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45621"/>
</workbook>
</file>

<file path=xl/calcChain.xml><?xml version="1.0" encoding="utf-8"?>
<calcChain xmlns="http://schemas.openxmlformats.org/spreadsheetml/2006/main">
  <c r="I5" i="5" l="1"/>
  <c r="E27" i="1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6" i="11" l="1"/>
  <c r="F27"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<sst xmlns="http://schemas.openxmlformats.org/spreadsheetml/2006/main" count="5606" uniqueCount="1304">
  <si>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</si>
  <si>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</si>
  <si>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</si>
  <si>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</si>
  <si>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</si>
  <si>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</si>
  <si>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</si>
  <si>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</si>
  <si>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</si>
  <si>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</si>
  <si>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</si>
  <si>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</si>
  <si>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</si>
  <si>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</si>
  <si>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</si>
  <si>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</si>
  <si>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</si>
  <si>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</si>
  <si>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</si>
  <si>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</si>
  <si>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</si>
  <si>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</si>
  <si>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</si>
  <si>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</si>
  <si>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</si>
  <si>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</si>
  <si>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</si>
  <si>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</si>
  <si>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</si>
  <si>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</si>
  <si>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</si>
  <si>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</si>
  <si>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</si>
  <si>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</si>
  <si>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</si>
  <si>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</si>
  <si>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</si>
  <si>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</si>
  <si>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</si>
  <si>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</si>
  <si>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</si>
  <si>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</si>
  <si>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</si>
  <si>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</si>
  <si>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</si>
  <si>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</si>
  <si>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</si>
  <si>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</si>
  <si>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</si>
  <si>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</si>
  <si>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</si>
  <si>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</si>
  <si>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</si>
  <si>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</si>
  <si>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</si>
  <si>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</si>
  <si>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</si>
  <si>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</si>
  <si>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</si>
  <si>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</si>
  <si>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</si>
  <si>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</si>
  <si>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</si>
  <si>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</si>
  <si>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</si>
  <si>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</si>
  <si>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</si>
  <si>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</si>
  <si>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</si>
  <si>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</si>
  <si>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</si>
  <si>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</si>
  <si>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 xml:space="preserve">Mrs. Purnima Hazarika (Balipara) / Mina Charengia (Rangapara) </t>
  </si>
  <si>
    <t>Manish Thakur</t>
  </si>
  <si>
    <t>Dr. Sanjay Kr Gupta</t>
  </si>
  <si>
    <t>MO</t>
  </si>
  <si>
    <t>drguptasanjay6@gmail.com</t>
  </si>
  <si>
    <t>Tomser Ali</t>
  </si>
  <si>
    <t>Pharmacist</t>
  </si>
  <si>
    <t>Bhima Devi</t>
  </si>
  <si>
    <t>ANM</t>
  </si>
  <si>
    <t>Dr. Ila Kalita</t>
  </si>
  <si>
    <t>Dental Surgeon</t>
  </si>
  <si>
    <t>Vacant</t>
  </si>
  <si>
    <t>Nirmala Kujur</t>
  </si>
  <si>
    <t>7002027554 / bpa.balipara.sonitpur@gmail.com</t>
  </si>
  <si>
    <t>Sonitpur</t>
  </si>
  <si>
    <t>Balipara</t>
  </si>
  <si>
    <t>Phulaguri JBS</t>
  </si>
  <si>
    <t>LP</t>
  </si>
  <si>
    <t>Ghoirali TE No. 4, 5 LPS</t>
  </si>
  <si>
    <t>Birsa Mura LPS(V)</t>
  </si>
  <si>
    <t>18110307703</t>
  </si>
  <si>
    <t>Swahid Memorial LPS</t>
  </si>
  <si>
    <t>Napam AWC</t>
  </si>
  <si>
    <t>Napam Pub Chuburi AWC</t>
  </si>
  <si>
    <t>Fakaruddin Ali Ahmed High School</t>
  </si>
  <si>
    <t>18110321403</t>
  </si>
  <si>
    <t>High</t>
  </si>
  <si>
    <t>Dhulapadung TE LPS</t>
  </si>
  <si>
    <t>18110321601</t>
  </si>
  <si>
    <t>Sonabil MES</t>
  </si>
  <si>
    <t>18110307001</t>
  </si>
  <si>
    <t>MES</t>
  </si>
  <si>
    <t>1 No. Sonabil</t>
  </si>
  <si>
    <t>Koilabhata LPS</t>
  </si>
  <si>
    <t>18110307101</t>
  </si>
  <si>
    <t>2 No. Sonabil</t>
  </si>
  <si>
    <t>Napam (B) AWC</t>
  </si>
  <si>
    <t>Napam LPS</t>
  </si>
  <si>
    <t>18110307202</t>
  </si>
  <si>
    <t>Niz Goroimari</t>
  </si>
  <si>
    <t>Nurbari Govt LPS</t>
  </si>
  <si>
    <t>18110307301</t>
  </si>
  <si>
    <t>DHEKIDOL GOVT. JBS</t>
  </si>
  <si>
    <t>18110307601</t>
  </si>
  <si>
    <t>Tinighria LPS</t>
  </si>
  <si>
    <t>18110307701</t>
  </si>
  <si>
    <t>JOHN MEMORIAL MES</t>
  </si>
  <si>
    <t>18110307702</t>
  </si>
  <si>
    <t>U</t>
  </si>
  <si>
    <t>BORPATGAON MVS</t>
  </si>
  <si>
    <t>18110307901</t>
  </si>
  <si>
    <t>Boithabhonga Bengali</t>
  </si>
  <si>
    <t>No, 55 Tiniali LPS</t>
  </si>
  <si>
    <t>18110308001</t>
  </si>
  <si>
    <t>Bauribasti AWC</t>
  </si>
  <si>
    <t>Aigabharu LPS</t>
  </si>
  <si>
    <t>Amtal LPS</t>
  </si>
  <si>
    <t>18110311903</t>
  </si>
  <si>
    <t>Hatkhola Basti AWC</t>
  </si>
  <si>
    <t>No. 56 Khulakuti LPS</t>
  </si>
  <si>
    <t>Bhuyan Basti AWC</t>
  </si>
  <si>
    <t>Bbahbari LPS</t>
  </si>
  <si>
    <t>Bahbari Bagisa LPS</t>
  </si>
  <si>
    <t>Bahbari Deka Chuburi LPS</t>
  </si>
  <si>
    <t>BORGHULI LP</t>
  </si>
  <si>
    <t>SHIV RAM BORO LP</t>
  </si>
  <si>
    <t>SAURANGJULI LP</t>
  </si>
  <si>
    <t>TEZPUR GHOGRA-B AWC</t>
  </si>
  <si>
    <t>TEZPUR GHOGRA AWC</t>
  </si>
  <si>
    <t>DANGPARA  LP</t>
  </si>
  <si>
    <t>PUB JOGIBIL LP</t>
  </si>
  <si>
    <t>NO-24 RANGPARA LP</t>
  </si>
  <si>
    <t>ARALILOGA GOVT. LPS</t>
  </si>
  <si>
    <t>18110305201</t>
  </si>
  <si>
    <t>NO-1 SOLAGAON AWC</t>
  </si>
  <si>
    <t>Tiniali LPS</t>
  </si>
  <si>
    <t>18110312201</t>
  </si>
  <si>
    <t>Primary</t>
  </si>
  <si>
    <t>Balipukhuri Tiniali</t>
  </si>
  <si>
    <t>Gotonga</t>
  </si>
  <si>
    <t>Bishnujyoti MES</t>
  </si>
  <si>
    <t>18110312202</t>
  </si>
  <si>
    <t>Upper Primary only</t>
  </si>
  <si>
    <t>Sessa TG 12 No Line LPS</t>
  </si>
  <si>
    <t>GANESH GUWALA LP</t>
  </si>
  <si>
    <t>Sarukasomari LPS</t>
  </si>
  <si>
    <t>NO-42 SAIKIA CHUBURI LP</t>
  </si>
  <si>
    <t>Bhalukjharani B AWC</t>
  </si>
  <si>
    <t>RENUBALA LPS</t>
  </si>
  <si>
    <t>18110308604</t>
  </si>
  <si>
    <t>Sessa TE No. 2 Line AWC</t>
  </si>
  <si>
    <t>Sessa TE Natun Line AWC</t>
  </si>
  <si>
    <t>Sessa Boro Line LPS</t>
  </si>
  <si>
    <t>Singrijan AWC</t>
  </si>
  <si>
    <t>Singrijan 8 No. Line AWC</t>
  </si>
  <si>
    <t>Singrijan Saura Line</t>
  </si>
  <si>
    <t>Singrijan Jai Bangla Line AWC</t>
  </si>
  <si>
    <t>Mahatma Gandhi MES</t>
  </si>
  <si>
    <t>18110318403</t>
  </si>
  <si>
    <t>Nagapathar AWC</t>
  </si>
  <si>
    <t>Dhulapadung Gaon AWC</t>
  </si>
  <si>
    <t>New Adabari No.1 Line LPS</t>
  </si>
  <si>
    <t>18110318501</t>
  </si>
  <si>
    <t xml:space="preserve">Bura Gaon </t>
  </si>
  <si>
    <t>Hatibari TG LPS</t>
  </si>
  <si>
    <t>New Sessa AWC</t>
  </si>
  <si>
    <t>Cotton Mill Coloney</t>
  </si>
  <si>
    <t>ASSAM COTTON MILLS LPS</t>
  </si>
  <si>
    <t>18110305101</t>
  </si>
  <si>
    <t>BALIGAON MIRI MES</t>
  </si>
  <si>
    <t>18110302002</t>
  </si>
  <si>
    <t>UP</t>
  </si>
  <si>
    <t>New Adabari AWC</t>
  </si>
  <si>
    <t>New Adabari TG LPS</t>
  </si>
  <si>
    <t>Gamani Govt LPS</t>
  </si>
  <si>
    <t>18110305801</t>
  </si>
  <si>
    <t>Garo Gaon</t>
  </si>
  <si>
    <t>Phulaguri LPS</t>
  </si>
  <si>
    <t>18110323301</t>
  </si>
  <si>
    <t>Naya Laborghari MES</t>
  </si>
  <si>
    <t>18110304702</t>
  </si>
  <si>
    <t>Lobor Ghari (A)</t>
  </si>
  <si>
    <t>Chengelimari Bakola</t>
  </si>
  <si>
    <t>Chengelimora MVS</t>
  </si>
  <si>
    <t>18110305502</t>
  </si>
  <si>
    <t>Primary with Upper Primary</t>
  </si>
  <si>
    <t>Bakula – B</t>
  </si>
  <si>
    <t>Dipjyoti Tg LPS(V)</t>
  </si>
  <si>
    <t>18110306603</t>
  </si>
  <si>
    <t>Bamgaon Tg Line No.10 LPS</t>
  </si>
  <si>
    <t>Thakurbari TG LPS</t>
  </si>
  <si>
    <t>18110319801</t>
  </si>
  <si>
    <t>Jogluani LPS</t>
  </si>
  <si>
    <t>18110319101</t>
  </si>
  <si>
    <t>Torajan</t>
  </si>
  <si>
    <t>Potasali Tarajan LPS</t>
  </si>
  <si>
    <t>18110305901</t>
  </si>
  <si>
    <t>RANGAPARA PHC</t>
  </si>
  <si>
    <t>01/04/19</t>
  </si>
  <si>
    <t>Monday</t>
  </si>
  <si>
    <t>Car</t>
  </si>
  <si>
    <t>09864551832</t>
  </si>
  <si>
    <t>MANSIRI</t>
  </si>
  <si>
    <t>JUNU THAKURIA</t>
  </si>
  <si>
    <t>SANTI DEVI</t>
  </si>
  <si>
    <t>Tuesday</t>
  </si>
  <si>
    <t>CAR</t>
  </si>
  <si>
    <t>Paruwa</t>
  </si>
  <si>
    <t>Ajanta Malakar</t>
  </si>
  <si>
    <t>Joshna Begum</t>
  </si>
  <si>
    <t>02/04/19</t>
  </si>
  <si>
    <t>Napam</t>
  </si>
  <si>
    <t>SUBARNA DEKA</t>
  </si>
  <si>
    <t>03/04/19</t>
  </si>
  <si>
    <t>Wednesday</t>
  </si>
  <si>
    <t>Dipti Das</t>
  </si>
  <si>
    <t>09859158488</t>
  </si>
  <si>
    <t>Borghat</t>
  </si>
  <si>
    <t>DIPTI DAS</t>
  </si>
  <si>
    <t>04/04/19</t>
  </si>
  <si>
    <t>Thursday</t>
  </si>
  <si>
    <t>9706166657</t>
  </si>
  <si>
    <t>05/04/19</t>
  </si>
  <si>
    <t>Friday</t>
  </si>
  <si>
    <t>06/04/19</t>
  </si>
  <si>
    <t>Saturday</t>
  </si>
  <si>
    <t>Halleswar NPHC</t>
  </si>
  <si>
    <t>Kusum Borah</t>
  </si>
  <si>
    <t>Sunti Phukan</t>
  </si>
  <si>
    <t>09854693745</t>
  </si>
  <si>
    <t>08/04/19</t>
  </si>
  <si>
    <t>9707036778</t>
  </si>
  <si>
    <t>Napam SC</t>
  </si>
  <si>
    <t>09/04/19</t>
  </si>
  <si>
    <t>09954790976</t>
  </si>
  <si>
    <t>Riju Das</t>
  </si>
  <si>
    <t>10/04/19</t>
  </si>
  <si>
    <t>09854842769</t>
  </si>
  <si>
    <t>09854829834</t>
  </si>
  <si>
    <t>Boithabhanga</t>
  </si>
  <si>
    <t>Bhanu Saikia</t>
  </si>
  <si>
    <t>Lalita Thakur</t>
  </si>
  <si>
    <t>12/04/19</t>
  </si>
  <si>
    <t>09707833718</t>
  </si>
  <si>
    <t>09954335607</t>
  </si>
  <si>
    <t>13/04/19</t>
  </si>
  <si>
    <t>9435382102</t>
  </si>
  <si>
    <t>15/04/19</t>
  </si>
  <si>
    <t>09954269683</t>
  </si>
  <si>
    <t>Dipota NPHC</t>
  </si>
  <si>
    <t>Bina Bala Bhuyan</t>
  </si>
  <si>
    <t>Mira Das</t>
  </si>
  <si>
    <t>16/04/19</t>
  </si>
  <si>
    <t>09706530885</t>
  </si>
  <si>
    <t>BINDUKURI</t>
  </si>
  <si>
    <t>RANJU SAIKIA</t>
  </si>
  <si>
    <t>Julekha Begum</t>
  </si>
  <si>
    <t>17/04/19</t>
  </si>
  <si>
    <t>18/04/19</t>
  </si>
  <si>
    <t>09859028634</t>
  </si>
  <si>
    <t>20/04/19</t>
  </si>
  <si>
    <t>SOLMARA SC</t>
  </si>
  <si>
    <t>SABITA SUWARI</t>
  </si>
  <si>
    <t>KIRON GHOSH</t>
  </si>
  <si>
    <t>PREMLATA BARLA</t>
  </si>
  <si>
    <t>22/04/19</t>
  </si>
  <si>
    <t>MINA MONDOL</t>
  </si>
  <si>
    <t>BAITHABHANGA SC</t>
  </si>
  <si>
    <t>BHANU SAIKIA</t>
  </si>
  <si>
    <t>NILIMA GURIYA</t>
  </si>
  <si>
    <t>23/04/19</t>
  </si>
  <si>
    <t>CHAMDHORA SC</t>
  </si>
  <si>
    <t>APPANA PAL</t>
  </si>
  <si>
    <t>24/04/19</t>
  </si>
  <si>
    <t xml:space="preserve">TEZPUR GOGRA TE </t>
  </si>
  <si>
    <t>25/04/19</t>
  </si>
  <si>
    <t>CHARIDUAR SC</t>
  </si>
  <si>
    <t>RINA SAIKIA</t>
  </si>
  <si>
    <t>RUPALI DAS</t>
  </si>
  <si>
    <t>26/04/19</t>
  </si>
  <si>
    <t>09859472573</t>
  </si>
  <si>
    <t>27/04/19</t>
  </si>
  <si>
    <t>HALESWAR MPHC</t>
  </si>
  <si>
    <t>KUSUM BORA</t>
  </si>
  <si>
    <t>RIZU KOCH</t>
  </si>
  <si>
    <t>09577457576</t>
  </si>
  <si>
    <t>Aijoni Borah</t>
  </si>
  <si>
    <t>29/04/19</t>
  </si>
  <si>
    <t>Tamulijan</t>
  </si>
  <si>
    <t>Anjali Borah</t>
  </si>
  <si>
    <t>Tulu Keot</t>
  </si>
  <si>
    <t>30/04/19</t>
  </si>
  <si>
    <t>08822465837</t>
  </si>
  <si>
    <t>SARUPATGAON SC</t>
  </si>
  <si>
    <t>SHILPI HAZARIKA</t>
  </si>
  <si>
    <t>JEUTI BASUMATARY</t>
  </si>
  <si>
    <t>DEKARGAON SD</t>
  </si>
  <si>
    <t>NANI DIHINGIA</t>
  </si>
  <si>
    <t>SUVARNA DEKA</t>
  </si>
  <si>
    <t>09954897304</t>
  </si>
  <si>
    <t>BALIPARA PHC</t>
  </si>
  <si>
    <t>NIVA RANI DAS</t>
  </si>
  <si>
    <t>Anima Bhuyan</t>
  </si>
  <si>
    <t>Addabari</t>
  </si>
  <si>
    <t>Silpimoni Borah</t>
  </si>
  <si>
    <t>09435507150</t>
  </si>
  <si>
    <t>Balipara PHC</t>
  </si>
  <si>
    <t>Nivarani Das</t>
  </si>
  <si>
    <t>Mina Thakur</t>
  </si>
  <si>
    <t>Arati Kataki</t>
  </si>
  <si>
    <t>Lakheswari Telenga</t>
  </si>
  <si>
    <t>Chariduar CHC</t>
  </si>
  <si>
    <t>Tripti Kalita</t>
  </si>
  <si>
    <t>Nijara das</t>
  </si>
  <si>
    <t>09401171259</t>
  </si>
  <si>
    <t>Lokra</t>
  </si>
  <si>
    <t>Juribala Koch</t>
  </si>
  <si>
    <t>Sukumoni sarma</t>
  </si>
  <si>
    <t>Baligaon</t>
  </si>
  <si>
    <t>Dipti Roy Saikia</t>
  </si>
  <si>
    <t>Minu Mili</t>
  </si>
  <si>
    <t>09854159906</t>
  </si>
  <si>
    <t>09859694841</t>
  </si>
  <si>
    <t>LOKRA</t>
  </si>
  <si>
    <t>JURIBALA KOCH</t>
  </si>
  <si>
    <t>TARA CHETRY</t>
  </si>
  <si>
    <t>9854517896</t>
  </si>
  <si>
    <t>SILONI</t>
  </si>
  <si>
    <t>SUSHILA GURUNG</t>
  </si>
  <si>
    <t>NILIMA RAJBANSHI</t>
  </si>
  <si>
    <t>Amloga</t>
  </si>
  <si>
    <t>Debika Magar</t>
  </si>
  <si>
    <t>Minju swargiary</t>
  </si>
  <si>
    <t>08011244603</t>
  </si>
  <si>
    <t>CHARIDUAR CHC</t>
  </si>
  <si>
    <t>MANJU MEDHI</t>
  </si>
  <si>
    <t>09435507147</t>
  </si>
  <si>
    <t>UMA CHETRY</t>
  </si>
  <si>
    <t>Ramani Mech</t>
  </si>
  <si>
    <t>09435507450</t>
  </si>
  <si>
    <t>SOTAI</t>
  </si>
  <si>
    <t>MARGERET RAJ</t>
  </si>
  <si>
    <t>Aisri Narah</t>
  </si>
  <si>
    <t>26/07/19</t>
  </si>
  <si>
    <t>09707744891</t>
  </si>
  <si>
    <t>09707875630</t>
  </si>
  <si>
    <t>09854735209</t>
  </si>
  <si>
    <t>NAPAM</t>
  </si>
  <si>
    <t>PURNIMA MECH</t>
  </si>
  <si>
    <t>SUFIA BEGUM</t>
  </si>
  <si>
    <t>09854412925</t>
  </si>
  <si>
    <t>GITA DANGI</t>
  </si>
  <si>
    <t>Gamani</t>
  </si>
  <si>
    <t>Sabita Mahali</t>
  </si>
  <si>
    <t>Chitralekha Bhuyan</t>
  </si>
  <si>
    <t>09707702649</t>
  </si>
  <si>
    <t>Gita Mech</t>
  </si>
  <si>
    <t>Kundarbari Bamun Chuburi</t>
  </si>
  <si>
    <t>Kundar Bari kalita Chuburi</t>
  </si>
  <si>
    <t>No.45 Kundarbari LPS</t>
  </si>
  <si>
    <t>18110321001</t>
  </si>
  <si>
    <t>Dekagaon Deka Chuburi</t>
  </si>
  <si>
    <t>Deka Baruah Chuburi</t>
  </si>
  <si>
    <t>Dekargaon LPS</t>
  </si>
  <si>
    <t>18110321003</t>
  </si>
  <si>
    <t>Nam Deka Chuburi</t>
  </si>
  <si>
    <t>Kahdol JBS</t>
  </si>
  <si>
    <t>18110321102</t>
  </si>
  <si>
    <t>Dipota Hat Khola</t>
  </si>
  <si>
    <t>Dipota Girls MVS</t>
  </si>
  <si>
    <t>18110311901</t>
  </si>
  <si>
    <t>Bora Chuburi</t>
  </si>
  <si>
    <t>Napam Muwamari LPS</t>
  </si>
  <si>
    <t>18110311701</t>
  </si>
  <si>
    <t>Bhuyan Bosti</t>
  </si>
  <si>
    <t>Bindukuri LPS</t>
  </si>
  <si>
    <t>18110311801</t>
  </si>
  <si>
    <t>Bindukuri</t>
  </si>
  <si>
    <t>Hatkhula Basti</t>
  </si>
  <si>
    <t>56 No. Kholakuti LPS</t>
  </si>
  <si>
    <t>18110312101</t>
  </si>
  <si>
    <t>Dipota Bamun Chuburi</t>
  </si>
  <si>
    <t>Dipota Girls' HS</t>
  </si>
  <si>
    <t>Secondary Only</t>
  </si>
  <si>
    <t>Kenduguri</t>
  </si>
  <si>
    <t>Kenduguri Majdoor LPS</t>
  </si>
  <si>
    <t>18110312401</t>
  </si>
  <si>
    <t>2 No. Pokhiajar</t>
  </si>
  <si>
    <t>Pakhiajhar LPS</t>
  </si>
  <si>
    <t>18110312501</t>
  </si>
  <si>
    <t>Teleria</t>
  </si>
  <si>
    <t>3 No Saru Pokhiajar Kasomari</t>
  </si>
  <si>
    <t>Teleria LPS</t>
  </si>
  <si>
    <t>18110312701</t>
  </si>
  <si>
    <t>Dekargaon Saikia Chuburi</t>
  </si>
  <si>
    <t>Saikia Chuburi MVS</t>
  </si>
  <si>
    <t>18110312702</t>
  </si>
  <si>
    <t>Bhakat Chuburi</t>
  </si>
  <si>
    <t>Katalguri LPS</t>
  </si>
  <si>
    <t>18110323001</t>
  </si>
  <si>
    <t>Potia Chuburi Sutor Chuburi</t>
  </si>
  <si>
    <t>Dekargaon Girls MVS</t>
  </si>
  <si>
    <t>18110321002</t>
  </si>
  <si>
    <t>Potia Chuburi - A</t>
  </si>
  <si>
    <t>Udayan Poth</t>
  </si>
  <si>
    <t>Borjhar LPS</t>
  </si>
  <si>
    <t>18110321004</t>
  </si>
  <si>
    <t>No.42 Saikia Chuburi Muslim Lp</t>
  </si>
  <si>
    <t>18110321301</t>
  </si>
  <si>
    <t>Ronga Pukhuri Par</t>
  </si>
  <si>
    <t>Dolonipar</t>
  </si>
  <si>
    <t>Ranga Pukhuri LPS</t>
  </si>
  <si>
    <t>18110321402</t>
  </si>
  <si>
    <t>Udmari</t>
  </si>
  <si>
    <t>Udmari LPS</t>
  </si>
  <si>
    <t>Tubukijar</t>
  </si>
  <si>
    <t>Tubukijhar LPS</t>
  </si>
  <si>
    <t>Swahid Bhupen Deka MES</t>
  </si>
  <si>
    <t>18110321305</t>
  </si>
  <si>
    <t>Bar Patgaon -A</t>
  </si>
  <si>
    <t>Chapaguri Govt. JBS</t>
  </si>
  <si>
    <t>Orang Bosti</t>
  </si>
  <si>
    <t>Panbari</t>
  </si>
  <si>
    <t>Khelmati Addabari AWC</t>
  </si>
  <si>
    <t>Khelmati Adabari LPS</t>
  </si>
  <si>
    <t>18110318302</t>
  </si>
  <si>
    <t>Gamini Govt. LPS</t>
  </si>
  <si>
    <t>Mekahi</t>
  </si>
  <si>
    <t>Naghoria</t>
  </si>
  <si>
    <t>Mekahi LPS</t>
  </si>
  <si>
    <t>18110323401</t>
  </si>
  <si>
    <t>Amloga Bamunjuli</t>
  </si>
  <si>
    <t>Bamunjuli LPS</t>
  </si>
  <si>
    <t>18110303601</t>
  </si>
  <si>
    <t>Phuloguri</t>
  </si>
  <si>
    <t>Indira Gandhi LPS</t>
  </si>
  <si>
    <t>18110303804</t>
  </si>
  <si>
    <t>Akabasti MES</t>
  </si>
  <si>
    <t>18110301603</t>
  </si>
  <si>
    <t>48 No. Borguri LPS</t>
  </si>
  <si>
    <t>18110319302</t>
  </si>
  <si>
    <t>Kasokoni</t>
  </si>
  <si>
    <t>Kalaguru MES</t>
  </si>
  <si>
    <t>18110318902</t>
  </si>
  <si>
    <t>Bihtor Parua</t>
  </si>
  <si>
    <t>Parua LPS</t>
  </si>
  <si>
    <t>18110319803</t>
  </si>
  <si>
    <t>Nurbari - A</t>
  </si>
  <si>
    <t>Bhasa Swahid Swarni LPS</t>
  </si>
  <si>
    <t>18110319802</t>
  </si>
  <si>
    <t>Bam Gaon - A</t>
  </si>
  <si>
    <t>Dharikati</t>
  </si>
  <si>
    <t>No.2 Dharikati LPS</t>
  </si>
  <si>
    <t>18110305601</t>
  </si>
  <si>
    <t>Uttar Dharikati - A</t>
  </si>
  <si>
    <t>Dharikhati LPS</t>
  </si>
  <si>
    <t>18110305602</t>
  </si>
  <si>
    <t>Bakula Garogaon MES</t>
  </si>
  <si>
    <t>18110303402</t>
  </si>
  <si>
    <t>1 No. Nol Ghagori</t>
  </si>
  <si>
    <t>No.1 Nalghagori LPS</t>
  </si>
  <si>
    <t>18110311302</t>
  </si>
  <si>
    <t>Nalghagori LPS</t>
  </si>
  <si>
    <t>18110311304</t>
  </si>
  <si>
    <t>Pachim Nalghagori LPS</t>
  </si>
  <si>
    <t>18110311305</t>
  </si>
  <si>
    <t>Gandhi Swarani LPS</t>
  </si>
  <si>
    <t>18110319501</t>
  </si>
  <si>
    <t>1 No. Baligaon Miri</t>
  </si>
  <si>
    <t xml:space="preserve">   </t>
  </si>
  <si>
    <t>18110302001</t>
  </si>
  <si>
    <t>Baligaon Miri MES</t>
  </si>
  <si>
    <t>Pub Rupkuria LPS</t>
  </si>
  <si>
    <t>18110319001</t>
  </si>
  <si>
    <t>Ahotguri Balitika LPS</t>
  </si>
  <si>
    <t>18110319603</t>
  </si>
  <si>
    <t>1 No. Akabosti</t>
  </si>
  <si>
    <t>No-1 Akabasti Miri LPS</t>
  </si>
  <si>
    <t>18110301609</t>
  </si>
  <si>
    <t>Ghoramari Buragaon</t>
  </si>
  <si>
    <t>Ghoramari Hatkhola LPS</t>
  </si>
  <si>
    <t>18110323501</t>
  </si>
  <si>
    <t xml:space="preserve">Singitoli </t>
  </si>
  <si>
    <t>Koroi Bari</t>
  </si>
  <si>
    <t>Khelmati Adabari MES</t>
  </si>
  <si>
    <t>18110318301</t>
  </si>
  <si>
    <t>02/05/19</t>
  </si>
  <si>
    <t>03/05/19</t>
  </si>
  <si>
    <t>8822927611</t>
  </si>
  <si>
    <t>04/05/19</t>
  </si>
  <si>
    <t>9954897239</t>
  </si>
  <si>
    <t>Ranu Gogoi</t>
  </si>
  <si>
    <t>06/05/19</t>
  </si>
  <si>
    <t>9854491431</t>
  </si>
  <si>
    <t>07/05/19</t>
  </si>
  <si>
    <t>09954720382</t>
  </si>
  <si>
    <t>Ranju Saikia</t>
  </si>
  <si>
    <t>Rosonara Begum</t>
  </si>
  <si>
    <t>08/05/19</t>
  </si>
  <si>
    <t>09401139717</t>
  </si>
  <si>
    <t>Nijara Saikia</t>
  </si>
  <si>
    <t>09/05/19</t>
  </si>
  <si>
    <t>09435507176</t>
  </si>
  <si>
    <t>10/05/19</t>
  </si>
  <si>
    <t>11/05/19</t>
  </si>
  <si>
    <t>13/05/19</t>
  </si>
  <si>
    <t>14/05/19</t>
  </si>
  <si>
    <t>09854948681</t>
  </si>
  <si>
    <t>Anjana Kalita</t>
  </si>
  <si>
    <t>15/05/19</t>
  </si>
  <si>
    <t>09864891828</t>
  </si>
  <si>
    <t>16/05/19</t>
  </si>
  <si>
    <t>09435490302</t>
  </si>
  <si>
    <t>Dekargaon SD</t>
  </si>
  <si>
    <t>Ranju Borah</t>
  </si>
  <si>
    <t>Halima Begum</t>
  </si>
  <si>
    <t>17/05/19</t>
  </si>
  <si>
    <t>09859733158</t>
  </si>
  <si>
    <t>20/05/19</t>
  </si>
  <si>
    <t>09613330722</t>
  </si>
  <si>
    <t>21/05/19</t>
  </si>
  <si>
    <t>8486753227</t>
  </si>
  <si>
    <t>HALIMA BEGUM</t>
  </si>
  <si>
    <t>Sikumari Das</t>
  </si>
  <si>
    <t>22/05/19</t>
  </si>
  <si>
    <t>9613189759</t>
  </si>
  <si>
    <t>09435813927</t>
  </si>
  <si>
    <t>23/05/19</t>
  </si>
  <si>
    <t>24/05/19</t>
  </si>
  <si>
    <t>9435006857</t>
  </si>
  <si>
    <t>25/05/19</t>
  </si>
  <si>
    <t>Sarupatgaon</t>
  </si>
  <si>
    <t>Bitumoni Pathak</t>
  </si>
  <si>
    <t>Padma saikia</t>
  </si>
  <si>
    <t>27/05/19</t>
  </si>
  <si>
    <t>09954778280</t>
  </si>
  <si>
    <t>09401055300</t>
  </si>
  <si>
    <t>28/05/19</t>
  </si>
  <si>
    <t>29/05/19</t>
  </si>
  <si>
    <t>Mafida Begum</t>
  </si>
  <si>
    <t>30/05/19</t>
  </si>
  <si>
    <t>Pratibha Das</t>
  </si>
  <si>
    <t>31/05/19</t>
  </si>
  <si>
    <t>09435507461</t>
  </si>
  <si>
    <t>09859813719</t>
  </si>
  <si>
    <t>09678843287</t>
  </si>
  <si>
    <t>09954030136</t>
  </si>
  <si>
    <t>TARAMAI DAS</t>
  </si>
  <si>
    <t>09577051363</t>
  </si>
  <si>
    <t>9401055099</t>
  </si>
  <si>
    <t>SABITA THAPA</t>
  </si>
  <si>
    <t>09854454039</t>
  </si>
  <si>
    <t>JARIN ABEGUM</t>
  </si>
  <si>
    <t>Solmora</t>
  </si>
  <si>
    <t>Sabita Suwari</t>
  </si>
  <si>
    <t>Kiran Ghosh</t>
  </si>
  <si>
    <t>9435103861</t>
  </si>
  <si>
    <t>09854933104</t>
  </si>
  <si>
    <t>09954974868</t>
  </si>
  <si>
    <t>Durgamoni Kheria</t>
  </si>
  <si>
    <t>9577051235</t>
  </si>
  <si>
    <t>09854965933</t>
  </si>
  <si>
    <t>9678172705</t>
  </si>
  <si>
    <t>09678419981</t>
  </si>
  <si>
    <t>MOLANGAON</t>
  </si>
  <si>
    <t>NILIMA SAIKIA</t>
  </si>
  <si>
    <t>MINA BORAH</t>
  </si>
  <si>
    <t>09577675489</t>
  </si>
  <si>
    <t>09957768550</t>
  </si>
  <si>
    <t>08011241351</t>
  </si>
  <si>
    <t>SARUMAI KOCH</t>
  </si>
  <si>
    <t>09401519248</t>
  </si>
  <si>
    <t>JULI BAISHYA</t>
  </si>
  <si>
    <t>09954790294</t>
  </si>
  <si>
    <t>09859156656</t>
  </si>
  <si>
    <t>SITARANI DAS</t>
  </si>
  <si>
    <t>Gudamghat</t>
  </si>
  <si>
    <t>Renu Tapno</t>
  </si>
  <si>
    <t>Amina Khatun</t>
  </si>
  <si>
    <t>09854159857</t>
  </si>
  <si>
    <t>Siloni</t>
  </si>
  <si>
    <t>Sushila Gurung</t>
  </si>
  <si>
    <t>Sabita Thapa</t>
  </si>
  <si>
    <t>9678384271</t>
  </si>
  <si>
    <t>Singitali</t>
  </si>
  <si>
    <t>Rina saliha</t>
  </si>
  <si>
    <t>Rabia Begum</t>
  </si>
  <si>
    <t>Binapani LPS</t>
  </si>
  <si>
    <t>Dewaloi Gaon</t>
  </si>
  <si>
    <t>Dewalaygaon LPS</t>
  </si>
  <si>
    <t>18110314701</t>
  </si>
  <si>
    <t>Borpukhuri Par</t>
  </si>
  <si>
    <t>No.46 Borpukhuripar LPS</t>
  </si>
  <si>
    <t>18110314801</t>
  </si>
  <si>
    <t>Haleswar HS</t>
  </si>
  <si>
    <t>18110314902</t>
  </si>
  <si>
    <t>Up. Primary with sec.</t>
  </si>
  <si>
    <t>Tang Tang LPS</t>
  </si>
  <si>
    <t>18110315001</t>
  </si>
  <si>
    <t>Bokajan</t>
  </si>
  <si>
    <t>Bokajan LPS</t>
  </si>
  <si>
    <t>18110315202</t>
  </si>
  <si>
    <t>Borati LPS</t>
  </si>
  <si>
    <t>18110315301</t>
  </si>
  <si>
    <t>Roumari LPS</t>
  </si>
  <si>
    <t>18110310001</t>
  </si>
  <si>
    <t>Bindukuri HS</t>
  </si>
  <si>
    <t>18110301301</t>
  </si>
  <si>
    <t>No.61 Saikia Chuburi LPS</t>
  </si>
  <si>
    <t>18110312301</t>
  </si>
  <si>
    <t>Debo Pur</t>
  </si>
  <si>
    <t>Dr. Rajendra Prashad Hindi LPS</t>
  </si>
  <si>
    <t>Saikia Chuburi</t>
  </si>
  <si>
    <t>Gyanodoya HS</t>
  </si>
  <si>
    <t>No.1 Gerguajuli LPS</t>
  </si>
  <si>
    <t>18110313602</t>
  </si>
  <si>
    <t>Ganeshpur Boro LPS</t>
  </si>
  <si>
    <t>18110313604</t>
  </si>
  <si>
    <t>Goroimari Ahom Chuburi</t>
  </si>
  <si>
    <t>Nijoumpuri LPS</t>
  </si>
  <si>
    <t>18110314106</t>
  </si>
  <si>
    <t>Amla Bodo LPS</t>
  </si>
  <si>
    <t>18110314402</t>
  </si>
  <si>
    <t>No.2 Jogibill LPS</t>
  </si>
  <si>
    <t>18110322501</t>
  </si>
  <si>
    <t>Malijan LPS</t>
  </si>
  <si>
    <t>18110315203</t>
  </si>
  <si>
    <t>Bindukuri Bagan LPS</t>
  </si>
  <si>
    <t>New Tarajuli Rawnathpur No.1 LPS</t>
  </si>
  <si>
    <t>18110322801</t>
  </si>
  <si>
    <t>Haleswar Kailashpur</t>
  </si>
  <si>
    <t>No.37 Niz Haleswar JBS</t>
  </si>
  <si>
    <t>18110314901</t>
  </si>
  <si>
    <t>Ganeshpur LPS</t>
  </si>
  <si>
    <t>Amloga LPS</t>
  </si>
  <si>
    <t>Dwisaguri Boro LPS</t>
  </si>
  <si>
    <t>Sibram Boro LPS (V)</t>
  </si>
  <si>
    <t>No. 5 Gerguajuli LPS (V)</t>
  </si>
  <si>
    <t>Dipanjuli General LPS (V)</t>
  </si>
  <si>
    <t>Durgapur Boro LPS (V)</t>
  </si>
  <si>
    <t>Pachim Charaibahi LPS (V)</t>
  </si>
  <si>
    <t>Dipanjuli Milon Boro LPS (V)</t>
  </si>
  <si>
    <t>No. 4 Geguajuli LPS (V)</t>
  </si>
  <si>
    <t>Sonajuli T.E.</t>
  </si>
  <si>
    <t>Sonajuli No.9 Line LPS</t>
  </si>
  <si>
    <t>18110306903</t>
  </si>
  <si>
    <t>Dighali MES</t>
  </si>
  <si>
    <t>18110318102</t>
  </si>
  <si>
    <t>Tarajuli No.1&amp;8 Line LPS(N)</t>
  </si>
  <si>
    <t>18110306805</t>
  </si>
  <si>
    <t>Kalaguru LPS</t>
  </si>
  <si>
    <t>18110310901</t>
  </si>
  <si>
    <t>Mansiri LPS</t>
  </si>
  <si>
    <t>18110311001</t>
  </si>
  <si>
    <t>Sonajuli MES</t>
  </si>
  <si>
    <t>18110306702</t>
  </si>
  <si>
    <t>Baruah Chuburi LPS</t>
  </si>
  <si>
    <t>No.6 Kathaljuli LPS</t>
  </si>
  <si>
    <t>18110314201</t>
  </si>
  <si>
    <t>No.2 Koilajuli Bodo LPS</t>
  </si>
  <si>
    <t>18110314202</t>
  </si>
  <si>
    <t>Amaribari MES</t>
  </si>
  <si>
    <t>18110308202</t>
  </si>
  <si>
    <t>Digholi Balijan</t>
  </si>
  <si>
    <t>Digholi Balijan - A</t>
  </si>
  <si>
    <t>Netaji Bidyapith LPS</t>
  </si>
  <si>
    <t>18110317801</t>
  </si>
  <si>
    <t>Pakbil</t>
  </si>
  <si>
    <t>1 No. Pakbil</t>
  </si>
  <si>
    <t>No.2 Molan Pukhuri LPS</t>
  </si>
  <si>
    <t>18110317901</t>
  </si>
  <si>
    <t>Amarjyoti LPS</t>
  </si>
  <si>
    <t>18110317902</t>
  </si>
  <si>
    <t>2 No. Addabari Grant</t>
  </si>
  <si>
    <t>Balipara Balika MES</t>
  </si>
  <si>
    <t>18110317903</t>
  </si>
  <si>
    <t>Chegelimara HS</t>
  </si>
  <si>
    <t>18110305506</t>
  </si>
  <si>
    <t>Swmdwm Boro LPS</t>
  </si>
  <si>
    <t>Sonaiguri Boro LPS</t>
  </si>
  <si>
    <t>1 No. Balipara T.E. Division</t>
  </si>
  <si>
    <t>Bharali Valley LPS (BM)</t>
  </si>
  <si>
    <t>Missing Chuburi</t>
  </si>
  <si>
    <t>Baligaon Missing LPS</t>
  </si>
  <si>
    <t>Gajan Father LPS</t>
  </si>
  <si>
    <t>Bathoupuri BM LPS</t>
  </si>
  <si>
    <t>Kamari Gaon Amtal</t>
  </si>
  <si>
    <t>Sonitpur KN LPS</t>
  </si>
  <si>
    <t>Bhola Bosti</t>
  </si>
  <si>
    <t>Sotai Nomail Boro LPS</t>
  </si>
  <si>
    <t>01/06/19</t>
  </si>
  <si>
    <t>Nitu Kalita</t>
  </si>
  <si>
    <t>03/06/19</t>
  </si>
  <si>
    <t>9613938342</t>
  </si>
  <si>
    <t>RENGANIJHAR</t>
  </si>
  <si>
    <t>RINA KONWAR</t>
  </si>
  <si>
    <t>PRATIMA BORO</t>
  </si>
  <si>
    <t>Borpukhuripar</t>
  </si>
  <si>
    <t>alina saikia</t>
  </si>
  <si>
    <t>04/06/19</t>
  </si>
  <si>
    <t>8011922084</t>
  </si>
  <si>
    <t>09435381168</t>
  </si>
  <si>
    <t>06/06/19</t>
  </si>
  <si>
    <t>9854703051</t>
  </si>
  <si>
    <t>07/06/19</t>
  </si>
  <si>
    <t>08/06/19</t>
  </si>
  <si>
    <t>09435080068</t>
  </si>
  <si>
    <t>HALLESWAR NPHC</t>
  </si>
  <si>
    <t>MITU KALITA</t>
  </si>
  <si>
    <t>10/06/19</t>
  </si>
  <si>
    <t>09854657307</t>
  </si>
  <si>
    <t>11/06/19</t>
  </si>
  <si>
    <t>09435507238</t>
  </si>
  <si>
    <t>09435382466</t>
  </si>
  <si>
    <t>12/06/19</t>
  </si>
  <si>
    <t>13/06/19</t>
  </si>
  <si>
    <t>14/06/19</t>
  </si>
  <si>
    <t/>
  </si>
  <si>
    <t>15/06/19</t>
  </si>
  <si>
    <t>17/06/19</t>
  </si>
  <si>
    <t>09859278289</t>
  </si>
  <si>
    <t>KUSUM BHENGRA</t>
  </si>
  <si>
    <t>18/06/19</t>
  </si>
  <si>
    <t>07399821420</t>
  </si>
  <si>
    <t>19/06/19</t>
  </si>
  <si>
    <t>09613505876</t>
  </si>
  <si>
    <t>PONITA DAIMARI</t>
  </si>
  <si>
    <t>20/06/19</t>
  </si>
  <si>
    <t>09435773572</t>
  </si>
  <si>
    <t>07399164144</t>
  </si>
  <si>
    <t>9706330020</t>
  </si>
  <si>
    <t>21/06/19</t>
  </si>
  <si>
    <t>22/06/19</t>
  </si>
  <si>
    <t>09854729327</t>
  </si>
  <si>
    <t>24/06/19</t>
  </si>
  <si>
    <t>25/06/19</t>
  </si>
  <si>
    <t>7399866728</t>
  </si>
  <si>
    <t>26/06/19</t>
  </si>
  <si>
    <t>27/06/19</t>
  </si>
  <si>
    <t>28/06/19</t>
  </si>
  <si>
    <t>29/06/19</t>
  </si>
  <si>
    <t>Rangapara PHC</t>
  </si>
  <si>
    <t>09401584580</t>
  </si>
  <si>
    <t>09957228821</t>
  </si>
  <si>
    <t>09854735729</t>
  </si>
  <si>
    <t>09435507251</t>
  </si>
  <si>
    <t>ANOWARA BEGUM</t>
  </si>
  <si>
    <t>09435507243</t>
  </si>
  <si>
    <t>09435382094</t>
  </si>
  <si>
    <t>8822395988</t>
  </si>
  <si>
    <t>BOGIJULI</t>
  </si>
  <si>
    <t>JUNITA TIGGA</t>
  </si>
  <si>
    <t>JASHUDA KHAKLARI</t>
  </si>
  <si>
    <t>9707929904</t>
  </si>
  <si>
    <t>12/03/19</t>
  </si>
  <si>
    <t>09435188738</t>
  </si>
  <si>
    <t>09435381764</t>
  </si>
  <si>
    <t>09435563138</t>
  </si>
  <si>
    <t>09957353724</t>
  </si>
  <si>
    <t>Balipara TE Hospital</t>
  </si>
  <si>
    <t>Punam Rajput</t>
  </si>
  <si>
    <t>Rupa Mili</t>
  </si>
  <si>
    <t>Saikia Chuburi Muslim gaon</t>
  </si>
  <si>
    <t>Puthikhati</t>
  </si>
  <si>
    <t>Kotoki Chuburi</t>
  </si>
  <si>
    <t>Baruah Chuburi</t>
  </si>
  <si>
    <t>Dekargaon Saikia Bamun Chuburi</t>
  </si>
  <si>
    <t>2 No. Pub Koylajuli</t>
  </si>
  <si>
    <t>Pachim Koilajuli</t>
  </si>
  <si>
    <t>6 No. Koylajuli</t>
  </si>
  <si>
    <t>Thaigiri Bari</t>
  </si>
  <si>
    <t>Thaigiri Bari - C</t>
  </si>
  <si>
    <t>Singitoli Bhorli Chapori</t>
  </si>
  <si>
    <t>Kaiyatoli</t>
  </si>
  <si>
    <t>Pub Mansiri</t>
  </si>
  <si>
    <t>Kordoiguri</t>
  </si>
  <si>
    <t>Dangapara</t>
  </si>
  <si>
    <t>Nijam Pur</t>
  </si>
  <si>
    <t>Kerimeri</t>
  </si>
  <si>
    <t>Naharani 2 No Line</t>
  </si>
  <si>
    <t>Naharani 3 No Line</t>
  </si>
  <si>
    <t>Phulbari T.E. 13 No Line</t>
  </si>
  <si>
    <t>Phulbari Tin Line</t>
  </si>
  <si>
    <t>Phulbari T.E. 1 No Line</t>
  </si>
  <si>
    <t>4 No Hatibari 18 No Line</t>
  </si>
  <si>
    <t>1 No Veluwetor</t>
  </si>
  <si>
    <t>1 No Hatibari T.E.</t>
  </si>
  <si>
    <t>Nahorani T.E.</t>
  </si>
  <si>
    <t>Thakurbari</t>
  </si>
  <si>
    <t>Thakurbari 15 No Line</t>
  </si>
  <si>
    <t>Thakurbari Path</t>
  </si>
  <si>
    <t>Bar Patgaon - B</t>
  </si>
  <si>
    <t>Saru Pat Gaon - A</t>
  </si>
  <si>
    <t>Ghoramari</t>
  </si>
  <si>
    <t>1 No Namgaon Morishali</t>
  </si>
  <si>
    <t>Namgaon 15 No Line B</t>
  </si>
  <si>
    <t>Namaon 15 No Line A</t>
  </si>
  <si>
    <t>1 No. Boithabhonga</t>
  </si>
  <si>
    <t>2 No. Boithabhonga</t>
  </si>
  <si>
    <t>Harigaon - A</t>
  </si>
  <si>
    <t>Harigaon - B</t>
  </si>
  <si>
    <t>Moszid Chuk</t>
  </si>
  <si>
    <t>1 No Borghat</t>
  </si>
  <si>
    <t>1 No Dikroijaan</t>
  </si>
  <si>
    <t>2 No. Dikroijan</t>
  </si>
  <si>
    <t>1 No. Borghat</t>
  </si>
  <si>
    <t>2 No. Borghat</t>
  </si>
  <si>
    <t>2 No. Korokani</t>
  </si>
  <si>
    <t>3 No. Korokani</t>
  </si>
  <si>
    <t>2 No. DikoraiJaan</t>
  </si>
  <si>
    <t>Chamdhora</t>
  </si>
  <si>
    <t>Chamdhora Naya Bosti</t>
  </si>
  <si>
    <t>Pachim Rajgarh</t>
  </si>
  <si>
    <t>Berajan</t>
  </si>
  <si>
    <t>Pung Pani</t>
  </si>
  <si>
    <t>Tinighorai (MAC)</t>
  </si>
  <si>
    <t>Singitali Uttar Pachim Chuburi</t>
  </si>
  <si>
    <t>Rangapara - A</t>
  </si>
  <si>
    <t>Rangapara - B</t>
  </si>
  <si>
    <t>Ahatguri</t>
  </si>
  <si>
    <t>Ahatguri - B</t>
  </si>
  <si>
    <t>Ujani Udmari</t>
  </si>
  <si>
    <t>Ouhala Gaon</t>
  </si>
  <si>
    <t>Eragaon - A</t>
  </si>
  <si>
    <t>Jorasar Sukan Bill</t>
  </si>
  <si>
    <t>Jamun Bill</t>
  </si>
  <si>
    <t>Panipota - A</t>
  </si>
  <si>
    <t>Panipota - B</t>
  </si>
  <si>
    <t>Uttar Dharikati - B</t>
  </si>
  <si>
    <t>Dharikati Paleng Gaon</t>
  </si>
  <si>
    <t>Uttar Rongagorah</t>
  </si>
  <si>
    <t>Uttar Amloga</t>
  </si>
  <si>
    <t>Duwangoni</t>
  </si>
  <si>
    <t>Paleng Gaon</t>
  </si>
  <si>
    <t>Bahnbari</t>
  </si>
  <si>
    <t>Bangaon</t>
  </si>
  <si>
    <t>Molan Pukhuri Khanda</t>
  </si>
  <si>
    <t>Dhekeri Dob</t>
  </si>
  <si>
    <t>Uttar Chuburi</t>
  </si>
  <si>
    <t>Pachim Chuburi - C</t>
  </si>
  <si>
    <t>Pakbil Uttar Khanda</t>
  </si>
  <si>
    <t>1 No. Molanpukhuri</t>
  </si>
  <si>
    <t>2 No. Molan Pukhuri</t>
  </si>
  <si>
    <t>Pub Borguri</t>
  </si>
  <si>
    <t>Bamun Gaon</t>
  </si>
  <si>
    <t>Sonai Miri Limbu</t>
  </si>
  <si>
    <t>Bura Gaon 3 No Bosti</t>
  </si>
  <si>
    <t>Kacharigaon Natun Line</t>
  </si>
  <si>
    <t>Kacharigaon 14 No Line</t>
  </si>
  <si>
    <t>Sessa Dipota</t>
  </si>
  <si>
    <t>Sessa Girja Line</t>
  </si>
  <si>
    <t>Namgaon Karkhana Line</t>
  </si>
  <si>
    <t>Namgaon T.E. 22 No A</t>
  </si>
  <si>
    <t>Namgaon T.E. 22 No B</t>
  </si>
  <si>
    <t>Baluding A</t>
  </si>
  <si>
    <t>Baluding B</t>
  </si>
  <si>
    <t>2 No Mainajuli</t>
  </si>
  <si>
    <t>2 No Mainajuli B</t>
  </si>
  <si>
    <t>3 No Borjuli T.E</t>
  </si>
  <si>
    <t>Barjuli 16 No Line T.E.</t>
  </si>
  <si>
    <t>Sessa 3 No B</t>
  </si>
  <si>
    <t>Sessa T.E. 2 No B</t>
  </si>
  <si>
    <t>Sessa 12 No Line</t>
  </si>
  <si>
    <t>Urahiloga</t>
  </si>
  <si>
    <t>Rounathpur</t>
  </si>
  <si>
    <t>Panipota Shantipur</t>
  </si>
  <si>
    <t>Panipota 24 No Line A</t>
  </si>
  <si>
    <t>Panipota 24 No Line B</t>
  </si>
  <si>
    <t>Amaribari T.E.</t>
  </si>
  <si>
    <t>Phulbari T.E.</t>
  </si>
  <si>
    <t>Rupkuria</t>
  </si>
  <si>
    <t>Bam Gaon - B</t>
  </si>
  <si>
    <t>Parua Gaon</t>
  </si>
  <si>
    <t>Punioni</t>
  </si>
  <si>
    <t>Parmaighuli</t>
  </si>
  <si>
    <t>Punioni - B</t>
  </si>
  <si>
    <t>Subarna Deka</t>
  </si>
  <si>
    <t>01/07/19</t>
  </si>
  <si>
    <t>02/07/19</t>
  </si>
  <si>
    <t>Bogijuli</t>
  </si>
  <si>
    <t>Junita Tigga</t>
  </si>
  <si>
    <t>Jasuda Khaklary</t>
  </si>
  <si>
    <t>03/07/19</t>
  </si>
  <si>
    <t>04/07/19</t>
  </si>
  <si>
    <t>05/07/19</t>
  </si>
  <si>
    <t>06/07/19</t>
  </si>
  <si>
    <t>08/07/19</t>
  </si>
  <si>
    <t>09/07/19</t>
  </si>
  <si>
    <t>10/07/19</t>
  </si>
  <si>
    <t>11/07/19</t>
  </si>
  <si>
    <t>12/07/19</t>
  </si>
  <si>
    <t>13/07/19</t>
  </si>
  <si>
    <t>15/07/19</t>
  </si>
  <si>
    <t>16/07/19</t>
  </si>
  <si>
    <t>Nirmali Hazarika</t>
  </si>
  <si>
    <t>Urmila Sahu</t>
  </si>
  <si>
    <t>17/07/19</t>
  </si>
  <si>
    <t>18/07/19</t>
  </si>
  <si>
    <t>19/07/19</t>
  </si>
  <si>
    <t>Purnima Mech</t>
  </si>
  <si>
    <t>Sitarani Das</t>
  </si>
  <si>
    <t>20/07/19</t>
  </si>
  <si>
    <t>Nivarani tapno</t>
  </si>
  <si>
    <t>Niru Das</t>
  </si>
  <si>
    <t>Nur Banu</t>
  </si>
  <si>
    <t>22/07/19</t>
  </si>
  <si>
    <t>23/07/19</t>
  </si>
  <si>
    <t>Shamdhara</t>
  </si>
  <si>
    <t>Kalpona Doley</t>
  </si>
  <si>
    <t>Arpana Pal</t>
  </si>
  <si>
    <t>24/07/19</t>
  </si>
  <si>
    <t>Bihia gaon</t>
  </si>
  <si>
    <t>Rinku devi</t>
  </si>
  <si>
    <t>Nurjahan Begum</t>
  </si>
  <si>
    <t>25/07/19</t>
  </si>
  <si>
    <t>27/07/19</t>
  </si>
  <si>
    <t>Mansiri</t>
  </si>
  <si>
    <t>Junu thakuriya</t>
  </si>
  <si>
    <t>Junamukhi Narah</t>
  </si>
  <si>
    <t>29/07/19</t>
  </si>
  <si>
    <t>30/07/19</t>
  </si>
  <si>
    <t>31/07/19</t>
  </si>
  <si>
    <t>Jarina Begum</t>
  </si>
  <si>
    <t>Sotai</t>
  </si>
  <si>
    <t xml:space="preserve">Margeret Raj </t>
  </si>
  <si>
    <t>Hasina Marak</t>
  </si>
  <si>
    <t>Lalita Mech</t>
  </si>
  <si>
    <t>Sebestina Minz</t>
  </si>
  <si>
    <t>Abani Payeng</t>
  </si>
  <si>
    <t>Jugloni</t>
  </si>
  <si>
    <t>kumari lokra</t>
  </si>
  <si>
    <t>Tarulata Das</t>
  </si>
  <si>
    <t>Namani Gaon TG LPS</t>
  </si>
  <si>
    <t>Kgbv, Namanigaon</t>
  </si>
  <si>
    <t>18110300404</t>
  </si>
  <si>
    <t>KGVB</t>
  </si>
  <si>
    <t>Kachari gaon TG LPS</t>
  </si>
  <si>
    <t>Nonkey Godamghat LPS</t>
  </si>
  <si>
    <t>18110309901</t>
  </si>
  <si>
    <t>Siruani LPS</t>
  </si>
  <si>
    <t>18110312801</t>
  </si>
  <si>
    <t>2 No. Khonarmukh</t>
  </si>
  <si>
    <t>Khanamukh LPS</t>
  </si>
  <si>
    <t>18110313001</t>
  </si>
  <si>
    <t>Kekukoli Nepali</t>
  </si>
  <si>
    <t>Mahadev Sarma MES</t>
  </si>
  <si>
    <t>18110313002</t>
  </si>
  <si>
    <t>Kekokoli Nepali - A</t>
  </si>
  <si>
    <t>Kerani Pam</t>
  </si>
  <si>
    <t>Pachim Para Chuburi</t>
  </si>
  <si>
    <t>No.1 Godamghat LPS</t>
  </si>
  <si>
    <t>18110313201</t>
  </si>
  <si>
    <t>Jamir Para Chuburi</t>
  </si>
  <si>
    <t>No.2 Godamghat LPS</t>
  </si>
  <si>
    <t>18110313202</t>
  </si>
  <si>
    <t>Gudamghat Miri</t>
  </si>
  <si>
    <t>Godamghat Miri No.1 LPS</t>
  </si>
  <si>
    <t>18110313402</t>
  </si>
  <si>
    <t>Bengali Gaon LPS</t>
  </si>
  <si>
    <t>Haji Abdul Karim LPS</t>
  </si>
  <si>
    <t>Akabosti</t>
  </si>
  <si>
    <t>Kitabjan Memorial LPS</t>
  </si>
  <si>
    <t>Muslim Khonamukh</t>
  </si>
  <si>
    <t>Khanamukh HS</t>
  </si>
  <si>
    <t>18110313003</t>
  </si>
  <si>
    <t>2 No. Gudam Ghat</t>
  </si>
  <si>
    <t>Gudamghat Kochari</t>
  </si>
  <si>
    <t>Samdhara LPS</t>
  </si>
  <si>
    <t>18110309201</t>
  </si>
  <si>
    <t>NaPam Muslim Chuburi</t>
  </si>
  <si>
    <t>Kurukani Zamshed Chuburi LPS</t>
  </si>
  <si>
    <t>18110309404</t>
  </si>
  <si>
    <t>Pachim Singitali LPS(V)</t>
  </si>
  <si>
    <t>18110309605</t>
  </si>
  <si>
    <t>Refiuji Camp</t>
  </si>
  <si>
    <t>Maa Teresha LPS(V)</t>
  </si>
  <si>
    <t>18110309805</t>
  </si>
  <si>
    <t>Singitali LPS</t>
  </si>
  <si>
    <t>18110309601</t>
  </si>
  <si>
    <t>Chenglimari Boro Gaon</t>
  </si>
  <si>
    <t>Chengelimora Govt. Girls LPS</t>
  </si>
  <si>
    <t>18110304002</t>
  </si>
  <si>
    <t>Dakhin Amloga LPS</t>
  </si>
  <si>
    <t>18110304302</t>
  </si>
  <si>
    <t>Tarabari Assamese LPS</t>
  </si>
  <si>
    <t>2 No. Akabosti</t>
  </si>
  <si>
    <t>Dipjyoti LPS</t>
  </si>
  <si>
    <t>Radha Gobinda Chuburi</t>
  </si>
  <si>
    <t>Jia Bharali Missing LPS</t>
  </si>
  <si>
    <t>3 No. Akabosti</t>
  </si>
  <si>
    <t>Rajiv Gandhi LPS</t>
  </si>
  <si>
    <t>Kurmi Chapori</t>
  </si>
  <si>
    <t>Kolabari Chapori</t>
  </si>
  <si>
    <t>Nonkey Kalabari LPS</t>
  </si>
  <si>
    <t>Siloni Gaon</t>
  </si>
  <si>
    <t>Dhipa Tola LPS</t>
  </si>
  <si>
    <t>Chautal Chuburi</t>
  </si>
  <si>
    <t>Munda Chuburi</t>
  </si>
  <si>
    <t>Sautal Basti LPS</t>
  </si>
  <si>
    <t>Balipara TE LPS</t>
  </si>
  <si>
    <t>Namoni Gaon - B</t>
  </si>
  <si>
    <t>Namonigaon LPS</t>
  </si>
  <si>
    <t>18110300401</t>
  </si>
  <si>
    <t>Smti C P Smriti Hindi MES</t>
  </si>
  <si>
    <t>18110300405</t>
  </si>
  <si>
    <t>Mainajuli T.E.</t>
  </si>
  <si>
    <t>Moinajuli LPS</t>
  </si>
  <si>
    <t>18110320502</t>
  </si>
  <si>
    <t>Natun Sessa</t>
  </si>
  <si>
    <t>Bahumukhi LPS</t>
  </si>
  <si>
    <t>Amulapam</t>
  </si>
  <si>
    <t>Netaji LPS</t>
  </si>
  <si>
    <t>Azad Memorial LPS</t>
  </si>
  <si>
    <t>18110319401</t>
  </si>
  <si>
    <t>Solmora Sishu Vidyapith</t>
  </si>
  <si>
    <t>Kadamtal HS</t>
  </si>
  <si>
    <t>18110319902</t>
  </si>
  <si>
    <t>Harcurah - A</t>
  </si>
  <si>
    <t>Harcurah No. 2 AWC</t>
  </si>
  <si>
    <t>Harchura No.22 Line LPS</t>
  </si>
  <si>
    <t>18110307503</t>
  </si>
  <si>
    <t>Mansiri Kachari Banya Gaon MES</t>
  </si>
  <si>
    <t>18110314110</t>
  </si>
  <si>
    <t>Phulbari - A</t>
  </si>
  <si>
    <t>Dolamaya LPS(V)</t>
  </si>
  <si>
    <t>18110308502</t>
  </si>
  <si>
    <t>No. 1 Adabari Tg LPS</t>
  </si>
  <si>
    <t>18110308603</t>
  </si>
  <si>
    <t>01/08/19</t>
  </si>
  <si>
    <t>9854741336</t>
  </si>
  <si>
    <t>AMARIBARI</t>
  </si>
  <si>
    <t>BHAGESWARI SAIKIA</t>
  </si>
  <si>
    <t>JHARNA DAS</t>
  </si>
  <si>
    <t>02/08/19</t>
  </si>
  <si>
    <t>07896664639</t>
  </si>
  <si>
    <t>RANGAJAN</t>
  </si>
  <si>
    <t>ALICE BARJOO</t>
  </si>
  <si>
    <t>AISHI JAJWAR</t>
  </si>
  <si>
    <t>03/08/19</t>
  </si>
  <si>
    <t>09859748227</t>
  </si>
  <si>
    <t>05/08/19</t>
  </si>
  <si>
    <t>Khonamukh</t>
  </si>
  <si>
    <t>Runu Saikia</t>
  </si>
  <si>
    <t>Farida Begum</t>
  </si>
  <si>
    <t>06/08/19</t>
  </si>
  <si>
    <t>09401218496</t>
  </si>
  <si>
    <t>Kekukoli</t>
  </si>
  <si>
    <t>Alice Barjo</t>
  </si>
  <si>
    <t>Salimai Narah</t>
  </si>
  <si>
    <t>07/08/19</t>
  </si>
  <si>
    <t>09435485328</t>
  </si>
  <si>
    <t>08/08/19</t>
  </si>
  <si>
    <t>Mahmuda Khatun</t>
  </si>
  <si>
    <t>09/08/19</t>
  </si>
  <si>
    <t>Sabina Orang</t>
  </si>
  <si>
    <t>10/08/19</t>
  </si>
  <si>
    <t>09859183587</t>
  </si>
  <si>
    <t>PURNIMA ROY</t>
  </si>
  <si>
    <t>13/08/19</t>
  </si>
  <si>
    <t>09854718280</t>
  </si>
  <si>
    <t>14/08/19</t>
  </si>
  <si>
    <t>Gulapjan Bibi</t>
  </si>
  <si>
    <t>16/08/19</t>
  </si>
  <si>
    <t>09859607397</t>
  </si>
  <si>
    <t>17/08/19</t>
  </si>
  <si>
    <t>19/08/19</t>
  </si>
  <si>
    <t>21/08/19</t>
  </si>
  <si>
    <t>22/08/19</t>
  </si>
  <si>
    <t>09435507496</t>
  </si>
  <si>
    <t>23/08/19</t>
  </si>
  <si>
    <t>26/08/19</t>
  </si>
  <si>
    <t>09864198123</t>
  </si>
  <si>
    <t>SAMDHARA</t>
  </si>
  <si>
    <t>KALPANA DOLEY</t>
  </si>
  <si>
    <t>ARPANA PAUL</t>
  </si>
  <si>
    <t>27/08/19</t>
  </si>
  <si>
    <t>28/08/19</t>
  </si>
  <si>
    <t>9954950931</t>
  </si>
  <si>
    <t>HALIMA KHATUN</t>
  </si>
  <si>
    <t>08399807258</t>
  </si>
  <si>
    <t>NURJAHAN BEGUM</t>
  </si>
  <si>
    <t>29/08/19</t>
  </si>
  <si>
    <t>30/08/19</t>
  </si>
  <si>
    <t>08011240557</t>
  </si>
  <si>
    <t>09678348782</t>
  </si>
  <si>
    <t>SINGITALI</t>
  </si>
  <si>
    <t>RINA CHALIHA</t>
  </si>
  <si>
    <t>RABIA BEGUM</t>
  </si>
  <si>
    <t>31/08/19</t>
  </si>
  <si>
    <t>Chenglimari SD</t>
  </si>
  <si>
    <t>Nirmala Bhuyan</t>
  </si>
  <si>
    <t>09954182863</t>
  </si>
  <si>
    <t>9854700845</t>
  </si>
  <si>
    <t>Uma Chetry</t>
  </si>
  <si>
    <t>9859359228</t>
  </si>
  <si>
    <t>09678773501</t>
  </si>
  <si>
    <t>Mainjuli TE Hosp</t>
  </si>
  <si>
    <t>9613904220</t>
  </si>
  <si>
    <t>17//08/19</t>
  </si>
  <si>
    <t>09864551434</t>
  </si>
  <si>
    <t>09613715876</t>
  </si>
  <si>
    <t>Harchura TE</t>
  </si>
  <si>
    <t>Sila Nag</t>
  </si>
  <si>
    <t>09678474736</t>
  </si>
  <si>
    <t>PHULBARI TE</t>
  </si>
  <si>
    <t>MARGARET KHERIA</t>
  </si>
  <si>
    <t>09706433647</t>
  </si>
  <si>
    <t>09854784735</t>
  </si>
  <si>
    <t>09613215547</t>
  </si>
  <si>
    <t>ROOTH MINJUR</t>
  </si>
  <si>
    <t>No.30 Bharali Chapori LPS</t>
  </si>
  <si>
    <t>18110309701</t>
  </si>
  <si>
    <t>Rajgarh</t>
  </si>
  <si>
    <t>Rajghar LPS</t>
  </si>
  <si>
    <t>18110309702</t>
  </si>
  <si>
    <t>Kowbari LPS (V)</t>
  </si>
  <si>
    <t>Pachim mansiri Boro LPS</t>
  </si>
  <si>
    <t>No. 3 Kowbari LPS</t>
  </si>
  <si>
    <t>Kholiamari</t>
  </si>
  <si>
    <t>Khalihamari LPS</t>
  </si>
  <si>
    <t>18110309801</t>
  </si>
  <si>
    <t>No. 3 Jugibil LPS (Bodo) (V)</t>
  </si>
  <si>
    <t>No. 1 Jugibil LPS (V)</t>
  </si>
  <si>
    <t>Kholihamari - A</t>
  </si>
  <si>
    <t>Borbil LPS</t>
  </si>
  <si>
    <t>18110313701</t>
  </si>
  <si>
    <t>Singimari LPS</t>
  </si>
  <si>
    <t>18110313702</t>
  </si>
  <si>
    <t>Kholihamari - B</t>
  </si>
  <si>
    <t>18110309804</t>
  </si>
  <si>
    <t>Urahiloga Govt. LPS</t>
  </si>
  <si>
    <t>18110313703</t>
  </si>
  <si>
    <t>No.4 Kalabil LPS</t>
  </si>
  <si>
    <t>18110313706</t>
  </si>
  <si>
    <t>Pungpani Dakhin Chuk</t>
  </si>
  <si>
    <t>Pungpani MES(V)</t>
  </si>
  <si>
    <t>18110310103</t>
  </si>
  <si>
    <t>Diputa LPS</t>
  </si>
  <si>
    <t>18110313709</t>
  </si>
  <si>
    <t>Rawlahapur LPS</t>
  </si>
  <si>
    <t>18110322101</t>
  </si>
  <si>
    <t>Rowmari Block</t>
  </si>
  <si>
    <t>Kocharigaon</t>
  </si>
  <si>
    <t>No.2 Rawnathpur LPS</t>
  </si>
  <si>
    <t>18110322601</t>
  </si>
  <si>
    <t>2 No Rowmari</t>
  </si>
  <si>
    <t>Roumari MES</t>
  </si>
  <si>
    <t>18110310002</t>
  </si>
  <si>
    <t>1 No. Rowmari</t>
  </si>
  <si>
    <t>1 No Rowmari New</t>
  </si>
  <si>
    <t>Manshree - A</t>
  </si>
  <si>
    <t>Mansiri MES</t>
  </si>
  <si>
    <t>18110311002</t>
  </si>
  <si>
    <t>Rangajaan Miri</t>
  </si>
  <si>
    <t>No.51 Renganijhar LPS</t>
  </si>
  <si>
    <t>18110314501</t>
  </si>
  <si>
    <t>Manshree  - B</t>
  </si>
  <si>
    <t>1 No Kachu Bill</t>
  </si>
  <si>
    <t>Kachubil LPS</t>
  </si>
  <si>
    <t>18110310401</t>
  </si>
  <si>
    <t>2 No Kachu Bill</t>
  </si>
  <si>
    <t>Jeeban Aind LPS</t>
  </si>
  <si>
    <t>18110310402</t>
  </si>
  <si>
    <t>Borghuli</t>
  </si>
  <si>
    <t>Silghagri</t>
  </si>
  <si>
    <t>Dopdopi LPS</t>
  </si>
  <si>
    <t>18110314107</t>
  </si>
  <si>
    <t>Dafalabil LPS</t>
  </si>
  <si>
    <t>18110314108</t>
  </si>
  <si>
    <t>Phulbari - B</t>
  </si>
  <si>
    <t>Line No. 1 LPS</t>
  </si>
  <si>
    <t>Mainashree</t>
  </si>
  <si>
    <t>Thuribari Jaogas LPS</t>
  </si>
  <si>
    <t>18110322701</t>
  </si>
  <si>
    <t>Silghagori LPS</t>
  </si>
  <si>
    <t>18110310601</t>
  </si>
  <si>
    <t>18110314102</t>
  </si>
  <si>
    <t>Phulbari - C</t>
  </si>
  <si>
    <t>Sarmistha Kuwari LPS</t>
  </si>
  <si>
    <t>Mansiri Kacharigaon LPS</t>
  </si>
  <si>
    <t>18110314103</t>
  </si>
  <si>
    <t>Kachari Gaon LPS</t>
  </si>
  <si>
    <t>18110314105</t>
  </si>
  <si>
    <t>Harchura TG LPS</t>
  </si>
  <si>
    <t>Dofala Bill</t>
  </si>
  <si>
    <t>Jamunbil LPS</t>
  </si>
  <si>
    <t>18110314109</t>
  </si>
  <si>
    <t>Adabari TG LPS</t>
  </si>
  <si>
    <t>Gurungjuli LPS</t>
  </si>
  <si>
    <t>18110314302</t>
  </si>
  <si>
    <t>Kardoiguri Bodo LPS</t>
  </si>
  <si>
    <t>18110314401</t>
  </si>
  <si>
    <t>Suriabill LPS</t>
  </si>
  <si>
    <t>18110322401</t>
  </si>
  <si>
    <t>Amaribari</t>
  </si>
  <si>
    <t>Amaribari TG LPS</t>
  </si>
  <si>
    <t>No. 1 Dopdopi LPS (V)</t>
  </si>
  <si>
    <t>Dafalabil LPS (V)</t>
  </si>
  <si>
    <t>Phulbari TG LPS</t>
  </si>
  <si>
    <t>Uttar Mansiri Boro LPS</t>
  </si>
  <si>
    <t>Pub Mansiri LPS (V)</t>
  </si>
  <si>
    <t>Addabari T.E.</t>
  </si>
  <si>
    <t>Harchura Kasturba LPS</t>
  </si>
  <si>
    <t>Kerimeri Daimalu Boro LPS (V)</t>
  </si>
  <si>
    <t>Suriabil LPS</t>
  </si>
  <si>
    <t>Rangapara Rupajuli</t>
  </si>
  <si>
    <t>Anil Muzzamil LPS</t>
  </si>
  <si>
    <t>18110315803</t>
  </si>
  <si>
    <t>Bogijuli Mansiri LPS</t>
  </si>
  <si>
    <t>Upper Molangaon LPS</t>
  </si>
  <si>
    <t>Bogijuli Moriani Bodo LPS (V)</t>
  </si>
  <si>
    <t>Rinkhakgpuri Boro LPS</t>
  </si>
  <si>
    <t>St. Xavier LPS</t>
  </si>
  <si>
    <t>No.2 Rangapara Bengali LPS</t>
  </si>
  <si>
    <t>18110315701</t>
  </si>
  <si>
    <t>Balapara Boro LPS (V)</t>
  </si>
  <si>
    <t>Gejengbil RNB LPS (V)</t>
  </si>
  <si>
    <t>Laiganpara Bodo LPS (V)</t>
  </si>
  <si>
    <t>Rangapara Bengali HS</t>
  </si>
  <si>
    <t>18110315702</t>
  </si>
  <si>
    <t>Dipanjuli Boro MES</t>
  </si>
  <si>
    <t>Veer Birsa Munda MES (V)</t>
  </si>
  <si>
    <t>Joypur Boro LPS (V)</t>
  </si>
  <si>
    <t>Bhoroli Chapori -A</t>
  </si>
  <si>
    <t>18110309604</t>
  </si>
  <si>
    <t>1 No. Khonarmukh</t>
  </si>
  <si>
    <t>02/09/19</t>
  </si>
  <si>
    <t>03/09/19</t>
  </si>
  <si>
    <t>09854623559</t>
  </si>
  <si>
    <t>04/09/19</t>
  </si>
  <si>
    <t>05/09/19</t>
  </si>
  <si>
    <t>09706493534</t>
  </si>
  <si>
    <t>MAJIDA KHATUN</t>
  </si>
  <si>
    <t>06/09/19</t>
  </si>
  <si>
    <t>07/09/19</t>
  </si>
  <si>
    <t>09859694821</t>
  </si>
  <si>
    <t>SONAIPAM</t>
  </si>
  <si>
    <t>MAINU DIHINGIA</t>
  </si>
  <si>
    <t>MAYA THAPA</t>
  </si>
  <si>
    <t>09/09/19</t>
  </si>
  <si>
    <t>09613355172</t>
  </si>
  <si>
    <t>10/09/19</t>
  </si>
  <si>
    <t>07896210410</t>
  </si>
  <si>
    <t>09613331148</t>
  </si>
  <si>
    <t>11/09/19</t>
  </si>
  <si>
    <t>12/09/19</t>
  </si>
  <si>
    <t>09401604611</t>
  </si>
  <si>
    <t>09864787768</t>
  </si>
  <si>
    <t>LAKHIBALA KOCH</t>
  </si>
  <si>
    <t>13/09/19</t>
  </si>
  <si>
    <t>09854216612</t>
  </si>
  <si>
    <t>Rowmari</t>
  </si>
  <si>
    <t>Jonali Hazarika</t>
  </si>
  <si>
    <t>Mina Mandal</t>
  </si>
  <si>
    <t>14/09/19</t>
  </si>
  <si>
    <t>16/09/19</t>
  </si>
  <si>
    <t>09954063205</t>
  </si>
  <si>
    <t>17/09/19</t>
  </si>
  <si>
    <t>09401035458</t>
  </si>
  <si>
    <t>18/09/19</t>
  </si>
  <si>
    <t>19/09/19</t>
  </si>
  <si>
    <t>09854003820</t>
  </si>
  <si>
    <t>20/09/19</t>
  </si>
  <si>
    <t>09706170414</t>
  </si>
  <si>
    <t>21/09/19</t>
  </si>
  <si>
    <t>23/09/19</t>
  </si>
  <si>
    <t>09435507451</t>
  </si>
  <si>
    <t>SAFIA BEGUM</t>
  </si>
  <si>
    <t>24/09/19</t>
  </si>
  <si>
    <t>09401139866</t>
  </si>
  <si>
    <t>25/09/19</t>
  </si>
  <si>
    <t>26/09/19</t>
  </si>
  <si>
    <t>09864573133</t>
  </si>
  <si>
    <t>27/09/19</t>
  </si>
  <si>
    <t>09589572110</t>
  </si>
  <si>
    <t>28/09/19</t>
  </si>
  <si>
    <t>30/09/19</t>
  </si>
  <si>
    <t>9707734409</t>
  </si>
  <si>
    <t>09859041534</t>
  </si>
  <si>
    <t>9401843591</t>
  </si>
  <si>
    <t>9508102717</t>
  </si>
  <si>
    <t>09954193892</t>
  </si>
  <si>
    <t>09864542040</t>
  </si>
  <si>
    <t>09954981487</t>
  </si>
  <si>
    <t>09859278481</t>
  </si>
  <si>
    <t>Bhogeswai Saikia</t>
  </si>
  <si>
    <t>jhorna Das</t>
  </si>
  <si>
    <t>Adabari TE Hos</t>
  </si>
  <si>
    <t>Alka Khujur</t>
  </si>
  <si>
    <t>09435084143</t>
  </si>
  <si>
    <t>09859182526</t>
  </si>
  <si>
    <t>09854908544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</si>
</sst>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8"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49"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49" fontId="3" fillId="0" borderId="1" xfId="0" applyNumberFormat="1" applyFont="1" applyBorder="1" applyAlignment="1" applyProtection="1">
      <alignment horizontal="left" vertical="center" wrapText="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center" vertical="top" wrapText="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1" xfId="0"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tabSelected="1" workbookViewId="0">
      <selection activeCell="D13" sqref="D13"/>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76" t="s">
        <v>69</v>
      </c>
      <c r="B1" s="76"/>
      <c r="C1" s="76"/>
      <c r="D1" s="76"/>
      <c r="E1" s="76"/>
      <c r="F1" s="76"/>
      <c r="G1" s="76"/>
      <c r="H1" s="76"/>
      <c r="I1" s="76"/>
      <c r="J1" s="76"/>
      <c r="K1" s="76"/>
      <c r="L1" s="76"/>
      <c r="M1" s="76"/>
    </row>
    <row r="2" spans="1:14" x14ac:dyDescent="0.3">
      <c r="A2" s="77" t="s">
        <v>0</v>
      </c>
      <c r="B2" s="77"/>
      <c r="C2" s="79" t="s">
        <v>68</v>
      </c>
      <c r="D2" s="80"/>
      <c r="E2" s="2" t="s">
        <v>1</v>
      </c>
      <c r="F2" s="67" t="s">
        <v>86</v>
      </c>
      <c r="G2" s="67"/>
      <c r="H2" s="67"/>
      <c r="I2" s="67"/>
      <c r="J2" s="67"/>
      <c r="K2" s="92" t="s">
        <v>24</v>
      </c>
      <c r="L2" s="92"/>
      <c r="M2" s="36" t="s">
        <v>87</v>
      </c>
    </row>
    <row r="3" spans="1:14" ht="7.5" customHeight="1" x14ac:dyDescent="0.3">
      <c r="A3" s="112"/>
      <c r="B3" s="112"/>
      <c r="C3" s="112"/>
      <c r="D3" s="112"/>
      <c r="E3" s="112"/>
      <c r="F3" s="111"/>
      <c r="G3" s="111"/>
      <c r="H3" s="111"/>
      <c r="I3" s="111"/>
      <c r="J3" s="111"/>
      <c r="K3" s="113"/>
      <c r="L3" s="113"/>
      <c r="M3" s="113"/>
    </row>
    <row r="4" spans="1:14" x14ac:dyDescent="0.3">
      <c r="A4" s="86" t="s">
        <v>2</v>
      </c>
      <c r="B4" s="87"/>
      <c r="C4" s="87"/>
      <c r="D4" s="87"/>
      <c r="E4" s="88"/>
      <c r="F4" s="111"/>
      <c r="G4" s="111"/>
      <c r="H4" s="111"/>
      <c r="I4" s="114" t="s">
        <v>60</v>
      </c>
      <c r="J4" s="114"/>
      <c r="K4" s="114"/>
      <c r="L4" s="114"/>
      <c r="M4" s="114"/>
    </row>
    <row r="5" spans="1:14" ht="18.75" customHeight="1" x14ac:dyDescent="0.3">
      <c r="A5" s="110" t="s">
        <v>4</v>
      </c>
      <c r="B5" s="110"/>
      <c r="C5" s="89" t="s">
        <v>73</v>
      </c>
      <c r="D5" s="90"/>
      <c r="E5" s="91"/>
      <c r="F5" s="111"/>
      <c r="G5" s="111"/>
      <c r="H5" s="111"/>
      <c r="I5" s="81" t="s">
        <v>5</v>
      </c>
      <c r="J5" s="81"/>
      <c r="K5" s="83" t="s">
        <v>72</v>
      </c>
      <c r="L5" s="85"/>
      <c r="M5" s="84"/>
    </row>
    <row r="6" spans="1:14" ht="18.75" customHeight="1" x14ac:dyDescent="0.3">
      <c r="A6" s="82" t="s">
        <v>18</v>
      </c>
      <c r="B6" s="82"/>
      <c r="C6" s="37"/>
      <c r="D6" s="78">
        <v>9859391843</v>
      </c>
      <c r="E6" s="78"/>
      <c r="F6" s="111"/>
      <c r="G6" s="111"/>
      <c r="H6" s="111"/>
      <c r="I6" s="82" t="s">
        <v>18</v>
      </c>
      <c r="J6" s="82"/>
      <c r="K6" s="83">
        <v>9435182186</v>
      </c>
      <c r="L6" s="84"/>
      <c r="M6" s="93">
        <v>9435081639</v>
      </c>
      <c r="N6" s="84"/>
    </row>
    <row r="7" spans="1:14" x14ac:dyDescent="0.3">
      <c r="A7" s="109" t="s">
        <v>3</v>
      </c>
      <c r="B7" s="109"/>
      <c r="C7" s="109"/>
      <c r="D7" s="109"/>
      <c r="E7" s="109"/>
      <c r="F7" s="109"/>
      <c r="G7" s="109"/>
      <c r="H7" s="109"/>
      <c r="I7" s="109"/>
      <c r="J7" s="109"/>
      <c r="K7" s="109"/>
      <c r="L7" s="109"/>
      <c r="M7" s="109"/>
    </row>
    <row r="8" spans="1:14" x14ac:dyDescent="0.3">
      <c r="A8" s="73" t="s">
        <v>21</v>
      </c>
      <c r="B8" s="74"/>
      <c r="C8" s="75"/>
      <c r="D8" s="3" t="s">
        <v>20</v>
      </c>
      <c r="E8" s="56"/>
      <c r="F8" s="96"/>
      <c r="G8" s="97"/>
      <c r="H8" s="97"/>
      <c r="I8" s="73" t="s">
        <v>22</v>
      </c>
      <c r="J8" s="74"/>
      <c r="K8" s="75"/>
      <c r="L8" s="3" t="s">
        <v>20</v>
      </c>
      <c r="M8" s="56"/>
    </row>
    <row r="9" spans="1:14" x14ac:dyDescent="0.3">
      <c r="A9" s="101" t="s">
        <v>26</v>
      </c>
      <c r="B9" s="102"/>
      <c r="C9" s="6" t="s">
        <v>6</v>
      </c>
      <c r="D9" s="9" t="s">
        <v>12</v>
      </c>
      <c r="E9" s="5" t="s">
        <v>15</v>
      </c>
      <c r="F9" s="98"/>
      <c r="G9" s="99"/>
      <c r="H9" s="99"/>
      <c r="I9" s="101" t="s">
        <v>26</v>
      </c>
      <c r="J9" s="102"/>
      <c r="K9" s="6" t="s">
        <v>6</v>
      </c>
      <c r="L9" s="9" t="s">
        <v>12</v>
      </c>
      <c r="M9" s="5" t="s">
        <v>15</v>
      </c>
    </row>
    <row r="10" spans="1:14" x14ac:dyDescent="0.3">
      <c r="A10" s="103" t="s">
        <v>74</v>
      </c>
      <c r="B10" s="103"/>
      <c r="C10" s="17" t="s">
        <v>75</v>
      </c>
      <c r="D10" s="37">
        <v>9864366547</v>
      </c>
      <c r="E10" s="38" t="s">
        <v>76</v>
      </c>
      <c r="F10" s="98"/>
      <c r="G10" s="99"/>
      <c r="H10" s="99"/>
      <c r="I10" s="103" t="s">
        <v>81</v>
      </c>
      <c r="J10" s="103"/>
      <c r="K10" s="17" t="s">
        <v>82</v>
      </c>
      <c r="L10" s="37">
        <v>8876067950</v>
      </c>
      <c r="M10" s="38"/>
    </row>
    <row r="11" spans="1:14" x14ac:dyDescent="0.3">
      <c r="A11" s="103" t="s">
        <v>77</v>
      </c>
      <c r="B11" s="103"/>
      <c r="C11" s="17" t="s">
        <v>78</v>
      </c>
      <c r="D11" s="37">
        <v>9864817009</v>
      </c>
      <c r="E11" s="38"/>
      <c r="F11" s="98"/>
      <c r="G11" s="99"/>
      <c r="H11" s="99"/>
      <c r="I11" s="89" t="s">
        <v>83</v>
      </c>
      <c r="J11" s="91"/>
      <c r="K11" s="20" t="s">
        <v>75</v>
      </c>
      <c r="L11" s="37"/>
      <c r="M11" s="38"/>
    </row>
    <row r="12" spans="1:14" x14ac:dyDescent="0.3">
      <c r="A12" s="103" t="s">
        <v>79</v>
      </c>
      <c r="B12" s="103"/>
      <c r="C12" s="17" t="s">
        <v>80</v>
      </c>
      <c r="D12" s="37">
        <v>7002392472</v>
      </c>
      <c r="E12" s="38"/>
      <c r="F12" s="98"/>
      <c r="G12" s="99"/>
      <c r="H12" s="99"/>
      <c r="I12" s="104" t="s">
        <v>83</v>
      </c>
      <c r="J12" s="105"/>
      <c r="K12" s="17" t="s">
        <v>78</v>
      </c>
      <c r="L12" s="37"/>
      <c r="M12" s="38"/>
    </row>
    <row r="13" spans="1:14" x14ac:dyDescent="0.3">
      <c r="A13" s="103"/>
      <c r="B13" s="103"/>
      <c r="C13" s="17"/>
      <c r="D13" s="37"/>
      <c r="E13" s="38"/>
      <c r="F13" s="98"/>
      <c r="G13" s="99"/>
      <c r="H13" s="99"/>
      <c r="I13" s="104" t="s">
        <v>84</v>
      </c>
      <c r="J13" s="105"/>
      <c r="K13" s="17" t="s">
        <v>80</v>
      </c>
      <c r="L13" s="37">
        <v>9706598721</v>
      </c>
      <c r="M13" s="38"/>
    </row>
    <row r="14" spans="1:14" x14ac:dyDescent="0.3">
      <c r="A14" s="106" t="s">
        <v>19</v>
      </c>
      <c r="B14" s="107"/>
      <c r="C14" s="108"/>
      <c r="D14" s="72" t="s">
        <v>85</v>
      </c>
      <c r="E14" s="72"/>
      <c r="F14" s="98"/>
      <c r="G14" s="99"/>
      <c r="H14" s="99"/>
      <c r="I14" s="100"/>
      <c r="J14" s="100"/>
      <c r="K14" s="100"/>
      <c r="L14" s="100"/>
      <c r="M14" s="100"/>
      <c r="N14" s="8"/>
    </row>
    <row r="15" spans="1:14" x14ac:dyDescent="0.3">
      <c r="A15" s="95"/>
      <c r="B15" s="95"/>
      <c r="C15" s="95"/>
      <c r="D15" s="95"/>
      <c r="E15" s="95"/>
      <c r="F15" s="95"/>
      <c r="G15" s="95"/>
      <c r="H15" s="95"/>
      <c r="I15" s="95"/>
      <c r="J15" s="95"/>
      <c r="K15" s="95"/>
      <c r="L15" s="95"/>
      <c r="M15" s="95"/>
    </row>
    <row r="16" spans="1:14" x14ac:dyDescent="0.3">
      <c r="A16" s="94" t="s">
        <v>44</v>
      </c>
      <c r="B16" s="94"/>
      <c r="C16" s="94"/>
      <c r="D16" s="94"/>
      <c r="E16" s="94"/>
      <c r="F16" s="94"/>
      <c r="G16" s="94"/>
      <c r="H16" s="94"/>
      <c r="I16" s="94"/>
      <c r="J16" s="94"/>
      <c r="K16" s="94"/>
      <c r="L16" s="94"/>
      <c r="M16" s="94"/>
    </row>
    <row r="17" spans="1:13" ht="32.25" customHeight="1" x14ac:dyDescent="0.3">
      <c r="A17" s="70" t="s">
        <v>56</v>
      </c>
      <c r="B17" s="70"/>
      <c r="C17" s="70"/>
      <c r="D17" s="70"/>
      <c r="E17" s="70"/>
      <c r="F17" s="70"/>
      <c r="G17" s="70"/>
      <c r="H17" s="70"/>
      <c r="I17" s="70"/>
      <c r="J17" s="70"/>
      <c r="K17" s="70"/>
      <c r="L17" s="70"/>
      <c r="M17" s="70"/>
    </row>
    <row r="18" spans="1:13" x14ac:dyDescent="0.3">
      <c r="A18" s="69" t="s">
        <v>57</v>
      </c>
      <c r="B18" s="69"/>
      <c r="C18" s="69"/>
      <c r="D18" s="69"/>
      <c r="E18" s="69"/>
      <c r="F18" s="69"/>
      <c r="G18" s="69"/>
      <c r="H18" s="69"/>
      <c r="I18" s="69"/>
      <c r="J18" s="69"/>
      <c r="K18" s="69"/>
      <c r="L18" s="69"/>
      <c r="M18" s="69"/>
    </row>
    <row r="19" spans="1:13" x14ac:dyDescent="0.3">
      <c r="A19" s="69" t="s">
        <v>45</v>
      </c>
      <c r="B19" s="69"/>
      <c r="C19" s="69"/>
      <c r="D19" s="69"/>
      <c r="E19" s="69"/>
      <c r="F19" s="69"/>
      <c r="G19" s="69"/>
      <c r="H19" s="69"/>
      <c r="I19" s="69"/>
      <c r="J19" s="69"/>
      <c r="K19" s="69"/>
      <c r="L19" s="69"/>
      <c r="M19" s="69"/>
    </row>
    <row r="20" spans="1:13" x14ac:dyDescent="0.3">
      <c r="A20" s="69" t="s">
        <v>39</v>
      </c>
      <c r="B20" s="69"/>
      <c r="C20" s="69"/>
      <c r="D20" s="69"/>
      <c r="E20" s="69"/>
      <c r="F20" s="69"/>
      <c r="G20" s="69"/>
      <c r="H20" s="69"/>
      <c r="I20" s="69"/>
      <c r="J20" s="69"/>
      <c r="K20" s="69"/>
      <c r="L20" s="69"/>
      <c r="M20" s="69"/>
    </row>
    <row r="21" spans="1:13" x14ac:dyDescent="0.3">
      <c r="A21" s="69" t="s">
        <v>46</v>
      </c>
      <c r="B21" s="69"/>
      <c r="C21" s="69"/>
      <c r="D21" s="69"/>
      <c r="E21" s="69"/>
      <c r="F21" s="69"/>
      <c r="G21" s="69"/>
      <c r="H21" s="69"/>
      <c r="I21" s="69"/>
      <c r="J21" s="69"/>
      <c r="K21" s="69"/>
      <c r="L21" s="69"/>
      <c r="M21" s="69"/>
    </row>
    <row r="22" spans="1:13" x14ac:dyDescent="0.3">
      <c r="A22" s="69" t="s">
        <v>40</v>
      </c>
      <c r="B22" s="69"/>
      <c r="C22" s="69"/>
      <c r="D22" s="69"/>
      <c r="E22" s="69"/>
      <c r="F22" s="69"/>
      <c r="G22" s="69"/>
      <c r="H22" s="69"/>
      <c r="I22" s="69"/>
      <c r="J22" s="69"/>
      <c r="K22" s="69"/>
      <c r="L22" s="69"/>
      <c r="M22" s="69"/>
    </row>
    <row r="23" spans="1:13" x14ac:dyDescent="0.3">
      <c r="A23" s="71" t="s">
        <v>49</v>
      </c>
      <c r="B23" s="71"/>
      <c r="C23" s="71"/>
      <c r="D23" s="71"/>
      <c r="E23" s="71"/>
      <c r="F23" s="71"/>
      <c r="G23" s="71"/>
      <c r="H23" s="71"/>
      <c r="I23" s="71"/>
      <c r="J23" s="71"/>
      <c r="K23" s="71"/>
      <c r="L23" s="71"/>
      <c r="M23" s="71"/>
    </row>
    <row r="24" spans="1:13" x14ac:dyDescent="0.3">
      <c r="A24" s="69" t="s">
        <v>41</v>
      </c>
      <c r="B24" s="69"/>
      <c r="C24" s="69"/>
      <c r="D24" s="69"/>
      <c r="E24" s="69"/>
      <c r="F24" s="69"/>
      <c r="G24" s="69"/>
      <c r="H24" s="69"/>
      <c r="I24" s="69"/>
      <c r="J24" s="69"/>
      <c r="K24" s="69"/>
      <c r="L24" s="69"/>
      <c r="M24" s="69"/>
    </row>
    <row r="25" spans="1:13" x14ac:dyDescent="0.3">
      <c r="A25" s="69" t="s">
        <v>42</v>
      </c>
      <c r="B25" s="69"/>
      <c r="C25" s="69"/>
      <c r="D25" s="69"/>
      <c r="E25" s="69"/>
      <c r="F25" s="69"/>
      <c r="G25" s="69"/>
      <c r="H25" s="69"/>
      <c r="I25" s="69"/>
      <c r="J25" s="69"/>
      <c r="K25" s="69"/>
      <c r="L25" s="69"/>
      <c r="M25" s="69"/>
    </row>
    <row r="26" spans="1:13" x14ac:dyDescent="0.3">
      <c r="A26" s="69" t="s">
        <v>43</v>
      </c>
      <c r="B26" s="69"/>
      <c r="C26" s="69"/>
      <c r="D26" s="69"/>
      <c r="E26" s="69"/>
      <c r="F26" s="69"/>
      <c r="G26" s="69"/>
      <c r="H26" s="69"/>
      <c r="I26" s="69"/>
      <c r="J26" s="69"/>
      <c r="K26" s="69"/>
      <c r="L26" s="69"/>
      <c r="M26" s="69"/>
    </row>
    <row r="27" spans="1:13" x14ac:dyDescent="0.3">
      <c r="A27" s="68" t="s">
        <v>47</v>
      </c>
      <c r="B27" s="68"/>
      <c r="C27" s="68"/>
      <c r="D27" s="68"/>
      <c r="E27" s="68"/>
      <c r="F27" s="68"/>
      <c r="G27" s="68"/>
      <c r="H27" s="68"/>
      <c r="I27" s="68"/>
      <c r="J27" s="68"/>
      <c r="K27" s="68"/>
      <c r="L27" s="68"/>
      <c r="M27" s="68"/>
    </row>
    <row r="28" spans="1:13" x14ac:dyDescent="0.3">
      <c r="A28" s="69" t="s">
        <v>48</v>
      </c>
      <c r="B28" s="69"/>
      <c r="C28" s="69"/>
      <c r="D28" s="69"/>
      <c r="E28" s="69"/>
      <c r="F28" s="69"/>
      <c r="G28" s="69"/>
      <c r="H28" s="69"/>
      <c r="I28" s="69"/>
      <c r="J28" s="69"/>
      <c r="K28" s="69"/>
      <c r="L28" s="69"/>
      <c r="M28" s="69"/>
    </row>
    <row r="29" spans="1:13" ht="44.25" customHeight="1" x14ac:dyDescent="0.3">
      <c r="A29" s="66" t="s">
        <v>58</v>
      </c>
      <c r="B29" s="66"/>
      <c r="C29" s="66"/>
      <c r="D29" s="66"/>
      <c r="E29" s="66"/>
      <c r="F29" s="66"/>
      <c r="G29" s="66"/>
      <c r="H29" s="66"/>
      <c r="I29" s="66"/>
      <c r="J29" s="66"/>
      <c r="K29" s="66"/>
      <c r="L29" s="66"/>
      <c r="M29" s="66"/>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C46" sqref="C46"/>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15" t="s">
        <v>70</v>
      </c>
      <c r="B1" s="115"/>
      <c r="C1" s="115"/>
      <c r="D1" s="115"/>
      <c r="E1" s="115"/>
      <c r="F1" s="115"/>
      <c r="G1" s="115"/>
      <c r="H1" s="115"/>
      <c r="I1" s="115"/>
      <c r="J1" s="115"/>
      <c r="K1" s="115"/>
      <c r="L1" s="115"/>
      <c r="M1" s="115"/>
      <c r="N1" s="115"/>
      <c r="O1" s="115"/>
      <c r="P1" s="115"/>
      <c r="Q1" s="115"/>
      <c r="R1" s="115"/>
      <c r="S1" s="115"/>
    </row>
    <row r="2" spans="1:20" ht="16.5" customHeight="1" x14ac:dyDescent="0.3">
      <c r="A2" s="118" t="s">
        <v>59</v>
      </c>
      <c r="B2" s="119"/>
      <c r="C2" s="119"/>
      <c r="D2" s="25">
        <v>43556</v>
      </c>
      <c r="E2" s="22"/>
      <c r="F2" s="22"/>
      <c r="G2" s="22"/>
      <c r="H2" s="22"/>
      <c r="I2" s="22"/>
      <c r="J2" s="22"/>
      <c r="K2" s="22"/>
      <c r="L2" s="22"/>
      <c r="M2" s="22"/>
      <c r="N2" s="22"/>
      <c r="O2" s="22"/>
      <c r="P2" s="22"/>
      <c r="Q2" s="22"/>
      <c r="R2" s="22"/>
      <c r="S2" s="22"/>
    </row>
    <row r="3" spans="1:20" ht="24" customHeight="1" x14ac:dyDescent="0.3">
      <c r="A3" s="120" t="s">
        <v>14</v>
      </c>
      <c r="B3" s="116" t="s">
        <v>61</v>
      </c>
      <c r="C3" s="121" t="s">
        <v>7</v>
      </c>
      <c r="D3" s="121" t="s">
        <v>55</v>
      </c>
      <c r="E3" s="121" t="s">
        <v>16</v>
      </c>
      <c r="F3" s="122" t="s">
        <v>17</v>
      </c>
      <c r="G3" s="121" t="s">
        <v>8</v>
      </c>
      <c r="H3" s="121"/>
      <c r="I3" s="121"/>
      <c r="J3" s="121" t="s">
        <v>31</v>
      </c>
      <c r="K3" s="116" t="s">
        <v>33</v>
      </c>
      <c r="L3" s="116" t="s">
        <v>50</v>
      </c>
      <c r="M3" s="116" t="s">
        <v>51</v>
      </c>
      <c r="N3" s="116" t="s">
        <v>34</v>
      </c>
      <c r="O3" s="116" t="s">
        <v>35</v>
      </c>
      <c r="P3" s="120" t="s">
        <v>54</v>
      </c>
      <c r="Q3" s="121" t="s">
        <v>52</v>
      </c>
      <c r="R3" s="121" t="s">
        <v>32</v>
      </c>
      <c r="S3" s="121" t="s">
        <v>53</v>
      </c>
      <c r="T3" s="121" t="s">
        <v>13</v>
      </c>
    </row>
    <row r="4" spans="1:20" ht="25.5" customHeight="1" x14ac:dyDescent="0.3">
      <c r="A4" s="120"/>
      <c r="B4" s="123"/>
      <c r="C4" s="121"/>
      <c r="D4" s="121"/>
      <c r="E4" s="121"/>
      <c r="F4" s="122"/>
      <c r="G4" s="15" t="s">
        <v>9</v>
      </c>
      <c r="H4" s="15" t="s">
        <v>10</v>
      </c>
      <c r="I4" s="11" t="s">
        <v>11</v>
      </c>
      <c r="J4" s="121"/>
      <c r="K4" s="117"/>
      <c r="L4" s="117"/>
      <c r="M4" s="117"/>
      <c r="N4" s="117"/>
      <c r="O4" s="117"/>
      <c r="P4" s="120"/>
      <c r="Q4" s="120"/>
      <c r="R4" s="121"/>
      <c r="S4" s="121"/>
      <c r="T4" s="121"/>
    </row>
    <row r="5" spans="1:20" x14ac:dyDescent="0.3">
      <c r="A5" s="4">
        <v>1</v>
      </c>
      <c r="B5" s="17" t="s">
        <v>62</v>
      </c>
      <c r="C5" s="18" t="s">
        <v>88</v>
      </c>
      <c r="D5" s="18" t="s">
        <v>23</v>
      </c>
      <c r="E5" s="19">
        <v>18110309201</v>
      </c>
      <c r="F5" s="18" t="s">
        <v>89</v>
      </c>
      <c r="G5" s="19">
        <v>16</v>
      </c>
      <c r="H5" s="19">
        <v>14</v>
      </c>
      <c r="I5" s="58">
        <f>SUM(G5:H5)</f>
        <v>30</v>
      </c>
      <c r="J5" s="18">
        <v>9864198123</v>
      </c>
      <c r="K5" s="18" t="s">
        <v>209</v>
      </c>
      <c r="L5" s="18"/>
      <c r="M5" s="18"/>
      <c r="N5" s="18"/>
      <c r="O5" s="18"/>
      <c r="P5" s="24" t="s">
        <v>210</v>
      </c>
      <c r="Q5" s="18" t="s">
        <v>211</v>
      </c>
      <c r="R5" s="48">
        <v>17</v>
      </c>
      <c r="S5" s="18" t="s">
        <v>212</v>
      </c>
      <c r="T5" s="18"/>
    </row>
    <row r="6" spans="1:20" x14ac:dyDescent="0.3">
      <c r="A6" s="4">
        <v>2</v>
      </c>
      <c r="B6" s="17" t="s">
        <v>62</v>
      </c>
      <c r="C6" s="18" t="s">
        <v>90</v>
      </c>
      <c r="D6" s="18" t="s">
        <v>23</v>
      </c>
      <c r="E6" s="19">
        <v>18110309652</v>
      </c>
      <c r="F6" s="18" t="s">
        <v>89</v>
      </c>
      <c r="G6" s="19">
        <v>61</v>
      </c>
      <c r="H6" s="19">
        <v>50</v>
      </c>
      <c r="I6" s="58">
        <f t="shared" ref="I6:I69" si="0">SUM(G6:H6)</f>
        <v>111</v>
      </c>
      <c r="J6" s="18">
        <v>8011340700</v>
      </c>
      <c r="K6" s="18" t="s">
        <v>209</v>
      </c>
      <c r="L6" s="18"/>
      <c r="M6" s="18"/>
      <c r="N6" s="18"/>
      <c r="O6" s="18"/>
      <c r="P6" s="24" t="s">
        <v>210</v>
      </c>
      <c r="Q6" s="18" t="s">
        <v>211</v>
      </c>
      <c r="R6" s="48">
        <v>15</v>
      </c>
      <c r="S6" s="18" t="s">
        <v>212</v>
      </c>
      <c r="T6" s="18"/>
    </row>
    <row r="7" spans="1:20" x14ac:dyDescent="0.3">
      <c r="A7" s="4">
        <v>3</v>
      </c>
      <c r="B7" s="17" t="s">
        <v>62</v>
      </c>
      <c r="C7" s="18" t="s">
        <v>91</v>
      </c>
      <c r="D7" s="18" t="s">
        <v>23</v>
      </c>
      <c r="E7" s="19" t="s">
        <v>92</v>
      </c>
      <c r="F7" s="18"/>
      <c r="G7" s="19">
        <v>74</v>
      </c>
      <c r="H7" s="19">
        <v>70</v>
      </c>
      <c r="I7" s="58">
        <f t="shared" si="0"/>
        <v>144</v>
      </c>
      <c r="J7" s="18" t="s">
        <v>213</v>
      </c>
      <c r="K7" s="18" t="s">
        <v>214</v>
      </c>
      <c r="L7" s="18" t="s">
        <v>215</v>
      </c>
      <c r="M7" s="18">
        <v>9401450843</v>
      </c>
      <c r="N7" s="18" t="s">
        <v>216</v>
      </c>
      <c r="O7" s="18">
        <v>9678188911</v>
      </c>
      <c r="P7" s="24">
        <v>43500</v>
      </c>
      <c r="Q7" s="18" t="s">
        <v>217</v>
      </c>
      <c r="R7" s="48"/>
      <c r="S7" s="18" t="s">
        <v>218</v>
      </c>
      <c r="T7" s="18"/>
    </row>
    <row r="8" spans="1:20" x14ac:dyDescent="0.3">
      <c r="A8" s="4">
        <v>4</v>
      </c>
      <c r="B8" s="17" t="s">
        <v>62</v>
      </c>
      <c r="C8" s="18" t="s">
        <v>93</v>
      </c>
      <c r="D8" s="18" t="s">
        <v>23</v>
      </c>
      <c r="E8" s="19">
        <v>18110321326</v>
      </c>
      <c r="F8" s="18"/>
      <c r="G8" s="19">
        <v>86</v>
      </c>
      <c r="H8" s="19">
        <v>95</v>
      </c>
      <c r="I8" s="58">
        <f t="shared" si="0"/>
        <v>181</v>
      </c>
      <c r="J8" s="17">
        <v>8812871779</v>
      </c>
      <c r="K8" s="18" t="s">
        <v>219</v>
      </c>
      <c r="L8" s="18" t="s">
        <v>220</v>
      </c>
      <c r="M8" s="18">
        <v>9435704073</v>
      </c>
      <c r="N8" s="18" t="s">
        <v>221</v>
      </c>
      <c r="O8" s="18">
        <v>9957391961</v>
      </c>
      <c r="P8" s="24" t="s">
        <v>222</v>
      </c>
      <c r="Q8" s="18" t="s">
        <v>217</v>
      </c>
      <c r="R8" s="48">
        <v>20</v>
      </c>
      <c r="S8" s="18" t="s">
        <v>212</v>
      </c>
      <c r="T8" s="18"/>
    </row>
    <row r="9" spans="1:20" x14ac:dyDescent="0.3">
      <c r="A9" s="4">
        <v>5</v>
      </c>
      <c r="B9" s="17" t="s">
        <v>62</v>
      </c>
      <c r="C9" s="18" t="s">
        <v>94</v>
      </c>
      <c r="D9" s="18" t="s">
        <v>25</v>
      </c>
      <c r="E9" s="19">
        <v>112</v>
      </c>
      <c r="F9" s="18"/>
      <c r="G9" s="19">
        <v>44</v>
      </c>
      <c r="H9" s="19">
        <v>43</v>
      </c>
      <c r="I9" s="58">
        <f t="shared" si="0"/>
        <v>87</v>
      </c>
      <c r="J9" s="18"/>
      <c r="K9" s="18" t="s">
        <v>223</v>
      </c>
      <c r="L9" s="18"/>
      <c r="M9" s="18"/>
      <c r="N9" s="18" t="s">
        <v>224</v>
      </c>
      <c r="O9" s="18"/>
      <c r="P9" s="24" t="s">
        <v>225</v>
      </c>
      <c r="Q9" s="18" t="s">
        <v>226</v>
      </c>
      <c r="R9" s="48">
        <v>18</v>
      </c>
      <c r="S9" s="18" t="s">
        <v>212</v>
      </c>
      <c r="T9" s="18"/>
    </row>
    <row r="10" spans="1:20" x14ac:dyDescent="0.3">
      <c r="A10" s="4">
        <v>6</v>
      </c>
      <c r="B10" s="17" t="s">
        <v>62</v>
      </c>
      <c r="C10" s="18" t="s">
        <v>95</v>
      </c>
      <c r="D10" s="18" t="s">
        <v>25</v>
      </c>
      <c r="E10" s="19">
        <v>110</v>
      </c>
      <c r="F10" s="18"/>
      <c r="G10" s="19">
        <v>47</v>
      </c>
      <c r="H10" s="19">
        <v>41</v>
      </c>
      <c r="I10" s="58">
        <f t="shared" si="0"/>
        <v>88</v>
      </c>
      <c r="J10" s="18"/>
      <c r="K10" s="18" t="s">
        <v>223</v>
      </c>
      <c r="L10" s="18"/>
      <c r="M10" s="18"/>
      <c r="N10" s="18" t="s">
        <v>227</v>
      </c>
      <c r="O10" s="18">
        <v>9954971996</v>
      </c>
      <c r="P10" s="24" t="s">
        <v>225</v>
      </c>
      <c r="Q10" s="18" t="s">
        <v>226</v>
      </c>
      <c r="R10" s="48">
        <v>21</v>
      </c>
      <c r="S10" s="18" t="s">
        <v>212</v>
      </c>
      <c r="T10" s="18"/>
    </row>
    <row r="11" spans="1:20" ht="33" x14ac:dyDescent="0.3">
      <c r="A11" s="4">
        <v>7</v>
      </c>
      <c r="B11" s="17" t="s">
        <v>62</v>
      </c>
      <c r="C11" s="18" t="s">
        <v>96</v>
      </c>
      <c r="D11" s="18" t="s">
        <v>23</v>
      </c>
      <c r="E11" s="19" t="s">
        <v>97</v>
      </c>
      <c r="F11" s="18" t="s">
        <v>98</v>
      </c>
      <c r="G11" s="19">
        <v>103</v>
      </c>
      <c r="H11" s="19">
        <v>148</v>
      </c>
      <c r="I11" s="58">
        <f t="shared" si="0"/>
        <v>251</v>
      </c>
      <c r="J11" s="18" t="s">
        <v>228</v>
      </c>
      <c r="K11" s="18" t="s">
        <v>229</v>
      </c>
      <c r="L11" s="18"/>
      <c r="M11" s="18"/>
      <c r="N11" s="18" t="s">
        <v>230</v>
      </c>
      <c r="O11" s="18">
        <v>9954971996</v>
      </c>
      <c r="P11" s="24" t="s">
        <v>231</v>
      </c>
      <c r="Q11" s="51" t="s">
        <v>232</v>
      </c>
      <c r="R11" s="48">
        <v>19</v>
      </c>
      <c r="S11" s="18" t="s">
        <v>212</v>
      </c>
      <c r="T11" s="18"/>
    </row>
    <row r="12" spans="1:20" s="55" customFormat="1" x14ac:dyDescent="0.3">
      <c r="A12" s="50">
        <v>8</v>
      </c>
      <c r="B12" s="17" t="s">
        <v>62</v>
      </c>
      <c r="C12" s="51" t="s">
        <v>99</v>
      </c>
      <c r="D12" s="51" t="s">
        <v>23</v>
      </c>
      <c r="E12" s="52" t="s">
        <v>100</v>
      </c>
      <c r="F12" s="51" t="s">
        <v>89</v>
      </c>
      <c r="G12" s="52">
        <v>46</v>
      </c>
      <c r="H12" s="52">
        <v>68</v>
      </c>
      <c r="I12" s="58">
        <f t="shared" si="0"/>
        <v>114</v>
      </c>
      <c r="J12" s="51" t="s">
        <v>233</v>
      </c>
      <c r="K12" s="51" t="s">
        <v>209</v>
      </c>
      <c r="L12" s="51"/>
      <c r="M12" s="51"/>
      <c r="N12" s="51" t="s">
        <v>230</v>
      </c>
      <c r="O12" s="51">
        <v>9954971996</v>
      </c>
      <c r="P12" s="53" t="s">
        <v>234</v>
      </c>
      <c r="Q12" s="18" t="s">
        <v>235</v>
      </c>
      <c r="R12" s="54">
        <v>19</v>
      </c>
      <c r="S12" s="18" t="s">
        <v>212</v>
      </c>
      <c r="T12" s="51"/>
    </row>
    <row r="13" spans="1:20" x14ac:dyDescent="0.3">
      <c r="A13" s="4">
        <v>9</v>
      </c>
      <c r="B13" s="17" t="s">
        <v>62</v>
      </c>
      <c r="C13" s="18" t="s">
        <v>101</v>
      </c>
      <c r="D13" s="18" t="s">
        <v>23</v>
      </c>
      <c r="E13" s="19" t="s">
        <v>102</v>
      </c>
      <c r="F13" s="18" t="s">
        <v>103</v>
      </c>
      <c r="G13" s="19">
        <v>59</v>
      </c>
      <c r="H13" s="19">
        <v>56</v>
      </c>
      <c r="I13" s="58">
        <f t="shared" si="0"/>
        <v>115</v>
      </c>
      <c r="J13" s="18"/>
      <c r="K13" s="18"/>
      <c r="L13" s="18"/>
      <c r="M13" s="18"/>
      <c r="N13" s="18"/>
      <c r="O13" s="18"/>
      <c r="P13" s="24" t="s">
        <v>236</v>
      </c>
      <c r="Q13" s="18" t="s">
        <v>237</v>
      </c>
      <c r="R13" s="48">
        <v>18</v>
      </c>
      <c r="S13" s="18" t="s">
        <v>212</v>
      </c>
      <c r="T13" s="18"/>
    </row>
    <row r="14" spans="1:20" x14ac:dyDescent="0.3">
      <c r="A14" s="4">
        <v>10</v>
      </c>
      <c r="B14" s="17" t="s">
        <v>62</v>
      </c>
      <c r="C14" s="18" t="s">
        <v>104</v>
      </c>
      <c r="D14" s="18" t="s">
        <v>25</v>
      </c>
      <c r="E14" s="19">
        <v>49</v>
      </c>
      <c r="F14" s="18"/>
      <c r="G14" s="19">
        <v>51</v>
      </c>
      <c r="H14" s="19">
        <v>64</v>
      </c>
      <c r="I14" s="58">
        <f t="shared" si="0"/>
        <v>115</v>
      </c>
      <c r="J14" s="18">
        <v>8253839301</v>
      </c>
      <c r="K14" s="18" t="s">
        <v>238</v>
      </c>
      <c r="L14" s="18" t="s">
        <v>239</v>
      </c>
      <c r="M14" s="18">
        <v>9706334429</v>
      </c>
      <c r="N14" s="18" t="s">
        <v>240</v>
      </c>
      <c r="O14" s="18"/>
      <c r="P14" s="24" t="s">
        <v>236</v>
      </c>
      <c r="Q14" s="18" t="s">
        <v>237</v>
      </c>
      <c r="R14" s="48">
        <v>12</v>
      </c>
      <c r="S14" s="18" t="s">
        <v>212</v>
      </c>
      <c r="T14" s="18"/>
    </row>
    <row r="15" spans="1:20" x14ac:dyDescent="0.3">
      <c r="A15" s="4">
        <v>11</v>
      </c>
      <c r="B15" s="17" t="s">
        <v>62</v>
      </c>
      <c r="C15" s="18" t="s">
        <v>105</v>
      </c>
      <c r="D15" s="18" t="s">
        <v>23</v>
      </c>
      <c r="E15" s="19" t="s">
        <v>106</v>
      </c>
      <c r="F15" s="18" t="s">
        <v>89</v>
      </c>
      <c r="G15" s="19">
        <v>57</v>
      </c>
      <c r="H15" s="19">
        <v>72</v>
      </c>
      <c r="I15" s="58">
        <f t="shared" si="0"/>
        <v>129</v>
      </c>
      <c r="J15" s="18" t="s">
        <v>241</v>
      </c>
      <c r="K15" s="18" t="s">
        <v>238</v>
      </c>
      <c r="L15" s="18" t="s">
        <v>239</v>
      </c>
      <c r="M15" s="18">
        <v>9706334429</v>
      </c>
      <c r="N15" s="18" t="s">
        <v>240</v>
      </c>
      <c r="O15" s="18"/>
      <c r="P15" s="24" t="s">
        <v>242</v>
      </c>
      <c r="Q15" s="18" t="s">
        <v>211</v>
      </c>
      <c r="R15" s="48">
        <v>11</v>
      </c>
      <c r="S15" s="18" t="s">
        <v>212</v>
      </c>
      <c r="T15" s="18"/>
    </row>
    <row r="16" spans="1:20" x14ac:dyDescent="0.3">
      <c r="A16" s="4">
        <v>12</v>
      </c>
      <c r="B16" s="17" t="s">
        <v>62</v>
      </c>
      <c r="C16" s="18" t="s">
        <v>107</v>
      </c>
      <c r="D16" s="18" t="s">
        <v>25</v>
      </c>
      <c r="E16" s="19">
        <v>50</v>
      </c>
      <c r="F16" s="18"/>
      <c r="G16" s="19">
        <v>34</v>
      </c>
      <c r="H16" s="19">
        <v>38</v>
      </c>
      <c r="I16" s="58">
        <f t="shared" si="0"/>
        <v>72</v>
      </c>
      <c r="J16" s="18">
        <v>8876556228</v>
      </c>
      <c r="K16" s="18" t="s">
        <v>238</v>
      </c>
      <c r="L16" s="18" t="s">
        <v>239</v>
      </c>
      <c r="M16" s="18">
        <v>9706334429</v>
      </c>
      <c r="N16" s="18" t="s">
        <v>240</v>
      </c>
      <c r="O16" s="18"/>
      <c r="P16" s="24" t="s">
        <v>242</v>
      </c>
      <c r="Q16" s="18" t="s">
        <v>211</v>
      </c>
      <c r="R16" s="48">
        <v>12</v>
      </c>
      <c r="S16" s="18" t="s">
        <v>212</v>
      </c>
      <c r="T16" s="18"/>
    </row>
    <row r="17" spans="1:20" x14ac:dyDescent="0.3">
      <c r="A17" s="4">
        <v>13</v>
      </c>
      <c r="B17" s="17" t="s">
        <v>62</v>
      </c>
      <c r="C17" s="18" t="s">
        <v>108</v>
      </c>
      <c r="D17" s="18" t="s">
        <v>25</v>
      </c>
      <c r="E17" s="19">
        <v>69</v>
      </c>
      <c r="F17" s="18"/>
      <c r="G17" s="19">
        <v>36</v>
      </c>
      <c r="H17" s="19">
        <v>39</v>
      </c>
      <c r="I17" s="58">
        <f t="shared" si="0"/>
        <v>75</v>
      </c>
      <c r="J17" s="18" t="s">
        <v>243</v>
      </c>
      <c r="K17" s="18" t="s">
        <v>244</v>
      </c>
      <c r="L17" s="18"/>
      <c r="M17" s="18">
        <v>9706334429</v>
      </c>
      <c r="N17" s="18" t="s">
        <v>240</v>
      </c>
      <c r="O17" s="18"/>
      <c r="P17" s="24" t="s">
        <v>245</v>
      </c>
      <c r="Q17" s="18" t="s">
        <v>217</v>
      </c>
      <c r="R17" s="48">
        <v>14</v>
      </c>
      <c r="S17" s="18" t="s">
        <v>212</v>
      </c>
      <c r="T17" s="18"/>
    </row>
    <row r="18" spans="1:20" x14ac:dyDescent="0.3">
      <c r="A18" s="4">
        <v>14</v>
      </c>
      <c r="B18" s="17" t="s">
        <v>62</v>
      </c>
      <c r="C18" s="18" t="s">
        <v>109</v>
      </c>
      <c r="D18" s="18" t="s">
        <v>23</v>
      </c>
      <c r="E18" s="19" t="s">
        <v>110</v>
      </c>
      <c r="F18" s="18" t="s">
        <v>89</v>
      </c>
      <c r="G18" s="19">
        <v>50</v>
      </c>
      <c r="H18" s="19">
        <v>66</v>
      </c>
      <c r="I18" s="58">
        <f t="shared" si="0"/>
        <v>116</v>
      </c>
      <c r="J18" s="18" t="s">
        <v>246</v>
      </c>
      <c r="K18" s="18" t="s">
        <v>244</v>
      </c>
      <c r="L18" s="18"/>
      <c r="M18" s="18">
        <v>9706334429</v>
      </c>
      <c r="N18" s="18" t="s">
        <v>240</v>
      </c>
      <c r="O18" s="18"/>
      <c r="P18" s="24" t="s">
        <v>245</v>
      </c>
      <c r="Q18" s="18" t="s">
        <v>217</v>
      </c>
      <c r="R18" s="48">
        <v>14</v>
      </c>
      <c r="S18" s="18" t="s">
        <v>212</v>
      </c>
      <c r="T18" s="18"/>
    </row>
    <row r="19" spans="1:20" x14ac:dyDescent="0.3">
      <c r="A19" s="4">
        <v>15</v>
      </c>
      <c r="B19" s="17" t="s">
        <v>62</v>
      </c>
      <c r="C19" s="18" t="s">
        <v>111</v>
      </c>
      <c r="D19" s="18" t="s">
        <v>25</v>
      </c>
      <c r="E19" s="19">
        <v>58</v>
      </c>
      <c r="F19" s="18"/>
      <c r="G19" s="19">
        <v>12</v>
      </c>
      <c r="H19" s="19">
        <v>31</v>
      </c>
      <c r="I19" s="58">
        <f t="shared" si="0"/>
        <v>43</v>
      </c>
      <c r="J19" s="18">
        <v>8486512277</v>
      </c>
      <c r="K19" s="18" t="s">
        <v>238</v>
      </c>
      <c r="L19" s="18" t="s">
        <v>239</v>
      </c>
      <c r="M19" s="18">
        <v>9706334429</v>
      </c>
      <c r="N19" s="18" t="s">
        <v>247</v>
      </c>
      <c r="O19" s="18"/>
      <c r="P19" s="24" t="s">
        <v>248</v>
      </c>
      <c r="Q19" s="18" t="s">
        <v>226</v>
      </c>
      <c r="R19" s="48">
        <v>12</v>
      </c>
      <c r="S19" s="18" t="s">
        <v>212</v>
      </c>
      <c r="T19" s="18"/>
    </row>
    <row r="20" spans="1:20" x14ac:dyDescent="0.3">
      <c r="A20" s="4">
        <v>16</v>
      </c>
      <c r="B20" s="17" t="s">
        <v>62</v>
      </c>
      <c r="C20" s="18" t="s">
        <v>112</v>
      </c>
      <c r="D20" s="18" t="s">
        <v>23</v>
      </c>
      <c r="E20" s="19" t="s">
        <v>113</v>
      </c>
      <c r="F20" s="18" t="s">
        <v>89</v>
      </c>
      <c r="G20" s="19">
        <v>221</v>
      </c>
      <c r="H20" s="19">
        <v>221</v>
      </c>
      <c r="I20" s="58">
        <f t="shared" si="0"/>
        <v>442</v>
      </c>
      <c r="J20" s="18" t="s">
        <v>249</v>
      </c>
      <c r="K20" s="18" t="s">
        <v>244</v>
      </c>
      <c r="L20" s="18"/>
      <c r="M20" s="18"/>
      <c r="N20" s="18"/>
      <c r="O20" s="18"/>
      <c r="P20" s="24" t="s">
        <v>248</v>
      </c>
      <c r="Q20" s="18" t="s">
        <v>226</v>
      </c>
      <c r="R20" s="48">
        <v>11</v>
      </c>
      <c r="S20" s="18" t="s">
        <v>212</v>
      </c>
      <c r="T20" s="18"/>
    </row>
    <row r="21" spans="1:20" x14ac:dyDescent="0.3">
      <c r="A21" s="4">
        <v>17</v>
      </c>
      <c r="B21" s="17" t="s">
        <v>62</v>
      </c>
      <c r="C21" s="18" t="s">
        <v>114</v>
      </c>
      <c r="D21" s="18" t="s">
        <v>23</v>
      </c>
      <c r="E21" s="19" t="s">
        <v>115</v>
      </c>
      <c r="F21" s="18" t="s">
        <v>89</v>
      </c>
      <c r="G21" s="19">
        <v>34</v>
      </c>
      <c r="H21" s="19">
        <v>18</v>
      </c>
      <c r="I21" s="58">
        <f t="shared" si="0"/>
        <v>52</v>
      </c>
      <c r="J21" s="18" t="s">
        <v>250</v>
      </c>
      <c r="K21" s="18" t="s">
        <v>251</v>
      </c>
      <c r="L21" s="18" t="s">
        <v>252</v>
      </c>
      <c r="M21" s="18">
        <v>9859014443</v>
      </c>
      <c r="N21" s="18" t="s">
        <v>253</v>
      </c>
      <c r="O21" s="18">
        <v>9859114790</v>
      </c>
      <c r="P21" s="24" t="s">
        <v>254</v>
      </c>
      <c r="Q21" s="18" t="s">
        <v>235</v>
      </c>
      <c r="R21" s="48">
        <v>11</v>
      </c>
      <c r="S21" s="18" t="s">
        <v>212</v>
      </c>
      <c r="T21" s="18"/>
    </row>
    <row r="22" spans="1:20" x14ac:dyDescent="0.3">
      <c r="A22" s="4">
        <v>18</v>
      </c>
      <c r="B22" s="17" t="s">
        <v>62</v>
      </c>
      <c r="C22" s="59" t="s">
        <v>116</v>
      </c>
      <c r="D22" s="59" t="s">
        <v>23</v>
      </c>
      <c r="E22" s="17" t="s">
        <v>117</v>
      </c>
      <c r="F22" s="59" t="s">
        <v>89</v>
      </c>
      <c r="G22" s="17">
        <v>34</v>
      </c>
      <c r="H22" s="17">
        <v>37</v>
      </c>
      <c r="I22" s="58">
        <f t="shared" si="0"/>
        <v>71</v>
      </c>
      <c r="J22" s="59" t="s">
        <v>255</v>
      </c>
      <c r="K22" s="59" t="s">
        <v>251</v>
      </c>
      <c r="L22" s="59" t="s">
        <v>252</v>
      </c>
      <c r="M22" s="59">
        <v>9859014443</v>
      </c>
      <c r="N22" s="59" t="s">
        <v>253</v>
      </c>
      <c r="O22" s="59">
        <v>9859114790</v>
      </c>
      <c r="P22" s="24" t="s">
        <v>254</v>
      </c>
      <c r="Q22" s="18" t="s">
        <v>235</v>
      </c>
      <c r="R22" s="48">
        <v>14</v>
      </c>
      <c r="S22" s="18" t="s">
        <v>212</v>
      </c>
      <c r="T22" s="18"/>
    </row>
    <row r="23" spans="1:20" x14ac:dyDescent="0.3">
      <c r="A23" s="4">
        <v>19</v>
      </c>
      <c r="B23" s="17" t="s">
        <v>62</v>
      </c>
      <c r="C23" s="18" t="s">
        <v>118</v>
      </c>
      <c r="D23" s="18" t="s">
        <v>23</v>
      </c>
      <c r="E23" s="19" t="s">
        <v>119</v>
      </c>
      <c r="F23" s="18" t="s">
        <v>120</v>
      </c>
      <c r="G23" s="19">
        <v>123</v>
      </c>
      <c r="H23" s="19">
        <v>140</v>
      </c>
      <c r="I23" s="58">
        <f t="shared" si="0"/>
        <v>263</v>
      </c>
      <c r="J23" s="18" t="s">
        <v>256</v>
      </c>
      <c r="K23" s="18" t="s">
        <v>251</v>
      </c>
      <c r="L23" s="18" t="s">
        <v>252</v>
      </c>
      <c r="M23" s="18">
        <v>9859014443</v>
      </c>
      <c r="N23" s="18" t="s">
        <v>253</v>
      </c>
      <c r="O23" s="18">
        <v>9859114790</v>
      </c>
      <c r="P23" s="24" t="s">
        <v>257</v>
      </c>
      <c r="Q23" s="18" t="s">
        <v>237</v>
      </c>
      <c r="R23" s="48">
        <v>14</v>
      </c>
      <c r="S23" s="18" t="s">
        <v>212</v>
      </c>
      <c r="T23" s="18"/>
    </row>
    <row r="24" spans="1:20" x14ac:dyDescent="0.3">
      <c r="A24" s="4">
        <v>20</v>
      </c>
      <c r="B24" s="17" t="s">
        <v>62</v>
      </c>
      <c r="C24" s="18" t="s">
        <v>121</v>
      </c>
      <c r="D24" s="18" t="s">
        <v>23</v>
      </c>
      <c r="E24" s="19" t="s">
        <v>122</v>
      </c>
      <c r="F24" s="18" t="s">
        <v>89</v>
      </c>
      <c r="G24" s="19">
        <v>143</v>
      </c>
      <c r="H24" s="19">
        <v>112</v>
      </c>
      <c r="I24" s="58">
        <f t="shared" si="0"/>
        <v>255</v>
      </c>
      <c r="J24" s="18" t="s">
        <v>258</v>
      </c>
      <c r="K24" s="18"/>
      <c r="L24" s="18"/>
      <c r="M24" s="18"/>
      <c r="N24" s="18"/>
      <c r="O24" s="18"/>
      <c r="P24" s="24" t="s">
        <v>257</v>
      </c>
      <c r="Q24" s="18" t="s">
        <v>237</v>
      </c>
      <c r="R24" s="48">
        <v>15</v>
      </c>
      <c r="S24" s="18" t="s">
        <v>212</v>
      </c>
      <c r="T24" s="18"/>
    </row>
    <row r="25" spans="1:20" x14ac:dyDescent="0.3">
      <c r="A25" s="4">
        <v>21</v>
      </c>
      <c r="B25" s="17" t="s">
        <v>62</v>
      </c>
      <c r="C25" s="18" t="s">
        <v>123</v>
      </c>
      <c r="D25" s="18" t="s">
        <v>25</v>
      </c>
      <c r="E25" s="19">
        <v>200</v>
      </c>
      <c r="F25" s="18"/>
      <c r="G25" s="19">
        <v>50</v>
      </c>
      <c r="H25" s="19">
        <v>55</v>
      </c>
      <c r="I25" s="58">
        <f t="shared" si="0"/>
        <v>105</v>
      </c>
      <c r="J25" s="18">
        <v>9954598255</v>
      </c>
      <c r="K25" s="18" t="s">
        <v>251</v>
      </c>
      <c r="L25" s="18" t="s">
        <v>252</v>
      </c>
      <c r="M25" s="18">
        <v>9859014443</v>
      </c>
      <c r="N25" s="18" t="s">
        <v>253</v>
      </c>
      <c r="O25" s="18">
        <v>9859114790</v>
      </c>
      <c r="P25" s="24" t="s">
        <v>259</v>
      </c>
      <c r="Q25" s="18" t="s">
        <v>211</v>
      </c>
      <c r="R25" s="48">
        <v>17</v>
      </c>
      <c r="S25" s="18" t="s">
        <v>212</v>
      </c>
      <c r="T25" s="18"/>
    </row>
    <row r="26" spans="1:20" x14ac:dyDescent="0.3">
      <c r="A26" s="4">
        <v>22</v>
      </c>
      <c r="B26" s="17" t="s">
        <v>62</v>
      </c>
      <c r="C26" s="18" t="s">
        <v>124</v>
      </c>
      <c r="D26" s="18" t="s">
        <v>23</v>
      </c>
      <c r="E26" s="19" t="s">
        <v>125</v>
      </c>
      <c r="F26" s="18" t="s">
        <v>89</v>
      </c>
      <c r="G26" s="19">
        <v>30</v>
      </c>
      <c r="H26" s="19">
        <v>50</v>
      </c>
      <c r="I26" s="58">
        <f t="shared" si="0"/>
        <v>80</v>
      </c>
      <c r="J26" s="18" t="s">
        <v>260</v>
      </c>
      <c r="K26" s="18" t="s">
        <v>251</v>
      </c>
      <c r="L26" s="18" t="s">
        <v>252</v>
      </c>
      <c r="M26" s="18">
        <v>9859014443</v>
      </c>
      <c r="N26" s="18" t="s">
        <v>253</v>
      </c>
      <c r="O26" s="18">
        <v>9859114790</v>
      </c>
      <c r="P26" s="24" t="s">
        <v>259</v>
      </c>
      <c r="Q26" s="18" t="s">
        <v>211</v>
      </c>
      <c r="R26" s="48">
        <v>16</v>
      </c>
      <c r="S26" s="18" t="s">
        <v>212</v>
      </c>
      <c r="T26" s="18"/>
    </row>
    <row r="27" spans="1:20" x14ac:dyDescent="0.3">
      <c r="A27" s="4">
        <v>23</v>
      </c>
      <c r="B27" s="17" t="s">
        <v>62</v>
      </c>
      <c r="C27" s="18" t="s">
        <v>126</v>
      </c>
      <c r="D27" s="18" t="s">
        <v>25</v>
      </c>
      <c r="E27" s="19">
        <v>512</v>
      </c>
      <c r="F27" s="18"/>
      <c r="G27" s="19">
        <v>27</v>
      </c>
      <c r="H27" s="19">
        <v>24</v>
      </c>
      <c r="I27" s="58">
        <f t="shared" si="0"/>
        <v>51</v>
      </c>
      <c r="J27" s="18">
        <v>8876808431</v>
      </c>
      <c r="K27" s="18" t="s">
        <v>261</v>
      </c>
      <c r="L27" s="18" t="s">
        <v>262</v>
      </c>
      <c r="M27" s="18">
        <v>8399063426</v>
      </c>
      <c r="N27" s="18" t="s">
        <v>263</v>
      </c>
      <c r="O27" s="18"/>
      <c r="P27" s="24" t="s">
        <v>264</v>
      </c>
      <c r="Q27" s="18" t="s">
        <v>217</v>
      </c>
      <c r="R27" s="48">
        <v>19</v>
      </c>
      <c r="S27" s="18" t="s">
        <v>212</v>
      </c>
      <c r="T27" s="18"/>
    </row>
    <row r="28" spans="1:20" x14ac:dyDescent="0.3">
      <c r="A28" s="4">
        <v>24</v>
      </c>
      <c r="B28" s="17" t="s">
        <v>62</v>
      </c>
      <c r="C28" s="18" t="s">
        <v>127</v>
      </c>
      <c r="D28" s="18" t="s">
        <v>23</v>
      </c>
      <c r="E28" s="19">
        <v>18110307604</v>
      </c>
      <c r="F28" s="18" t="s">
        <v>89</v>
      </c>
      <c r="G28" s="19">
        <v>52</v>
      </c>
      <c r="H28" s="19">
        <v>56</v>
      </c>
      <c r="I28" s="58">
        <f t="shared" si="0"/>
        <v>108</v>
      </c>
      <c r="J28" s="18">
        <v>9859049563</v>
      </c>
      <c r="K28" s="18" t="s">
        <v>261</v>
      </c>
      <c r="L28" s="18" t="s">
        <v>262</v>
      </c>
      <c r="M28" s="18">
        <v>8399063426</v>
      </c>
      <c r="N28" s="18" t="s">
        <v>263</v>
      </c>
      <c r="O28" s="18"/>
      <c r="P28" s="24" t="s">
        <v>264</v>
      </c>
      <c r="Q28" s="18" t="s">
        <v>217</v>
      </c>
      <c r="R28" s="48">
        <v>18</v>
      </c>
      <c r="S28" s="18" t="s">
        <v>212</v>
      </c>
      <c r="T28" s="18"/>
    </row>
    <row r="29" spans="1:20" x14ac:dyDescent="0.3">
      <c r="A29" s="4">
        <v>25</v>
      </c>
      <c r="B29" s="17" t="s">
        <v>62</v>
      </c>
      <c r="C29" s="18" t="s">
        <v>128</v>
      </c>
      <c r="D29" s="18" t="s">
        <v>23</v>
      </c>
      <c r="E29" s="19" t="s">
        <v>129</v>
      </c>
      <c r="F29" s="18" t="s">
        <v>89</v>
      </c>
      <c r="G29" s="19">
        <v>62</v>
      </c>
      <c r="H29" s="19">
        <v>80</v>
      </c>
      <c r="I29" s="58">
        <f t="shared" si="0"/>
        <v>142</v>
      </c>
      <c r="J29" s="18" t="s">
        <v>265</v>
      </c>
      <c r="K29" s="18" t="s">
        <v>266</v>
      </c>
      <c r="L29" s="18" t="s">
        <v>267</v>
      </c>
      <c r="M29" s="18">
        <v>8751800262</v>
      </c>
      <c r="N29" s="18" t="s">
        <v>268</v>
      </c>
      <c r="O29" s="18"/>
      <c r="P29" s="24" t="s">
        <v>269</v>
      </c>
      <c r="Q29" s="18" t="s">
        <v>226</v>
      </c>
      <c r="R29" s="48">
        <v>17</v>
      </c>
      <c r="S29" s="18" t="s">
        <v>212</v>
      </c>
      <c r="T29" s="18"/>
    </row>
    <row r="30" spans="1:20" x14ac:dyDescent="0.3">
      <c r="A30" s="4">
        <v>26</v>
      </c>
      <c r="B30" s="17" t="s">
        <v>62</v>
      </c>
      <c r="C30" s="18" t="s">
        <v>130</v>
      </c>
      <c r="D30" s="18" t="s">
        <v>25</v>
      </c>
      <c r="E30" s="19">
        <v>515</v>
      </c>
      <c r="F30" s="18"/>
      <c r="G30" s="19">
        <v>13</v>
      </c>
      <c r="H30" s="19">
        <v>20</v>
      </c>
      <c r="I30" s="58">
        <f t="shared" si="0"/>
        <v>33</v>
      </c>
      <c r="J30" s="18">
        <v>9859184448</v>
      </c>
      <c r="K30" s="18" t="s">
        <v>261</v>
      </c>
      <c r="L30" s="18" t="s">
        <v>262</v>
      </c>
      <c r="M30" s="18">
        <v>8399063426</v>
      </c>
      <c r="N30" s="18" t="s">
        <v>263</v>
      </c>
      <c r="O30" s="18"/>
      <c r="P30" s="24" t="s">
        <v>270</v>
      </c>
      <c r="Q30" s="18" t="s">
        <v>232</v>
      </c>
      <c r="R30" s="48">
        <v>18</v>
      </c>
      <c r="S30" s="18" t="s">
        <v>212</v>
      </c>
      <c r="T30" s="18"/>
    </row>
    <row r="31" spans="1:20" x14ac:dyDescent="0.3">
      <c r="A31" s="4">
        <v>27</v>
      </c>
      <c r="B31" s="17" t="s">
        <v>62</v>
      </c>
      <c r="C31" s="18" t="s">
        <v>131</v>
      </c>
      <c r="D31" s="18" t="s">
        <v>23</v>
      </c>
      <c r="E31" s="19">
        <v>181103119876</v>
      </c>
      <c r="F31" s="18" t="s">
        <v>89</v>
      </c>
      <c r="G31" s="19">
        <v>21</v>
      </c>
      <c r="H31" s="19">
        <v>28</v>
      </c>
      <c r="I31" s="58">
        <f t="shared" si="0"/>
        <v>49</v>
      </c>
      <c r="J31" s="18">
        <v>8876650990</v>
      </c>
      <c r="K31" s="18" t="s">
        <v>261</v>
      </c>
      <c r="L31" s="18" t="s">
        <v>262</v>
      </c>
      <c r="M31" s="18">
        <v>8399063426</v>
      </c>
      <c r="N31" s="18" t="s">
        <v>263</v>
      </c>
      <c r="O31" s="18"/>
      <c r="P31" s="24" t="s">
        <v>270</v>
      </c>
      <c r="Q31" s="18" t="s">
        <v>232</v>
      </c>
      <c r="R31" s="48">
        <v>19</v>
      </c>
      <c r="S31" s="18" t="s">
        <v>212</v>
      </c>
      <c r="T31" s="18"/>
    </row>
    <row r="32" spans="1:20" x14ac:dyDescent="0.3">
      <c r="A32" s="4">
        <v>28</v>
      </c>
      <c r="B32" s="17" t="s">
        <v>62</v>
      </c>
      <c r="C32" s="18" t="s">
        <v>132</v>
      </c>
      <c r="D32" s="18" t="s">
        <v>25</v>
      </c>
      <c r="E32" s="19">
        <v>351</v>
      </c>
      <c r="F32" s="18"/>
      <c r="G32" s="19">
        <v>24</v>
      </c>
      <c r="H32" s="19">
        <v>13</v>
      </c>
      <c r="I32" s="58">
        <f t="shared" si="0"/>
        <v>37</v>
      </c>
      <c r="J32" s="18" t="s">
        <v>271</v>
      </c>
      <c r="K32" s="18" t="s">
        <v>266</v>
      </c>
      <c r="L32" s="18" t="s">
        <v>267</v>
      </c>
      <c r="M32" s="18">
        <v>8751800262</v>
      </c>
      <c r="N32" s="18" t="s">
        <v>268</v>
      </c>
      <c r="O32" s="18"/>
      <c r="P32" s="24" t="s">
        <v>272</v>
      </c>
      <c r="Q32" s="18" t="s">
        <v>237</v>
      </c>
      <c r="R32" s="48">
        <v>15</v>
      </c>
      <c r="S32" s="18" t="s">
        <v>212</v>
      </c>
      <c r="T32" s="18"/>
    </row>
    <row r="33" spans="1:20" x14ac:dyDescent="0.3">
      <c r="A33" s="4">
        <v>29</v>
      </c>
      <c r="B33" s="17" t="s">
        <v>62</v>
      </c>
      <c r="C33" s="18" t="s">
        <v>133</v>
      </c>
      <c r="D33" s="18" t="s">
        <v>23</v>
      </c>
      <c r="E33" s="19">
        <v>18110310101</v>
      </c>
      <c r="F33" s="18"/>
      <c r="G33" s="19">
        <v>64</v>
      </c>
      <c r="H33" s="19">
        <v>63</v>
      </c>
      <c r="I33" s="58">
        <f t="shared" si="0"/>
        <v>127</v>
      </c>
      <c r="J33" s="18">
        <v>8876871248</v>
      </c>
      <c r="K33" s="18" t="s">
        <v>273</v>
      </c>
      <c r="L33" s="18" t="s">
        <v>274</v>
      </c>
      <c r="M33" s="18"/>
      <c r="N33" s="18" t="s">
        <v>275</v>
      </c>
      <c r="O33" s="18"/>
      <c r="P33" s="24" t="s">
        <v>272</v>
      </c>
      <c r="Q33" s="18" t="s">
        <v>237</v>
      </c>
      <c r="R33" s="48">
        <v>11</v>
      </c>
      <c r="S33" s="18" t="s">
        <v>212</v>
      </c>
      <c r="T33" s="18"/>
    </row>
    <row r="34" spans="1:20" x14ac:dyDescent="0.3">
      <c r="A34" s="4">
        <v>30</v>
      </c>
      <c r="B34" s="17" t="s">
        <v>62</v>
      </c>
      <c r="C34" s="18" t="s">
        <v>134</v>
      </c>
      <c r="D34" s="18" t="s">
        <v>23</v>
      </c>
      <c r="E34" s="19">
        <v>18110310002</v>
      </c>
      <c r="F34" s="18" t="s">
        <v>89</v>
      </c>
      <c r="G34" s="19">
        <v>29</v>
      </c>
      <c r="H34" s="19">
        <v>29</v>
      </c>
      <c r="I34" s="58">
        <f t="shared" si="0"/>
        <v>58</v>
      </c>
      <c r="J34" s="18">
        <v>9706230890</v>
      </c>
      <c r="K34" s="18" t="s">
        <v>273</v>
      </c>
      <c r="L34" s="18" t="s">
        <v>274</v>
      </c>
      <c r="M34" s="18"/>
      <c r="N34" s="18" t="s">
        <v>276</v>
      </c>
      <c r="O34" s="18">
        <v>8471966157</v>
      </c>
      <c r="P34" s="24" t="s">
        <v>277</v>
      </c>
      <c r="Q34" s="18" t="s">
        <v>211</v>
      </c>
      <c r="R34" s="48">
        <v>12</v>
      </c>
      <c r="S34" s="18" t="s">
        <v>212</v>
      </c>
      <c r="T34" s="18"/>
    </row>
    <row r="35" spans="1:20" x14ac:dyDescent="0.3">
      <c r="A35" s="4">
        <v>31</v>
      </c>
      <c r="B35" s="17" t="s">
        <v>62</v>
      </c>
      <c r="C35" s="18" t="s">
        <v>135</v>
      </c>
      <c r="D35" s="18" t="s">
        <v>23</v>
      </c>
      <c r="E35" s="19">
        <v>18110310184</v>
      </c>
      <c r="F35" s="18" t="s">
        <v>89</v>
      </c>
      <c r="G35" s="19">
        <v>17</v>
      </c>
      <c r="H35" s="19">
        <v>20</v>
      </c>
      <c r="I35" s="58">
        <f t="shared" si="0"/>
        <v>37</v>
      </c>
      <c r="J35" s="18">
        <v>9401035458</v>
      </c>
      <c r="K35" s="18" t="s">
        <v>273</v>
      </c>
      <c r="L35" s="18" t="s">
        <v>274</v>
      </c>
      <c r="M35" s="18">
        <v>9678642016</v>
      </c>
      <c r="N35" s="18" t="s">
        <v>278</v>
      </c>
      <c r="O35" s="18">
        <v>9678384287</v>
      </c>
      <c r="P35" s="24" t="s">
        <v>277</v>
      </c>
      <c r="Q35" s="18" t="s">
        <v>211</v>
      </c>
      <c r="R35" s="48">
        <v>14</v>
      </c>
      <c r="S35" s="18" t="s">
        <v>212</v>
      </c>
      <c r="T35" s="18"/>
    </row>
    <row r="36" spans="1:20" x14ac:dyDescent="0.3">
      <c r="A36" s="4">
        <v>32</v>
      </c>
      <c r="B36" s="17" t="s">
        <v>62</v>
      </c>
      <c r="C36" s="18" t="s">
        <v>136</v>
      </c>
      <c r="D36" s="18" t="s">
        <v>23</v>
      </c>
      <c r="E36" s="19">
        <v>18110310201</v>
      </c>
      <c r="F36" s="18" t="s">
        <v>89</v>
      </c>
      <c r="G36" s="19">
        <v>35</v>
      </c>
      <c r="H36" s="19">
        <v>33</v>
      </c>
      <c r="I36" s="58">
        <f t="shared" si="0"/>
        <v>68</v>
      </c>
      <c r="J36" s="18">
        <v>9859136975</v>
      </c>
      <c r="K36" s="18" t="s">
        <v>279</v>
      </c>
      <c r="L36" s="18" t="s">
        <v>280</v>
      </c>
      <c r="M36" s="18">
        <v>9859014443</v>
      </c>
      <c r="N36" s="18" t="s">
        <v>281</v>
      </c>
      <c r="O36" s="18">
        <v>9678172319</v>
      </c>
      <c r="P36" s="24" t="s">
        <v>282</v>
      </c>
      <c r="Q36" s="18" t="s">
        <v>217</v>
      </c>
      <c r="R36" s="48">
        <v>12</v>
      </c>
      <c r="S36" s="18" t="s">
        <v>212</v>
      </c>
      <c r="T36" s="18"/>
    </row>
    <row r="37" spans="1:20" x14ac:dyDescent="0.3">
      <c r="A37" s="4">
        <v>33</v>
      </c>
      <c r="B37" s="17" t="s">
        <v>62</v>
      </c>
      <c r="C37" s="18" t="s">
        <v>137</v>
      </c>
      <c r="D37" s="18" t="s">
        <v>23</v>
      </c>
      <c r="E37" s="19">
        <v>18110314403</v>
      </c>
      <c r="F37" s="18" t="s">
        <v>89</v>
      </c>
      <c r="G37" s="19">
        <v>30</v>
      </c>
      <c r="H37" s="19">
        <v>35</v>
      </c>
      <c r="I37" s="58">
        <f t="shared" si="0"/>
        <v>65</v>
      </c>
      <c r="J37" s="18">
        <v>8822395924</v>
      </c>
      <c r="K37" s="18" t="s">
        <v>283</v>
      </c>
      <c r="L37" s="18" t="s">
        <v>284</v>
      </c>
      <c r="M37" s="18"/>
      <c r="N37" s="18"/>
      <c r="O37" s="18"/>
      <c r="P37" s="24" t="s">
        <v>282</v>
      </c>
      <c r="Q37" s="18" t="s">
        <v>217</v>
      </c>
      <c r="R37" s="18">
        <v>13</v>
      </c>
      <c r="S37" s="18" t="s">
        <v>212</v>
      </c>
      <c r="T37" s="18"/>
    </row>
    <row r="38" spans="1:20" x14ac:dyDescent="0.3">
      <c r="A38" s="4">
        <v>34</v>
      </c>
      <c r="B38" s="17" t="s">
        <v>62</v>
      </c>
      <c r="C38" s="18" t="s">
        <v>138</v>
      </c>
      <c r="D38" s="18" t="s">
        <v>23</v>
      </c>
      <c r="E38" s="19">
        <v>18110314404</v>
      </c>
      <c r="F38" s="18" t="s">
        <v>89</v>
      </c>
      <c r="G38" s="19">
        <v>22</v>
      </c>
      <c r="H38" s="19">
        <v>24</v>
      </c>
      <c r="I38" s="58">
        <f t="shared" si="0"/>
        <v>46</v>
      </c>
      <c r="J38" s="18">
        <v>9859572340</v>
      </c>
      <c r="K38" s="18" t="s">
        <v>209</v>
      </c>
      <c r="L38" s="18"/>
      <c r="M38" s="18"/>
      <c r="N38" s="18"/>
      <c r="O38" s="18"/>
      <c r="P38" s="24" t="s">
        <v>285</v>
      </c>
      <c r="Q38" s="18" t="s">
        <v>226</v>
      </c>
      <c r="R38" s="18">
        <v>9</v>
      </c>
      <c r="S38" s="18" t="s">
        <v>212</v>
      </c>
      <c r="T38" s="18"/>
    </row>
    <row r="39" spans="1:20" x14ac:dyDescent="0.3">
      <c r="A39" s="4">
        <v>35</v>
      </c>
      <c r="B39" s="17" t="s">
        <v>62</v>
      </c>
      <c r="C39" s="18" t="s">
        <v>139</v>
      </c>
      <c r="D39" s="18" t="s">
        <v>25</v>
      </c>
      <c r="E39" s="19">
        <v>78</v>
      </c>
      <c r="F39" s="18"/>
      <c r="G39" s="19">
        <v>30</v>
      </c>
      <c r="H39" s="19">
        <v>30</v>
      </c>
      <c r="I39" s="58">
        <f t="shared" si="0"/>
        <v>60</v>
      </c>
      <c r="J39" s="18">
        <v>8403848534</v>
      </c>
      <c r="K39" s="18" t="s">
        <v>286</v>
      </c>
      <c r="L39" s="18"/>
      <c r="M39" s="18"/>
      <c r="N39" s="18" t="s">
        <v>276</v>
      </c>
      <c r="O39" s="18">
        <v>8471966157</v>
      </c>
      <c r="P39" s="24" t="s">
        <v>285</v>
      </c>
      <c r="Q39" s="18" t="s">
        <v>226</v>
      </c>
      <c r="R39" s="18">
        <v>8</v>
      </c>
      <c r="S39" s="18" t="s">
        <v>212</v>
      </c>
      <c r="T39" s="18"/>
    </row>
    <row r="40" spans="1:20" x14ac:dyDescent="0.3">
      <c r="A40" s="4">
        <v>36</v>
      </c>
      <c r="B40" s="17" t="s">
        <v>62</v>
      </c>
      <c r="C40" s="18" t="s">
        <v>140</v>
      </c>
      <c r="D40" s="18" t="s">
        <v>25</v>
      </c>
      <c r="E40" s="19">
        <v>74</v>
      </c>
      <c r="F40" s="18"/>
      <c r="G40" s="19">
        <v>25</v>
      </c>
      <c r="H40" s="19">
        <v>20</v>
      </c>
      <c r="I40" s="58">
        <f t="shared" si="0"/>
        <v>45</v>
      </c>
      <c r="J40" s="18">
        <v>9706827728</v>
      </c>
      <c r="K40" s="18" t="s">
        <v>286</v>
      </c>
      <c r="L40" s="18"/>
      <c r="M40" s="18"/>
      <c r="N40" s="18" t="s">
        <v>276</v>
      </c>
      <c r="O40" s="18">
        <v>8471966157</v>
      </c>
      <c r="P40" s="24" t="s">
        <v>287</v>
      </c>
      <c r="Q40" s="18" t="s">
        <v>232</v>
      </c>
      <c r="R40" s="18">
        <v>9</v>
      </c>
      <c r="S40" s="18" t="s">
        <v>212</v>
      </c>
      <c r="T40" s="18"/>
    </row>
    <row r="41" spans="1:20" x14ac:dyDescent="0.3">
      <c r="A41" s="4">
        <v>37</v>
      </c>
      <c r="B41" s="17" t="s">
        <v>62</v>
      </c>
      <c r="C41" s="18" t="s">
        <v>141</v>
      </c>
      <c r="D41" s="18" t="s">
        <v>23</v>
      </c>
      <c r="E41" s="19">
        <v>18110313606</v>
      </c>
      <c r="F41" s="18" t="s">
        <v>89</v>
      </c>
      <c r="G41" s="19">
        <v>23</v>
      </c>
      <c r="H41" s="19">
        <v>25</v>
      </c>
      <c r="I41" s="58">
        <f t="shared" si="0"/>
        <v>48</v>
      </c>
      <c r="J41" s="18">
        <v>9864551488</v>
      </c>
      <c r="K41" s="18" t="s">
        <v>209</v>
      </c>
      <c r="L41" s="18"/>
      <c r="M41" s="18"/>
      <c r="N41" s="18"/>
      <c r="O41" s="18"/>
      <c r="P41" s="24" t="s">
        <v>287</v>
      </c>
      <c r="Q41" s="18" t="s">
        <v>232</v>
      </c>
      <c r="R41" s="18">
        <v>10</v>
      </c>
      <c r="S41" s="18" t="s">
        <v>212</v>
      </c>
      <c r="T41" s="18"/>
    </row>
    <row r="42" spans="1:20" x14ac:dyDescent="0.3">
      <c r="A42" s="4">
        <v>38</v>
      </c>
      <c r="B42" s="17" t="s">
        <v>62</v>
      </c>
      <c r="C42" s="18" t="s">
        <v>142</v>
      </c>
      <c r="D42" s="18" t="s">
        <v>23</v>
      </c>
      <c r="E42" s="19">
        <v>18110313605</v>
      </c>
      <c r="F42" s="18" t="s">
        <v>89</v>
      </c>
      <c r="G42" s="19">
        <v>30</v>
      </c>
      <c r="H42" s="19">
        <v>35</v>
      </c>
      <c r="I42" s="58">
        <f t="shared" si="0"/>
        <v>65</v>
      </c>
      <c r="J42" s="18">
        <v>9864691468</v>
      </c>
      <c r="K42" s="18" t="s">
        <v>288</v>
      </c>
      <c r="L42" s="18" t="s">
        <v>289</v>
      </c>
      <c r="M42" s="18">
        <v>9954688635</v>
      </c>
      <c r="N42" s="18" t="s">
        <v>290</v>
      </c>
      <c r="O42" s="18"/>
      <c r="P42" s="24" t="s">
        <v>291</v>
      </c>
      <c r="Q42" s="18" t="s">
        <v>235</v>
      </c>
      <c r="R42" s="18">
        <v>11</v>
      </c>
      <c r="S42" s="18" t="s">
        <v>212</v>
      </c>
      <c r="T42" s="18"/>
    </row>
    <row r="43" spans="1:20" x14ac:dyDescent="0.3">
      <c r="A43" s="4">
        <v>39</v>
      </c>
      <c r="B43" s="17" t="s">
        <v>62</v>
      </c>
      <c r="C43" s="18" t="s">
        <v>143</v>
      </c>
      <c r="D43" s="18" t="s">
        <v>23</v>
      </c>
      <c r="E43" s="19">
        <v>18110315901</v>
      </c>
      <c r="F43" s="18" t="s">
        <v>89</v>
      </c>
      <c r="G43" s="19">
        <v>120</v>
      </c>
      <c r="H43" s="19">
        <v>126</v>
      </c>
      <c r="I43" s="58">
        <f t="shared" si="0"/>
        <v>246</v>
      </c>
      <c r="J43" s="18">
        <v>9435382010</v>
      </c>
      <c r="K43" s="18" t="s">
        <v>209</v>
      </c>
      <c r="L43" s="18"/>
      <c r="M43" s="18"/>
      <c r="N43" s="18"/>
      <c r="O43" s="18"/>
      <c r="P43" s="24" t="s">
        <v>291</v>
      </c>
      <c r="Q43" s="18" t="s">
        <v>235</v>
      </c>
      <c r="R43" s="18">
        <v>13</v>
      </c>
      <c r="S43" s="18" t="s">
        <v>212</v>
      </c>
      <c r="T43" s="18"/>
    </row>
    <row r="44" spans="1:20" x14ac:dyDescent="0.3">
      <c r="A44" s="4">
        <v>40</v>
      </c>
      <c r="B44" s="17" t="s">
        <v>62</v>
      </c>
      <c r="C44" s="18" t="s">
        <v>144</v>
      </c>
      <c r="D44" s="18" t="s">
        <v>23</v>
      </c>
      <c r="E44" s="19" t="s">
        <v>145</v>
      </c>
      <c r="F44" s="18" t="s">
        <v>89</v>
      </c>
      <c r="G44" s="19">
        <v>15</v>
      </c>
      <c r="H44" s="19">
        <v>17</v>
      </c>
      <c r="I44" s="58">
        <f t="shared" si="0"/>
        <v>32</v>
      </c>
      <c r="J44" s="18" t="s">
        <v>292</v>
      </c>
      <c r="K44" s="18"/>
      <c r="L44" s="18"/>
      <c r="M44" s="18"/>
      <c r="N44" s="18"/>
      <c r="O44" s="18"/>
      <c r="P44" s="24" t="s">
        <v>293</v>
      </c>
      <c r="Q44" s="18" t="s">
        <v>237</v>
      </c>
      <c r="R44" s="18">
        <v>12</v>
      </c>
      <c r="S44" s="18" t="s">
        <v>212</v>
      </c>
      <c r="T44" s="18"/>
    </row>
    <row r="45" spans="1:20" x14ac:dyDescent="0.3">
      <c r="A45" s="4">
        <v>41</v>
      </c>
      <c r="B45" s="17" t="s">
        <v>62</v>
      </c>
      <c r="C45" s="18" t="s">
        <v>146</v>
      </c>
      <c r="D45" s="18" t="s">
        <v>25</v>
      </c>
      <c r="E45" s="19">
        <v>57</v>
      </c>
      <c r="F45" s="18"/>
      <c r="G45" s="19">
        <v>24</v>
      </c>
      <c r="H45" s="19">
        <v>40</v>
      </c>
      <c r="I45" s="58">
        <f t="shared" si="0"/>
        <v>64</v>
      </c>
      <c r="J45" s="18">
        <v>9854777465</v>
      </c>
      <c r="K45" s="18" t="s">
        <v>294</v>
      </c>
      <c r="L45" s="18" t="s">
        <v>295</v>
      </c>
      <c r="M45" s="18">
        <v>9706334429</v>
      </c>
      <c r="N45" s="18" t="s">
        <v>296</v>
      </c>
      <c r="O45" s="18"/>
      <c r="P45" s="24" t="s">
        <v>293</v>
      </c>
      <c r="Q45" s="18" t="s">
        <v>237</v>
      </c>
      <c r="R45" s="18">
        <v>16</v>
      </c>
      <c r="S45" s="18" t="s">
        <v>212</v>
      </c>
      <c r="T45" s="18"/>
    </row>
    <row r="46" spans="1:20" x14ac:dyDescent="0.3">
      <c r="A46" s="4">
        <v>42</v>
      </c>
      <c r="B46" s="17" t="s">
        <v>62</v>
      </c>
      <c r="C46" s="18" t="s">
        <v>147</v>
      </c>
      <c r="D46" s="18" t="s">
        <v>23</v>
      </c>
      <c r="E46" s="19" t="s">
        <v>148</v>
      </c>
      <c r="F46" s="18" t="s">
        <v>149</v>
      </c>
      <c r="G46" s="19">
        <v>54</v>
      </c>
      <c r="H46" s="19">
        <v>62</v>
      </c>
      <c r="I46" s="58">
        <f t="shared" si="0"/>
        <v>116</v>
      </c>
      <c r="J46" s="18" t="s">
        <v>297</v>
      </c>
      <c r="K46" s="18"/>
      <c r="L46" s="18"/>
      <c r="M46" s="18"/>
      <c r="N46" s="18" t="s">
        <v>298</v>
      </c>
      <c r="O46" s="18">
        <v>9706186605</v>
      </c>
      <c r="P46" s="24" t="s">
        <v>299</v>
      </c>
      <c r="Q46" s="18" t="s">
        <v>211</v>
      </c>
      <c r="R46" s="18">
        <v>17</v>
      </c>
      <c r="S46" s="18" t="s">
        <v>212</v>
      </c>
      <c r="T46" s="18"/>
    </row>
    <row r="47" spans="1:20" x14ac:dyDescent="0.3">
      <c r="A47" s="4">
        <v>43</v>
      </c>
      <c r="B47" s="17" t="s">
        <v>62</v>
      </c>
      <c r="C47" s="18" t="s">
        <v>150</v>
      </c>
      <c r="D47" s="18" t="s">
        <v>25</v>
      </c>
      <c r="E47" s="19">
        <v>507</v>
      </c>
      <c r="F47" s="18"/>
      <c r="G47" s="19">
        <v>14</v>
      </c>
      <c r="H47" s="19">
        <v>15</v>
      </c>
      <c r="I47" s="58">
        <f t="shared" si="0"/>
        <v>29</v>
      </c>
      <c r="J47" s="18">
        <v>8011753725</v>
      </c>
      <c r="K47" s="18" t="s">
        <v>300</v>
      </c>
      <c r="L47" s="18" t="s">
        <v>301</v>
      </c>
      <c r="M47" s="18">
        <v>9401490433</v>
      </c>
      <c r="N47" s="18" t="s">
        <v>302</v>
      </c>
      <c r="O47" s="18">
        <v>9957196712</v>
      </c>
      <c r="P47" s="24" t="s">
        <v>299</v>
      </c>
      <c r="Q47" s="18" t="s">
        <v>211</v>
      </c>
      <c r="R47" s="18">
        <v>19</v>
      </c>
      <c r="S47" s="18" t="s">
        <v>212</v>
      </c>
      <c r="T47" s="18"/>
    </row>
    <row r="48" spans="1:20" x14ac:dyDescent="0.3">
      <c r="A48" s="4">
        <v>44</v>
      </c>
      <c r="B48" s="17" t="s">
        <v>62</v>
      </c>
      <c r="C48" s="18" t="s">
        <v>151</v>
      </c>
      <c r="D48" s="18" t="s">
        <v>25</v>
      </c>
      <c r="E48" s="19">
        <v>501</v>
      </c>
      <c r="F48" s="18"/>
      <c r="G48" s="19">
        <v>31</v>
      </c>
      <c r="H48" s="19">
        <v>30</v>
      </c>
      <c r="I48" s="58">
        <f t="shared" si="0"/>
        <v>61</v>
      </c>
      <c r="J48" s="18">
        <v>9678563132</v>
      </c>
      <c r="K48" s="18" t="s">
        <v>300</v>
      </c>
      <c r="L48" s="18" t="s">
        <v>301</v>
      </c>
      <c r="M48" s="18">
        <v>9401490433</v>
      </c>
      <c r="N48" s="18" t="s">
        <v>302</v>
      </c>
      <c r="O48" s="18">
        <v>9957196712</v>
      </c>
      <c r="P48" s="24" t="s">
        <v>303</v>
      </c>
      <c r="Q48" s="18" t="s">
        <v>217</v>
      </c>
      <c r="R48" s="18">
        <v>18</v>
      </c>
      <c r="S48" s="18" t="s">
        <v>212</v>
      </c>
      <c r="T48" s="18"/>
    </row>
    <row r="49" spans="1:20" x14ac:dyDescent="0.3">
      <c r="A49" s="4">
        <v>45</v>
      </c>
      <c r="B49" s="17" t="s">
        <v>62</v>
      </c>
      <c r="C49" s="18" t="s">
        <v>152</v>
      </c>
      <c r="D49" s="18" t="s">
        <v>23</v>
      </c>
      <c r="E49" s="19" t="s">
        <v>153</v>
      </c>
      <c r="F49" s="18" t="s">
        <v>154</v>
      </c>
      <c r="G49" s="19">
        <v>54</v>
      </c>
      <c r="H49" s="19">
        <v>53</v>
      </c>
      <c r="I49" s="58">
        <f t="shared" si="0"/>
        <v>107</v>
      </c>
      <c r="J49" s="18" t="s">
        <v>304</v>
      </c>
      <c r="K49" s="18"/>
      <c r="L49" s="18"/>
      <c r="M49" s="18"/>
      <c r="N49" s="18" t="s">
        <v>298</v>
      </c>
      <c r="O49" s="18">
        <v>9706186605</v>
      </c>
      <c r="P49" s="24" t="s">
        <v>303</v>
      </c>
      <c r="Q49" s="18" t="s">
        <v>217</v>
      </c>
      <c r="R49" s="18">
        <v>18</v>
      </c>
      <c r="S49" s="18" t="s">
        <v>212</v>
      </c>
      <c r="T49" s="18"/>
    </row>
    <row r="50" spans="1:20" x14ac:dyDescent="0.3">
      <c r="A50" s="4">
        <v>46</v>
      </c>
      <c r="B50" s="17" t="s">
        <v>63</v>
      </c>
      <c r="C50" s="18" t="s">
        <v>155</v>
      </c>
      <c r="D50" s="18" t="s">
        <v>23</v>
      </c>
      <c r="E50" s="19">
        <v>181103184187</v>
      </c>
      <c r="F50" s="18"/>
      <c r="G50" s="19">
        <v>35</v>
      </c>
      <c r="H50" s="19">
        <v>58</v>
      </c>
      <c r="I50" s="58">
        <f t="shared" si="0"/>
        <v>93</v>
      </c>
      <c r="J50" s="18">
        <v>9706140046</v>
      </c>
      <c r="K50" s="18" t="s">
        <v>209</v>
      </c>
      <c r="L50" s="18"/>
      <c r="M50" s="18"/>
      <c r="N50" s="18"/>
      <c r="O50" s="18"/>
      <c r="P50" s="24" t="s">
        <v>210</v>
      </c>
      <c r="Q50" s="18" t="s">
        <v>211</v>
      </c>
      <c r="R50" s="18">
        <v>15</v>
      </c>
      <c r="S50" s="18" t="s">
        <v>212</v>
      </c>
      <c r="T50" s="18"/>
    </row>
    <row r="51" spans="1:20" x14ac:dyDescent="0.3">
      <c r="A51" s="4">
        <v>47</v>
      </c>
      <c r="B51" s="17" t="s">
        <v>63</v>
      </c>
      <c r="C51" s="18" t="s">
        <v>156</v>
      </c>
      <c r="D51" s="18" t="s">
        <v>23</v>
      </c>
      <c r="E51" s="19">
        <v>18110307002</v>
      </c>
      <c r="F51" s="18" t="s">
        <v>89</v>
      </c>
      <c r="G51" s="19">
        <v>50</v>
      </c>
      <c r="H51" s="19">
        <v>58</v>
      </c>
      <c r="I51" s="58">
        <f t="shared" si="0"/>
        <v>108</v>
      </c>
      <c r="J51" s="18">
        <v>9864463838</v>
      </c>
      <c r="K51" s="18" t="s">
        <v>209</v>
      </c>
      <c r="L51" s="18"/>
      <c r="M51" s="18"/>
      <c r="N51" s="18"/>
      <c r="O51" s="18"/>
      <c r="P51" s="24" t="s">
        <v>210</v>
      </c>
      <c r="Q51" s="18" t="s">
        <v>211</v>
      </c>
      <c r="R51" s="18">
        <v>13</v>
      </c>
      <c r="S51" s="18" t="s">
        <v>212</v>
      </c>
      <c r="T51" s="18"/>
    </row>
    <row r="52" spans="1:20" x14ac:dyDescent="0.3">
      <c r="A52" s="4">
        <v>48</v>
      </c>
      <c r="B52" s="17" t="s">
        <v>63</v>
      </c>
      <c r="C52" s="18" t="s">
        <v>157</v>
      </c>
      <c r="D52" s="18" t="s">
        <v>23</v>
      </c>
      <c r="E52" s="19">
        <v>18110307001</v>
      </c>
      <c r="F52" s="18" t="s">
        <v>89</v>
      </c>
      <c r="G52" s="19">
        <v>48</v>
      </c>
      <c r="H52" s="19">
        <v>51</v>
      </c>
      <c r="I52" s="58">
        <f t="shared" si="0"/>
        <v>99</v>
      </c>
      <c r="J52" s="18">
        <v>9954778280</v>
      </c>
      <c r="K52" s="18" t="s">
        <v>305</v>
      </c>
      <c r="L52" s="18" t="s">
        <v>306</v>
      </c>
      <c r="M52" s="18">
        <v>9854567428</v>
      </c>
      <c r="N52" s="18" t="s">
        <v>307</v>
      </c>
      <c r="O52" s="18"/>
      <c r="P52" s="24" t="s">
        <v>222</v>
      </c>
      <c r="Q52" s="18" t="s">
        <v>217</v>
      </c>
      <c r="R52" s="18">
        <v>13</v>
      </c>
      <c r="S52" s="18" t="s">
        <v>212</v>
      </c>
      <c r="T52" s="18"/>
    </row>
    <row r="53" spans="1:20" x14ac:dyDescent="0.3">
      <c r="A53" s="4">
        <v>49</v>
      </c>
      <c r="B53" s="17" t="s">
        <v>63</v>
      </c>
      <c r="C53" s="18" t="s">
        <v>158</v>
      </c>
      <c r="D53" s="18" t="s">
        <v>23</v>
      </c>
      <c r="E53" s="19">
        <v>18110321301</v>
      </c>
      <c r="F53" s="18" t="s">
        <v>89</v>
      </c>
      <c r="G53" s="19">
        <v>60</v>
      </c>
      <c r="H53" s="19">
        <v>62</v>
      </c>
      <c r="I53" s="58">
        <f t="shared" si="0"/>
        <v>122</v>
      </c>
      <c r="J53" s="18">
        <v>9435813927</v>
      </c>
      <c r="K53" s="18" t="s">
        <v>308</v>
      </c>
      <c r="L53" s="18" t="s">
        <v>309</v>
      </c>
      <c r="M53" s="18"/>
      <c r="N53" s="18" t="s">
        <v>310</v>
      </c>
      <c r="O53" s="18"/>
      <c r="P53" s="24" t="s">
        <v>222</v>
      </c>
      <c r="Q53" s="18" t="s">
        <v>217</v>
      </c>
      <c r="R53" s="18">
        <v>14</v>
      </c>
      <c r="S53" s="18" t="s">
        <v>212</v>
      </c>
      <c r="T53" s="18"/>
    </row>
    <row r="54" spans="1:20" x14ac:dyDescent="0.3">
      <c r="A54" s="4">
        <v>50</v>
      </c>
      <c r="B54" s="17" t="s">
        <v>63</v>
      </c>
      <c r="C54" s="18" t="s">
        <v>159</v>
      </c>
      <c r="D54" s="18" t="s">
        <v>25</v>
      </c>
      <c r="E54" s="19">
        <v>5</v>
      </c>
      <c r="F54" s="18"/>
      <c r="G54" s="19">
        <v>49</v>
      </c>
      <c r="H54" s="19">
        <v>38</v>
      </c>
      <c r="I54" s="58">
        <f t="shared" si="0"/>
        <v>87</v>
      </c>
      <c r="J54" s="18">
        <v>9678189545</v>
      </c>
      <c r="K54" s="18"/>
      <c r="L54" s="18"/>
      <c r="M54" s="18"/>
      <c r="N54" s="18"/>
      <c r="O54" s="18"/>
      <c r="P54" s="24" t="s">
        <v>225</v>
      </c>
      <c r="Q54" s="18" t="s">
        <v>226</v>
      </c>
      <c r="R54" s="18">
        <v>6</v>
      </c>
      <c r="S54" s="18" t="s">
        <v>212</v>
      </c>
      <c r="T54" s="18"/>
    </row>
    <row r="55" spans="1:20" x14ac:dyDescent="0.3">
      <c r="A55" s="4">
        <v>51</v>
      </c>
      <c r="B55" s="17" t="s">
        <v>63</v>
      </c>
      <c r="C55" s="18" t="s">
        <v>160</v>
      </c>
      <c r="D55" s="18" t="s">
        <v>23</v>
      </c>
      <c r="E55" s="19" t="s">
        <v>161</v>
      </c>
      <c r="F55" s="18" t="s">
        <v>89</v>
      </c>
      <c r="G55" s="19">
        <v>45</v>
      </c>
      <c r="H55" s="19">
        <v>50</v>
      </c>
      <c r="I55" s="58">
        <f t="shared" si="0"/>
        <v>95</v>
      </c>
      <c r="J55" s="18" t="s">
        <v>311</v>
      </c>
      <c r="K55" s="18" t="s">
        <v>312</v>
      </c>
      <c r="L55" s="18" t="s">
        <v>313</v>
      </c>
      <c r="M55" s="18">
        <v>9435380760</v>
      </c>
      <c r="N55" s="18" t="s">
        <v>314</v>
      </c>
      <c r="O55" s="18">
        <v>9706593130</v>
      </c>
      <c r="P55" s="24" t="s">
        <v>225</v>
      </c>
      <c r="Q55" s="18" t="s">
        <v>226</v>
      </c>
      <c r="R55" s="18">
        <v>7</v>
      </c>
      <c r="S55" s="18" t="s">
        <v>212</v>
      </c>
      <c r="T55" s="18"/>
    </row>
    <row r="56" spans="1:20" x14ac:dyDescent="0.3">
      <c r="A56" s="4">
        <v>52</v>
      </c>
      <c r="B56" s="17" t="s">
        <v>63</v>
      </c>
      <c r="C56" s="18" t="s">
        <v>162</v>
      </c>
      <c r="D56" s="18" t="s">
        <v>25</v>
      </c>
      <c r="E56" s="19">
        <v>38</v>
      </c>
      <c r="F56" s="18"/>
      <c r="G56" s="19">
        <v>15</v>
      </c>
      <c r="H56" s="19">
        <v>12</v>
      </c>
      <c r="I56" s="58">
        <f t="shared" si="0"/>
        <v>27</v>
      </c>
      <c r="J56" s="18">
        <v>9678157105</v>
      </c>
      <c r="K56" s="18" t="s">
        <v>209</v>
      </c>
      <c r="L56" s="18"/>
      <c r="M56" s="18"/>
      <c r="N56" s="18"/>
      <c r="O56" s="18"/>
      <c r="P56" s="24" t="s">
        <v>231</v>
      </c>
      <c r="Q56" s="18" t="s">
        <v>232</v>
      </c>
      <c r="R56" s="18">
        <v>5</v>
      </c>
      <c r="S56" s="18" t="s">
        <v>212</v>
      </c>
      <c r="T56" s="18"/>
    </row>
    <row r="57" spans="1:20" x14ac:dyDescent="0.3">
      <c r="A57" s="4">
        <v>53</v>
      </c>
      <c r="B57" s="17" t="s">
        <v>63</v>
      </c>
      <c r="C57" s="18" t="s">
        <v>163</v>
      </c>
      <c r="D57" s="18" t="s">
        <v>25</v>
      </c>
      <c r="E57" s="19">
        <v>41</v>
      </c>
      <c r="F57" s="18"/>
      <c r="G57" s="19">
        <v>15</v>
      </c>
      <c r="H57" s="19">
        <v>13</v>
      </c>
      <c r="I57" s="58">
        <f t="shared" si="0"/>
        <v>28</v>
      </c>
      <c r="J57" s="18"/>
      <c r="K57" s="18" t="s">
        <v>209</v>
      </c>
      <c r="L57" s="18"/>
      <c r="M57" s="18"/>
      <c r="N57" s="18"/>
      <c r="O57" s="18"/>
      <c r="P57" s="24" t="s">
        <v>231</v>
      </c>
      <c r="Q57" s="18" t="s">
        <v>232</v>
      </c>
      <c r="R57" s="18">
        <v>7</v>
      </c>
      <c r="S57" s="18" t="s">
        <v>212</v>
      </c>
      <c r="T57" s="18"/>
    </row>
    <row r="58" spans="1:20" x14ac:dyDescent="0.3">
      <c r="A58" s="4">
        <v>54</v>
      </c>
      <c r="B58" s="17" t="s">
        <v>63</v>
      </c>
      <c r="C58" s="18" t="s">
        <v>164</v>
      </c>
      <c r="D58" s="18" t="s">
        <v>23</v>
      </c>
      <c r="E58" s="19">
        <v>181103184183</v>
      </c>
      <c r="F58" s="18" t="s">
        <v>89</v>
      </c>
      <c r="G58" s="19">
        <v>57</v>
      </c>
      <c r="H58" s="19">
        <v>41</v>
      </c>
      <c r="I58" s="58">
        <f t="shared" si="0"/>
        <v>98</v>
      </c>
      <c r="J58" s="18"/>
      <c r="K58" s="18" t="s">
        <v>209</v>
      </c>
      <c r="L58" s="18"/>
      <c r="M58" s="18"/>
      <c r="N58" s="18"/>
      <c r="O58" s="18"/>
      <c r="P58" s="24" t="s">
        <v>231</v>
      </c>
      <c r="Q58" s="18" t="s">
        <v>232</v>
      </c>
      <c r="R58" s="18">
        <v>7</v>
      </c>
      <c r="S58" s="18" t="s">
        <v>212</v>
      </c>
      <c r="T58" s="18"/>
    </row>
    <row r="59" spans="1:20" x14ac:dyDescent="0.3">
      <c r="A59" s="4">
        <v>55</v>
      </c>
      <c r="B59" s="17" t="s">
        <v>63</v>
      </c>
      <c r="C59" s="18" t="s">
        <v>165</v>
      </c>
      <c r="D59" s="18" t="s">
        <v>25</v>
      </c>
      <c r="E59" s="19">
        <v>6</v>
      </c>
      <c r="F59" s="18"/>
      <c r="G59" s="19">
        <v>19</v>
      </c>
      <c r="H59" s="19">
        <v>20</v>
      </c>
      <c r="I59" s="58">
        <f t="shared" si="0"/>
        <v>39</v>
      </c>
      <c r="J59" s="18">
        <v>9508544904</v>
      </c>
      <c r="K59" s="18" t="s">
        <v>315</v>
      </c>
      <c r="L59" s="18" t="s">
        <v>316</v>
      </c>
      <c r="M59" s="18"/>
      <c r="N59" s="18"/>
      <c r="O59" s="18"/>
      <c r="P59" s="24" t="s">
        <v>234</v>
      </c>
      <c r="Q59" s="18" t="s">
        <v>235</v>
      </c>
      <c r="R59" s="18">
        <v>6</v>
      </c>
      <c r="S59" s="18" t="s">
        <v>212</v>
      </c>
      <c r="T59" s="18"/>
    </row>
    <row r="60" spans="1:20" x14ac:dyDescent="0.3">
      <c r="A60" s="4">
        <v>56</v>
      </c>
      <c r="B60" s="17" t="s">
        <v>63</v>
      </c>
      <c r="C60" s="18" t="s">
        <v>166</v>
      </c>
      <c r="D60" s="18" t="s">
        <v>25</v>
      </c>
      <c r="E60" s="19">
        <v>8</v>
      </c>
      <c r="F60" s="18"/>
      <c r="G60" s="19">
        <v>27</v>
      </c>
      <c r="H60" s="19">
        <v>20</v>
      </c>
      <c r="I60" s="58">
        <f t="shared" si="0"/>
        <v>47</v>
      </c>
      <c r="J60" s="18" t="s">
        <v>317</v>
      </c>
      <c r="K60" s="18" t="s">
        <v>315</v>
      </c>
      <c r="L60" s="18" t="s">
        <v>316</v>
      </c>
      <c r="M60" s="18"/>
      <c r="N60" s="18"/>
      <c r="O60" s="18"/>
      <c r="P60" s="24" t="s">
        <v>234</v>
      </c>
      <c r="Q60" s="18" t="s">
        <v>235</v>
      </c>
      <c r="R60" s="18">
        <v>7</v>
      </c>
      <c r="S60" s="18" t="s">
        <v>212</v>
      </c>
      <c r="T60" s="18"/>
    </row>
    <row r="61" spans="1:20" x14ac:dyDescent="0.3">
      <c r="A61" s="4">
        <v>57</v>
      </c>
      <c r="B61" s="17" t="s">
        <v>63</v>
      </c>
      <c r="C61" s="18" t="s">
        <v>167</v>
      </c>
      <c r="D61" s="18" t="s">
        <v>25</v>
      </c>
      <c r="E61" s="19">
        <v>24</v>
      </c>
      <c r="F61" s="18"/>
      <c r="G61" s="19">
        <v>28</v>
      </c>
      <c r="H61" s="19">
        <v>30</v>
      </c>
      <c r="I61" s="58">
        <f t="shared" si="0"/>
        <v>58</v>
      </c>
      <c r="J61" s="18">
        <v>9957682027</v>
      </c>
      <c r="K61" s="18" t="s">
        <v>318</v>
      </c>
      <c r="L61" s="18" t="s">
        <v>319</v>
      </c>
      <c r="M61" s="18">
        <v>9435380760</v>
      </c>
      <c r="N61" s="18" t="s">
        <v>320</v>
      </c>
      <c r="O61" s="18">
        <v>9954244517</v>
      </c>
      <c r="P61" s="24" t="s">
        <v>236</v>
      </c>
      <c r="Q61" s="18" t="s">
        <v>237</v>
      </c>
      <c r="R61" s="18">
        <v>5</v>
      </c>
      <c r="S61" s="18" t="s">
        <v>212</v>
      </c>
      <c r="T61" s="18"/>
    </row>
    <row r="62" spans="1:20" x14ac:dyDescent="0.3">
      <c r="A62" s="4">
        <v>58</v>
      </c>
      <c r="B62" s="17" t="s">
        <v>63</v>
      </c>
      <c r="C62" s="18" t="s">
        <v>168</v>
      </c>
      <c r="D62" s="18" t="s">
        <v>25</v>
      </c>
      <c r="E62" s="19">
        <v>39</v>
      </c>
      <c r="F62" s="18"/>
      <c r="G62" s="19">
        <v>12</v>
      </c>
      <c r="H62" s="19">
        <v>26</v>
      </c>
      <c r="I62" s="58">
        <f t="shared" si="0"/>
        <v>38</v>
      </c>
      <c r="J62" s="18" t="s">
        <v>317</v>
      </c>
      <c r="K62" s="18" t="s">
        <v>312</v>
      </c>
      <c r="L62" s="18" t="s">
        <v>313</v>
      </c>
      <c r="M62" s="18">
        <v>9435380760</v>
      </c>
      <c r="N62" s="18" t="s">
        <v>321</v>
      </c>
      <c r="O62" s="18">
        <v>9957416017</v>
      </c>
      <c r="P62" s="24" t="s">
        <v>236</v>
      </c>
      <c r="Q62" s="18" t="s">
        <v>237</v>
      </c>
      <c r="R62" s="18">
        <v>7</v>
      </c>
      <c r="S62" s="18" t="s">
        <v>212</v>
      </c>
      <c r="T62" s="18"/>
    </row>
    <row r="63" spans="1:20" x14ac:dyDescent="0.3">
      <c r="A63" s="4">
        <v>59</v>
      </c>
      <c r="B63" s="17" t="s">
        <v>63</v>
      </c>
      <c r="C63" s="18" t="s">
        <v>169</v>
      </c>
      <c r="D63" s="18" t="s">
        <v>23</v>
      </c>
      <c r="E63" s="19" t="s">
        <v>170</v>
      </c>
      <c r="F63" s="18"/>
      <c r="G63" s="19">
        <v>114</v>
      </c>
      <c r="H63" s="19">
        <v>176</v>
      </c>
      <c r="I63" s="58">
        <f t="shared" si="0"/>
        <v>290</v>
      </c>
      <c r="J63" s="18">
        <v>9954895987</v>
      </c>
      <c r="K63" s="18" t="s">
        <v>318</v>
      </c>
      <c r="L63" s="18" t="s">
        <v>319</v>
      </c>
      <c r="M63" s="18">
        <v>9435380760</v>
      </c>
      <c r="N63" s="18" t="s">
        <v>322</v>
      </c>
      <c r="O63" s="18">
        <v>9954268535</v>
      </c>
      <c r="P63" s="24" t="s">
        <v>242</v>
      </c>
      <c r="Q63" s="18" t="s">
        <v>211</v>
      </c>
      <c r="R63" s="18">
        <v>8</v>
      </c>
      <c r="S63" s="18" t="s">
        <v>212</v>
      </c>
      <c r="T63" s="18"/>
    </row>
    <row r="64" spans="1:20" x14ac:dyDescent="0.3">
      <c r="A64" s="4">
        <v>60</v>
      </c>
      <c r="B64" s="17" t="s">
        <v>63</v>
      </c>
      <c r="C64" s="18" t="s">
        <v>169</v>
      </c>
      <c r="D64" s="18" t="s">
        <v>23</v>
      </c>
      <c r="E64" s="19" t="s">
        <v>170</v>
      </c>
      <c r="F64" s="18"/>
      <c r="G64" s="19">
        <v>114</v>
      </c>
      <c r="H64" s="19">
        <v>176</v>
      </c>
      <c r="I64" s="58">
        <f t="shared" si="0"/>
        <v>290</v>
      </c>
      <c r="J64" s="18">
        <v>9954895987</v>
      </c>
      <c r="K64" s="18" t="s">
        <v>318</v>
      </c>
      <c r="L64" s="18" t="s">
        <v>319</v>
      </c>
      <c r="M64" s="18">
        <v>9435380760</v>
      </c>
      <c r="N64" s="18" t="s">
        <v>322</v>
      </c>
      <c r="O64" s="18">
        <v>9954268535</v>
      </c>
      <c r="P64" s="24" t="s">
        <v>245</v>
      </c>
      <c r="Q64" s="18" t="s">
        <v>217</v>
      </c>
      <c r="R64" s="18">
        <v>8</v>
      </c>
      <c r="S64" s="18" t="s">
        <v>212</v>
      </c>
      <c r="T64" s="18"/>
    </row>
    <row r="65" spans="1:20" x14ac:dyDescent="0.3">
      <c r="A65" s="4">
        <v>61</v>
      </c>
      <c r="B65" s="17" t="s">
        <v>63</v>
      </c>
      <c r="C65" s="18" t="s">
        <v>171</v>
      </c>
      <c r="D65" s="18" t="s">
        <v>25</v>
      </c>
      <c r="E65" s="19">
        <v>300</v>
      </c>
      <c r="F65" s="18"/>
      <c r="G65" s="19">
        <v>16</v>
      </c>
      <c r="H65" s="19">
        <v>11</v>
      </c>
      <c r="I65" s="58">
        <f t="shared" si="0"/>
        <v>27</v>
      </c>
      <c r="J65" s="18">
        <v>8486065781</v>
      </c>
      <c r="K65" s="18" t="s">
        <v>323</v>
      </c>
      <c r="L65" s="18" t="s">
        <v>324</v>
      </c>
      <c r="M65" s="18">
        <v>9954688635</v>
      </c>
      <c r="N65" s="18" t="s">
        <v>325</v>
      </c>
      <c r="O65" s="18">
        <v>9707290569</v>
      </c>
      <c r="P65" s="24" t="s">
        <v>248</v>
      </c>
      <c r="Q65" s="18" t="s">
        <v>226</v>
      </c>
      <c r="R65" s="18">
        <v>11</v>
      </c>
      <c r="S65" s="18" t="s">
        <v>212</v>
      </c>
      <c r="T65" s="18"/>
    </row>
    <row r="66" spans="1:20" x14ac:dyDescent="0.3">
      <c r="A66" s="4">
        <v>62</v>
      </c>
      <c r="B66" s="17" t="s">
        <v>63</v>
      </c>
      <c r="C66" s="18" t="s">
        <v>172</v>
      </c>
      <c r="D66" s="18" t="s">
        <v>25</v>
      </c>
      <c r="E66" s="19">
        <v>301</v>
      </c>
      <c r="F66" s="18"/>
      <c r="G66" s="19">
        <v>50</v>
      </c>
      <c r="H66" s="19">
        <v>63</v>
      </c>
      <c r="I66" s="58">
        <f t="shared" si="0"/>
        <v>113</v>
      </c>
      <c r="J66" s="18">
        <v>9954895927</v>
      </c>
      <c r="K66" s="18" t="s">
        <v>323</v>
      </c>
      <c r="L66" s="18" t="s">
        <v>324</v>
      </c>
      <c r="M66" s="18">
        <v>9954688635</v>
      </c>
      <c r="N66" s="18" t="s">
        <v>325</v>
      </c>
      <c r="O66" s="18">
        <v>9707290569</v>
      </c>
      <c r="P66" s="24" t="s">
        <v>248</v>
      </c>
      <c r="Q66" s="18" t="s">
        <v>226</v>
      </c>
      <c r="R66" s="18">
        <v>12</v>
      </c>
      <c r="S66" s="18" t="s">
        <v>212</v>
      </c>
      <c r="T66" s="18"/>
    </row>
    <row r="67" spans="1:20" x14ac:dyDescent="0.3">
      <c r="A67" s="4">
        <v>63</v>
      </c>
      <c r="B67" s="17" t="s">
        <v>63</v>
      </c>
      <c r="C67" s="18" t="s">
        <v>173</v>
      </c>
      <c r="D67" s="18" t="s">
        <v>23</v>
      </c>
      <c r="E67" s="19" t="s">
        <v>174</v>
      </c>
      <c r="F67" s="18" t="s">
        <v>89</v>
      </c>
      <c r="G67" s="19">
        <v>35</v>
      </c>
      <c r="H67" s="19">
        <v>37</v>
      </c>
      <c r="I67" s="58">
        <f t="shared" si="0"/>
        <v>72</v>
      </c>
      <c r="J67" s="18" t="s">
        <v>326</v>
      </c>
      <c r="K67" s="18" t="s">
        <v>312</v>
      </c>
      <c r="L67" s="18" t="s">
        <v>313</v>
      </c>
      <c r="M67" s="18">
        <v>9435380760</v>
      </c>
      <c r="N67" s="18" t="s">
        <v>321</v>
      </c>
      <c r="O67" s="18">
        <v>9957416017</v>
      </c>
      <c r="P67" s="24" t="s">
        <v>254</v>
      </c>
      <c r="Q67" s="18" t="s">
        <v>235</v>
      </c>
      <c r="R67" s="18">
        <v>11</v>
      </c>
      <c r="S67" s="18" t="s">
        <v>212</v>
      </c>
      <c r="T67" s="18"/>
    </row>
    <row r="68" spans="1:20" x14ac:dyDescent="0.3">
      <c r="A68" s="4">
        <v>64</v>
      </c>
      <c r="B68" s="17" t="s">
        <v>63</v>
      </c>
      <c r="C68" s="18" t="s">
        <v>175</v>
      </c>
      <c r="D68" s="18" t="s">
        <v>25</v>
      </c>
      <c r="E68" s="19">
        <v>241</v>
      </c>
      <c r="F68" s="18"/>
      <c r="G68" s="19">
        <v>15</v>
      </c>
      <c r="H68" s="19">
        <v>13</v>
      </c>
      <c r="I68" s="58">
        <f t="shared" si="0"/>
        <v>28</v>
      </c>
      <c r="J68" s="18">
        <v>7896969442</v>
      </c>
      <c r="K68" s="18" t="s">
        <v>327</v>
      </c>
      <c r="L68" s="18" t="s">
        <v>328</v>
      </c>
      <c r="M68" s="18">
        <v>8811904086</v>
      </c>
      <c r="N68" s="18" t="s">
        <v>329</v>
      </c>
      <c r="O68" s="18">
        <v>9678323033</v>
      </c>
      <c r="P68" s="24" t="s">
        <v>254</v>
      </c>
      <c r="Q68" s="18" t="s">
        <v>235</v>
      </c>
      <c r="R68" s="18">
        <v>8</v>
      </c>
      <c r="S68" s="18" t="s">
        <v>212</v>
      </c>
      <c r="T68" s="18"/>
    </row>
    <row r="69" spans="1:20" x14ac:dyDescent="0.3">
      <c r="A69" s="4">
        <v>65</v>
      </c>
      <c r="B69" s="17" t="s">
        <v>63</v>
      </c>
      <c r="C69" s="18" t="s">
        <v>176</v>
      </c>
      <c r="D69" s="18" t="s">
        <v>23</v>
      </c>
      <c r="E69" s="19">
        <v>18110305291</v>
      </c>
      <c r="F69" s="18" t="s">
        <v>89</v>
      </c>
      <c r="G69" s="19">
        <v>219</v>
      </c>
      <c r="H69" s="19">
        <v>193</v>
      </c>
      <c r="I69" s="58">
        <f t="shared" si="0"/>
        <v>412</v>
      </c>
      <c r="J69" s="18">
        <v>9577758654</v>
      </c>
      <c r="K69" s="18" t="s">
        <v>330</v>
      </c>
      <c r="L69" s="18" t="s">
        <v>331</v>
      </c>
      <c r="M69" s="18">
        <v>7896815958</v>
      </c>
      <c r="N69" s="18" t="s">
        <v>332</v>
      </c>
      <c r="O69" s="18">
        <v>9954526912</v>
      </c>
      <c r="P69" s="24" t="s">
        <v>257</v>
      </c>
      <c r="Q69" s="18" t="s">
        <v>237</v>
      </c>
      <c r="R69" s="18">
        <v>7</v>
      </c>
      <c r="S69" s="18" t="s">
        <v>212</v>
      </c>
      <c r="T69" s="18"/>
    </row>
    <row r="70" spans="1:20" x14ac:dyDescent="0.3">
      <c r="A70" s="4">
        <v>66</v>
      </c>
      <c r="B70" s="17" t="s">
        <v>63</v>
      </c>
      <c r="C70" s="18" t="s">
        <v>177</v>
      </c>
      <c r="D70" s="18" t="s">
        <v>25</v>
      </c>
      <c r="E70" s="19">
        <v>85</v>
      </c>
      <c r="F70" s="18"/>
      <c r="G70" s="19">
        <v>32</v>
      </c>
      <c r="H70" s="19">
        <v>33</v>
      </c>
      <c r="I70" s="58">
        <f t="shared" ref="I70:I133" si="1">SUM(G70:H70)</f>
        <v>65</v>
      </c>
      <c r="J70" s="18" t="s">
        <v>333</v>
      </c>
      <c r="K70" s="18" t="s">
        <v>209</v>
      </c>
      <c r="L70" s="18"/>
      <c r="M70" s="18"/>
      <c r="N70" s="18"/>
      <c r="O70" s="18"/>
      <c r="P70" s="24" t="s">
        <v>257</v>
      </c>
      <c r="Q70" s="18" t="s">
        <v>237</v>
      </c>
      <c r="R70" s="18">
        <v>8</v>
      </c>
      <c r="S70" s="18" t="s">
        <v>212</v>
      </c>
      <c r="T70" s="18"/>
    </row>
    <row r="71" spans="1:20" x14ac:dyDescent="0.3">
      <c r="A71" s="4">
        <v>67</v>
      </c>
      <c r="B71" s="17" t="s">
        <v>63</v>
      </c>
      <c r="C71" s="18" t="s">
        <v>178</v>
      </c>
      <c r="D71" s="18" t="s">
        <v>25</v>
      </c>
      <c r="E71" s="19">
        <v>275</v>
      </c>
      <c r="F71" s="18"/>
      <c r="G71" s="19">
        <v>35</v>
      </c>
      <c r="H71" s="19">
        <v>41</v>
      </c>
      <c r="I71" s="58">
        <f t="shared" si="1"/>
        <v>76</v>
      </c>
      <c r="J71" s="18">
        <v>9859266714</v>
      </c>
      <c r="K71" s="18" t="s">
        <v>323</v>
      </c>
      <c r="L71" s="18" t="s">
        <v>324</v>
      </c>
      <c r="M71" s="18">
        <v>9954688635</v>
      </c>
      <c r="N71" s="18" t="s">
        <v>325</v>
      </c>
      <c r="O71" s="18">
        <v>9707290569</v>
      </c>
      <c r="P71" s="24" t="s">
        <v>259</v>
      </c>
      <c r="Q71" s="18" t="s">
        <v>211</v>
      </c>
      <c r="R71" s="18">
        <v>7</v>
      </c>
      <c r="S71" s="18" t="s">
        <v>212</v>
      </c>
      <c r="T71" s="18"/>
    </row>
    <row r="72" spans="1:20" x14ac:dyDescent="0.3">
      <c r="A72" s="4">
        <v>68</v>
      </c>
      <c r="B72" s="17" t="s">
        <v>63</v>
      </c>
      <c r="C72" s="18" t="s">
        <v>179</v>
      </c>
      <c r="D72" s="18" t="s">
        <v>23</v>
      </c>
      <c r="E72" s="19" t="s">
        <v>180</v>
      </c>
      <c r="F72" s="18" t="s">
        <v>89</v>
      </c>
      <c r="G72" s="19">
        <v>64</v>
      </c>
      <c r="H72" s="19">
        <v>66</v>
      </c>
      <c r="I72" s="58">
        <f t="shared" si="1"/>
        <v>130</v>
      </c>
      <c r="J72" s="18" t="s">
        <v>334</v>
      </c>
      <c r="K72" s="18" t="s">
        <v>335</v>
      </c>
      <c r="L72" s="18" t="s">
        <v>336</v>
      </c>
      <c r="M72" s="18">
        <v>8811904086</v>
      </c>
      <c r="N72" s="18" t="s">
        <v>337</v>
      </c>
      <c r="O72" s="18">
        <v>9678811549</v>
      </c>
      <c r="P72" s="24" t="s">
        <v>259</v>
      </c>
      <c r="Q72" s="18" t="s">
        <v>211</v>
      </c>
      <c r="R72" s="18">
        <v>9</v>
      </c>
      <c r="S72" s="18" t="s">
        <v>212</v>
      </c>
      <c r="T72" s="18"/>
    </row>
    <row r="73" spans="1:20" x14ac:dyDescent="0.3">
      <c r="A73" s="4">
        <v>69</v>
      </c>
      <c r="B73" s="17" t="s">
        <v>63</v>
      </c>
      <c r="C73" s="18" t="s">
        <v>176</v>
      </c>
      <c r="D73" s="18" t="s">
        <v>23</v>
      </c>
      <c r="E73" s="19">
        <v>18110305291</v>
      </c>
      <c r="F73" s="18" t="s">
        <v>89</v>
      </c>
      <c r="G73" s="19">
        <v>219</v>
      </c>
      <c r="H73" s="19">
        <v>193</v>
      </c>
      <c r="I73" s="58">
        <f t="shared" si="1"/>
        <v>412</v>
      </c>
      <c r="J73" s="18">
        <v>9577758654</v>
      </c>
      <c r="K73" s="18" t="s">
        <v>330</v>
      </c>
      <c r="L73" s="18" t="s">
        <v>331</v>
      </c>
      <c r="M73" s="18">
        <v>7896815958</v>
      </c>
      <c r="N73" s="18" t="s">
        <v>332</v>
      </c>
      <c r="O73" s="18">
        <v>9954526912</v>
      </c>
      <c r="P73" s="24" t="s">
        <v>264</v>
      </c>
      <c r="Q73" s="18" t="s">
        <v>217</v>
      </c>
      <c r="R73" s="18">
        <v>8</v>
      </c>
      <c r="S73" s="18" t="s">
        <v>212</v>
      </c>
      <c r="T73" s="18"/>
    </row>
    <row r="74" spans="1:20" x14ac:dyDescent="0.3">
      <c r="A74" s="4">
        <v>70</v>
      </c>
      <c r="B74" s="17" t="s">
        <v>63</v>
      </c>
      <c r="C74" s="59" t="s">
        <v>181</v>
      </c>
      <c r="D74" s="59" t="s">
        <v>23</v>
      </c>
      <c r="E74" s="17" t="s">
        <v>182</v>
      </c>
      <c r="F74" s="59" t="s">
        <v>183</v>
      </c>
      <c r="G74" s="17">
        <v>45</v>
      </c>
      <c r="H74" s="17">
        <v>37</v>
      </c>
      <c r="I74" s="58">
        <f t="shared" si="1"/>
        <v>82</v>
      </c>
      <c r="J74" s="59" t="s">
        <v>338</v>
      </c>
      <c r="K74" s="59" t="s">
        <v>339</v>
      </c>
      <c r="L74" s="59" t="s">
        <v>340</v>
      </c>
      <c r="M74" s="59">
        <v>9435381378</v>
      </c>
      <c r="N74" s="59" t="s">
        <v>341</v>
      </c>
      <c r="O74" s="59">
        <v>9577664050</v>
      </c>
      <c r="P74" s="24" t="s">
        <v>269</v>
      </c>
      <c r="Q74" s="18" t="s">
        <v>226</v>
      </c>
      <c r="R74" s="18">
        <v>8</v>
      </c>
      <c r="S74" s="18" t="s">
        <v>212</v>
      </c>
      <c r="T74" s="18"/>
    </row>
    <row r="75" spans="1:20" x14ac:dyDescent="0.3">
      <c r="A75" s="4">
        <v>71</v>
      </c>
      <c r="B75" s="17" t="s">
        <v>63</v>
      </c>
      <c r="C75" s="18"/>
      <c r="D75" s="18"/>
      <c r="E75" s="19"/>
      <c r="F75" s="18"/>
      <c r="G75" s="19"/>
      <c r="H75" s="19"/>
      <c r="I75" s="58">
        <f t="shared" si="1"/>
        <v>0</v>
      </c>
      <c r="J75" s="18"/>
      <c r="K75" s="18"/>
      <c r="L75" s="18"/>
      <c r="M75" s="18"/>
      <c r="N75" s="18"/>
      <c r="O75" s="18"/>
      <c r="P75" s="24" t="s">
        <v>269</v>
      </c>
      <c r="Q75" s="18" t="s">
        <v>226</v>
      </c>
      <c r="R75" s="18">
        <v>9</v>
      </c>
      <c r="S75" s="18" t="s">
        <v>212</v>
      </c>
      <c r="T75" s="18"/>
    </row>
    <row r="76" spans="1:20" x14ac:dyDescent="0.3">
      <c r="A76" s="4">
        <v>72</v>
      </c>
      <c r="B76" s="17" t="s">
        <v>63</v>
      </c>
      <c r="C76" s="18" t="s">
        <v>184</v>
      </c>
      <c r="D76" s="18" t="s">
        <v>25</v>
      </c>
      <c r="E76" s="19">
        <v>47</v>
      </c>
      <c r="F76" s="18"/>
      <c r="G76" s="19">
        <v>42</v>
      </c>
      <c r="H76" s="19">
        <v>46</v>
      </c>
      <c r="I76" s="58">
        <f t="shared" si="1"/>
        <v>88</v>
      </c>
      <c r="J76" s="18"/>
      <c r="K76" s="18"/>
      <c r="L76" s="18"/>
      <c r="M76" s="18"/>
      <c r="N76" s="18"/>
      <c r="O76" s="18"/>
      <c r="P76" s="24" t="s">
        <v>270</v>
      </c>
      <c r="Q76" s="18" t="s">
        <v>232</v>
      </c>
      <c r="R76" s="18">
        <v>12</v>
      </c>
      <c r="S76" s="18" t="s">
        <v>212</v>
      </c>
      <c r="T76" s="18"/>
    </row>
    <row r="77" spans="1:20" x14ac:dyDescent="0.3">
      <c r="A77" s="4">
        <v>73</v>
      </c>
      <c r="B77" s="17" t="s">
        <v>63</v>
      </c>
      <c r="C77" s="18" t="s">
        <v>185</v>
      </c>
      <c r="D77" s="18" t="s">
        <v>23</v>
      </c>
      <c r="E77" s="19">
        <v>18110305302</v>
      </c>
      <c r="F77" s="18"/>
      <c r="G77" s="19">
        <v>43</v>
      </c>
      <c r="H77" s="19">
        <v>45</v>
      </c>
      <c r="I77" s="58">
        <f t="shared" si="1"/>
        <v>88</v>
      </c>
      <c r="J77" s="18"/>
      <c r="K77" s="18"/>
      <c r="L77" s="18"/>
      <c r="M77" s="18"/>
      <c r="N77" s="18"/>
      <c r="O77" s="18"/>
      <c r="P77" s="24" t="s">
        <v>270</v>
      </c>
      <c r="Q77" s="18" t="s">
        <v>232</v>
      </c>
      <c r="R77" s="18">
        <v>11</v>
      </c>
      <c r="S77" s="18" t="s">
        <v>212</v>
      </c>
      <c r="T77" s="18"/>
    </row>
    <row r="78" spans="1:20" x14ac:dyDescent="0.3">
      <c r="A78" s="4">
        <v>74</v>
      </c>
      <c r="B78" s="17" t="s">
        <v>63</v>
      </c>
      <c r="C78" s="18" t="s">
        <v>186</v>
      </c>
      <c r="D78" s="18" t="s">
        <v>23</v>
      </c>
      <c r="E78" s="19" t="s">
        <v>187</v>
      </c>
      <c r="F78" s="18"/>
      <c r="G78" s="19">
        <v>49</v>
      </c>
      <c r="H78" s="19">
        <v>47</v>
      </c>
      <c r="I78" s="58">
        <f t="shared" si="1"/>
        <v>96</v>
      </c>
      <c r="J78" s="18"/>
      <c r="K78" s="18"/>
      <c r="L78" s="18"/>
      <c r="M78" s="18"/>
      <c r="N78" s="18"/>
      <c r="O78" s="18"/>
      <c r="P78" s="24" t="s">
        <v>272</v>
      </c>
      <c r="Q78" s="18" t="s">
        <v>237</v>
      </c>
      <c r="R78" s="18">
        <v>13</v>
      </c>
      <c r="S78" s="18" t="s">
        <v>212</v>
      </c>
      <c r="T78" s="18"/>
    </row>
    <row r="79" spans="1:20" x14ac:dyDescent="0.3">
      <c r="A79" s="4">
        <v>75</v>
      </c>
      <c r="B79" s="17" t="s">
        <v>63</v>
      </c>
      <c r="C79" s="18" t="s">
        <v>188</v>
      </c>
      <c r="D79" s="18" t="s">
        <v>25</v>
      </c>
      <c r="E79" s="19">
        <v>157</v>
      </c>
      <c r="F79" s="18"/>
      <c r="G79" s="19">
        <v>26</v>
      </c>
      <c r="H79" s="19">
        <v>22</v>
      </c>
      <c r="I79" s="58">
        <f t="shared" si="1"/>
        <v>48</v>
      </c>
      <c r="J79" s="18">
        <v>9854737293</v>
      </c>
      <c r="K79" s="18" t="s">
        <v>342</v>
      </c>
      <c r="L79" s="18" t="s">
        <v>343</v>
      </c>
      <c r="M79" s="18">
        <v>9954656219</v>
      </c>
      <c r="N79" s="18" t="s">
        <v>344</v>
      </c>
      <c r="O79" s="18">
        <v>9577050806</v>
      </c>
      <c r="P79" s="24" t="s">
        <v>277</v>
      </c>
      <c r="Q79" s="18" t="s">
        <v>211</v>
      </c>
      <c r="R79" s="18">
        <v>12</v>
      </c>
      <c r="S79" s="18" t="s">
        <v>212</v>
      </c>
      <c r="T79" s="18"/>
    </row>
    <row r="80" spans="1:20" x14ac:dyDescent="0.3">
      <c r="A80" s="4">
        <v>76</v>
      </c>
      <c r="B80" s="17" t="s">
        <v>63</v>
      </c>
      <c r="C80" s="18" t="s">
        <v>189</v>
      </c>
      <c r="D80" s="18" t="s">
        <v>23</v>
      </c>
      <c r="E80" s="19" t="s">
        <v>190</v>
      </c>
      <c r="F80" s="18" t="s">
        <v>149</v>
      </c>
      <c r="G80" s="19">
        <v>50</v>
      </c>
      <c r="H80" s="19">
        <v>42</v>
      </c>
      <c r="I80" s="58">
        <f t="shared" si="1"/>
        <v>92</v>
      </c>
      <c r="J80" s="18" t="s">
        <v>345</v>
      </c>
      <c r="K80" s="18" t="s">
        <v>346</v>
      </c>
      <c r="L80" s="18"/>
      <c r="M80" s="18"/>
      <c r="N80" s="18" t="s">
        <v>347</v>
      </c>
      <c r="O80" s="18">
        <v>7896419534</v>
      </c>
      <c r="P80" s="24" t="s">
        <v>277</v>
      </c>
      <c r="Q80" s="18" t="s">
        <v>211</v>
      </c>
      <c r="R80" s="18">
        <v>9</v>
      </c>
      <c r="S80" s="18" t="s">
        <v>212</v>
      </c>
      <c r="T80" s="18"/>
    </row>
    <row r="81" spans="1:20" x14ac:dyDescent="0.3">
      <c r="A81" s="4">
        <v>77</v>
      </c>
      <c r="B81" s="17" t="s">
        <v>63</v>
      </c>
      <c r="C81" s="18" t="s">
        <v>191</v>
      </c>
      <c r="D81" s="18" t="s">
        <v>23</v>
      </c>
      <c r="E81" s="19" t="s">
        <v>192</v>
      </c>
      <c r="F81" s="18" t="s">
        <v>154</v>
      </c>
      <c r="G81" s="19">
        <v>113</v>
      </c>
      <c r="H81" s="19">
        <v>118</v>
      </c>
      <c r="I81" s="58">
        <f t="shared" si="1"/>
        <v>231</v>
      </c>
      <c r="J81" s="18" t="s">
        <v>348</v>
      </c>
      <c r="K81" s="18" t="s">
        <v>335</v>
      </c>
      <c r="L81" s="18" t="s">
        <v>336</v>
      </c>
      <c r="M81" s="18">
        <v>8811904086</v>
      </c>
      <c r="N81" s="18" t="s">
        <v>349</v>
      </c>
      <c r="O81" s="18">
        <v>7896498209</v>
      </c>
      <c r="P81" s="24" t="s">
        <v>282</v>
      </c>
      <c r="Q81" s="18" t="s">
        <v>217</v>
      </c>
      <c r="R81" s="18">
        <v>10</v>
      </c>
      <c r="S81" s="18" t="s">
        <v>212</v>
      </c>
      <c r="T81" s="18"/>
    </row>
    <row r="82" spans="1:20" x14ac:dyDescent="0.3">
      <c r="A82" s="4">
        <v>78</v>
      </c>
      <c r="B82" s="17" t="s">
        <v>63</v>
      </c>
      <c r="C82" s="18" t="s">
        <v>193</v>
      </c>
      <c r="D82" s="18" t="s">
        <v>25</v>
      </c>
      <c r="E82" s="19">
        <v>295</v>
      </c>
      <c r="F82" s="18"/>
      <c r="G82" s="19">
        <v>12</v>
      </c>
      <c r="H82" s="19">
        <v>22</v>
      </c>
      <c r="I82" s="58">
        <f t="shared" si="1"/>
        <v>34</v>
      </c>
      <c r="J82" s="18">
        <v>7896665036</v>
      </c>
      <c r="K82" s="18" t="s">
        <v>327</v>
      </c>
      <c r="L82" s="18" t="s">
        <v>328</v>
      </c>
      <c r="M82" s="18">
        <v>8811904086</v>
      </c>
      <c r="N82" s="18" t="s">
        <v>329</v>
      </c>
      <c r="O82" s="18">
        <v>9678323033</v>
      </c>
      <c r="P82" s="24" t="s">
        <v>282</v>
      </c>
      <c r="Q82" s="18" t="s">
        <v>217</v>
      </c>
      <c r="R82" s="18">
        <v>11</v>
      </c>
      <c r="S82" s="18" t="s">
        <v>212</v>
      </c>
      <c r="T82" s="18"/>
    </row>
    <row r="83" spans="1:20" x14ac:dyDescent="0.3">
      <c r="A83" s="4">
        <v>79</v>
      </c>
      <c r="B83" s="17" t="s">
        <v>63</v>
      </c>
      <c r="C83" s="18" t="s">
        <v>191</v>
      </c>
      <c r="D83" s="18" t="s">
        <v>23</v>
      </c>
      <c r="E83" s="19" t="s">
        <v>192</v>
      </c>
      <c r="F83" s="18" t="s">
        <v>154</v>
      </c>
      <c r="G83" s="19">
        <v>113</v>
      </c>
      <c r="H83" s="19">
        <v>118</v>
      </c>
      <c r="I83" s="58">
        <f t="shared" si="1"/>
        <v>231</v>
      </c>
      <c r="J83" s="18" t="s">
        <v>348</v>
      </c>
      <c r="K83" s="18" t="s">
        <v>335</v>
      </c>
      <c r="L83" s="18" t="s">
        <v>336</v>
      </c>
      <c r="M83" s="18">
        <v>8811904086</v>
      </c>
      <c r="N83" s="18" t="s">
        <v>349</v>
      </c>
      <c r="O83" s="18">
        <v>7896498209</v>
      </c>
      <c r="P83" s="24" t="s">
        <v>285</v>
      </c>
      <c r="Q83" s="18" t="s">
        <v>226</v>
      </c>
      <c r="R83" s="18">
        <v>10</v>
      </c>
      <c r="S83" s="18" t="s">
        <v>212</v>
      </c>
      <c r="T83" s="18"/>
    </row>
    <row r="84" spans="1:20" x14ac:dyDescent="0.3">
      <c r="A84" s="4">
        <v>80</v>
      </c>
      <c r="B84" s="17" t="s">
        <v>63</v>
      </c>
      <c r="C84" s="18" t="s">
        <v>194</v>
      </c>
      <c r="D84" s="18" t="s">
        <v>25</v>
      </c>
      <c r="E84" s="19">
        <v>347</v>
      </c>
      <c r="F84" s="18"/>
      <c r="G84" s="19">
        <v>13</v>
      </c>
      <c r="H84" s="19">
        <v>18</v>
      </c>
      <c r="I84" s="58">
        <f t="shared" si="1"/>
        <v>31</v>
      </c>
      <c r="J84" s="18">
        <v>9854986840</v>
      </c>
      <c r="K84" s="18" t="s">
        <v>323</v>
      </c>
      <c r="L84" s="18" t="s">
        <v>324</v>
      </c>
      <c r="M84" s="18">
        <v>9954688635</v>
      </c>
      <c r="N84" s="18" t="s">
        <v>350</v>
      </c>
      <c r="O84" s="18">
        <v>9508908019</v>
      </c>
      <c r="P84" s="24" t="s">
        <v>285</v>
      </c>
      <c r="Q84" s="18" t="s">
        <v>226</v>
      </c>
      <c r="R84" s="18">
        <v>5</v>
      </c>
      <c r="S84" s="18" t="s">
        <v>212</v>
      </c>
      <c r="T84" s="18"/>
    </row>
    <row r="85" spans="1:20" ht="33" x14ac:dyDescent="0.3">
      <c r="A85" s="4">
        <v>81</v>
      </c>
      <c r="B85" s="17" t="s">
        <v>63</v>
      </c>
      <c r="C85" s="18" t="s">
        <v>195</v>
      </c>
      <c r="D85" s="18" t="s">
        <v>23</v>
      </c>
      <c r="E85" s="19" t="s">
        <v>196</v>
      </c>
      <c r="F85" s="18" t="s">
        <v>197</v>
      </c>
      <c r="G85" s="19">
        <v>190</v>
      </c>
      <c r="H85" s="19">
        <v>151</v>
      </c>
      <c r="I85" s="58">
        <f t="shared" si="1"/>
        <v>341</v>
      </c>
      <c r="J85" s="18" t="s">
        <v>351</v>
      </c>
      <c r="K85" s="18" t="s">
        <v>352</v>
      </c>
      <c r="L85" s="18" t="s">
        <v>353</v>
      </c>
      <c r="M85" s="18">
        <v>9954895910</v>
      </c>
      <c r="N85" s="18" t="s">
        <v>354</v>
      </c>
      <c r="O85" s="18">
        <v>9613266514</v>
      </c>
      <c r="P85" s="24" t="s">
        <v>287</v>
      </c>
      <c r="Q85" s="18" t="s">
        <v>232</v>
      </c>
      <c r="R85" s="18">
        <v>9</v>
      </c>
      <c r="S85" s="18" t="s">
        <v>212</v>
      </c>
      <c r="T85" s="18"/>
    </row>
    <row r="86" spans="1:20" x14ac:dyDescent="0.3">
      <c r="A86" s="4">
        <v>82</v>
      </c>
      <c r="B86" s="17" t="s">
        <v>63</v>
      </c>
      <c r="C86" s="18" t="s">
        <v>198</v>
      </c>
      <c r="D86" s="18" t="s">
        <v>25</v>
      </c>
      <c r="E86" s="19">
        <v>336</v>
      </c>
      <c r="F86" s="18"/>
      <c r="G86" s="19">
        <v>18</v>
      </c>
      <c r="H86" s="19">
        <v>27</v>
      </c>
      <c r="I86" s="58">
        <f t="shared" si="1"/>
        <v>45</v>
      </c>
      <c r="J86" s="18">
        <v>9613004699</v>
      </c>
      <c r="K86" s="18" t="s">
        <v>323</v>
      </c>
      <c r="L86" s="18" t="s">
        <v>324</v>
      </c>
      <c r="M86" s="18">
        <v>9954688635</v>
      </c>
      <c r="N86" s="18" t="s">
        <v>350</v>
      </c>
      <c r="O86" s="18">
        <v>9508908019</v>
      </c>
      <c r="P86" s="24" t="s">
        <v>287</v>
      </c>
      <c r="Q86" s="18" t="s">
        <v>232</v>
      </c>
      <c r="R86" s="18">
        <v>6</v>
      </c>
      <c r="S86" s="18" t="s">
        <v>212</v>
      </c>
      <c r="T86" s="18"/>
    </row>
    <row r="87" spans="1:20" ht="33" x14ac:dyDescent="0.3">
      <c r="A87" s="4">
        <v>83</v>
      </c>
      <c r="B87" s="17" t="s">
        <v>63</v>
      </c>
      <c r="C87" s="18" t="s">
        <v>195</v>
      </c>
      <c r="D87" s="18" t="s">
        <v>23</v>
      </c>
      <c r="E87" s="19" t="s">
        <v>196</v>
      </c>
      <c r="F87" s="18" t="s">
        <v>197</v>
      </c>
      <c r="G87" s="19">
        <v>190</v>
      </c>
      <c r="H87" s="19">
        <v>151</v>
      </c>
      <c r="I87" s="58">
        <f t="shared" si="1"/>
        <v>341</v>
      </c>
      <c r="J87" s="18" t="s">
        <v>351</v>
      </c>
      <c r="K87" s="18" t="s">
        <v>352</v>
      </c>
      <c r="L87" s="18" t="s">
        <v>353</v>
      </c>
      <c r="M87" s="18">
        <v>9954895910</v>
      </c>
      <c r="N87" s="18" t="s">
        <v>354</v>
      </c>
      <c r="O87" s="18">
        <v>9613266514</v>
      </c>
      <c r="P87" s="24" t="s">
        <v>355</v>
      </c>
      <c r="Q87" s="18" t="s">
        <v>235</v>
      </c>
      <c r="R87" s="18">
        <v>11</v>
      </c>
      <c r="S87" s="18" t="s">
        <v>212</v>
      </c>
      <c r="T87" s="18"/>
    </row>
    <row r="88" spans="1:20" x14ac:dyDescent="0.3">
      <c r="A88" s="4">
        <v>84</v>
      </c>
      <c r="B88" s="17" t="s">
        <v>63</v>
      </c>
      <c r="C88" s="18" t="s">
        <v>199</v>
      </c>
      <c r="D88" s="18" t="s">
        <v>23</v>
      </c>
      <c r="E88" s="19" t="s">
        <v>200</v>
      </c>
      <c r="F88" s="18" t="s">
        <v>149</v>
      </c>
      <c r="G88" s="19">
        <v>68</v>
      </c>
      <c r="H88" s="19">
        <v>75</v>
      </c>
      <c r="I88" s="58">
        <f t="shared" si="1"/>
        <v>143</v>
      </c>
      <c r="J88" s="18" t="s">
        <v>356</v>
      </c>
      <c r="K88" s="18" t="s">
        <v>209</v>
      </c>
      <c r="L88" s="18"/>
      <c r="M88" s="18"/>
      <c r="N88" s="18"/>
      <c r="O88" s="18"/>
      <c r="P88" s="24" t="s">
        <v>355</v>
      </c>
      <c r="Q88" s="18" t="s">
        <v>235</v>
      </c>
      <c r="R88" s="18">
        <v>12</v>
      </c>
      <c r="S88" s="18" t="s">
        <v>212</v>
      </c>
      <c r="T88" s="18"/>
    </row>
    <row r="89" spans="1:20" x14ac:dyDescent="0.3">
      <c r="A89" s="4">
        <v>85</v>
      </c>
      <c r="B89" s="17" t="s">
        <v>63</v>
      </c>
      <c r="C89" s="18" t="s">
        <v>201</v>
      </c>
      <c r="D89" s="18" t="s">
        <v>23</v>
      </c>
      <c r="E89" s="19" t="s">
        <v>170</v>
      </c>
      <c r="F89" s="18" t="s">
        <v>149</v>
      </c>
      <c r="G89" s="19">
        <v>44</v>
      </c>
      <c r="H89" s="19">
        <v>40</v>
      </c>
      <c r="I89" s="58">
        <f t="shared" si="1"/>
        <v>84</v>
      </c>
      <c r="J89" s="18" t="s">
        <v>357</v>
      </c>
      <c r="K89" s="18" t="s">
        <v>312</v>
      </c>
      <c r="L89" s="18" t="s">
        <v>313</v>
      </c>
      <c r="M89" s="18">
        <v>9435380760</v>
      </c>
      <c r="N89" s="18" t="s">
        <v>321</v>
      </c>
      <c r="O89" s="18">
        <v>9957416017</v>
      </c>
      <c r="P89" s="24" t="s">
        <v>293</v>
      </c>
      <c r="Q89" s="18" t="s">
        <v>237</v>
      </c>
      <c r="R89" s="18">
        <v>9</v>
      </c>
      <c r="S89" s="18" t="s">
        <v>212</v>
      </c>
      <c r="T89" s="18"/>
    </row>
    <row r="90" spans="1:20" x14ac:dyDescent="0.3">
      <c r="A90" s="4">
        <v>86</v>
      </c>
      <c r="B90" s="17" t="s">
        <v>63</v>
      </c>
      <c r="C90" s="18" t="s">
        <v>202</v>
      </c>
      <c r="D90" s="18" t="s">
        <v>23</v>
      </c>
      <c r="E90" s="19">
        <v>18110315601</v>
      </c>
      <c r="F90" s="18" t="s">
        <v>149</v>
      </c>
      <c r="G90" s="19">
        <v>82</v>
      </c>
      <c r="H90" s="19">
        <v>90</v>
      </c>
      <c r="I90" s="58">
        <f t="shared" si="1"/>
        <v>172</v>
      </c>
      <c r="J90" s="18"/>
      <c r="K90" s="18" t="s">
        <v>209</v>
      </c>
      <c r="L90" s="18"/>
      <c r="M90" s="18"/>
      <c r="N90" s="18"/>
      <c r="O90" s="18"/>
      <c r="P90" s="24" t="s">
        <v>293</v>
      </c>
      <c r="Q90" s="18" t="s">
        <v>237</v>
      </c>
      <c r="R90" s="18">
        <v>13</v>
      </c>
      <c r="S90" s="18" t="s">
        <v>212</v>
      </c>
      <c r="T90" s="18"/>
    </row>
    <row r="91" spans="1:20" x14ac:dyDescent="0.3">
      <c r="A91" s="4">
        <v>87</v>
      </c>
      <c r="B91" s="17" t="s">
        <v>63</v>
      </c>
      <c r="C91" s="18" t="s">
        <v>112</v>
      </c>
      <c r="D91" s="18" t="s">
        <v>23</v>
      </c>
      <c r="E91" s="19" t="s">
        <v>203</v>
      </c>
      <c r="F91" s="18" t="s">
        <v>149</v>
      </c>
      <c r="G91" s="19">
        <v>119</v>
      </c>
      <c r="H91" s="19">
        <v>133</v>
      </c>
      <c r="I91" s="58">
        <f t="shared" si="1"/>
        <v>252</v>
      </c>
      <c r="J91" s="18" t="s">
        <v>358</v>
      </c>
      <c r="K91" s="18" t="s">
        <v>359</v>
      </c>
      <c r="L91" s="18" t="s">
        <v>360</v>
      </c>
      <c r="M91" s="18">
        <v>9401491039</v>
      </c>
      <c r="N91" s="18" t="s">
        <v>361</v>
      </c>
      <c r="O91" s="18">
        <v>9707093861</v>
      </c>
      <c r="P91" s="24" t="s">
        <v>299</v>
      </c>
      <c r="Q91" s="18" t="s">
        <v>211</v>
      </c>
      <c r="R91" s="18">
        <v>21</v>
      </c>
      <c r="S91" s="18" t="s">
        <v>212</v>
      </c>
      <c r="T91" s="18"/>
    </row>
    <row r="92" spans="1:20" x14ac:dyDescent="0.3">
      <c r="A92" s="4">
        <v>88</v>
      </c>
      <c r="B92" s="17" t="s">
        <v>63</v>
      </c>
      <c r="C92" s="18" t="s">
        <v>204</v>
      </c>
      <c r="D92" s="18" t="s">
        <v>23</v>
      </c>
      <c r="E92" s="19" t="s">
        <v>205</v>
      </c>
      <c r="F92" s="18" t="s">
        <v>149</v>
      </c>
      <c r="G92" s="19">
        <v>63</v>
      </c>
      <c r="H92" s="19">
        <v>73</v>
      </c>
      <c r="I92" s="58">
        <f t="shared" si="1"/>
        <v>136</v>
      </c>
      <c r="J92" s="18" t="s">
        <v>362</v>
      </c>
      <c r="K92" s="18" t="s">
        <v>359</v>
      </c>
      <c r="L92" s="18" t="s">
        <v>360</v>
      </c>
      <c r="M92" s="18">
        <v>9401491039</v>
      </c>
      <c r="N92" s="18" t="s">
        <v>363</v>
      </c>
      <c r="O92" s="18">
        <v>9864540060</v>
      </c>
      <c r="P92" s="24" t="s">
        <v>299</v>
      </c>
      <c r="Q92" s="18" t="s">
        <v>211</v>
      </c>
      <c r="R92" s="18">
        <v>20</v>
      </c>
      <c r="S92" s="18" t="s">
        <v>212</v>
      </c>
      <c r="T92" s="18"/>
    </row>
    <row r="93" spans="1:20" x14ac:dyDescent="0.3">
      <c r="A93" s="4">
        <v>89</v>
      </c>
      <c r="B93" s="17" t="s">
        <v>63</v>
      </c>
      <c r="C93" s="18" t="s">
        <v>206</v>
      </c>
      <c r="D93" s="18" t="s">
        <v>25</v>
      </c>
      <c r="E93" s="19">
        <v>362</v>
      </c>
      <c r="F93" s="18"/>
      <c r="G93" s="19">
        <v>23</v>
      </c>
      <c r="H93" s="19">
        <v>34</v>
      </c>
      <c r="I93" s="58">
        <f t="shared" si="1"/>
        <v>57</v>
      </c>
      <c r="J93" s="18">
        <v>7896384800</v>
      </c>
      <c r="K93" s="18" t="s">
        <v>364</v>
      </c>
      <c r="L93" s="18" t="s">
        <v>365</v>
      </c>
      <c r="M93" s="18">
        <v>9435507334</v>
      </c>
      <c r="N93" s="18" t="s">
        <v>366</v>
      </c>
      <c r="O93" s="18">
        <v>7896416753</v>
      </c>
      <c r="P93" s="24" t="s">
        <v>303</v>
      </c>
      <c r="Q93" s="18" t="s">
        <v>217</v>
      </c>
      <c r="R93" s="18">
        <v>12</v>
      </c>
      <c r="S93" s="18" t="s">
        <v>212</v>
      </c>
      <c r="T93" s="18"/>
    </row>
    <row r="94" spans="1:20" x14ac:dyDescent="0.3">
      <c r="A94" s="4">
        <v>90</v>
      </c>
      <c r="B94" s="17" t="s">
        <v>63</v>
      </c>
      <c r="C94" s="18" t="s">
        <v>207</v>
      </c>
      <c r="D94" s="18" t="s">
        <v>23</v>
      </c>
      <c r="E94" s="19" t="s">
        <v>208</v>
      </c>
      <c r="F94" s="18" t="s">
        <v>149</v>
      </c>
      <c r="G94" s="19">
        <v>40</v>
      </c>
      <c r="H94" s="19">
        <v>30</v>
      </c>
      <c r="I94" s="58">
        <f t="shared" si="1"/>
        <v>70</v>
      </c>
      <c r="J94" s="18" t="s">
        <v>367</v>
      </c>
      <c r="K94" s="18" t="s">
        <v>352</v>
      </c>
      <c r="L94" s="18" t="s">
        <v>353</v>
      </c>
      <c r="M94" s="18">
        <v>9954895910</v>
      </c>
      <c r="N94" s="18" t="s">
        <v>368</v>
      </c>
      <c r="O94" s="18">
        <v>9957165389</v>
      </c>
      <c r="P94" s="24" t="s">
        <v>303</v>
      </c>
      <c r="Q94" s="18" t="s">
        <v>217</v>
      </c>
      <c r="R94" s="18">
        <v>12</v>
      </c>
      <c r="S94" s="18" t="s">
        <v>212</v>
      </c>
      <c r="T94" s="18"/>
    </row>
    <row r="95" spans="1:20" x14ac:dyDescent="0.3">
      <c r="A95" s="4">
        <v>91</v>
      </c>
      <c r="B95" s="17"/>
      <c r="C95" s="18"/>
      <c r="D95" s="18"/>
      <c r="E95" s="19"/>
      <c r="F95" s="18"/>
      <c r="G95" s="19"/>
      <c r="H95" s="19"/>
      <c r="I95" s="58">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8">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8">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58">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58">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x14ac:dyDescent="0.3">
      <c r="A165" s="3" t="s">
        <v>11</v>
      </c>
      <c r="B165" s="39"/>
      <c r="C165" s="3">
        <f>COUNTIFS(C5:C164,"*")</f>
        <v>89</v>
      </c>
      <c r="D165" s="3"/>
      <c r="E165" s="13"/>
      <c r="F165" s="3"/>
      <c r="G165" s="60">
        <f>SUM(G5:G164)</f>
        <v>4943</v>
      </c>
      <c r="H165" s="60">
        <f>SUM(H5:H164)</f>
        <v>5206</v>
      </c>
      <c r="I165" s="60">
        <f>SUM(I5:I164)</f>
        <v>10149</v>
      </c>
      <c r="J165" s="3"/>
      <c r="K165" s="7"/>
      <c r="L165" s="21"/>
      <c r="M165" s="21"/>
      <c r="N165" s="7"/>
      <c r="O165" s="7"/>
      <c r="P165" s="14"/>
      <c r="Q165" s="3"/>
      <c r="R165" s="3"/>
      <c r="S165" s="3"/>
      <c r="T165" s="12"/>
    </row>
    <row r="166" spans="1:20" x14ac:dyDescent="0.3">
      <c r="A166" s="44" t="s">
        <v>62</v>
      </c>
      <c r="B166" s="10">
        <f>COUNTIF(B$5:B$164,"Team 1")</f>
        <v>45</v>
      </c>
      <c r="C166" s="44" t="s">
        <v>25</v>
      </c>
      <c r="D166" s="10">
        <f>COUNTIF(D5:D164,"Anganwadi")</f>
        <v>33</v>
      </c>
    </row>
    <row r="167" spans="1:20" x14ac:dyDescent="0.3">
      <c r="A167" s="44" t="s">
        <v>63</v>
      </c>
      <c r="B167" s="10">
        <f>COUNTIF(B$6:B$164,"Team 2")</f>
        <v>45</v>
      </c>
      <c r="C167" s="44" t="s">
        <v>23</v>
      </c>
      <c r="D167" s="10">
        <f>COUNTIF(D5:D164,"School")</f>
        <v>56</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K74" activePane="bottomRight" state="frozen"/>
      <selection pane="topRight" activeCell="C1" sqref="C1"/>
      <selection pane="bottomLeft" activeCell="A5" sqref="A5"/>
      <selection pane="bottomRight" activeCell="Q104" sqref="Q104"/>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24" t="s">
        <v>70</v>
      </c>
      <c r="B1" s="124"/>
      <c r="C1" s="124"/>
      <c r="D1" s="57"/>
      <c r="E1" s="57"/>
      <c r="F1" s="57"/>
      <c r="G1" s="57"/>
      <c r="H1" s="57"/>
      <c r="I1" s="57"/>
      <c r="J1" s="57"/>
      <c r="K1" s="57"/>
      <c r="L1" s="57"/>
      <c r="M1" s="125"/>
      <c r="N1" s="125"/>
      <c r="O1" s="125"/>
      <c r="P1" s="125"/>
      <c r="Q1" s="125"/>
      <c r="R1" s="125"/>
      <c r="S1" s="125"/>
      <c r="T1" s="125"/>
    </row>
    <row r="2" spans="1:20" x14ac:dyDescent="0.3">
      <c r="A2" s="118" t="s">
        <v>59</v>
      </c>
      <c r="B2" s="119"/>
      <c r="C2" s="119"/>
      <c r="D2" s="25">
        <v>43586</v>
      </c>
      <c r="E2" s="22"/>
      <c r="F2" s="22"/>
      <c r="G2" s="22"/>
      <c r="H2" s="22"/>
      <c r="I2" s="22"/>
      <c r="J2" s="22"/>
      <c r="K2" s="22"/>
      <c r="L2" s="22"/>
      <c r="M2" s="22"/>
      <c r="N2" s="22"/>
      <c r="O2" s="22"/>
      <c r="P2" s="22"/>
      <c r="Q2" s="22"/>
      <c r="R2" s="22"/>
      <c r="S2" s="22"/>
    </row>
    <row r="3" spans="1:20" ht="24" customHeight="1" x14ac:dyDescent="0.3">
      <c r="A3" s="120" t="s">
        <v>14</v>
      </c>
      <c r="B3" s="116" t="s">
        <v>61</v>
      </c>
      <c r="C3" s="121" t="s">
        <v>7</v>
      </c>
      <c r="D3" s="121" t="s">
        <v>55</v>
      </c>
      <c r="E3" s="121" t="s">
        <v>16</v>
      </c>
      <c r="F3" s="122" t="s">
        <v>17</v>
      </c>
      <c r="G3" s="121" t="s">
        <v>8</v>
      </c>
      <c r="H3" s="121"/>
      <c r="I3" s="121"/>
      <c r="J3" s="121" t="s">
        <v>31</v>
      </c>
      <c r="K3" s="116" t="s">
        <v>33</v>
      </c>
      <c r="L3" s="116" t="s">
        <v>50</v>
      </c>
      <c r="M3" s="116" t="s">
        <v>51</v>
      </c>
      <c r="N3" s="116" t="s">
        <v>34</v>
      </c>
      <c r="O3" s="116" t="s">
        <v>35</v>
      </c>
      <c r="P3" s="120" t="s">
        <v>54</v>
      </c>
      <c r="Q3" s="121" t="s">
        <v>52</v>
      </c>
      <c r="R3" s="121" t="s">
        <v>32</v>
      </c>
      <c r="S3" s="121" t="s">
        <v>53</v>
      </c>
      <c r="T3" s="121" t="s">
        <v>13</v>
      </c>
    </row>
    <row r="4" spans="1:20" ht="25.5" customHeight="1" x14ac:dyDescent="0.3">
      <c r="A4" s="120"/>
      <c r="B4" s="123"/>
      <c r="C4" s="121"/>
      <c r="D4" s="121"/>
      <c r="E4" s="121"/>
      <c r="F4" s="122"/>
      <c r="G4" s="23" t="s">
        <v>9</v>
      </c>
      <c r="H4" s="23" t="s">
        <v>10</v>
      </c>
      <c r="I4" s="23" t="s">
        <v>11</v>
      </c>
      <c r="J4" s="121"/>
      <c r="K4" s="117"/>
      <c r="L4" s="117"/>
      <c r="M4" s="117"/>
      <c r="N4" s="117"/>
      <c r="O4" s="117"/>
      <c r="P4" s="120"/>
      <c r="Q4" s="120"/>
      <c r="R4" s="121"/>
      <c r="S4" s="121"/>
      <c r="T4" s="121"/>
    </row>
    <row r="5" spans="1:20" x14ac:dyDescent="0.3">
      <c r="A5" s="4">
        <v>1</v>
      </c>
      <c r="B5" s="17" t="s">
        <v>62</v>
      </c>
      <c r="C5" s="48" t="s">
        <v>147</v>
      </c>
      <c r="D5" s="48" t="s">
        <v>23</v>
      </c>
      <c r="E5" s="19" t="s">
        <v>148</v>
      </c>
      <c r="F5" s="48" t="s">
        <v>149</v>
      </c>
      <c r="G5" s="19">
        <v>54</v>
      </c>
      <c r="H5" s="19">
        <v>62</v>
      </c>
      <c r="I5" s="61">
        <f>SUM(G5:H5)</f>
        <v>116</v>
      </c>
      <c r="J5" s="48" t="s">
        <v>297</v>
      </c>
      <c r="K5" s="48"/>
      <c r="L5" s="48"/>
      <c r="M5" s="48"/>
      <c r="N5" s="48" t="s">
        <v>298</v>
      </c>
      <c r="O5" s="48">
        <v>9706186605</v>
      </c>
      <c r="P5" s="49" t="s">
        <v>498</v>
      </c>
      <c r="Q5" s="48" t="s">
        <v>232</v>
      </c>
      <c r="R5" s="48">
        <v>17</v>
      </c>
      <c r="S5" s="18" t="s">
        <v>212</v>
      </c>
      <c r="T5" s="48"/>
    </row>
    <row r="6" spans="1:20" x14ac:dyDescent="0.3">
      <c r="A6" s="4">
        <v>2</v>
      </c>
      <c r="B6" s="17" t="s">
        <v>62</v>
      </c>
      <c r="C6" s="48" t="s">
        <v>150</v>
      </c>
      <c r="D6" s="48" t="s">
        <v>25</v>
      </c>
      <c r="E6" s="19">
        <v>507</v>
      </c>
      <c r="F6" s="48"/>
      <c r="G6" s="19">
        <v>14</v>
      </c>
      <c r="H6" s="19">
        <v>15</v>
      </c>
      <c r="I6" s="61">
        <f t="shared" ref="I6:I69" si="0">SUM(G6:H6)</f>
        <v>29</v>
      </c>
      <c r="J6" s="48">
        <v>8011753725</v>
      </c>
      <c r="K6" s="48" t="s">
        <v>300</v>
      </c>
      <c r="L6" s="48" t="s">
        <v>301</v>
      </c>
      <c r="M6" s="48">
        <v>9401490433</v>
      </c>
      <c r="N6" s="48" t="s">
        <v>302</v>
      </c>
      <c r="O6" s="48">
        <v>9957196712</v>
      </c>
      <c r="P6" s="49" t="s">
        <v>498</v>
      </c>
      <c r="Q6" s="48" t="s">
        <v>232</v>
      </c>
      <c r="R6" s="48">
        <v>19</v>
      </c>
      <c r="S6" s="18" t="s">
        <v>212</v>
      </c>
      <c r="T6" s="48"/>
    </row>
    <row r="7" spans="1:20" x14ac:dyDescent="0.3">
      <c r="A7" s="4">
        <v>3</v>
      </c>
      <c r="B7" s="17" t="s">
        <v>62</v>
      </c>
      <c r="C7" s="48" t="s">
        <v>369</v>
      </c>
      <c r="D7" s="48" t="s">
        <v>25</v>
      </c>
      <c r="E7" s="19">
        <v>506</v>
      </c>
      <c r="F7" s="48"/>
      <c r="G7" s="19">
        <v>14</v>
      </c>
      <c r="H7" s="19">
        <v>16</v>
      </c>
      <c r="I7" s="61">
        <f t="shared" si="0"/>
        <v>30</v>
      </c>
      <c r="J7" s="48">
        <v>9864541428</v>
      </c>
      <c r="K7" s="48" t="s">
        <v>300</v>
      </c>
      <c r="L7" s="48" t="s">
        <v>301</v>
      </c>
      <c r="M7" s="48">
        <v>9401490433</v>
      </c>
      <c r="N7" s="48" t="s">
        <v>302</v>
      </c>
      <c r="O7" s="48">
        <v>9957196712</v>
      </c>
      <c r="P7" s="49" t="s">
        <v>499</v>
      </c>
      <c r="Q7" s="48" t="s">
        <v>235</v>
      </c>
      <c r="R7" s="48">
        <v>18</v>
      </c>
      <c r="S7" s="18" t="s">
        <v>212</v>
      </c>
      <c r="T7" s="48"/>
    </row>
    <row r="8" spans="1:20" x14ac:dyDescent="0.3">
      <c r="A8" s="4">
        <v>4</v>
      </c>
      <c r="B8" s="17" t="s">
        <v>62</v>
      </c>
      <c r="C8" s="48" t="s">
        <v>370</v>
      </c>
      <c r="D8" s="48" t="s">
        <v>25</v>
      </c>
      <c r="E8" s="19">
        <v>508</v>
      </c>
      <c r="F8" s="48"/>
      <c r="G8" s="19">
        <v>30</v>
      </c>
      <c r="H8" s="19">
        <v>25</v>
      </c>
      <c r="I8" s="61">
        <f t="shared" si="0"/>
        <v>55</v>
      </c>
      <c r="J8" s="17">
        <v>9954194723</v>
      </c>
      <c r="K8" s="48" t="s">
        <v>300</v>
      </c>
      <c r="L8" s="48" t="s">
        <v>301</v>
      </c>
      <c r="M8" s="48">
        <v>9401490433</v>
      </c>
      <c r="N8" s="48" t="s">
        <v>302</v>
      </c>
      <c r="O8" s="48">
        <v>9957196712</v>
      </c>
      <c r="P8" s="49" t="s">
        <v>499</v>
      </c>
      <c r="Q8" s="48" t="s">
        <v>235</v>
      </c>
      <c r="R8" s="48">
        <v>14</v>
      </c>
      <c r="S8" s="18" t="s">
        <v>212</v>
      </c>
      <c r="T8" s="48"/>
    </row>
    <row r="9" spans="1:20" x14ac:dyDescent="0.3">
      <c r="A9" s="4">
        <v>5</v>
      </c>
      <c r="B9" s="17" t="s">
        <v>62</v>
      </c>
      <c r="C9" s="48" t="s">
        <v>371</v>
      </c>
      <c r="D9" s="48" t="s">
        <v>23</v>
      </c>
      <c r="E9" s="19" t="s">
        <v>372</v>
      </c>
      <c r="F9" s="48" t="s">
        <v>149</v>
      </c>
      <c r="G9" s="19">
        <v>12</v>
      </c>
      <c r="H9" s="19">
        <v>16</v>
      </c>
      <c r="I9" s="61">
        <f t="shared" si="0"/>
        <v>28</v>
      </c>
      <c r="J9" s="48" t="s">
        <v>500</v>
      </c>
      <c r="K9" s="48"/>
      <c r="L9" s="48"/>
      <c r="M9" s="48"/>
      <c r="N9" s="48" t="s">
        <v>298</v>
      </c>
      <c r="O9" s="48">
        <v>9706186605</v>
      </c>
      <c r="P9" s="49" t="s">
        <v>499</v>
      </c>
      <c r="Q9" s="48" t="s">
        <v>235</v>
      </c>
      <c r="R9" s="48">
        <v>13</v>
      </c>
      <c r="S9" s="18" t="s">
        <v>212</v>
      </c>
      <c r="T9" s="48"/>
    </row>
    <row r="10" spans="1:20" x14ac:dyDescent="0.3">
      <c r="A10" s="4">
        <v>6</v>
      </c>
      <c r="B10" s="17" t="s">
        <v>62</v>
      </c>
      <c r="C10" s="48" t="s">
        <v>373</v>
      </c>
      <c r="D10" s="48" t="s">
        <v>25</v>
      </c>
      <c r="E10" s="19">
        <v>505</v>
      </c>
      <c r="F10" s="48"/>
      <c r="G10" s="19">
        <v>13</v>
      </c>
      <c r="H10" s="19">
        <v>14</v>
      </c>
      <c r="I10" s="61">
        <f t="shared" si="0"/>
        <v>27</v>
      </c>
      <c r="J10" s="48">
        <v>9706879570</v>
      </c>
      <c r="K10" s="48" t="s">
        <v>300</v>
      </c>
      <c r="L10" s="48" t="s">
        <v>301</v>
      </c>
      <c r="M10" s="48">
        <v>9401490433</v>
      </c>
      <c r="N10" s="48" t="s">
        <v>302</v>
      </c>
      <c r="O10" s="48">
        <v>9957196712</v>
      </c>
      <c r="P10" s="49" t="s">
        <v>501</v>
      </c>
      <c r="Q10" s="48" t="s">
        <v>237</v>
      </c>
      <c r="R10" s="48">
        <v>19</v>
      </c>
      <c r="S10" s="18" t="s">
        <v>212</v>
      </c>
      <c r="T10" s="48"/>
    </row>
    <row r="11" spans="1:20" x14ac:dyDescent="0.3">
      <c r="A11" s="4">
        <v>7</v>
      </c>
      <c r="B11" s="17" t="s">
        <v>62</v>
      </c>
      <c r="C11" s="48" t="s">
        <v>374</v>
      </c>
      <c r="D11" s="48" t="s">
        <v>25</v>
      </c>
      <c r="E11" s="19">
        <v>93</v>
      </c>
      <c r="F11" s="48"/>
      <c r="G11" s="19">
        <v>22</v>
      </c>
      <c r="H11" s="19">
        <v>23</v>
      </c>
      <c r="I11" s="61">
        <f t="shared" si="0"/>
        <v>45</v>
      </c>
      <c r="J11" s="48">
        <v>9766147454</v>
      </c>
      <c r="K11" s="48" t="s">
        <v>219</v>
      </c>
      <c r="L11" s="48" t="s">
        <v>220</v>
      </c>
      <c r="M11" s="48">
        <v>9435704073</v>
      </c>
      <c r="N11" s="48" t="s">
        <v>221</v>
      </c>
      <c r="O11" s="48">
        <v>9957391961</v>
      </c>
      <c r="P11" s="49" t="s">
        <v>501</v>
      </c>
      <c r="Q11" s="48" t="s">
        <v>237</v>
      </c>
      <c r="R11" s="48">
        <v>22</v>
      </c>
      <c r="S11" s="18" t="s">
        <v>212</v>
      </c>
      <c r="T11" s="48"/>
    </row>
    <row r="12" spans="1:20" x14ac:dyDescent="0.3">
      <c r="A12" s="4">
        <v>8</v>
      </c>
      <c r="B12" s="17" t="s">
        <v>62</v>
      </c>
      <c r="C12" s="48" t="s">
        <v>375</v>
      </c>
      <c r="D12" s="48" t="s">
        <v>23</v>
      </c>
      <c r="E12" s="19" t="s">
        <v>376</v>
      </c>
      <c r="F12" s="48" t="s">
        <v>149</v>
      </c>
      <c r="G12" s="19">
        <v>32</v>
      </c>
      <c r="H12" s="19">
        <v>39</v>
      </c>
      <c r="I12" s="61">
        <f t="shared" si="0"/>
        <v>71</v>
      </c>
      <c r="J12" s="48" t="s">
        <v>502</v>
      </c>
      <c r="K12" s="48"/>
      <c r="L12" s="48"/>
      <c r="M12" s="48"/>
      <c r="N12" s="48" t="s">
        <v>503</v>
      </c>
      <c r="O12" s="48">
        <v>9957513144</v>
      </c>
      <c r="P12" s="49" t="s">
        <v>501</v>
      </c>
      <c r="Q12" s="48" t="s">
        <v>237</v>
      </c>
      <c r="R12" s="48">
        <v>21</v>
      </c>
      <c r="S12" s="18" t="s">
        <v>212</v>
      </c>
      <c r="T12" s="48"/>
    </row>
    <row r="13" spans="1:20" x14ac:dyDescent="0.3">
      <c r="A13" s="4">
        <v>9</v>
      </c>
      <c r="B13" s="17" t="s">
        <v>62</v>
      </c>
      <c r="C13" s="48" t="s">
        <v>300</v>
      </c>
      <c r="D13" s="48" t="s">
        <v>25</v>
      </c>
      <c r="E13" s="19">
        <v>502</v>
      </c>
      <c r="F13" s="48"/>
      <c r="G13" s="19">
        <v>12</v>
      </c>
      <c r="H13" s="19">
        <v>13</v>
      </c>
      <c r="I13" s="61">
        <f t="shared" si="0"/>
        <v>25</v>
      </c>
      <c r="J13" s="48">
        <v>9954389294</v>
      </c>
      <c r="K13" s="48" t="s">
        <v>300</v>
      </c>
      <c r="L13" s="48" t="s">
        <v>301</v>
      </c>
      <c r="M13" s="48">
        <v>9401490433</v>
      </c>
      <c r="N13" s="48" t="s">
        <v>302</v>
      </c>
      <c r="O13" s="48">
        <v>9957196712</v>
      </c>
      <c r="P13" s="49" t="s">
        <v>504</v>
      </c>
      <c r="Q13" s="48" t="s">
        <v>211</v>
      </c>
      <c r="R13" s="48">
        <v>19</v>
      </c>
      <c r="S13" s="18" t="s">
        <v>212</v>
      </c>
      <c r="T13" s="48"/>
    </row>
    <row r="14" spans="1:20" x14ac:dyDescent="0.3">
      <c r="A14" s="4">
        <v>10</v>
      </c>
      <c r="B14" s="17" t="s">
        <v>62</v>
      </c>
      <c r="C14" s="48" t="s">
        <v>377</v>
      </c>
      <c r="D14" s="48" t="s">
        <v>25</v>
      </c>
      <c r="E14" s="19">
        <v>503</v>
      </c>
      <c r="F14" s="48"/>
      <c r="G14" s="19">
        <v>10</v>
      </c>
      <c r="H14" s="19">
        <v>9</v>
      </c>
      <c r="I14" s="61">
        <f t="shared" si="0"/>
        <v>19</v>
      </c>
      <c r="J14" s="48">
        <v>9678937981</v>
      </c>
      <c r="K14" s="48" t="s">
        <v>300</v>
      </c>
      <c r="L14" s="48" t="s">
        <v>301</v>
      </c>
      <c r="M14" s="48">
        <v>9401490433</v>
      </c>
      <c r="N14" s="48" t="s">
        <v>302</v>
      </c>
      <c r="O14" s="48">
        <v>9957196712</v>
      </c>
      <c r="P14" s="49" t="s">
        <v>504</v>
      </c>
      <c r="Q14" s="48" t="s">
        <v>211</v>
      </c>
      <c r="R14" s="48">
        <v>17</v>
      </c>
      <c r="S14" s="18" t="s">
        <v>212</v>
      </c>
      <c r="T14" s="48"/>
    </row>
    <row r="15" spans="1:20" x14ac:dyDescent="0.3">
      <c r="A15" s="4">
        <v>11</v>
      </c>
      <c r="B15" s="17" t="s">
        <v>62</v>
      </c>
      <c r="C15" s="48" t="s">
        <v>378</v>
      </c>
      <c r="D15" s="48" t="s">
        <v>23</v>
      </c>
      <c r="E15" s="19" t="s">
        <v>379</v>
      </c>
      <c r="F15" s="48" t="s">
        <v>149</v>
      </c>
      <c r="G15" s="19">
        <v>55</v>
      </c>
      <c r="H15" s="19">
        <v>35</v>
      </c>
      <c r="I15" s="61">
        <f t="shared" si="0"/>
        <v>90</v>
      </c>
      <c r="J15" s="48" t="s">
        <v>505</v>
      </c>
      <c r="K15" s="48"/>
      <c r="L15" s="48"/>
      <c r="M15" s="48"/>
      <c r="N15" s="48" t="s">
        <v>503</v>
      </c>
      <c r="O15" s="48">
        <v>9957513144</v>
      </c>
      <c r="P15" s="49" t="s">
        <v>504</v>
      </c>
      <c r="Q15" s="48" t="s">
        <v>211</v>
      </c>
      <c r="R15" s="48">
        <v>17</v>
      </c>
      <c r="S15" s="18" t="s">
        <v>212</v>
      </c>
      <c r="T15" s="48"/>
    </row>
    <row r="16" spans="1:20" x14ac:dyDescent="0.3">
      <c r="A16" s="4">
        <v>12</v>
      </c>
      <c r="B16" s="17" t="s">
        <v>62</v>
      </c>
      <c r="C16" s="59" t="s">
        <v>380</v>
      </c>
      <c r="D16" s="59" t="s">
        <v>25</v>
      </c>
      <c r="E16" s="17">
        <v>512</v>
      </c>
      <c r="F16" s="59"/>
      <c r="G16" s="17">
        <v>27</v>
      </c>
      <c r="H16" s="17">
        <v>25</v>
      </c>
      <c r="I16" s="61">
        <f t="shared" si="0"/>
        <v>52</v>
      </c>
      <c r="J16" s="59">
        <v>8876808431</v>
      </c>
      <c r="K16" s="59" t="s">
        <v>261</v>
      </c>
      <c r="L16" s="59" t="s">
        <v>262</v>
      </c>
      <c r="M16" s="59">
        <v>8399063426</v>
      </c>
      <c r="N16" s="59" t="s">
        <v>263</v>
      </c>
      <c r="O16" s="59"/>
      <c r="P16" s="49" t="s">
        <v>506</v>
      </c>
      <c r="Q16" s="48" t="s">
        <v>217</v>
      </c>
      <c r="R16" s="48">
        <v>19</v>
      </c>
      <c r="S16" s="18" t="s">
        <v>212</v>
      </c>
      <c r="T16" s="48"/>
    </row>
    <row r="17" spans="1:20" ht="33" x14ac:dyDescent="0.3">
      <c r="A17" s="4">
        <v>13</v>
      </c>
      <c r="B17" s="17" t="s">
        <v>62</v>
      </c>
      <c r="C17" s="48" t="s">
        <v>381</v>
      </c>
      <c r="D17" s="48" t="s">
        <v>23</v>
      </c>
      <c r="E17" s="19" t="s">
        <v>382</v>
      </c>
      <c r="F17" s="48" t="s">
        <v>197</v>
      </c>
      <c r="G17" s="19">
        <v>54</v>
      </c>
      <c r="H17" s="19">
        <v>62</v>
      </c>
      <c r="I17" s="61">
        <f t="shared" si="0"/>
        <v>116</v>
      </c>
      <c r="J17" s="48" t="s">
        <v>507</v>
      </c>
      <c r="K17" s="48" t="s">
        <v>308</v>
      </c>
      <c r="L17" s="48"/>
      <c r="M17" s="48"/>
      <c r="N17" s="48" t="s">
        <v>298</v>
      </c>
      <c r="O17" s="48">
        <v>9706186605</v>
      </c>
      <c r="P17" s="49" t="s">
        <v>506</v>
      </c>
      <c r="Q17" s="48" t="s">
        <v>217</v>
      </c>
      <c r="R17" s="48">
        <v>19</v>
      </c>
      <c r="S17" s="18" t="s">
        <v>212</v>
      </c>
      <c r="T17" s="48"/>
    </row>
    <row r="18" spans="1:20" x14ac:dyDescent="0.3">
      <c r="A18" s="4">
        <v>14</v>
      </c>
      <c r="B18" s="17" t="s">
        <v>62</v>
      </c>
      <c r="C18" s="48" t="s">
        <v>383</v>
      </c>
      <c r="D18" s="48" t="s">
        <v>25</v>
      </c>
      <c r="E18" s="19">
        <v>495</v>
      </c>
      <c r="F18" s="48"/>
      <c r="G18" s="19">
        <v>9</v>
      </c>
      <c r="H18" s="19">
        <v>13</v>
      </c>
      <c r="I18" s="61">
        <f t="shared" si="0"/>
        <v>22</v>
      </c>
      <c r="J18" s="48">
        <v>9854978854</v>
      </c>
      <c r="K18" s="48" t="s">
        <v>389</v>
      </c>
      <c r="L18" s="48" t="s">
        <v>508</v>
      </c>
      <c r="M18" s="48">
        <v>8751800262</v>
      </c>
      <c r="N18" s="48" t="s">
        <v>509</v>
      </c>
      <c r="O18" s="48">
        <v>9508408422</v>
      </c>
      <c r="P18" s="49" t="s">
        <v>510</v>
      </c>
      <c r="Q18" s="48" t="s">
        <v>226</v>
      </c>
      <c r="R18" s="48">
        <v>19</v>
      </c>
      <c r="S18" s="18" t="s">
        <v>212</v>
      </c>
      <c r="T18" s="48"/>
    </row>
    <row r="19" spans="1:20" x14ac:dyDescent="0.3">
      <c r="A19" s="4">
        <v>15</v>
      </c>
      <c r="B19" s="17" t="s">
        <v>62</v>
      </c>
      <c r="C19" s="48" t="s">
        <v>384</v>
      </c>
      <c r="D19" s="48" t="s">
        <v>23</v>
      </c>
      <c r="E19" s="19" t="s">
        <v>385</v>
      </c>
      <c r="F19" s="48" t="s">
        <v>149</v>
      </c>
      <c r="G19" s="19">
        <v>46</v>
      </c>
      <c r="H19" s="19">
        <v>51</v>
      </c>
      <c r="I19" s="61">
        <f t="shared" si="0"/>
        <v>97</v>
      </c>
      <c r="J19" s="48" t="s">
        <v>511</v>
      </c>
      <c r="K19" s="48" t="s">
        <v>266</v>
      </c>
      <c r="L19" s="48" t="s">
        <v>267</v>
      </c>
      <c r="M19" s="48">
        <v>8751800262</v>
      </c>
      <c r="N19" s="48" t="s">
        <v>268</v>
      </c>
      <c r="O19" s="48"/>
      <c r="P19" s="49" t="s">
        <v>510</v>
      </c>
      <c r="Q19" s="48" t="s">
        <v>226</v>
      </c>
      <c r="R19" s="48">
        <v>17</v>
      </c>
      <c r="S19" s="18" t="s">
        <v>212</v>
      </c>
      <c r="T19" s="48"/>
    </row>
    <row r="20" spans="1:20" x14ac:dyDescent="0.3">
      <c r="A20" s="4">
        <v>16</v>
      </c>
      <c r="B20" s="17" t="s">
        <v>62</v>
      </c>
      <c r="C20" s="48" t="s">
        <v>386</v>
      </c>
      <c r="D20" s="48" t="s">
        <v>25</v>
      </c>
      <c r="E20" s="19">
        <v>486</v>
      </c>
      <c r="F20" s="48"/>
      <c r="G20" s="19">
        <v>13</v>
      </c>
      <c r="H20" s="19">
        <v>24</v>
      </c>
      <c r="I20" s="61">
        <f t="shared" si="0"/>
        <v>37</v>
      </c>
      <c r="J20" s="48">
        <v>9706401253</v>
      </c>
      <c r="K20" s="48" t="s">
        <v>389</v>
      </c>
      <c r="L20" s="48" t="s">
        <v>508</v>
      </c>
      <c r="M20" s="48">
        <v>8751800262</v>
      </c>
      <c r="N20" s="48" t="s">
        <v>512</v>
      </c>
      <c r="O20" s="48">
        <v>7399965586</v>
      </c>
      <c r="P20" s="49" t="s">
        <v>513</v>
      </c>
      <c r="Q20" s="48" t="s">
        <v>232</v>
      </c>
      <c r="R20" s="48">
        <v>15</v>
      </c>
      <c r="S20" s="18" t="s">
        <v>212</v>
      </c>
      <c r="T20" s="48"/>
    </row>
    <row r="21" spans="1:20" x14ac:dyDescent="0.3">
      <c r="A21" s="4">
        <v>17</v>
      </c>
      <c r="B21" s="17" t="s">
        <v>62</v>
      </c>
      <c r="C21" s="48" t="s">
        <v>387</v>
      </c>
      <c r="D21" s="48" t="s">
        <v>23</v>
      </c>
      <c r="E21" s="19" t="s">
        <v>388</v>
      </c>
      <c r="F21" s="48" t="s">
        <v>149</v>
      </c>
      <c r="G21" s="19">
        <v>210</v>
      </c>
      <c r="H21" s="19">
        <v>203</v>
      </c>
      <c r="I21" s="61">
        <f t="shared" si="0"/>
        <v>413</v>
      </c>
      <c r="J21" s="48" t="s">
        <v>514</v>
      </c>
      <c r="K21" s="48" t="s">
        <v>266</v>
      </c>
      <c r="L21" s="48" t="s">
        <v>267</v>
      </c>
      <c r="M21" s="48">
        <v>8751800262</v>
      </c>
      <c r="N21" s="48" t="s">
        <v>268</v>
      </c>
      <c r="O21" s="48"/>
      <c r="P21" s="49" t="s">
        <v>513</v>
      </c>
      <c r="Q21" s="48" t="s">
        <v>232</v>
      </c>
      <c r="R21" s="48">
        <v>14</v>
      </c>
      <c r="S21" s="18" t="s">
        <v>212</v>
      </c>
      <c r="T21" s="48"/>
    </row>
    <row r="22" spans="1:20" x14ac:dyDescent="0.3">
      <c r="A22" s="4">
        <v>18</v>
      </c>
      <c r="B22" s="17" t="s">
        <v>62</v>
      </c>
      <c r="C22" s="48" t="s">
        <v>389</v>
      </c>
      <c r="D22" s="48" t="s">
        <v>25</v>
      </c>
      <c r="E22" s="19">
        <v>485</v>
      </c>
      <c r="F22" s="48"/>
      <c r="G22" s="19">
        <v>34</v>
      </c>
      <c r="H22" s="19">
        <v>33</v>
      </c>
      <c r="I22" s="61">
        <f t="shared" si="0"/>
        <v>67</v>
      </c>
      <c r="J22" s="48">
        <v>9577658605</v>
      </c>
      <c r="K22" s="48" t="s">
        <v>389</v>
      </c>
      <c r="L22" s="48" t="s">
        <v>508</v>
      </c>
      <c r="M22" s="48">
        <v>8751800262</v>
      </c>
      <c r="N22" s="48" t="s">
        <v>512</v>
      </c>
      <c r="O22" s="48">
        <v>7399965586</v>
      </c>
      <c r="P22" s="49" t="s">
        <v>515</v>
      </c>
      <c r="Q22" s="48" t="s">
        <v>235</v>
      </c>
      <c r="R22" s="48">
        <v>14</v>
      </c>
      <c r="S22" s="18" t="s">
        <v>212</v>
      </c>
      <c r="T22" s="48"/>
    </row>
    <row r="23" spans="1:20" x14ac:dyDescent="0.3">
      <c r="A23" s="4">
        <v>19</v>
      </c>
      <c r="B23" s="17" t="s">
        <v>62</v>
      </c>
      <c r="C23" s="59" t="s">
        <v>387</v>
      </c>
      <c r="D23" s="59" t="s">
        <v>23</v>
      </c>
      <c r="E23" s="17" t="s">
        <v>388</v>
      </c>
      <c r="F23" s="59" t="s">
        <v>149</v>
      </c>
      <c r="G23" s="17">
        <v>210</v>
      </c>
      <c r="H23" s="17">
        <v>203</v>
      </c>
      <c r="I23" s="61">
        <f t="shared" si="0"/>
        <v>413</v>
      </c>
      <c r="J23" s="59" t="s">
        <v>514</v>
      </c>
      <c r="K23" s="59" t="s">
        <v>266</v>
      </c>
      <c r="L23" s="59" t="s">
        <v>267</v>
      </c>
      <c r="M23" s="59">
        <v>8751800262</v>
      </c>
      <c r="N23" s="59" t="s">
        <v>268</v>
      </c>
      <c r="O23" s="59"/>
      <c r="P23" s="49" t="s">
        <v>515</v>
      </c>
      <c r="Q23" s="48" t="s">
        <v>235</v>
      </c>
      <c r="R23" s="48">
        <v>14</v>
      </c>
      <c r="S23" s="18" t="s">
        <v>212</v>
      </c>
      <c r="T23" s="48"/>
    </row>
    <row r="24" spans="1:20" x14ac:dyDescent="0.3">
      <c r="A24" s="4">
        <v>20</v>
      </c>
      <c r="B24" s="17" t="s">
        <v>62</v>
      </c>
      <c r="C24" s="48" t="s">
        <v>390</v>
      </c>
      <c r="D24" s="48" t="s">
        <v>25</v>
      </c>
      <c r="E24" s="19">
        <v>496</v>
      </c>
      <c r="F24" s="48"/>
      <c r="G24" s="19">
        <v>21</v>
      </c>
      <c r="H24" s="19">
        <v>24</v>
      </c>
      <c r="I24" s="61">
        <f t="shared" si="0"/>
        <v>45</v>
      </c>
      <c r="J24" s="48">
        <v>9401279772</v>
      </c>
      <c r="K24" s="48" t="s">
        <v>389</v>
      </c>
      <c r="L24" s="48" t="s">
        <v>508</v>
      </c>
      <c r="M24" s="48">
        <v>8751800262</v>
      </c>
      <c r="N24" s="48" t="s">
        <v>509</v>
      </c>
      <c r="O24" s="48">
        <v>9508408422</v>
      </c>
      <c r="P24" s="49" t="s">
        <v>516</v>
      </c>
      <c r="Q24" s="48" t="s">
        <v>237</v>
      </c>
      <c r="R24" s="48">
        <v>19</v>
      </c>
      <c r="S24" s="18" t="s">
        <v>212</v>
      </c>
      <c r="T24" s="48"/>
    </row>
    <row r="25" spans="1:20" x14ac:dyDescent="0.3">
      <c r="A25" s="4">
        <v>21</v>
      </c>
      <c r="B25" s="17" t="s">
        <v>62</v>
      </c>
      <c r="C25" s="48" t="s">
        <v>391</v>
      </c>
      <c r="D25" s="48" t="s">
        <v>23</v>
      </c>
      <c r="E25" s="19" t="s">
        <v>392</v>
      </c>
      <c r="F25" s="48" t="s">
        <v>149</v>
      </c>
      <c r="G25" s="19">
        <v>37</v>
      </c>
      <c r="H25" s="19">
        <v>41</v>
      </c>
      <c r="I25" s="61">
        <f t="shared" si="0"/>
        <v>78</v>
      </c>
      <c r="J25" s="48" t="s">
        <v>271</v>
      </c>
      <c r="K25" s="48" t="s">
        <v>266</v>
      </c>
      <c r="L25" s="48" t="s">
        <v>267</v>
      </c>
      <c r="M25" s="48">
        <v>8751800262</v>
      </c>
      <c r="N25" s="48" t="s">
        <v>268</v>
      </c>
      <c r="O25" s="48"/>
      <c r="P25" s="49" t="s">
        <v>516</v>
      </c>
      <c r="Q25" s="48" t="s">
        <v>237</v>
      </c>
      <c r="R25" s="48">
        <v>19</v>
      </c>
      <c r="S25" s="18" t="s">
        <v>212</v>
      </c>
      <c r="T25" s="48"/>
    </row>
    <row r="26" spans="1:20" x14ac:dyDescent="0.3">
      <c r="A26" s="4">
        <v>22</v>
      </c>
      <c r="B26" s="17" t="s">
        <v>62</v>
      </c>
      <c r="C26" s="48" t="s">
        <v>393</v>
      </c>
      <c r="D26" s="48" t="s">
        <v>25</v>
      </c>
      <c r="E26" s="19">
        <v>514</v>
      </c>
      <c r="F26" s="48"/>
      <c r="G26" s="19">
        <v>15</v>
      </c>
      <c r="H26" s="19">
        <v>20</v>
      </c>
      <c r="I26" s="61">
        <f t="shared" si="0"/>
        <v>35</v>
      </c>
      <c r="J26" s="48">
        <v>8720962403</v>
      </c>
      <c r="K26" s="48" t="s">
        <v>261</v>
      </c>
      <c r="L26" s="48" t="s">
        <v>262</v>
      </c>
      <c r="M26" s="48">
        <v>8399063426</v>
      </c>
      <c r="N26" s="48" t="s">
        <v>263</v>
      </c>
      <c r="O26" s="48"/>
      <c r="P26" s="49" t="s">
        <v>517</v>
      </c>
      <c r="Q26" s="48" t="s">
        <v>211</v>
      </c>
      <c r="R26" s="48">
        <v>18</v>
      </c>
      <c r="S26" s="18" t="s">
        <v>212</v>
      </c>
      <c r="T26" s="48"/>
    </row>
    <row r="27" spans="1:20" x14ac:dyDescent="0.3">
      <c r="A27" s="4">
        <v>23</v>
      </c>
      <c r="B27" s="17" t="s">
        <v>62</v>
      </c>
      <c r="C27" s="48" t="s">
        <v>394</v>
      </c>
      <c r="D27" s="48" t="s">
        <v>23</v>
      </c>
      <c r="E27" s="19" t="s">
        <v>129</v>
      </c>
      <c r="F27" s="48" t="s">
        <v>395</v>
      </c>
      <c r="G27" s="19">
        <v>0</v>
      </c>
      <c r="H27" s="19">
        <v>95</v>
      </c>
      <c r="I27" s="61">
        <f t="shared" si="0"/>
        <v>95</v>
      </c>
      <c r="J27" s="48" t="s">
        <v>265</v>
      </c>
      <c r="K27" s="48" t="s">
        <v>266</v>
      </c>
      <c r="L27" s="48" t="s">
        <v>267</v>
      </c>
      <c r="M27" s="48">
        <v>8751800262</v>
      </c>
      <c r="N27" s="48" t="s">
        <v>268</v>
      </c>
      <c r="O27" s="48"/>
      <c r="P27" s="49" t="s">
        <v>517</v>
      </c>
      <c r="Q27" s="48" t="s">
        <v>211</v>
      </c>
      <c r="R27" s="48">
        <v>17</v>
      </c>
      <c r="S27" s="18" t="s">
        <v>212</v>
      </c>
      <c r="T27" s="48"/>
    </row>
    <row r="28" spans="1:20" x14ac:dyDescent="0.3">
      <c r="A28" s="4">
        <v>24</v>
      </c>
      <c r="B28" s="17" t="s">
        <v>62</v>
      </c>
      <c r="C28" s="48" t="s">
        <v>396</v>
      </c>
      <c r="D28" s="48" t="s">
        <v>25</v>
      </c>
      <c r="E28" s="19">
        <v>483</v>
      </c>
      <c r="F28" s="48"/>
      <c r="G28" s="19">
        <v>21</v>
      </c>
      <c r="H28" s="19">
        <v>21</v>
      </c>
      <c r="I28" s="61">
        <f t="shared" si="0"/>
        <v>42</v>
      </c>
      <c r="J28" s="48">
        <v>9577390325</v>
      </c>
      <c r="K28" s="48" t="s">
        <v>389</v>
      </c>
      <c r="L28" s="48" t="s">
        <v>508</v>
      </c>
      <c r="M28" s="48">
        <v>8751800262</v>
      </c>
      <c r="N28" s="48" t="s">
        <v>512</v>
      </c>
      <c r="O28" s="48">
        <v>7399965586</v>
      </c>
      <c r="P28" s="49" t="s">
        <v>518</v>
      </c>
      <c r="Q28" s="48" t="s">
        <v>217</v>
      </c>
      <c r="R28" s="48">
        <v>16</v>
      </c>
      <c r="S28" s="18" t="s">
        <v>212</v>
      </c>
      <c r="T28" s="48"/>
    </row>
    <row r="29" spans="1:20" x14ac:dyDescent="0.3">
      <c r="A29" s="4">
        <v>25</v>
      </c>
      <c r="B29" s="17" t="s">
        <v>62</v>
      </c>
      <c r="C29" s="48" t="s">
        <v>397</v>
      </c>
      <c r="D29" s="48" t="s">
        <v>23</v>
      </c>
      <c r="E29" s="19" t="s">
        <v>398</v>
      </c>
      <c r="F29" s="48" t="s">
        <v>149</v>
      </c>
      <c r="G29" s="19">
        <v>31</v>
      </c>
      <c r="H29" s="19">
        <v>29</v>
      </c>
      <c r="I29" s="61">
        <f t="shared" si="0"/>
        <v>60</v>
      </c>
      <c r="J29" s="48" t="s">
        <v>519</v>
      </c>
      <c r="K29" s="48" t="s">
        <v>266</v>
      </c>
      <c r="L29" s="48" t="s">
        <v>267</v>
      </c>
      <c r="M29" s="48">
        <v>8751800262</v>
      </c>
      <c r="N29" s="48" t="s">
        <v>520</v>
      </c>
      <c r="O29" s="48"/>
      <c r="P29" s="49" t="s">
        <v>518</v>
      </c>
      <c r="Q29" s="48" t="s">
        <v>217</v>
      </c>
      <c r="R29" s="48">
        <v>15</v>
      </c>
      <c r="S29" s="18" t="s">
        <v>212</v>
      </c>
      <c r="T29" s="48"/>
    </row>
    <row r="30" spans="1:20" x14ac:dyDescent="0.3">
      <c r="A30" s="4">
        <v>26</v>
      </c>
      <c r="B30" s="17" t="s">
        <v>62</v>
      </c>
      <c r="C30" s="59" t="s">
        <v>399</v>
      </c>
      <c r="D30" s="59" t="s">
        <v>25</v>
      </c>
      <c r="E30" s="17">
        <v>482</v>
      </c>
      <c r="F30" s="59"/>
      <c r="G30" s="17">
        <v>14</v>
      </c>
      <c r="H30" s="17">
        <v>18</v>
      </c>
      <c r="I30" s="61">
        <f t="shared" si="0"/>
        <v>32</v>
      </c>
      <c r="J30" s="59">
        <v>8749929089</v>
      </c>
      <c r="K30" s="59" t="s">
        <v>389</v>
      </c>
      <c r="L30" s="59" t="s">
        <v>508</v>
      </c>
      <c r="M30" s="59">
        <v>8751800262</v>
      </c>
      <c r="N30" s="59" t="s">
        <v>512</v>
      </c>
      <c r="O30" s="59">
        <v>7399965586</v>
      </c>
      <c r="P30" s="49" t="s">
        <v>521</v>
      </c>
      <c r="Q30" s="48" t="s">
        <v>226</v>
      </c>
      <c r="R30" s="48">
        <v>17</v>
      </c>
      <c r="S30" s="18" t="s">
        <v>212</v>
      </c>
      <c r="T30" s="48"/>
    </row>
    <row r="31" spans="1:20" x14ac:dyDescent="0.3">
      <c r="A31" s="4">
        <v>27</v>
      </c>
      <c r="B31" s="17" t="s">
        <v>62</v>
      </c>
      <c r="C31" s="48" t="s">
        <v>400</v>
      </c>
      <c r="D31" s="48" t="s">
        <v>23</v>
      </c>
      <c r="E31" s="19" t="s">
        <v>401</v>
      </c>
      <c r="F31" s="48" t="s">
        <v>149</v>
      </c>
      <c r="G31" s="19">
        <v>66</v>
      </c>
      <c r="H31" s="19">
        <v>62</v>
      </c>
      <c r="I31" s="61">
        <f t="shared" si="0"/>
        <v>128</v>
      </c>
      <c r="J31" s="48" t="s">
        <v>522</v>
      </c>
      <c r="K31" s="48" t="s">
        <v>266</v>
      </c>
      <c r="L31" s="48" t="s">
        <v>267</v>
      </c>
      <c r="M31" s="48">
        <v>8751800262</v>
      </c>
      <c r="N31" s="48" t="s">
        <v>520</v>
      </c>
      <c r="O31" s="48"/>
      <c r="P31" s="49" t="s">
        <v>521</v>
      </c>
      <c r="Q31" s="48" t="s">
        <v>226</v>
      </c>
      <c r="R31" s="48">
        <v>17</v>
      </c>
      <c r="S31" s="18" t="s">
        <v>212</v>
      </c>
      <c r="T31" s="48"/>
    </row>
    <row r="32" spans="1:20" x14ac:dyDescent="0.3">
      <c r="A32" s="4">
        <v>28</v>
      </c>
      <c r="B32" s="17" t="s">
        <v>62</v>
      </c>
      <c r="C32" s="48" t="s">
        <v>402</v>
      </c>
      <c r="D32" s="48" t="s">
        <v>25</v>
      </c>
      <c r="E32" s="19">
        <v>478</v>
      </c>
      <c r="F32" s="48"/>
      <c r="G32" s="19">
        <v>20</v>
      </c>
      <c r="H32" s="19">
        <v>17</v>
      </c>
      <c r="I32" s="61">
        <f t="shared" si="0"/>
        <v>37</v>
      </c>
      <c r="J32" s="48">
        <v>9854371490</v>
      </c>
      <c r="K32" s="48" t="s">
        <v>389</v>
      </c>
      <c r="L32" s="48" t="s">
        <v>508</v>
      </c>
      <c r="M32" s="48">
        <v>8751800262</v>
      </c>
      <c r="N32" s="48" t="s">
        <v>512</v>
      </c>
      <c r="O32" s="48">
        <v>7399965586</v>
      </c>
      <c r="P32" s="49" t="s">
        <v>523</v>
      </c>
      <c r="Q32" s="48" t="s">
        <v>232</v>
      </c>
      <c r="R32" s="48">
        <v>19</v>
      </c>
      <c r="S32" s="18" t="s">
        <v>212</v>
      </c>
      <c r="T32" s="48"/>
    </row>
    <row r="33" spans="1:20" x14ac:dyDescent="0.3">
      <c r="A33" s="4">
        <v>29</v>
      </c>
      <c r="B33" s="17" t="s">
        <v>62</v>
      </c>
      <c r="C33" s="48" t="s">
        <v>403</v>
      </c>
      <c r="D33" s="48" t="s">
        <v>25</v>
      </c>
      <c r="E33" s="19">
        <v>484</v>
      </c>
      <c r="F33" s="48"/>
      <c r="G33" s="19">
        <v>43</v>
      </c>
      <c r="H33" s="19">
        <v>51</v>
      </c>
      <c r="I33" s="61">
        <f t="shared" si="0"/>
        <v>94</v>
      </c>
      <c r="J33" s="48">
        <v>9613729381</v>
      </c>
      <c r="K33" s="48" t="s">
        <v>389</v>
      </c>
      <c r="L33" s="48" t="s">
        <v>508</v>
      </c>
      <c r="M33" s="48">
        <v>8751800262</v>
      </c>
      <c r="N33" s="48" t="s">
        <v>512</v>
      </c>
      <c r="O33" s="48">
        <v>7399965586</v>
      </c>
      <c r="P33" s="49" t="s">
        <v>523</v>
      </c>
      <c r="Q33" s="48" t="s">
        <v>232</v>
      </c>
      <c r="R33" s="48">
        <v>16</v>
      </c>
      <c r="S33" s="18" t="s">
        <v>212</v>
      </c>
      <c r="T33" s="48"/>
    </row>
    <row r="34" spans="1:20" x14ac:dyDescent="0.3">
      <c r="A34" s="4">
        <v>30</v>
      </c>
      <c r="B34" s="17" t="s">
        <v>62</v>
      </c>
      <c r="C34" s="48" t="s">
        <v>404</v>
      </c>
      <c r="D34" s="48" t="s">
        <v>23</v>
      </c>
      <c r="E34" s="19" t="s">
        <v>405</v>
      </c>
      <c r="F34" s="48" t="s">
        <v>149</v>
      </c>
      <c r="G34" s="19">
        <v>12</v>
      </c>
      <c r="H34" s="19">
        <v>13</v>
      </c>
      <c r="I34" s="61">
        <f t="shared" si="0"/>
        <v>25</v>
      </c>
      <c r="J34" s="48" t="s">
        <v>524</v>
      </c>
      <c r="K34" s="48" t="s">
        <v>266</v>
      </c>
      <c r="L34" s="48" t="s">
        <v>267</v>
      </c>
      <c r="M34" s="48">
        <v>8751800262</v>
      </c>
      <c r="N34" s="48" t="s">
        <v>520</v>
      </c>
      <c r="O34" s="48"/>
      <c r="P34" s="49" t="s">
        <v>523</v>
      </c>
      <c r="Q34" s="48" t="s">
        <v>232</v>
      </c>
      <c r="R34" s="48">
        <v>21</v>
      </c>
      <c r="S34" s="18" t="s">
        <v>212</v>
      </c>
      <c r="T34" s="48"/>
    </row>
    <row r="35" spans="1:20" x14ac:dyDescent="0.3">
      <c r="A35" s="4">
        <v>31</v>
      </c>
      <c r="B35" s="17" t="s">
        <v>62</v>
      </c>
      <c r="C35" s="48" t="s">
        <v>406</v>
      </c>
      <c r="D35" s="48" t="s">
        <v>25</v>
      </c>
      <c r="E35" s="19">
        <v>100</v>
      </c>
      <c r="F35" s="48"/>
      <c r="G35" s="19">
        <v>6</v>
      </c>
      <c r="H35" s="19">
        <v>6</v>
      </c>
      <c r="I35" s="61">
        <f t="shared" si="0"/>
        <v>12</v>
      </c>
      <c r="J35" s="48">
        <v>9706346653</v>
      </c>
      <c r="K35" s="48" t="s">
        <v>525</v>
      </c>
      <c r="L35" s="48" t="s">
        <v>526</v>
      </c>
      <c r="M35" s="48">
        <v>9854598545</v>
      </c>
      <c r="N35" s="48" t="s">
        <v>527</v>
      </c>
      <c r="O35" s="48">
        <v>8011397886</v>
      </c>
      <c r="P35" s="49" t="s">
        <v>528</v>
      </c>
      <c r="Q35" s="48" t="s">
        <v>235</v>
      </c>
      <c r="R35" s="48">
        <v>21</v>
      </c>
      <c r="S35" s="18" t="s">
        <v>212</v>
      </c>
      <c r="T35" s="48"/>
    </row>
    <row r="36" spans="1:20" ht="33" x14ac:dyDescent="0.3">
      <c r="A36" s="4">
        <v>32</v>
      </c>
      <c r="B36" s="17" t="s">
        <v>62</v>
      </c>
      <c r="C36" s="18" t="s">
        <v>407</v>
      </c>
      <c r="D36" s="18" t="s">
        <v>23</v>
      </c>
      <c r="E36" s="19" t="s">
        <v>408</v>
      </c>
      <c r="F36" s="18" t="s">
        <v>197</v>
      </c>
      <c r="G36" s="19">
        <v>84</v>
      </c>
      <c r="H36" s="19">
        <v>75</v>
      </c>
      <c r="I36" s="61">
        <f t="shared" si="0"/>
        <v>159</v>
      </c>
      <c r="J36" s="18" t="s">
        <v>529</v>
      </c>
      <c r="K36" s="18" t="s">
        <v>266</v>
      </c>
      <c r="L36" s="18" t="s">
        <v>267</v>
      </c>
      <c r="M36" s="18">
        <v>8751800262</v>
      </c>
      <c r="N36" s="18" t="s">
        <v>520</v>
      </c>
      <c r="O36" s="18"/>
      <c r="P36" s="24" t="s">
        <v>528</v>
      </c>
      <c r="Q36" s="18" t="s">
        <v>235</v>
      </c>
      <c r="R36" s="18">
        <v>20</v>
      </c>
      <c r="S36" s="18" t="s">
        <v>212</v>
      </c>
      <c r="T36" s="18"/>
    </row>
    <row r="37" spans="1:20" x14ac:dyDescent="0.3">
      <c r="A37" s="4">
        <v>33</v>
      </c>
      <c r="B37" s="17"/>
      <c r="C37" s="18" t="s">
        <v>409</v>
      </c>
      <c r="D37" s="18" t="s">
        <v>25</v>
      </c>
      <c r="E37" s="19">
        <v>493</v>
      </c>
      <c r="F37" s="18"/>
      <c r="G37" s="19">
        <v>14</v>
      </c>
      <c r="H37" s="19">
        <v>17</v>
      </c>
      <c r="I37" s="61">
        <f t="shared" si="0"/>
        <v>31</v>
      </c>
      <c r="J37" s="18">
        <v>8876290540</v>
      </c>
      <c r="K37" s="18" t="s">
        <v>389</v>
      </c>
      <c r="L37" s="18" t="s">
        <v>508</v>
      </c>
      <c r="M37" s="18">
        <v>8751800262</v>
      </c>
      <c r="N37" s="18" t="s">
        <v>509</v>
      </c>
      <c r="O37" s="18">
        <v>9508408422</v>
      </c>
      <c r="P37" s="24" t="s">
        <v>530</v>
      </c>
      <c r="Q37" s="18" t="s">
        <v>211</v>
      </c>
      <c r="R37" s="18">
        <v>17</v>
      </c>
      <c r="S37" s="18" t="s">
        <v>212</v>
      </c>
      <c r="T37" s="18"/>
    </row>
    <row r="38" spans="1:20" x14ac:dyDescent="0.3">
      <c r="A38" s="4">
        <v>34</v>
      </c>
      <c r="B38" s="17"/>
      <c r="C38" s="18" t="s">
        <v>410</v>
      </c>
      <c r="D38" s="18" t="s">
        <v>23</v>
      </c>
      <c r="E38" s="19" t="s">
        <v>411</v>
      </c>
      <c r="F38" s="18" t="s">
        <v>149</v>
      </c>
      <c r="G38" s="19">
        <v>65</v>
      </c>
      <c r="H38" s="19">
        <v>65</v>
      </c>
      <c r="I38" s="61">
        <f t="shared" si="0"/>
        <v>130</v>
      </c>
      <c r="J38" s="18" t="s">
        <v>531</v>
      </c>
      <c r="K38" s="18" t="s">
        <v>266</v>
      </c>
      <c r="L38" s="18" t="s">
        <v>267</v>
      </c>
      <c r="M38" s="18">
        <v>8751800262</v>
      </c>
      <c r="N38" s="18" t="s">
        <v>520</v>
      </c>
      <c r="O38" s="18"/>
      <c r="P38" s="24" t="s">
        <v>530</v>
      </c>
      <c r="Q38" s="18" t="s">
        <v>211</v>
      </c>
      <c r="R38" s="18">
        <v>20</v>
      </c>
      <c r="S38" s="18" t="s">
        <v>212</v>
      </c>
      <c r="T38" s="18"/>
    </row>
    <row r="39" spans="1:20" x14ac:dyDescent="0.3">
      <c r="A39" s="4">
        <v>35</v>
      </c>
      <c r="B39" s="17" t="s">
        <v>62</v>
      </c>
      <c r="C39" s="18" t="s">
        <v>412</v>
      </c>
      <c r="D39" s="18" t="s">
        <v>25</v>
      </c>
      <c r="E39" s="19">
        <v>103</v>
      </c>
      <c r="F39" s="18"/>
      <c r="G39" s="19">
        <v>19</v>
      </c>
      <c r="H39" s="19">
        <v>26</v>
      </c>
      <c r="I39" s="61">
        <f t="shared" si="0"/>
        <v>45</v>
      </c>
      <c r="J39" s="18">
        <v>8723080412</v>
      </c>
      <c r="K39" s="18" t="s">
        <v>525</v>
      </c>
      <c r="L39" s="18" t="s">
        <v>526</v>
      </c>
      <c r="M39" s="18">
        <v>9854598545</v>
      </c>
      <c r="N39" s="18" t="s">
        <v>527</v>
      </c>
      <c r="O39" s="18">
        <v>8011397886</v>
      </c>
      <c r="P39" s="24" t="s">
        <v>532</v>
      </c>
      <c r="Q39" s="18" t="s">
        <v>217</v>
      </c>
      <c r="R39" s="18">
        <v>19</v>
      </c>
      <c r="S39" s="18" t="s">
        <v>212</v>
      </c>
      <c r="T39" s="18"/>
    </row>
    <row r="40" spans="1:20" ht="33" x14ac:dyDescent="0.3">
      <c r="A40" s="4">
        <v>36</v>
      </c>
      <c r="B40" s="17" t="s">
        <v>62</v>
      </c>
      <c r="C40" s="18" t="s">
        <v>413</v>
      </c>
      <c r="D40" s="18" t="s">
        <v>23</v>
      </c>
      <c r="E40" s="19" t="s">
        <v>414</v>
      </c>
      <c r="F40" s="18" t="s">
        <v>197</v>
      </c>
      <c r="G40" s="19">
        <v>40</v>
      </c>
      <c r="H40" s="19">
        <v>43</v>
      </c>
      <c r="I40" s="61">
        <f t="shared" si="0"/>
        <v>83</v>
      </c>
      <c r="J40" s="18" t="s">
        <v>533</v>
      </c>
      <c r="K40" s="18" t="s">
        <v>308</v>
      </c>
      <c r="L40" s="18"/>
      <c r="M40" s="18"/>
      <c r="N40" s="18" t="s">
        <v>534</v>
      </c>
      <c r="O40" s="18">
        <v>8011397886</v>
      </c>
      <c r="P40" s="24" t="s">
        <v>532</v>
      </c>
      <c r="Q40" s="18" t="s">
        <v>217</v>
      </c>
      <c r="R40" s="18">
        <v>19</v>
      </c>
      <c r="S40" s="18" t="s">
        <v>212</v>
      </c>
      <c r="T40" s="18"/>
    </row>
    <row r="41" spans="1:20" x14ac:dyDescent="0.3">
      <c r="A41" s="4">
        <v>37</v>
      </c>
      <c r="B41" s="17" t="s">
        <v>62</v>
      </c>
      <c r="C41" s="18" t="s">
        <v>415</v>
      </c>
      <c r="D41" s="18" t="s">
        <v>25</v>
      </c>
      <c r="E41" s="19">
        <v>97</v>
      </c>
      <c r="F41" s="18"/>
      <c r="G41" s="19">
        <v>27</v>
      </c>
      <c r="H41" s="19">
        <v>14</v>
      </c>
      <c r="I41" s="61">
        <f t="shared" si="0"/>
        <v>41</v>
      </c>
      <c r="J41" s="18">
        <v>8404092496</v>
      </c>
      <c r="K41" s="18" t="s">
        <v>219</v>
      </c>
      <c r="L41" s="18" t="s">
        <v>220</v>
      </c>
      <c r="M41" s="18">
        <v>9435704073</v>
      </c>
      <c r="N41" s="18" t="s">
        <v>535</v>
      </c>
      <c r="O41" s="18">
        <v>9957451893</v>
      </c>
      <c r="P41" s="24" t="s">
        <v>536</v>
      </c>
      <c r="Q41" s="18" t="s">
        <v>226</v>
      </c>
      <c r="R41" s="18">
        <v>18</v>
      </c>
      <c r="S41" s="18" t="s">
        <v>212</v>
      </c>
      <c r="T41" s="18"/>
    </row>
    <row r="42" spans="1:20" x14ac:dyDescent="0.3">
      <c r="A42" s="4">
        <v>38</v>
      </c>
      <c r="B42" s="17" t="s">
        <v>62</v>
      </c>
      <c r="C42" s="18" t="s">
        <v>416</v>
      </c>
      <c r="D42" s="18" t="s">
        <v>25</v>
      </c>
      <c r="E42" s="19">
        <v>99</v>
      </c>
      <c r="F42" s="18"/>
      <c r="G42" s="19">
        <v>28</v>
      </c>
      <c r="H42" s="19">
        <v>23</v>
      </c>
      <c r="I42" s="61">
        <f t="shared" si="0"/>
        <v>51</v>
      </c>
      <c r="J42" s="18">
        <v>9957158865</v>
      </c>
      <c r="K42" s="18" t="s">
        <v>219</v>
      </c>
      <c r="L42" s="18" t="s">
        <v>220</v>
      </c>
      <c r="M42" s="18">
        <v>9435704073</v>
      </c>
      <c r="N42" s="18" t="s">
        <v>535</v>
      </c>
      <c r="O42" s="18">
        <v>9957451893</v>
      </c>
      <c r="P42" s="24" t="s">
        <v>536</v>
      </c>
      <c r="Q42" s="18" t="s">
        <v>226</v>
      </c>
      <c r="R42" s="18">
        <v>25</v>
      </c>
      <c r="S42" s="18" t="s">
        <v>212</v>
      </c>
      <c r="T42" s="18"/>
    </row>
    <row r="43" spans="1:20" x14ac:dyDescent="0.3">
      <c r="A43" s="4">
        <v>39</v>
      </c>
      <c r="B43" s="17" t="s">
        <v>62</v>
      </c>
      <c r="C43" s="18" t="s">
        <v>417</v>
      </c>
      <c r="D43" s="18" t="s">
        <v>23</v>
      </c>
      <c r="E43" s="19" t="s">
        <v>418</v>
      </c>
      <c r="F43" s="18" t="s">
        <v>149</v>
      </c>
      <c r="G43" s="19">
        <v>36</v>
      </c>
      <c r="H43" s="19">
        <v>25</v>
      </c>
      <c r="I43" s="61">
        <f t="shared" si="0"/>
        <v>61</v>
      </c>
      <c r="J43" s="18" t="s">
        <v>537</v>
      </c>
      <c r="K43" s="18" t="s">
        <v>308</v>
      </c>
      <c r="L43" s="18"/>
      <c r="M43" s="18"/>
      <c r="N43" s="18" t="s">
        <v>534</v>
      </c>
      <c r="O43" s="18">
        <v>8011397886</v>
      </c>
      <c r="P43" s="24" t="s">
        <v>536</v>
      </c>
      <c r="Q43" s="18" t="s">
        <v>226</v>
      </c>
      <c r="R43" s="18">
        <v>15</v>
      </c>
      <c r="S43" s="18" t="s">
        <v>212</v>
      </c>
      <c r="T43" s="18"/>
    </row>
    <row r="44" spans="1:20" ht="33" x14ac:dyDescent="0.3">
      <c r="A44" s="4">
        <v>40</v>
      </c>
      <c r="B44" s="17" t="s">
        <v>62</v>
      </c>
      <c r="C44" s="18" t="s">
        <v>419</v>
      </c>
      <c r="D44" s="18" t="s">
        <v>23</v>
      </c>
      <c r="E44" s="19" t="s">
        <v>420</v>
      </c>
      <c r="F44" s="18" t="s">
        <v>149</v>
      </c>
      <c r="G44" s="19">
        <v>78</v>
      </c>
      <c r="H44" s="19">
        <v>91</v>
      </c>
      <c r="I44" s="61">
        <f t="shared" si="0"/>
        <v>169</v>
      </c>
      <c r="J44" s="18" t="s">
        <v>538</v>
      </c>
      <c r="K44" s="18" t="s">
        <v>308</v>
      </c>
      <c r="L44" s="18"/>
      <c r="M44" s="18"/>
      <c r="N44" s="18" t="s">
        <v>534</v>
      </c>
      <c r="O44" s="18">
        <v>8011397886</v>
      </c>
      <c r="P44" s="24" t="s">
        <v>539</v>
      </c>
      <c r="Q44" s="18" t="s">
        <v>232</v>
      </c>
      <c r="R44" s="18">
        <v>15</v>
      </c>
      <c r="S44" s="18" t="s">
        <v>212</v>
      </c>
      <c r="T44" s="18"/>
    </row>
    <row r="45" spans="1:20" x14ac:dyDescent="0.3">
      <c r="A45" s="4">
        <v>41</v>
      </c>
      <c r="B45" s="17" t="s">
        <v>62</v>
      </c>
      <c r="C45" s="18" t="s">
        <v>421</v>
      </c>
      <c r="D45" s="18" t="s">
        <v>25</v>
      </c>
      <c r="E45" s="19">
        <v>91</v>
      </c>
      <c r="F45" s="18"/>
      <c r="G45" s="19">
        <v>28</v>
      </c>
      <c r="H45" s="19">
        <v>34</v>
      </c>
      <c r="I45" s="61">
        <f t="shared" si="0"/>
        <v>62</v>
      </c>
      <c r="J45" s="18">
        <v>9085566975</v>
      </c>
      <c r="K45" s="18" t="s">
        <v>219</v>
      </c>
      <c r="L45" s="18" t="s">
        <v>220</v>
      </c>
      <c r="M45" s="18">
        <v>9435704073</v>
      </c>
      <c r="N45" s="18" t="s">
        <v>221</v>
      </c>
      <c r="O45" s="18">
        <v>9957391961</v>
      </c>
      <c r="P45" s="24" t="s">
        <v>540</v>
      </c>
      <c r="Q45" s="18" t="s">
        <v>235</v>
      </c>
      <c r="R45" s="18">
        <v>19</v>
      </c>
      <c r="S45" s="18" t="s">
        <v>212</v>
      </c>
      <c r="T45" s="18"/>
    </row>
    <row r="46" spans="1:20" x14ac:dyDescent="0.3">
      <c r="A46" s="4">
        <v>42</v>
      </c>
      <c r="B46" s="17" t="s">
        <v>62</v>
      </c>
      <c r="C46" s="18" t="s">
        <v>422</v>
      </c>
      <c r="D46" s="18" t="s">
        <v>25</v>
      </c>
      <c r="E46" s="19">
        <v>92</v>
      </c>
      <c r="F46" s="18"/>
      <c r="G46" s="19">
        <v>76</v>
      </c>
      <c r="H46" s="19">
        <v>83</v>
      </c>
      <c r="I46" s="61">
        <f t="shared" si="0"/>
        <v>159</v>
      </c>
      <c r="J46" s="18">
        <v>9954691618</v>
      </c>
      <c r="K46" s="18" t="s">
        <v>219</v>
      </c>
      <c r="L46" s="18" t="s">
        <v>220</v>
      </c>
      <c r="M46" s="18">
        <v>9435704073</v>
      </c>
      <c r="N46" s="18" t="s">
        <v>221</v>
      </c>
      <c r="O46" s="18">
        <v>9957391961</v>
      </c>
      <c r="P46" s="24" t="s">
        <v>540</v>
      </c>
      <c r="Q46" s="18" t="s">
        <v>235</v>
      </c>
      <c r="R46" s="18">
        <v>21</v>
      </c>
      <c r="S46" s="18" t="s">
        <v>212</v>
      </c>
      <c r="T46" s="18"/>
    </row>
    <row r="47" spans="1:20" x14ac:dyDescent="0.3">
      <c r="A47" s="4">
        <v>43</v>
      </c>
      <c r="B47" s="17" t="s">
        <v>62</v>
      </c>
      <c r="C47" s="18" t="s">
        <v>423</v>
      </c>
      <c r="D47" s="18" t="s">
        <v>23</v>
      </c>
      <c r="E47" s="19" t="s">
        <v>424</v>
      </c>
      <c r="F47" s="18" t="s">
        <v>149</v>
      </c>
      <c r="G47" s="19">
        <v>12</v>
      </c>
      <c r="H47" s="19">
        <v>13</v>
      </c>
      <c r="I47" s="61">
        <f t="shared" si="0"/>
        <v>25</v>
      </c>
      <c r="J47" s="18" t="s">
        <v>541</v>
      </c>
      <c r="K47" s="18" t="s">
        <v>308</v>
      </c>
      <c r="L47" s="18"/>
      <c r="M47" s="18"/>
      <c r="N47" s="18" t="s">
        <v>224</v>
      </c>
      <c r="O47" s="18"/>
      <c r="P47" s="24" t="s">
        <v>540</v>
      </c>
      <c r="Q47" s="18" t="s">
        <v>235</v>
      </c>
      <c r="R47" s="18">
        <v>16</v>
      </c>
      <c r="S47" s="18" t="s">
        <v>212</v>
      </c>
      <c r="T47" s="18"/>
    </row>
    <row r="48" spans="1:20" x14ac:dyDescent="0.3">
      <c r="A48" s="4">
        <v>44</v>
      </c>
      <c r="B48" s="17" t="s">
        <v>62</v>
      </c>
      <c r="C48" s="18" t="s">
        <v>425</v>
      </c>
      <c r="D48" s="18" t="s">
        <v>25</v>
      </c>
      <c r="E48" s="19">
        <v>89</v>
      </c>
      <c r="F48" s="18"/>
      <c r="G48" s="19">
        <v>46</v>
      </c>
      <c r="H48" s="19">
        <v>52</v>
      </c>
      <c r="I48" s="61">
        <f t="shared" si="0"/>
        <v>98</v>
      </c>
      <c r="J48" s="18">
        <v>8876451292</v>
      </c>
      <c r="K48" s="18" t="s">
        <v>219</v>
      </c>
      <c r="L48" s="18" t="s">
        <v>220</v>
      </c>
      <c r="M48" s="18">
        <v>9435704073</v>
      </c>
      <c r="N48" s="18" t="s">
        <v>221</v>
      </c>
      <c r="O48" s="18">
        <v>9957391961</v>
      </c>
      <c r="P48" s="24" t="s">
        <v>542</v>
      </c>
      <c r="Q48" s="18" t="s">
        <v>237</v>
      </c>
      <c r="R48" s="18">
        <v>20</v>
      </c>
      <c r="S48" s="18" t="s">
        <v>212</v>
      </c>
      <c r="T48" s="18"/>
    </row>
    <row r="49" spans="1:20" x14ac:dyDescent="0.3">
      <c r="A49" s="4">
        <v>45</v>
      </c>
      <c r="B49" s="17" t="s">
        <v>62</v>
      </c>
      <c r="C49" s="18" t="s">
        <v>426</v>
      </c>
      <c r="D49" s="18" t="s">
        <v>23</v>
      </c>
      <c r="E49" s="19" t="s">
        <v>100</v>
      </c>
      <c r="F49" s="18" t="s">
        <v>149</v>
      </c>
      <c r="G49" s="19">
        <v>42</v>
      </c>
      <c r="H49" s="19">
        <v>42</v>
      </c>
      <c r="I49" s="61">
        <f t="shared" si="0"/>
        <v>84</v>
      </c>
      <c r="J49" s="18" t="s">
        <v>233</v>
      </c>
      <c r="K49" s="18" t="s">
        <v>308</v>
      </c>
      <c r="L49" s="18"/>
      <c r="M49" s="18"/>
      <c r="N49" s="18" t="s">
        <v>230</v>
      </c>
      <c r="O49" s="18">
        <v>9954971996</v>
      </c>
      <c r="P49" s="24" t="s">
        <v>542</v>
      </c>
      <c r="Q49" s="18" t="s">
        <v>237</v>
      </c>
      <c r="R49" s="18">
        <v>16</v>
      </c>
      <c r="S49" s="18" t="s">
        <v>212</v>
      </c>
      <c r="T49" s="18"/>
    </row>
    <row r="50" spans="1:20" x14ac:dyDescent="0.3">
      <c r="A50" s="4">
        <v>46</v>
      </c>
      <c r="B50" s="17" t="s">
        <v>62</v>
      </c>
      <c r="C50" s="18" t="s">
        <v>427</v>
      </c>
      <c r="D50" s="18" t="s">
        <v>25</v>
      </c>
      <c r="E50" s="19">
        <v>31</v>
      </c>
      <c r="F50" s="18"/>
      <c r="G50" s="19">
        <v>35</v>
      </c>
      <c r="H50" s="19">
        <v>39</v>
      </c>
      <c r="I50" s="61">
        <f t="shared" si="0"/>
        <v>74</v>
      </c>
      <c r="J50" s="18">
        <v>9577268864</v>
      </c>
      <c r="K50" s="18" t="s">
        <v>543</v>
      </c>
      <c r="L50" s="18" t="s">
        <v>544</v>
      </c>
      <c r="M50" s="18">
        <v>8752080405</v>
      </c>
      <c r="N50" s="18" t="s">
        <v>545</v>
      </c>
      <c r="O50" s="18">
        <v>9854864492</v>
      </c>
      <c r="P50" s="24" t="s">
        <v>546</v>
      </c>
      <c r="Q50" s="18" t="s">
        <v>211</v>
      </c>
      <c r="R50" s="18">
        <v>8</v>
      </c>
      <c r="S50" s="18" t="s">
        <v>212</v>
      </c>
      <c r="T50" s="18"/>
    </row>
    <row r="51" spans="1:20" x14ac:dyDescent="0.3">
      <c r="A51" s="4">
        <v>47</v>
      </c>
      <c r="B51" s="17" t="s">
        <v>62</v>
      </c>
      <c r="C51" s="18" t="s">
        <v>428</v>
      </c>
      <c r="D51" s="18" t="s">
        <v>23</v>
      </c>
      <c r="E51" s="19" t="s">
        <v>102</v>
      </c>
      <c r="F51" s="18" t="s">
        <v>149</v>
      </c>
      <c r="G51" s="19">
        <v>30</v>
      </c>
      <c r="H51" s="19">
        <v>16</v>
      </c>
      <c r="I51" s="61">
        <f t="shared" si="0"/>
        <v>46</v>
      </c>
      <c r="J51" s="18" t="s">
        <v>547</v>
      </c>
      <c r="K51" s="18"/>
      <c r="L51" s="18"/>
      <c r="M51" s="18"/>
      <c r="N51" s="18"/>
      <c r="O51" s="18"/>
      <c r="P51" s="24" t="s">
        <v>546</v>
      </c>
      <c r="Q51" s="18" t="s">
        <v>211</v>
      </c>
      <c r="R51" s="18">
        <v>7</v>
      </c>
      <c r="S51" s="18" t="s">
        <v>212</v>
      </c>
      <c r="T51" s="18"/>
    </row>
    <row r="52" spans="1:20" x14ac:dyDescent="0.3">
      <c r="A52" s="4">
        <v>48</v>
      </c>
      <c r="B52" s="17" t="s">
        <v>62</v>
      </c>
      <c r="C52" s="18" t="s">
        <v>429</v>
      </c>
      <c r="D52" s="18" t="s">
        <v>23</v>
      </c>
      <c r="E52" s="19" t="s">
        <v>430</v>
      </c>
      <c r="F52" s="18" t="s">
        <v>154</v>
      </c>
      <c r="G52" s="19">
        <v>76</v>
      </c>
      <c r="H52" s="19">
        <v>70</v>
      </c>
      <c r="I52" s="61">
        <f t="shared" si="0"/>
        <v>146</v>
      </c>
      <c r="J52" s="18" t="s">
        <v>548</v>
      </c>
      <c r="K52" s="18" t="s">
        <v>308</v>
      </c>
      <c r="L52" s="18"/>
      <c r="M52" s="18"/>
      <c r="N52" s="18" t="s">
        <v>224</v>
      </c>
      <c r="O52" s="18"/>
      <c r="P52" s="24" t="s">
        <v>549</v>
      </c>
      <c r="Q52" s="18" t="s">
        <v>217</v>
      </c>
      <c r="R52" s="18">
        <v>15</v>
      </c>
      <c r="S52" s="18" t="s">
        <v>212</v>
      </c>
      <c r="T52" s="18"/>
    </row>
    <row r="53" spans="1:20" x14ac:dyDescent="0.3">
      <c r="A53" s="4">
        <v>49</v>
      </c>
      <c r="B53" s="17" t="s">
        <v>62</v>
      </c>
      <c r="C53" s="18" t="s">
        <v>431</v>
      </c>
      <c r="D53" s="18" t="s">
        <v>25</v>
      </c>
      <c r="E53" s="19">
        <v>28</v>
      </c>
      <c r="F53" s="18"/>
      <c r="G53" s="19">
        <v>38</v>
      </c>
      <c r="H53" s="19">
        <v>39</v>
      </c>
      <c r="I53" s="61">
        <f t="shared" si="0"/>
        <v>77</v>
      </c>
      <c r="J53" s="18">
        <v>9859958119</v>
      </c>
      <c r="K53" s="18" t="s">
        <v>543</v>
      </c>
      <c r="L53" s="18" t="s">
        <v>544</v>
      </c>
      <c r="M53" s="18">
        <v>8752080405</v>
      </c>
      <c r="N53" s="18" t="s">
        <v>545</v>
      </c>
      <c r="O53" s="18">
        <v>9854864492</v>
      </c>
      <c r="P53" s="24" t="s">
        <v>550</v>
      </c>
      <c r="Q53" s="18" t="s">
        <v>226</v>
      </c>
      <c r="R53" s="18">
        <v>5</v>
      </c>
      <c r="S53" s="18" t="s">
        <v>212</v>
      </c>
      <c r="T53" s="18"/>
    </row>
    <row r="54" spans="1:20" x14ac:dyDescent="0.3">
      <c r="A54" s="4">
        <v>50</v>
      </c>
      <c r="B54" s="17" t="s">
        <v>62</v>
      </c>
      <c r="C54" s="59" t="s">
        <v>432</v>
      </c>
      <c r="D54" s="59" t="s">
        <v>23</v>
      </c>
      <c r="E54" s="17" t="s">
        <v>106</v>
      </c>
      <c r="F54" s="59" t="s">
        <v>149</v>
      </c>
      <c r="G54" s="17">
        <v>24</v>
      </c>
      <c r="H54" s="17">
        <v>26</v>
      </c>
      <c r="I54" s="61">
        <f t="shared" si="0"/>
        <v>50</v>
      </c>
      <c r="J54" s="59" t="s">
        <v>241</v>
      </c>
      <c r="K54" s="59"/>
      <c r="L54" s="59"/>
      <c r="M54" s="59"/>
      <c r="N54" s="59"/>
      <c r="O54" s="59"/>
      <c r="P54" s="24" t="s">
        <v>550</v>
      </c>
      <c r="Q54" s="18" t="s">
        <v>226</v>
      </c>
      <c r="R54" s="18">
        <v>6</v>
      </c>
      <c r="S54" s="18" t="s">
        <v>212</v>
      </c>
      <c r="T54" s="18"/>
    </row>
    <row r="55" spans="1:20" x14ac:dyDescent="0.3">
      <c r="A55" s="4">
        <v>51</v>
      </c>
      <c r="B55" s="17" t="s">
        <v>62</v>
      </c>
      <c r="C55" s="18" t="s">
        <v>433</v>
      </c>
      <c r="D55" s="18" t="s">
        <v>25</v>
      </c>
      <c r="E55" s="19">
        <v>39</v>
      </c>
      <c r="F55" s="18"/>
      <c r="G55" s="19">
        <v>16</v>
      </c>
      <c r="H55" s="19">
        <v>17</v>
      </c>
      <c r="I55" s="61">
        <f t="shared" si="0"/>
        <v>33</v>
      </c>
      <c r="J55" s="18">
        <v>8876213614</v>
      </c>
      <c r="K55" s="18" t="s">
        <v>543</v>
      </c>
      <c r="L55" s="18" t="s">
        <v>544</v>
      </c>
      <c r="M55" s="18">
        <v>8752080405</v>
      </c>
      <c r="N55" s="18" t="s">
        <v>551</v>
      </c>
      <c r="O55" s="18">
        <v>9859869158</v>
      </c>
      <c r="P55" s="24" t="s">
        <v>552</v>
      </c>
      <c r="Q55" s="18" t="s">
        <v>232</v>
      </c>
      <c r="R55" s="18">
        <v>7</v>
      </c>
      <c r="S55" s="18" t="s">
        <v>212</v>
      </c>
      <c r="T55" s="18"/>
    </row>
    <row r="56" spans="1:20" x14ac:dyDescent="0.3">
      <c r="A56" s="4">
        <v>52</v>
      </c>
      <c r="B56" s="17" t="s">
        <v>62</v>
      </c>
      <c r="C56" s="18" t="s">
        <v>434</v>
      </c>
      <c r="D56" s="18" t="s">
        <v>25</v>
      </c>
      <c r="E56" s="19">
        <v>44</v>
      </c>
      <c r="F56" s="18"/>
      <c r="G56" s="19">
        <v>21</v>
      </c>
      <c r="H56" s="19">
        <v>30</v>
      </c>
      <c r="I56" s="61">
        <f t="shared" si="0"/>
        <v>51</v>
      </c>
      <c r="J56" s="18">
        <v>9435704706</v>
      </c>
      <c r="K56" s="18" t="s">
        <v>434</v>
      </c>
      <c r="L56" s="18" t="s">
        <v>553</v>
      </c>
      <c r="M56" s="18">
        <v>8876024660</v>
      </c>
      <c r="N56" s="18"/>
      <c r="O56" s="18"/>
      <c r="P56" s="24" t="s">
        <v>552</v>
      </c>
      <c r="Q56" s="18" t="s">
        <v>232</v>
      </c>
      <c r="R56" s="18">
        <v>12</v>
      </c>
      <c r="S56" s="18" t="s">
        <v>212</v>
      </c>
      <c r="T56" s="18"/>
    </row>
    <row r="57" spans="1:20" ht="33" x14ac:dyDescent="0.3">
      <c r="A57" s="4">
        <v>53</v>
      </c>
      <c r="B57" s="17" t="s">
        <v>62</v>
      </c>
      <c r="C57" s="18" t="s">
        <v>96</v>
      </c>
      <c r="D57" s="18" t="s">
        <v>23</v>
      </c>
      <c r="E57" s="19" t="s">
        <v>97</v>
      </c>
      <c r="F57" s="18" t="s">
        <v>98</v>
      </c>
      <c r="G57" s="19">
        <v>103</v>
      </c>
      <c r="H57" s="19">
        <v>148</v>
      </c>
      <c r="I57" s="61">
        <f t="shared" si="0"/>
        <v>251</v>
      </c>
      <c r="J57" s="18" t="s">
        <v>228</v>
      </c>
      <c r="K57" s="18" t="s">
        <v>229</v>
      </c>
      <c r="L57" s="18"/>
      <c r="M57" s="18"/>
      <c r="N57" s="18" t="s">
        <v>230</v>
      </c>
      <c r="O57" s="18">
        <v>9954971996</v>
      </c>
      <c r="P57" s="24" t="s">
        <v>554</v>
      </c>
      <c r="Q57" s="18" t="s">
        <v>235</v>
      </c>
      <c r="R57" s="18">
        <v>19</v>
      </c>
      <c r="S57" s="18" t="s">
        <v>212</v>
      </c>
      <c r="T57" s="18"/>
    </row>
    <row r="58" spans="1:20" x14ac:dyDescent="0.3">
      <c r="A58" s="4">
        <v>54</v>
      </c>
      <c r="B58" s="17" t="s">
        <v>63</v>
      </c>
      <c r="C58" s="18" t="s">
        <v>435</v>
      </c>
      <c r="D58" s="18" t="s">
        <v>25</v>
      </c>
      <c r="E58" s="19">
        <v>6</v>
      </c>
      <c r="F58" s="18"/>
      <c r="G58" s="19">
        <v>39</v>
      </c>
      <c r="H58" s="19">
        <v>37</v>
      </c>
      <c r="I58" s="61">
        <f t="shared" si="0"/>
        <v>76</v>
      </c>
      <c r="J58" s="18">
        <v>9508544904</v>
      </c>
      <c r="K58" s="18" t="s">
        <v>315</v>
      </c>
      <c r="L58" s="18" t="s">
        <v>316</v>
      </c>
      <c r="M58" s="18"/>
      <c r="N58" s="18"/>
      <c r="O58" s="18"/>
      <c r="P58" s="24" t="s">
        <v>498</v>
      </c>
      <c r="Q58" s="18" t="s">
        <v>232</v>
      </c>
      <c r="R58" s="18">
        <v>6</v>
      </c>
      <c r="S58" s="18" t="s">
        <v>212</v>
      </c>
      <c r="T58" s="18"/>
    </row>
    <row r="59" spans="1:20" x14ac:dyDescent="0.3">
      <c r="A59" s="4">
        <v>55</v>
      </c>
      <c r="B59" s="17" t="s">
        <v>63</v>
      </c>
      <c r="C59" s="18" t="s">
        <v>436</v>
      </c>
      <c r="D59" s="18" t="s">
        <v>23</v>
      </c>
      <c r="E59" s="19" t="s">
        <v>437</v>
      </c>
      <c r="F59" s="18" t="s">
        <v>149</v>
      </c>
      <c r="G59" s="19">
        <v>67</v>
      </c>
      <c r="H59" s="19">
        <v>108</v>
      </c>
      <c r="I59" s="61">
        <f t="shared" si="0"/>
        <v>175</v>
      </c>
      <c r="J59" s="18" t="s">
        <v>555</v>
      </c>
      <c r="K59" s="18" t="s">
        <v>312</v>
      </c>
      <c r="L59" s="18" t="s">
        <v>313</v>
      </c>
      <c r="M59" s="18">
        <v>9435380760</v>
      </c>
      <c r="N59" s="18" t="s">
        <v>321</v>
      </c>
      <c r="O59" s="18">
        <v>9957416017</v>
      </c>
      <c r="P59" s="24" t="s">
        <v>498</v>
      </c>
      <c r="Q59" s="18" t="s">
        <v>232</v>
      </c>
      <c r="R59" s="18">
        <v>7</v>
      </c>
      <c r="S59" s="18" t="s">
        <v>212</v>
      </c>
      <c r="T59" s="18"/>
    </row>
    <row r="60" spans="1:20" x14ac:dyDescent="0.3">
      <c r="A60" s="4">
        <v>56</v>
      </c>
      <c r="B60" s="17" t="s">
        <v>63</v>
      </c>
      <c r="C60" s="18" t="s">
        <v>364</v>
      </c>
      <c r="D60" s="18" t="s">
        <v>25</v>
      </c>
      <c r="E60" s="19">
        <v>359</v>
      </c>
      <c r="F60" s="18"/>
      <c r="G60" s="19">
        <v>24</v>
      </c>
      <c r="H60" s="19">
        <v>33</v>
      </c>
      <c r="I60" s="61">
        <f t="shared" si="0"/>
        <v>57</v>
      </c>
      <c r="J60" s="18">
        <v>9854948710</v>
      </c>
      <c r="K60" s="18" t="s">
        <v>364</v>
      </c>
      <c r="L60" s="18" t="s">
        <v>365</v>
      </c>
      <c r="M60" s="18">
        <v>9435507334</v>
      </c>
      <c r="N60" s="18" t="s">
        <v>366</v>
      </c>
      <c r="O60" s="18">
        <v>7896416753</v>
      </c>
      <c r="P60" s="24" t="s">
        <v>499</v>
      </c>
      <c r="Q60" s="18" t="s">
        <v>235</v>
      </c>
      <c r="R60" s="18">
        <v>16</v>
      </c>
      <c r="S60" s="18" t="s">
        <v>212</v>
      </c>
      <c r="T60" s="18"/>
    </row>
    <row r="61" spans="1:20" x14ac:dyDescent="0.3">
      <c r="A61" s="4">
        <v>57</v>
      </c>
      <c r="B61" s="17" t="s">
        <v>63</v>
      </c>
      <c r="C61" s="59" t="s">
        <v>438</v>
      </c>
      <c r="D61" s="59" t="s">
        <v>23</v>
      </c>
      <c r="E61" s="17" t="s">
        <v>187</v>
      </c>
      <c r="F61" s="59" t="s">
        <v>149</v>
      </c>
      <c r="G61" s="17">
        <v>49</v>
      </c>
      <c r="H61" s="17">
        <v>47</v>
      </c>
      <c r="I61" s="61">
        <f t="shared" si="0"/>
        <v>96</v>
      </c>
      <c r="J61" s="59" t="s">
        <v>556</v>
      </c>
      <c r="K61" s="59" t="s">
        <v>352</v>
      </c>
      <c r="L61" s="59" t="s">
        <v>353</v>
      </c>
      <c r="M61" s="59">
        <v>9954895910</v>
      </c>
      <c r="N61" s="59" t="s">
        <v>354</v>
      </c>
      <c r="O61" s="59">
        <v>9613266514</v>
      </c>
      <c r="P61" s="24" t="s">
        <v>499</v>
      </c>
      <c r="Q61" s="18" t="s">
        <v>235</v>
      </c>
      <c r="R61" s="18">
        <v>14</v>
      </c>
      <c r="S61" s="18" t="s">
        <v>212</v>
      </c>
      <c r="T61" s="18"/>
    </row>
    <row r="62" spans="1:20" x14ac:dyDescent="0.3">
      <c r="A62" s="4">
        <v>58</v>
      </c>
      <c r="B62" s="17"/>
      <c r="C62" s="18" t="s">
        <v>439</v>
      </c>
      <c r="D62" s="18" t="s">
        <v>25</v>
      </c>
      <c r="E62" s="19">
        <v>357</v>
      </c>
      <c r="F62" s="18"/>
      <c r="G62" s="19">
        <v>8</v>
      </c>
      <c r="H62" s="19">
        <v>10</v>
      </c>
      <c r="I62" s="61">
        <f t="shared" si="0"/>
        <v>18</v>
      </c>
      <c r="J62" s="18">
        <v>7896664539</v>
      </c>
      <c r="K62" s="18" t="s">
        <v>323</v>
      </c>
      <c r="L62" s="18" t="s">
        <v>324</v>
      </c>
      <c r="M62" s="18">
        <v>9954688635</v>
      </c>
      <c r="N62" s="18" t="s">
        <v>350</v>
      </c>
      <c r="O62" s="18">
        <v>9508908019</v>
      </c>
      <c r="P62" s="24" t="s">
        <v>501</v>
      </c>
      <c r="Q62" s="18" t="s">
        <v>237</v>
      </c>
      <c r="R62" s="18">
        <v>15</v>
      </c>
      <c r="S62" s="18" t="s">
        <v>212</v>
      </c>
      <c r="T62" s="18"/>
    </row>
    <row r="63" spans="1:20" x14ac:dyDescent="0.3">
      <c r="A63" s="4">
        <v>59</v>
      </c>
      <c r="B63" s="17"/>
      <c r="C63" s="18" t="s">
        <v>440</v>
      </c>
      <c r="D63" s="18" t="s">
        <v>25</v>
      </c>
      <c r="E63" s="19">
        <v>358</v>
      </c>
      <c r="F63" s="18"/>
      <c r="G63" s="19">
        <v>21</v>
      </c>
      <c r="H63" s="19">
        <v>20</v>
      </c>
      <c r="I63" s="61">
        <f t="shared" si="0"/>
        <v>41</v>
      </c>
      <c r="J63" s="18">
        <v>9613822881</v>
      </c>
      <c r="K63" s="18" t="s">
        <v>323</v>
      </c>
      <c r="L63" s="18" t="s">
        <v>324</v>
      </c>
      <c r="M63" s="18">
        <v>9954688635</v>
      </c>
      <c r="N63" s="18" t="s">
        <v>350</v>
      </c>
      <c r="O63" s="18">
        <v>9508908019</v>
      </c>
      <c r="P63" s="24" t="s">
        <v>501</v>
      </c>
      <c r="Q63" s="18" t="s">
        <v>237</v>
      </c>
      <c r="R63" s="18">
        <v>14</v>
      </c>
      <c r="S63" s="18" t="s">
        <v>212</v>
      </c>
      <c r="T63" s="18"/>
    </row>
    <row r="64" spans="1:20" x14ac:dyDescent="0.3">
      <c r="A64" s="4">
        <v>60</v>
      </c>
      <c r="B64" s="17" t="s">
        <v>63</v>
      </c>
      <c r="C64" s="18" t="s">
        <v>441</v>
      </c>
      <c r="D64" s="18" t="s">
        <v>23</v>
      </c>
      <c r="E64" s="19" t="s">
        <v>442</v>
      </c>
      <c r="F64" s="18" t="s">
        <v>149</v>
      </c>
      <c r="G64" s="19">
        <v>12</v>
      </c>
      <c r="H64" s="19">
        <v>9</v>
      </c>
      <c r="I64" s="61">
        <f t="shared" si="0"/>
        <v>21</v>
      </c>
      <c r="J64" s="18" t="s">
        <v>557</v>
      </c>
      <c r="K64" s="18" t="s">
        <v>352</v>
      </c>
      <c r="L64" s="18" t="s">
        <v>353</v>
      </c>
      <c r="M64" s="18">
        <v>9954895910</v>
      </c>
      <c r="N64" s="18" t="s">
        <v>368</v>
      </c>
      <c r="O64" s="18">
        <v>9957165389</v>
      </c>
      <c r="P64" s="24" t="s">
        <v>501</v>
      </c>
      <c r="Q64" s="18" t="s">
        <v>237</v>
      </c>
      <c r="R64" s="18">
        <v>13</v>
      </c>
      <c r="S64" s="18" t="s">
        <v>212</v>
      </c>
      <c r="T64" s="18"/>
    </row>
    <row r="65" spans="1:20" x14ac:dyDescent="0.3">
      <c r="A65" s="4">
        <v>61</v>
      </c>
      <c r="B65" s="17" t="s">
        <v>63</v>
      </c>
      <c r="C65" s="18" t="s">
        <v>443</v>
      </c>
      <c r="D65" s="18" t="s">
        <v>25</v>
      </c>
      <c r="E65" s="19">
        <v>323</v>
      </c>
      <c r="F65" s="18"/>
      <c r="G65" s="19">
        <v>18</v>
      </c>
      <c r="H65" s="19">
        <v>22</v>
      </c>
      <c r="I65" s="61">
        <f t="shared" si="0"/>
        <v>40</v>
      </c>
      <c r="J65" s="18">
        <v>9854405153</v>
      </c>
      <c r="K65" s="18" t="s">
        <v>342</v>
      </c>
      <c r="L65" s="18" t="s">
        <v>343</v>
      </c>
      <c r="M65" s="18">
        <v>9954656219</v>
      </c>
      <c r="N65" s="18" t="s">
        <v>344</v>
      </c>
      <c r="O65" s="18">
        <v>9577050806</v>
      </c>
      <c r="P65" s="24" t="s">
        <v>504</v>
      </c>
      <c r="Q65" s="18" t="s">
        <v>211</v>
      </c>
      <c r="R65" s="18">
        <v>7</v>
      </c>
      <c r="S65" s="18" t="s">
        <v>212</v>
      </c>
      <c r="T65" s="18"/>
    </row>
    <row r="66" spans="1:20" x14ac:dyDescent="0.3">
      <c r="A66" s="4">
        <v>62</v>
      </c>
      <c r="B66" s="17" t="s">
        <v>63</v>
      </c>
      <c r="C66" s="18" t="s">
        <v>444</v>
      </c>
      <c r="D66" s="18" t="s">
        <v>23</v>
      </c>
      <c r="E66" s="19" t="s">
        <v>445</v>
      </c>
      <c r="F66" s="18" t="s">
        <v>149</v>
      </c>
      <c r="G66" s="19">
        <v>56</v>
      </c>
      <c r="H66" s="19">
        <v>79</v>
      </c>
      <c r="I66" s="61">
        <f t="shared" si="0"/>
        <v>135</v>
      </c>
      <c r="J66" s="18" t="s">
        <v>558</v>
      </c>
      <c r="K66" s="18" t="s">
        <v>346</v>
      </c>
      <c r="L66" s="18"/>
      <c r="M66" s="18"/>
      <c r="N66" s="18" t="s">
        <v>559</v>
      </c>
      <c r="O66" s="18">
        <v>8876488064</v>
      </c>
      <c r="P66" s="24" t="s">
        <v>504</v>
      </c>
      <c r="Q66" s="18" t="s">
        <v>211</v>
      </c>
      <c r="R66" s="18">
        <v>7</v>
      </c>
      <c r="S66" s="18" t="s">
        <v>212</v>
      </c>
      <c r="T66" s="18"/>
    </row>
    <row r="67" spans="1:20" x14ac:dyDescent="0.3">
      <c r="A67" s="4">
        <v>63</v>
      </c>
      <c r="B67" s="17" t="s">
        <v>63</v>
      </c>
      <c r="C67" s="18" t="s">
        <v>446</v>
      </c>
      <c r="D67" s="18" t="s">
        <v>25</v>
      </c>
      <c r="E67" s="19">
        <v>326</v>
      </c>
      <c r="F67" s="18"/>
      <c r="G67" s="19">
        <v>23</v>
      </c>
      <c r="H67" s="19">
        <v>50</v>
      </c>
      <c r="I67" s="61">
        <f t="shared" si="0"/>
        <v>73</v>
      </c>
      <c r="J67" s="18">
        <v>9577403360</v>
      </c>
      <c r="K67" s="18" t="s">
        <v>342</v>
      </c>
      <c r="L67" s="18" t="s">
        <v>343</v>
      </c>
      <c r="M67" s="18">
        <v>9954656219</v>
      </c>
      <c r="N67" s="18" t="s">
        <v>344</v>
      </c>
      <c r="O67" s="18">
        <v>9577050806</v>
      </c>
      <c r="P67" s="24" t="s">
        <v>506</v>
      </c>
      <c r="Q67" s="18" t="s">
        <v>217</v>
      </c>
      <c r="R67" s="18">
        <v>8</v>
      </c>
      <c r="S67" s="18" t="s">
        <v>212</v>
      </c>
      <c r="T67" s="18"/>
    </row>
    <row r="68" spans="1:20" x14ac:dyDescent="0.3">
      <c r="A68" s="4">
        <v>64</v>
      </c>
      <c r="B68" s="17" t="s">
        <v>63</v>
      </c>
      <c r="C68" s="18" t="s">
        <v>447</v>
      </c>
      <c r="D68" s="18" t="s">
        <v>23</v>
      </c>
      <c r="E68" s="19" t="s">
        <v>448</v>
      </c>
      <c r="F68" s="18" t="s">
        <v>149</v>
      </c>
      <c r="G68" s="19">
        <v>56</v>
      </c>
      <c r="H68" s="19">
        <v>79</v>
      </c>
      <c r="I68" s="61">
        <f t="shared" si="0"/>
        <v>135</v>
      </c>
      <c r="J68" s="18" t="s">
        <v>560</v>
      </c>
      <c r="K68" s="18" t="s">
        <v>346</v>
      </c>
      <c r="L68" s="18"/>
      <c r="M68" s="18"/>
      <c r="N68" s="18" t="s">
        <v>347</v>
      </c>
      <c r="O68" s="18">
        <v>7896419534</v>
      </c>
      <c r="P68" s="24" t="s">
        <v>506</v>
      </c>
      <c r="Q68" s="18" t="s">
        <v>217</v>
      </c>
      <c r="R68" s="18">
        <v>7</v>
      </c>
      <c r="S68" s="18" t="s">
        <v>212</v>
      </c>
      <c r="T68" s="18"/>
    </row>
    <row r="69" spans="1:20" x14ac:dyDescent="0.3">
      <c r="A69" s="4">
        <v>65</v>
      </c>
      <c r="B69" s="17" t="s">
        <v>63</v>
      </c>
      <c r="C69" s="18" t="s">
        <v>449</v>
      </c>
      <c r="D69" s="18" t="s">
        <v>23</v>
      </c>
      <c r="E69" s="19" t="s">
        <v>450</v>
      </c>
      <c r="F69" s="18" t="s">
        <v>154</v>
      </c>
      <c r="G69" s="19">
        <v>109</v>
      </c>
      <c r="H69" s="19">
        <v>110</v>
      </c>
      <c r="I69" s="61">
        <f t="shared" si="0"/>
        <v>219</v>
      </c>
      <c r="J69" s="18" t="s">
        <v>561</v>
      </c>
      <c r="K69" s="18" t="s">
        <v>339</v>
      </c>
      <c r="L69" s="18" t="s">
        <v>340</v>
      </c>
      <c r="M69" s="18">
        <v>9435381378</v>
      </c>
      <c r="N69" s="18" t="s">
        <v>562</v>
      </c>
      <c r="O69" s="18">
        <v>9954343809</v>
      </c>
      <c r="P69" s="24" t="s">
        <v>510</v>
      </c>
      <c r="Q69" s="18" t="s">
        <v>226</v>
      </c>
      <c r="R69" s="18">
        <v>12</v>
      </c>
      <c r="S69" s="18" t="s">
        <v>212</v>
      </c>
      <c r="T69" s="18"/>
    </row>
    <row r="70" spans="1:20" x14ac:dyDescent="0.3">
      <c r="A70" s="4">
        <v>66</v>
      </c>
      <c r="B70" s="17" t="s">
        <v>63</v>
      </c>
      <c r="C70" s="18" t="s">
        <v>451</v>
      </c>
      <c r="D70" s="18" t="s">
        <v>23</v>
      </c>
      <c r="E70" s="19" t="s">
        <v>452</v>
      </c>
      <c r="F70" s="18" t="s">
        <v>149</v>
      </c>
      <c r="G70" s="19">
        <v>93</v>
      </c>
      <c r="H70" s="19">
        <v>84</v>
      </c>
      <c r="I70" s="61">
        <f t="shared" ref="I70:I133" si="1">SUM(G70:H70)</f>
        <v>177</v>
      </c>
      <c r="J70" s="18" t="s">
        <v>563</v>
      </c>
      <c r="K70" s="18" t="s">
        <v>359</v>
      </c>
      <c r="L70" s="18" t="s">
        <v>360</v>
      </c>
      <c r="M70" s="18">
        <v>9401491039</v>
      </c>
      <c r="N70" s="18" t="s">
        <v>564</v>
      </c>
      <c r="O70" s="18">
        <v>8011338543</v>
      </c>
      <c r="P70" s="24" t="s">
        <v>513</v>
      </c>
      <c r="Q70" s="18" t="s">
        <v>232</v>
      </c>
      <c r="R70" s="18">
        <v>21</v>
      </c>
      <c r="S70" s="18" t="s">
        <v>212</v>
      </c>
      <c r="T70" s="18"/>
    </row>
    <row r="71" spans="1:20" x14ac:dyDescent="0.3">
      <c r="A71" s="4">
        <v>67</v>
      </c>
      <c r="B71" s="17" t="s">
        <v>63</v>
      </c>
      <c r="C71" s="18" t="s">
        <v>453</v>
      </c>
      <c r="D71" s="18" t="s">
        <v>25</v>
      </c>
      <c r="E71" s="19">
        <v>121</v>
      </c>
      <c r="F71" s="18"/>
      <c r="G71" s="19">
        <v>25</v>
      </c>
      <c r="H71" s="19">
        <v>26</v>
      </c>
      <c r="I71" s="61">
        <f t="shared" si="1"/>
        <v>51</v>
      </c>
      <c r="J71" s="18">
        <v>8011392938</v>
      </c>
      <c r="K71" s="18" t="s">
        <v>565</v>
      </c>
      <c r="L71" s="18" t="s">
        <v>566</v>
      </c>
      <c r="M71" s="18">
        <v>9854523749</v>
      </c>
      <c r="N71" s="18" t="s">
        <v>567</v>
      </c>
      <c r="O71" s="18">
        <v>8011341098</v>
      </c>
      <c r="P71" s="24" t="s">
        <v>515</v>
      </c>
      <c r="Q71" s="18" t="s">
        <v>235</v>
      </c>
      <c r="R71" s="18">
        <v>18</v>
      </c>
      <c r="S71" s="18" t="s">
        <v>212</v>
      </c>
      <c r="T71" s="18"/>
    </row>
    <row r="72" spans="1:20" x14ac:dyDescent="0.3">
      <c r="A72" s="4">
        <v>68</v>
      </c>
      <c r="B72" s="17" t="s">
        <v>63</v>
      </c>
      <c r="C72" s="18" t="s">
        <v>454</v>
      </c>
      <c r="D72" s="18" t="s">
        <v>23</v>
      </c>
      <c r="E72" s="19" t="s">
        <v>455</v>
      </c>
      <c r="F72" s="18" t="s">
        <v>154</v>
      </c>
      <c r="G72" s="19">
        <v>43</v>
      </c>
      <c r="H72" s="19">
        <v>40</v>
      </c>
      <c r="I72" s="61">
        <f t="shared" si="1"/>
        <v>83</v>
      </c>
      <c r="J72" s="18" t="s">
        <v>568</v>
      </c>
      <c r="K72" s="18" t="s">
        <v>359</v>
      </c>
      <c r="L72" s="18" t="s">
        <v>360</v>
      </c>
      <c r="M72" s="18">
        <v>9401491039</v>
      </c>
      <c r="N72" s="18" t="s">
        <v>564</v>
      </c>
      <c r="O72" s="18">
        <v>8011338543</v>
      </c>
      <c r="P72" s="24" t="s">
        <v>515</v>
      </c>
      <c r="Q72" s="18" t="s">
        <v>235</v>
      </c>
      <c r="R72" s="18">
        <v>21</v>
      </c>
      <c r="S72" s="18" t="s">
        <v>212</v>
      </c>
      <c r="T72" s="18"/>
    </row>
    <row r="73" spans="1:20" x14ac:dyDescent="0.3">
      <c r="A73" s="4">
        <v>69</v>
      </c>
      <c r="B73" s="17" t="s">
        <v>63</v>
      </c>
      <c r="C73" s="18" t="s">
        <v>456</v>
      </c>
      <c r="D73" s="18" t="s">
        <v>25</v>
      </c>
      <c r="E73" s="19">
        <v>124</v>
      </c>
      <c r="F73" s="18"/>
      <c r="G73" s="19">
        <v>14</v>
      </c>
      <c r="H73" s="19">
        <v>44</v>
      </c>
      <c r="I73" s="61">
        <f t="shared" si="1"/>
        <v>58</v>
      </c>
      <c r="J73" s="18">
        <v>8472954154</v>
      </c>
      <c r="K73" s="18" t="s">
        <v>219</v>
      </c>
      <c r="L73" s="18" t="s">
        <v>220</v>
      </c>
      <c r="M73" s="18">
        <v>9435704073</v>
      </c>
      <c r="N73" s="18" t="s">
        <v>535</v>
      </c>
      <c r="O73" s="18">
        <v>9957451893</v>
      </c>
      <c r="P73" s="24" t="s">
        <v>516</v>
      </c>
      <c r="Q73" s="18" t="s">
        <v>237</v>
      </c>
      <c r="R73" s="18">
        <v>22</v>
      </c>
      <c r="S73" s="18" t="s">
        <v>212</v>
      </c>
      <c r="T73" s="18"/>
    </row>
    <row r="74" spans="1:20" x14ac:dyDescent="0.3">
      <c r="A74" s="4">
        <v>70</v>
      </c>
      <c r="B74" s="17" t="s">
        <v>63</v>
      </c>
      <c r="C74" s="18" t="s">
        <v>457</v>
      </c>
      <c r="D74" s="18" t="s">
        <v>23</v>
      </c>
      <c r="E74" s="19" t="s">
        <v>458</v>
      </c>
      <c r="F74" s="18" t="s">
        <v>149</v>
      </c>
      <c r="G74" s="19">
        <v>58</v>
      </c>
      <c r="H74" s="19">
        <v>60</v>
      </c>
      <c r="I74" s="61">
        <f t="shared" si="1"/>
        <v>118</v>
      </c>
      <c r="J74" s="18" t="s">
        <v>569</v>
      </c>
      <c r="K74" s="18" t="s">
        <v>359</v>
      </c>
      <c r="L74" s="18" t="s">
        <v>360</v>
      </c>
      <c r="M74" s="18">
        <v>9401491039</v>
      </c>
      <c r="N74" s="18" t="s">
        <v>361</v>
      </c>
      <c r="O74" s="18">
        <v>9707093861</v>
      </c>
      <c r="P74" s="24" t="s">
        <v>516</v>
      </c>
      <c r="Q74" s="18" t="s">
        <v>237</v>
      </c>
      <c r="R74" s="18">
        <v>21</v>
      </c>
      <c r="S74" s="18" t="s">
        <v>212</v>
      </c>
      <c r="T74" s="18"/>
    </row>
    <row r="75" spans="1:20" x14ac:dyDescent="0.3">
      <c r="A75" s="4">
        <v>71</v>
      </c>
      <c r="B75" s="17" t="s">
        <v>63</v>
      </c>
      <c r="C75" s="18" t="s">
        <v>459</v>
      </c>
      <c r="D75" s="18" t="s">
        <v>25</v>
      </c>
      <c r="E75" s="19">
        <v>86</v>
      </c>
      <c r="F75" s="18"/>
      <c r="G75" s="19">
        <v>47</v>
      </c>
      <c r="H75" s="19">
        <v>36</v>
      </c>
      <c r="I75" s="61">
        <f t="shared" si="1"/>
        <v>83</v>
      </c>
      <c r="J75" s="18">
        <v>8812871779</v>
      </c>
      <c r="K75" s="18" t="s">
        <v>219</v>
      </c>
      <c r="L75" s="18" t="s">
        <v>220</v>
      </c>
      <c r="M75" s="18">
        <v>9435704073</v>
      </c>
      <c r="N75" s="18" t="s">
        <v>221</v>
      </c>
      <c r="O75" s="18">
        <v>9957391961</v>
      </c>
      <c r="P75" s="24" t="s">
        <v>517</v>
      </c>
      <c r="Q75" s="18" t="s">
        <v>211</v>
      </c>
      <c r="R75" s="18">
        <v>20</v>
      </c>
      <c r="S75" s="18" t="s">
        <v>212</v>
      </c>
      <c r="T75" s="18"/>
    </row>
    <row r="76" spans="1:20" x14ac:dyDescent="0.3">
      <c r="A76" s="4">
        <v>72</v>
      </c>
      <c r="B76" s="17" t="s">
        <v>63</v>
      </c>
      <c r="C76" s="18" t="s">
        <v>460</v>
      </c>
      <c r="D76" s="18" t="s">
        <v>23</v>
      </c>
      <c r="E76" s="19" t="s">
        <v>461</v>
      </c>
      <c r="F76" s="18" t="s">
        <v>149</v>
      </c>
      <c r="G76" s="19">
        <v>45</v>
      </c>
      <c r="H76" s="19">
        <v>34</v>
      </c>
      <c r="I76" s="61">
        <f t="shared" si="1"/>
        <v>79</v>
      </c>
      <c r="J76" s="18" t="s">
        <v>570</v>
      </c>
      <c r="K76" s="18" t="s">
        <v>359</v>
      </c>
      <c r="L76" s="18" t="s">
        <v>360</v>
      </c>
      <c r="M76" s="18">
        <v>9401491039</v>
      </c>
      <c r="N76" s="18" t="s">
        <v>361</v>
      </c>
      <c r="O76" s="18">
        <v>9707093861</v>
      </c>
      <c r="P76" s="24" t="s">
        <v>517</v>
      </c>
      <c r="Q76" s="18" t="s">
        <v>211</v>
      </c>
      <c r="R76" s="18">
        <v>20</v>
      </c>
      <c r="S76" s="18" t="s">
        <v>212</v>
      </c>
      <c r="T76" s="18"/>
    </row>
    <row r="77" spans="1:20" x14ac:dyDescent="0.3">
      <c r="A77" s="4">
        <v>73</v>
      </c>
      <c r="B77" s="17" t="s">
        <v>63</v>
      </c>
      <c r="C77" s="18" t="s">
        <v>462</v>
      </c>
      <c r="D77" s="18" t="s">
        <v>25</v>
      </c>
      <c r="E77" s="19">
        <v>23</v>
      </c>
      <c r="F77" s="18"/>
      <c r="G77" s="19">
        <v>21</v>
      </c>
      <c r="H77" s="19">
        <v>27</v>
      </c>
      <c r="I77" s="61">
        <f t="shared" si="1"/>
        <v>48</v>
      </c>
      <c r="J77" s="18">
        <v>9864691785</v>
      </c>
      <c r="K77" s="18" t="s">
        <v>318</v>
      </c>
      <c r="L77" s="18" t="s">
        <v>319</v>
      </c>
      <c r="M77" s="18">
        <v>9435380760</v>
      </c>
      <c r="N77" s="18" t="s">
        <v>571</v>
      </c>
      <c r="O77" s="18">
        <v>9706162295</v>
      </c>
      <c r="P77" s="24" t="s">
        <v>518</v>
      </c>
      <c r="Q77" s="18" t="s">
        <v>217</v>
      </c>
      <c r="R77" s="18">
        <v>6</v>
      </c>
      <c r="S77" s="18" t="s">
        <v>212</v>
      </c>
      <c r="T77" s="18"/>
    </row>
    <row r="78" spans="1:20" x14ac:dyDescent="0.3">
      <c r="A78" s="4">
        <v>74</v>
      </c>
      <c r="B78" s="17" t="s">
        <v>63</v>
      </c>
      <c r="C78" s="18" t="s">
        <v>201</v>
      </c>
      <c r="D78" s="18" t="s">
        <v>23</v>
      </c>
      <c r="E78" s="19" t="s">
        <v>170</v>
      </c>
      <c r="F78" s="18" t="s">
        <v>149</v>
      </c>
      <c r="G78" s="19">
        <v>53</v>
      </c>
      <c r="H78" s="19">
        <v>36</v>
      </c>
      <c r="I78" s="61">
        <f t="shared" si="1"/>
        <v>89</v>
      </c>
      <c r="J78" s="18" t="s">
        <v>357</v>
      </c>
      <c r="K78" s="18" t="s">
        <v>312</v>
      </c>
      <c r="L78" s="18" t="s">
        <v>313</v>
      </c>
      <c r="M78" s="18">
        <v>9435380760</v>
      </c>
      <c r="N78" s="18" t="s">
        <v>321</v>
      </c>
      <c r="O78" s="18">
        <v>9957416017</v>
      </c>
      <c r="P78" s="24" t="s">
        <v>518</v>
      </c>
      <c r="Q78" s="18" t="s">
        <v>217</v>
      </c>
      <c r="R78" s="18">
        <v>2</v>
      </c>
      <c r="S78" s="18" t="s">
        <v>212</v>
      </c>
      <c r="T78" s="18"/>
    </row>
    <row r="79" spans="1:20" x14ac:dyDescent="0.3">
      <c r="A79" s="4">
        <v>75</v>
      </c>
      <c r="B79" s="17" t="s">
        <v>63</v>
      </c>
      <c r="C79" s="18" t="s">
        <v>463</v>
      </c>
      <c r="D79" s="18" t="s">
        <v>25</v>
      </c>
      <c r="E79" s="19">
        <v>364</v>
      </c>
      <c r="F79" s="18"/>
      <c r="G79" s="19">
        <v>31</v>
      </c>
      <c r="H79" s="19">
        <v>24</v>
      </c>
      <c r="I79" s="61">
        <f t="shared" si="1"/>
        <v>55</v>
      </c>
      <c r="J79" s="18">
        <v>7896315665</v>
      </c>
      <c r="K79" s="18" t="s">
        <v>364</v>
      </c>
      <c r="L79" s="18" t="s">
        <v>365</v>
      </c>
      <c r="M79" s="18">
        <v>9435507334</v>
      </c>
      <c r="N79" s="18" t="s">
        <v>366</v>
      </c>
      <c r="O79" s="18">
        <v>7896416753</v>
      </c>
      <c r="P79" s="24" t="s">
        <v>521</v>
      </c>
      <c r="Q79" s="18" t="s">
        <v>226</v>
      </c>
      <c r="R79" s="18">
        <v>15</v>
      </c>
      <c r="S79" s="18" t="s">
        <v>212</v>
      </c>
      <c r="T79" s="18"/>
    </row>
    <row r="80" spans="1:20" x14ac:dyDescent="0.3">
      <c r="A80" s="4">
        <v>76</v>
      </c>
      <c r="B80" s="17" t="s">
        <v>63</v>
      </c>
      <c r="C80" s="18" t="s">
        <v>464</v>
      </c>
      <c r="D80" s="18" t="s">
        <v>23</v>
      </c>
      <c r="E80" s="19" t="s">
        <v>465</v>
      </c>
      <c r="F80" s="18" t="s">
        <v>149</v>
      </c>
      <c r="G80" s="19">
        <v>40</v>
      </c>
      <c r="H80" s="19">
        <v>43</v>
      </c>
      <c r="I80" s="61">
        <f t="shared" si="1"/>
        <v>83</v>
      </c>
      <c r="J80" s="18" t="s">
        <v>572</v>
      </c>
      <c r="K80" s="18" t="s">
        <v>352</v>
      </c>
      <c r="L80" s="18" t="s">
        <v>353</v>
      </c>
      <c r="M80" s="18">
        <v>9954895910</v>
      </c>
      <c r="N80" s="18" t="s">
        <v>368</v>
      </c>
      <c r="O80" s="18">
        <v>9957165389</v>
      </c>
      <c r="P80" s="24" t="s">
        <v>521</v>
      </c>
      <c r="Q80" s="18" t="s">
        <v>226</v>
      </c>
      <c r="R80" s="18">
        <v>12</v>
      </c>
      <c r="S80" s="18" t="s">
        <v>212</v>
      </c>
      <c r="T80" s="18"/>
    </row>
    <row r="81" spans="1:20" x14ac:dyDescent="0.3">
      <c r="A81" s="4">
        <v>77</v>
      </c>
      <c r="B81" s="17" t="s">
        <v>63</v>
      </c>
      <c r="C81" s="18" t="s">
        <v>466</v>
      </c>
      <c r="D81" s="18" t="s">
        <v>25</v>
      </c>
      <c r="E81" s="19">
        <v>363</v>
      </c>
      <c r="F81" s="18"/>
      <c r="G81" s="19">
        <v>20</v>
      </c>
      <c r="H81" s="19">
        <v>14</v>
      </c>
      <c r="I81" s="61">
        <f t="shared" si="1"/>
        <v>34</v>
      </c>
      <c r="J81" s="18">
        <v>9678661244</v>
      </c>
      <c r="K81" s="18" t="s">
        <v>364</v>
      </c>
      <c r="L81" s="18" t="s">
        <v>365</v>
      </c>
      <c r="M81" s="18">
        <v>9435507334</v>
      </c>
      <c r="N81" s="18" t="s">
        <v>366</v>
      </c>
      <c r="O81" s="18">
        <v>7896416753</v>
      </c>
      <c r="P81" s="24" t="s">
        <v>523</v>
      </c>
      <c r="Q81" s="18" t="s">
        <v>232</v>
      </c>
      <c r="R81" s="18">
        <v>14</v>
      </c>
      <c r="S81" s="18" t="s">
        <v>212</v>
      </c>
      <c r="T81" s="18"/>
    </row>
    <row r="82" spans="1:20" x14ac:dyDescent="0.3">
      <c r="A82" s="4">
        <v>78</v>
      </c>
      <c r="B82" s="17" t="s">
        <v>63</v>
      </c>
      <c r="C82" s="18" t="s">
        <v>467</v>
      </c>
      <c r="D82" s="18" t="s">
        <v>23</v>
      </c>
      <c r="E82" s="19" t="s">
        <v>468</v>
      </c>
      <c r="F82" s="18" t="s">
        <v>149</v>
      </c>
      <c r="G82" s="19">
        <v>48</v>
      </c>
      <c r="H82" s="19">
        <v>43</v>
      </c>
      <c r="I82" s="61">
        <f t="shared" si="1"/>
        <v>91</v>
      </c>
      <c r="J82" s="18" t="s">
        <v>573</v>
      </c>
      <c r="K82" s="18" t="s">
        <v>352</v>
      </c>
      <c r="L82" s="18" t="s">
        <v>353</v>
      </c>
      <c r="M82" s="18">
        <v>9954895910</v>
      </c>
      <c r="N82" s="18" t="s">
        <v>368</v>
      </c>
      <c r="O82" s="18">
        <v>9957165389</v>
      </c>
      <c r="P82" s="24" t="s">
        <v>523</v>
      </c>
      <c r="Q82" s="18" t="s">
        <v>232</v>
      </c>
      <c r="R82" s="18">
        <v>12</v>
      </c>
      <c r="S82" s="18" t="s">
        <v>212</v>
      </c>
      <c r="T82" s="18"/>
    </row>
    <row r="83" spans="1:20" x14ac:dyDescent="0.3">
      <c r="A83" s="4">
        <v>79</v>
      </c>
      <c r="B83" s="17" t="s">
        <v>63</v>
      </c>
      <c r="C83" s="18" t="s">
        <v>469</v>
      </c>
      <c r="D83" s="18" t="s">
        <v>23</v>
      </c>
      <c r="E83" s="19" t="s">
        <v>470</v>
      </c>
      <c r="F83" s="18" t="s">
        <v>154</v>
      </c>
      <c r="G83" s="19">
        <v>115</v>
      </c>
      <c r="H83" s="19">
        <v>146</v>
      </c>
      <c r="I83" s="61">
        <f t="shared" si="1"/>
        <v>261</v>
      </c>
      <c r="J83" s="18" t="s">
        <v>574</v>
      </c>
      <c r="K83" s="18" t="s">
        <v>346</v>
      </c>
      <c r="L83" s="18"/>
      <c r="M83" s="18"/>
      <c r="N83" s="18" t="s">
        <v>559</v>
      </c>
      <c r="O83" s="18">
        <v>8876488064</v>
      </c>
      <c r="P83" s="24" t="s">
        <v>528</v>
      </c>
      <c r="Q83" s="18" t="s">
        <v>235</v>
      </c>
      <c r="R83" s="18">
        <v>7</v>
      </c>
      <c r="S83" s="18" t="s">
        <v>212</v>
      </c>
      <c r="T83" s="18"/>
    </row>
    <row r="84" spans="1:20" x14ac:dyDescent="0.3">
      <c r="A84" s="4">
        <v>80</v>
      </c>
      <c r="B84" s="17" t="s">
        <v>63</v>
      </c>
      <c r="C84" s="18" t="s">
        <v>471</v>
      </c>
      <c r="D84" s="18" t="s">
        <v>25</v>
      </c>
      <c r="E84" s="19">
        <v>407</v>
      </c>
      <c r="F84" s="18"/>
      <c r="G84" s="19">
        <v>25</v>
      </c>
      <c r="H84" s="19">
        <v>29</v>
      </c>
      <c r="I84" s="61">
        <f t="shared" si="1"/>
        <v>54</v>
      </c>
      <c r="J84" s="18">
        <v>9707154065</v>
      </c>
      <c r="K84" s="18" t="s">
        <v>323</v>
      </c>
      <c r="L84" s="18" t="s">
        <v>324</v>
      </c>
      <c r="M84" s="18">
        <v>9954688635</v>
      </c>
      <c r="N84" s="18" t="s">
        <v>350</v>
      </c>
      <c r="O84" s="18">
        <v>9508908019</v>
      </c>
      <c r="P84" s="24" t="s">
        <v>530</v>
      </c>
      <c r="Q84" s="18" t="s">
        <v>211</v>
      </c>
      <c r="R84" s="18">
        <v>12</v>
      </c>
      <c r="S84" s="18" t="s">
        <v>212</v>
      </c>
      <c r="T84" s="18"/>
    </row>
    <row r="85" spans="1:20" x14ac:dyDescent="0.3">
      <c r="A85" s="4">
        <v>81</v>
      </c>
      <c r="B85" s="17" t="s">
        <v>63</v>
      </c>
      <c r="C85" s="18" t="s">
        <v>472</v>
      </c>
      <c r="D85" s="18" t="s">
        <v>23</v>
      </c>
      <c r="E85" s="19" t="s">
        <v>473</v>
      </c>
      <c r="F85" s="18" t="s">
        <v>149</v>
      </c>
      <c r="G85" s="19">
        <v>29</v>
      </c>
      <c r="H85" s="19">
        <v>37</v>
      </c>
      <c r="I85" s="61">
        <f t="shared" si="1"/>
        <v>66</v>
      </c>
      <c r="J85" s="18" t="s">
        <v>575</v>
      </c>
      <c r="K85" s="18" t="s">
        <v>576</v>
      </c>
      <c r="L85" s="18" t="s">
        <v>577</v>
      </c>
      <c r="M85" s="18">
        <v>9577151949</v>
      </c>
      <c r="N85" s="18" t="s">
        <v>578</v>
      </c>
      <c r="O85" s="18">
        <v>9954241088</v>
      </c>
      <c r="P85" s="24" t="s">
        <v>530</v>
      </c>
      <c r="Q85" s="18" t="s">
        <v>211</v>
      </c>
      <c r="R85" s="18">
        <v>12</v>
      </c>
      <c r="S85" s="18" t="s">
        <v>212</v>
      </c>
      <c r="T85" s="18"/>
    </row>
    <row r="86" spans="1:20" x14ac:dyDescent="0.3">
      <c r="A86" s="4">
        <v>82</v>
      </c>
      <c r="B86" s="17" t="s">
        <v>63</v>
      </c>
      <c r="C86" s="18" t="s">
        <v>474</v>
      </c>
      <c r="D86" s="18" t="s">
        <v>23</v>
      </c>
      <c r="E86" s="19" t="s">
        <v>475</v>
      </c>
      <c r="F86" s="18" t="s">
        <v>149</v>
      </c>
      <c r="G86" s="19">
        <v>30</v>
      </c>
      <c r="H86" s="19">
        <v>27</v>
      </c>
      <c r="I86" s="61">
        <f t="shared" si="1"/>
        <v>57</v>
      </c>
      <c r="J86" s="18" t="s">
        <v>579</v>
      </c>
      <c r="K86" s="18" t="s">
        <v>576</v>
      </c>
      <c r="L86" s="18" t="s">
        <v>577</v>
      </c>
      <c r="M86" s="18">
        <v>9577151949</v>
      </c>
      <c r="N86" s="18" t="s">
        <v>578</v>
      </c>
      <c r="O86" s="18">
        <v>9954241088</v>
      </c>
      <c r="P86" s="24" t="s">
        <v>532</v>
      </c>
      <c r="Q86" s="18" t="s">
        <v>217</v>
      </c>
      <c r="R86" s="18">
        <v>12</v>
      </c>
      <c r="S86" s="18" t="s">
        <v>212</v>
      </c>
      <c r="T86" s="18"/>
    </row>
    <row r="87" spans="1:20" x14ac:dyDescent="0.3">
      <c r="A87" s="4">
        <v>83</v>
      </c>
      <c r="B87" s="17" t="s">
        <v>63</v>
      </c>
      <c r="C87" s="18" t="s">
        <v>476</v>
      </c>
      <c r="D87" s="18" t="s">
        <v>23</v>
      </c>
      <c r="E87" s="19" t="s">
        <v>477</v>
      </c>
      <c r="F87" s="18" t="s">
        <v>149</v>
      </c>
      <c r="G87" s="19">
        <v>35</v>
      </c>
      <c r="H87" s="19">
        <v>30</v>
      </c>
      <c r="I87" s="61">
        <f t="shared" si="1"/>
        <v>65</v>
      </c>
      <c r="J87" s="18" t="s">
        <v>580</v>
      </c>
      <c r="K87" s="18" t="s">
        <v>576</v>
      </c>
      <c r="L87" s="18" t="s">
        <v>577</v>
      </c>
      <c r="M87" s="18">
        <v>9577151949</v>
      </c>
      <c r="N87" s="18" t="s">
        <v>578</v>
      </c>
      <c r="O87" s="18">
        <v>9954241088</v>
      </c>
      <c r="P87" s="24" t="s">
        <v>532</v>
      </c>
      <c r="Q87" s="18" t="s">
        <v>217</v>
      </c>
      <c r="R87" s="18">
        <v>13</v>
      </c>
      <c r="S87" s="18" t="s">
        <v>212</v>
      </c>
      <c r="T87" s="18"/>
    </row>
    <row r="88" spans="1:20" x14ac:dyDescent="0.3">
      <c r="A88" s="4">
        <v>84</v>
      </c>
      <c r="B88" s="17" t="s">
        <v>63</v>
      </c>
      <c r="C88" s="18" t="s">
        <v>478</v>
      </c>
      <c r="D88" s="18" t="s">
        <v>23</v>
      </c>
      <c r="E88" s="19" t="s">
        <v>479</v>
      </c>
      <c r="F88" s="18" t="s">
        <v>149</v>
      </c>
      <c r="G88" s="19">
        <v>80</v>
      </c>
      <c r="H88" s="19">
        <v>70</v>
      </c>
      <c r="I88" s="61">
        <f t="shared" si="1"/>
        <v>150</v>
      </c>
      <c r="J88" s="18" t="s">
        <v>581</v>
      </c>
      <c r="K88" s="18" t="s">
        <v>359</v>
      </c>
      <c r="L88" s="18" t="s">
        <v>360</v>
      </c>
      <c r="M88" s="18">
        <v>9401491039</v>
      </c>
      <c r="N88" s="18" t="s">
        <v>582</v>
      </c>
      <c r="O88" s="18">
        <v>7896431453</v>
      </c>
      <c r="P88" s="24" t="s">
        <v>536</v>
      </c>
      <c r="Q88" s="18" t="s">
        <v>226</v>
      </c>
      <c r="R88" s="18">
        <v>21</v>
      </c>
      <c r="S88" s="18" t="s">
        <v>212</v>
      </c>
      <c r="T88" s="18"/>
    </row>
    <row r="89" spans="1:20" x14ac:dyDescent="0.3">
      <c r="A89" s="4">
        <v>85</v>
      </c>
      <c r="B89" s="17" t="s">
        <v>63</v>
      </c>
      <c r="C89" s="18" t="s">
        <v>480</v>
      </c>
      <c r="D89" s="18" t="s">
        <v>25</v>
      </c>
      <c r="E89" s="19">
        <v>263</v>
      </c>
      <c r="F89" s="18"/>
      <c r="G89" s="19">
        <v>21</v>
      </c>
      <c r="H89" s="19">
        <v>27</v>
      </c>
      <c r="I89" s="61">
        <f t="shared" si="1"/>
        <v>48</v>
      </c>
      <c r="J89" s="18">
        <v>9577758654</v>
      </c>
      <c r="K89" s="18" t="s">
        <v>330</v>
      </c>
      <c r="L89" s="18" t="s">
        <v>331</v>
      </c>
      <c r="M89" s="18">
        <v>7896815958</v>
      </c>
      <c r="N89" s="18" t="s">
        <v>332</v>
      </c>
      <c r="O89" s="18">
        <v>9954526912</v>
      </c>
      <c r="P89" s="24" t="s">
        <v>539</v>
      </c>
      <c r="Q89" s="18" t="s">
        <v>232</v>
      </c>
      <c r="R89" s="18">
        <v>8</v>
      </c>
      <c r="S89" s="18" t="s">
        <v>212</v>
      </c>
      <c r="T89" s="18"/>
    </row>
    <row r="90" spans="1:20" x14ac:dyDescent="0.3">
      <c r="A90" s="4">
        <v>86</v>
      </c>
      <c r="B90" s="17" t="s">
        <v>63</v>
      </c>
      <c r="C90" s="18" t="s">
        <v>481</v>
      </c>
      <c r="D90" s="18" t="s">
        <v>23</v>
      </c>
      <c r="E90" s="19" t="s">
        <v>482</v>
      </c>
      <c r="F90" s="18" t="s">
        <v>149</v>
      </c>
      <c r="G90" s="19">
        <v>32</v>
      </c>
      <c r="H90" s="19">
        <v>34</v>
      </c>
      <c r="I90" s="61">
        <f t="shared" si="1"/>
        <v>66</v>
      </c>
      <c r="J90" s="18" t="s">
        <v>583</v>
      </c>
      <c r="K90" s="18" t="s">
        <v>339</v>
      </c>
      <c r="L90" s="18" t="s">
        <v>340</v>
      </c>
      <c r="M90" s="18">
        <v>9435381378</v>
      </c>
      <c r="N90" s="18" t="s">
        <v>584</v>
      </c>
      <c r="O90" s="18">
        <v>7399962002</v>
      </c>
      <c r="P90" s="24" t="s">
        <v>539</v>
      </c>
      <c r="Q90" s="18" t="s">
        <v>232</v>
      </c>
      <c r="R90" s="18">
        <v>14</v>
      </c>
      <c r="S90" s="18" t="s">
        <v>212</v>
      </c>
      <c r="T90" s="18"/>
    </row>
    <row r="91" spans="1:20" x14ac:dyDescent="0.3">
      <c r="A91" s="4">
        <v>87</v>
      </c>
      <c r="B91" s="17" t="s">
        <v>63</v>
      </c>
      <c r="C91" s="18" t="s">
        <v>483</v>
      </c>
      <c r="D91" s="18" t="s">
        <v>23</v>
      </c>
      <c r="E91" s="19" t="s">
        <v>182</v>
      </c>
      <c r="F91" s="18" t="s">
        <v>154</v>
      </c>
      <c r="G91" s="19">
        <v>22</v>
      </c>
      <c r="H91" s="19">
        <v>20</v>
      </c>
      <c r="I91" s="61">
        <f t="shared" si="1"/>
        <v>42</v>
      </c>
      <c r="J91" s="18" t="s">
        <v>338</v>
      </c>
      <c r="K91" s="18" t="s">
        <v>339</v>
      </c>
      <c r="L91" s="18" t="s">
        <v>340</v>
      </c>
      <c r="M91" s="18">
        <v>9435381378</v>
      </c>
      <c r="N91" s="18" t="s">
        <v>341</v>
      </c>
      <c r="O91" s="18">
        <v>9577664050</v>
      </c>
      <c r="P91" s="24" t="s">
        <v>539</v>
      </c>
      <c r="Q91" s="18" t="s">
        <v>232</v>
      </c>
      <c r="R91" s="18">
        <v>14</v>
      </c>
      <c r="S91" s="18" t="s">
        <v>212</v>
      </c>
      <c r="T91" s="18"/>
    </row>
    <row r="92" spans="1:20" x14ac:dyDescent="0.3">
      <c r="A92" s="4">
        <v>88</v>
      </c>
      <c r="B92" s="17" t="s">
        <v>63</v>
      </c>
      <c r="C92" s="18" t="s">
        <v>484</v>
      </c>
      <c r="D92" s="18" t="s">
        <v>23</v>
      </c>
      <c r="E92" s="19" t="s">
        <v>485</v>
      </c>
      <c r="F92" s="18" t="s">
        <v>149</v>
      </c>
      <c r="G92" s="19">
        <v>162</v>
      </c>
      <c r="H92" s="19">
        <v>133</v>
      </c>
      <c r="I92" s="61">
        <f t="shared" si="1"/>
        <v>295</v>
      </c>
      <c r="J92" s="18" t="s">
        <v>585</v>
      </c>
      <c r="K92" s="18" t="s">
        <v>359</v>
      </c>
      <c r="L92" s="18" t="s">
        <v>360</v>
      </c>
      <c r="M92" s="18">
        <v>9401491039</v>
      </c>
      <c r="N92" s="18" t="s">
        <v>363</v>
      </c>
      <c r="O92" s="18">
        <v>9864540060</v>
      </c>
      <c r="P92" s="24" t="s">
        <v>540</v>
      </c>
      <c r="Q92" s="18" t="s">
        <v>235</v>
      </c>
      <c r="R92" s="18">
        <v>21</v>
      </c>
      <c r="S92" s="18" t="s">
        <v>212</v>
      </c>
      <c r="T92" s="18"/>
    </row>
    <row r="93" spans="1:20" x14ac:dyDescent="0.3">
      <c r="A93" s="4">
        <v>89</v>
      </c>
      <c r="B93" s="17" t="s">
        <v>63</v>
      </c>
      <c r="C93" s="18" t="s">
        <v>486</v>
      </c>
      <c r="D93" s="18" t="s">
        <v>23</v>
      </c>
      <c r="E93" s="19" t="s">
        <v>487</v>
      </c>
      <c r="F93" s="18" t="s">
        <v>149</v>
      </c>
      <c r="G93" s="19">
        <v>103</v>
      </c>
      <c r="H93" s="19">
        <v>131</v>
      </c>
      <c r="I93" s="61">
        <f t="shared" si="1"/>
        <v>234</v>
      </c>
      <c r="J93" s="18" t="s">
        <v>586</v>
      </c>
      <c r="K93" s="18" t="s">
        <v>359</v>
      </c>
      <c r="L93" s="18" t="s">
        <v>360</v>
      </c>
      <c r="M93" s="18">
        <v>9401491039</v>
      </c>
      <c r="N93" s="18" t="s">
        <v>587</v>
      </c>
      <c r="O93" s="18">
        <v>8876678428</v>
      </c>
      <c r="P93" s="24" t="s">
        <v>542</v>
      </c>
      <c r="Q93" s="18" t="s">
        <v>237</v>
      </c>
      <c r="R93" s="18">
        <v>21</v>
      </c>
      <c r="S93" s="18" t="s">
        <v>212</v>
      </c>
      <c r="T93" s="18"/>
    </row>
    <row r="94" spans="1:20" x14ac:dyDescent="0.3">
      <c r="A94" s="4">
        <v>90</v>
      </c>
      <c r="B94" s="17" t="s">
        <v>63</v>
      </c>
      <c r="C94" s="18" t="s">
        <v>488</v>
      </c>
      <c r="D94" s="18" t="s">
        <v>25</v>
      </c>
      <c r="E94" s="19">
        <v>246</v>
      </c>
      <c r="F94" s="18"/>
      <c r="G94" s="19">
        <v>36</v>
      </c>
      <c r="H94" s="19">
        <v>36</v>
      </c>
      <c r="I94" s="61">
        <f t="shared" si="1"/>
        <v>72</v>
      </c>
      <c r="J94" s="18">
        <v>9859306607</v>
      </c>
      <c r="K94" s="18" t="s">
        <v>588</v>
      </c>
      <c r="L94" s="18" t="s">
        <v>589</v>
      </c>
      <c r="M94" s="18">
        <v>9401450870</v>
      </c>
      <c r="N94" s="18" t="s">
        <v>590</v>
      </c>
      <c r="O94" s="18">
        <v>8011565479</v>
      </c>
      <c r="P94" s="24" t="s">
        <v>546</v>
      </c>
      <c r="Q94" s="18" t="s">
        <v>211</v>
      </c>
      <c r="R94" s="18">
        <v>8</v>
      </c>
      <c r="S94" s="18" t="s">
        <v>212</v>
      </c>
      <c r="T94" s="18"/>
    </row>
    <row r="95" spans="1:20" x14ac:dyDescent="0.3">
      <c r="A95" s="4">
        <v>91</v>
      </c>
      <c r="B95" s="17" t="s">
        <v>63</v>
      </c>
      <c r="C95" s="18" t="s">
        <v>489</v>
      </c>
      <c r="D95" s="18" t="s">
        <v>23</v>
      </c>
      <c r="E95" s="19" t="s">
        <v>490</v>
      </c>
      <c r="F95" s="18" t="s">
        <v>149</v>
      </c>
      <c r="G95" s="19">
        <v>68</v>
      </c>
      <c r="H95" s="19">
        <v>71</v>
      </c>
      <c r="I95" s="61">
        <f t="shared" si="1"/>
        <v>139</v>
      </c>
      <c r="J95" s="18" t="s">
        <v>591</v>
      </c>
      <c r="K95" s="18" t="s">
        <v>339</v>
      </c>
      <c r="L95" s="18" t="s">
        <v>340</v>
      </c>
      <c r="M95" s="18">
        <v>9435381378</v>
      </c>
      <c r="N95" s="18" t="s">
        <v>562</v>
      </c>
      <c r="O95" s="18">
        <v>9954343809</v>
      </c>
      <c r="P95" s="24" t="s">
        <v>546</v>
      </c>
      <c r="Q95" s="18" t="s">
        <v>211</v>
      </c>
      <c r="R95" s="18">
        <v>14</v>
      </c>
      <c r="S95" s="18" t="s">
        <v>212</v>
      </c>
      <c r="T95" s="18"/>
    </row>
    <row r="96" spans="1:20" x14ac:dyDescent="0.3">
      <c r="A96" s="4">
        <v>92</v>
      </c>
      <c r="B96" s="17" t="s">
        <v>63</v>
      </c>
      <c r="C96" s="18" t="s">
        <v>491</v>
      </c>
      <c r="D96" s="18" t="s">
        <v>25</v>
      </c>
      <c r="E96" s="19">
        <v>261</v>
      </c>
      <c r="F96" s="18"/>
      <c r="G96" s="19">
        <v>46</v>
      </c>
      <c r="H96" s="19">
        <v>49</v>
      </c>
      <c r="I96" s="61">
        <f t="shared" si="1"/>
        <v>95</v>
      </c>
      <c r="J96" s="18">
        <v>9859512580</v>
      </c>
      <c r="K96" s="18" t="s">
        <v>592</v>
      </c>
      <c r="L96" s="18" t="s">
        <v>593</v>
      </c>
      <c r="M96" s="18">
        <v>9435381378</v>
      </c>
      <c r="N96" s="18" t="s">
        <v>594</v>
      </c>
      <c r="O96" s="18">
        <v>9954343809</v>
      </c>
      <c r="P96" s="24" t="s">
        <v>549</v>
      </c>
      <c r="Q96" s="18" t="s">
        <v>217</v>
      </c>
      <c r="R96" s="18">
        <v>9</v>
      </c>
      <c r="S96" s="18" t="s">
        <v>212</v>
      </c>
      <c r="T96" s="18"/>
    </row>
    <row r="97" spans="1:20" x14ac:dyDescent="0.3">
      <c r="A97" s="4">
        <v>93</v>
      </c>
      <c r="B97" s="17" t="s">
        <v>63</v>
      </c>
      <c r="C97" s="18" t="s">
        <v>492</v>
      </c>
      <c r="D97" s="18" t="s">
        <v>23</v>
      </c>
      <c r="E97" s="19" t="s">
        <v>493</v>
      </c>
      <c r="F97" s="18" t="s">
        <v>149</v>
      </c>
      <c r="G97" s="19">
        <v>37</v>
      </c>
      <c r="H97" s="19">
        <v>36</v>
      </c>
      <c r="I97" s="61">
        <f t="shared" si="1"/>
        <v>73</v>
      </c>
      <c r="J97" s="18" t="s">
        <v>595</v>
      </c>
      <c r="K97" s="18" t="s">
        <v>339</v>
      </c>
      <c r="L97" s="18" t="s">
        <v>340</v>
      </c>
      <c r="M97" s="18">
        <v>9435381378</v>
      </c>
      <c r="N97" s="18" t="s">
        <v>341</v>
      </c>
      <c r="O97" s="18">
        <v>9577664050</v>
      </c>
      <c r="P97" s="24" t="s">
        <v>549</v>
      </c>
      <c r="Q97" s="18" t="s">
        <v>217</v>
      </c>
      <c r="R97" s="18">
        <v>13</v>
      </c>
      <c r="S97" s="18" t="s">
        <v>212</v>
      </c>
      <c r="T97" s="18"/>
    </row>
    <row r="98" spans="1:20" x14ac:dyDescent="0.3">
      <c r="A98" s="4">
        <v>94</v>
      </c>
      <c r="B98" s="17" t="s">
        <v>63</v>
      </c>
      <c r="C98" s="18" t="s">
        <v>494</v>
      </c>
      <c r="D98" s="18" t="s">
        <v>25</v>
      </c>
      <c r="E98" s="19">
        <v>186</v>
      </c>
      <c r="F98" s="18"/>
      <c r="G98" s="19">
        <v>62</v>
      </c>
      <c r="H98" s="19">
        <v>66</v>
      </c>
      <c r="I98" s="61">
        <f t="shared" si="1"/>
        <v>128</v>
      </c>
      <c r="J98" s="18">
        <v>8399807258</v>
      </c>
      <c r="K98" s="18" t="s">
        <v>596</v>
      </c>
      <c r="L98" s="18" t="s">
        <v>597</v>
      </c>
      <c r="M98" s="18">
        <v>9435057381</v>
      </c>
      <c r="N98" s="18" t="s">
        <v>598</v>
      </c>
      <c r="O98" s="18">
        <v>7899431310</v>
      </c>
      <c r="P98" s="24" t="s">
        <v>550</v>
      </c>
      <c r="Q98" s="18" t="s">
        <v>226</v>
      </c>
      <c r="R98" s="18">
        <v>20</v>
      </c>
      <c r="S98" s="18" t="s">
        <v>212</v>
      </c>
      <c r="T98" s="18"/>
    </row>
    <row r="99" spans="1:20" x14ac:dyDescent="0.3">
      <c r="A99" s="4">
        <v>95</v>
      </c>
      <c r="B99" s="17" t="s">
        <v>63</v>
      </c>
      <c r="C99" s="18" t="s">
        <v>495</v>
      </c>
      <c r="D99" s="18" t="s">
        <v>25</v>
      </c>
      <c r="E99" s="19">
        <v>187</v>
      </c>
      <c r="F99" s="18"/>
      <c r="G99" s="19">
        <v>45</v>
      </c>
      <c r="H99" s="19">
        <v>30</v>
      </c>
      <c r="I99" s="61">
        <f t="shared" si="1"/>
        <v>75</v>
      </c>
      <c r="J99" s="18">
        <v>8761870636</v>
      </c>
      <c r="K99" s="18" t="s">
        <v>596</v>
      </c>
      <c r="L99" s="18" t="s">
        <v>597</v>
      </c>
      <c r="M99" s="18">
        <v>9435057381</v>
      </c>
      <c r="N99" s="18" t="s">
        <v>598</v>
      </c>
      <c r="O99" s="18">
        <v>7899431310</v>
      </c>
      <c r="P99" s="24" t="s">
        <v>550</v>
      </c>
      <c r="Q99" s="18" t="s">
        <v>226</v>
      </c>
      <c r="R99" s="18">
        <v>18</v>
      </c>
      <c r="S99" s="18" t="s">
        <v>212</v>
      </c>
      <c r="T99" s="18"/>
    </row>
    <row r="100" spans="1:20" x14ac:dyDescent="0.3">
      <c r="A100" s="4">
        <v>96</v>
      </c>
      <c r="B100" s="17" t="s">
        <v>63</v>
      </c>
      <c r="C100" s="18" t="s">
        <v>496</v>
      </c>
      <c r="D100" s="18" t="s">
        <v>23</v>
      </c>
      <c r="E100" s="19" t="s">
        <v>497</v>
      </c>
      <c r="F100" s="18" t="s">
        <v>154</v>
      </c>
      <c r="G100" s="19">
        <v>200</v>
      </c>
      <c r="H100" s="19">
        <v>222</v>
      </c>
      <c r="I100" s="61">
        <f t="shared" si="1"/>
        <v>422</v>
      </c>
      <c r="J100" s="18" t="s">
        <v>317</v>
      </c>
      <c r="K100" s="18" t="s">
        <v>312</v>
      </c>
      <c r="L100" s="18" t="s">
        <v>313</v>
      </c>
      <c r="M100" s="18">
        <v>9435380760</v>
      </c>
      <c r="N100" s="18" t="s">
        <v>321</v>
      </c>
      <c r="O100" s="18">
        <v>9957416017</v>
      </c>
      <c r="P100" s="24" t="s">
        <v>552</v>
      </c>
      <c r="Q100" s="18" t="s">
        <v>232</v>
      </c>
      <c r="R100" s="18"/>
      <c r="S100" s="18" t="s">
        <v>218</v>
      </c>
      <c r="T100" s="18"/>
    </row>
    <row r="101" spans="1:20" x14ac:dyDescent="0.3">
      <c r="A101" s="4">
        <v>97</v>
      </c>
      <c r="B101" s="17" t="s">
        <v>63</v>
      </c>
      <c r="C101" s="18" t="s">
        <v>159</v>
      </c>
      <c r="D101" s="18" t="s">
        <v>25</v>
      </c>
      <c r="E101" s="19">
        <v>5</v>
      </c>
      <c r="F101" s="18"/>
      <c r="G101" s="19">
        <v>49</v>
      </c>
      <c r="H101" s="19">
        <v>38</v>
      </c>
      <c r="I101" s="61">
        <f t="shared" si="1"/>
        <v>87</v>
      </c>
      <c r="J101" s="18">
        <v>9678189545</v>
      </c>
      <c r="K101" s="18"/>
      <c r="L101" s="18"/>
      <c r="M101" s="18"/>
      <c r="N101" s="18"/>
      <c r="O101" s="18"/>
      <c r="P101" s="24" t="s">
        <v>554</v>
      </c>
      <c r="Q101" s="18" t="s">
        <v>235</v>
      </c>
      <c r="R101" s="18">
        <v>6</v>
      </c>
      <c r="S101" s="18" t="s">
        <v>212</v>
      </c>
      <c r="T101" s="18"/>
    </row>
    <row r="102" spans="1:20" x14ac:dyDescent="0.3">
      <c r="A102" s="4">
        <v>98</v>
      </c>
      <c r="B102" s="17" t="s">
        <v>63</v>
      </c>
      <c r="C102" s="18" t="s">
        <v>160</v>
      </c>
      <c r="D102" s="18" t="s">
        <v>23</v>
      </c>
      <c r="E102" s="19" t="s">
        <v>161</v>
      </c>
      <c r="F102" s="18" t="s">
        <v>89</v>
      </c>
      <c r="G102" s="19">
        <v>45</v>
      </c>
      <c r="H102" s="19">
        <v>50</v>
      </c>
      <c r="I102" s="61">
        <f t="shared" si="1"/>
        <v>95</v>
      </c>
      <c r="J102" s="18" t="s">
        <v>311</v>
      </c>
      <c r="K102" s="18" t="s">
        <v>312</v>
      </c>
      <c r="L102" s="18" t="s">
        <v>313</v>
      </c>
      <c r="M102" s="18">
        <v>9435380760</v>
      </c>
      <c r="N102" s="18" t="s">
        <v>314</v>
      </c>
      <c r="O102" s="18">
        <v>9706593130</v>
      </c>
      <c r="P102" s="24" t="s">
        <v>554</v>
      </c>
      <c r="Q102" s="18" t="s">
        <v>235</v>
      </c>
      <c r="R102" s="18">
        <v>7</v>
      </c>
      <c r="S102" s="18" t="s">
        <v>212</v>
      </c>
      <c r="T102" s="18"/>
    </row>
    <row r="103" spans="1:20" x14ac:dyDescent="0.3">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x14ac:dyDescent="0.3">
      <c r="A165" s="21" t="s">
        <v>11</v>
      </c>
      <c r="B165" s="39"/>
      <c r="C165" s="21">
        <f>COUNTIFS(C5:C164,"*")</f>
        <v>98</v>
      </c>
      <c r="D165" s="21"/>
      <c r="E165" s="13"/>
      <c r="F165" s="21"/>
      <c r="G165" s="62">
        <f>SUM(G5:G164)</f>
        <v>4357</v>
      </c>
      <c r="H165" s="62">
        <f>SUM(H5:H164)</f>
        <v>4663</v>
      </c>
      <c r="I165" s="62">
        <f>SUM(I5:I164)</f>
        <v>9020</v>
      </c>
      <c r="J165" s="21"/>
      <c r="K165" s="21"/>
      <c r="L165" s="21"/>
      <c r="M165" s="21"/>
      <c r="N165" s="21"/>
      <c r="O165" s="21"/>
      <c r="P165" s="14"/>
      <c r="Q165" s="21"/>
      <c r="R165" s="21"/>
      <c r="S165" s="21"/>
      <c r="T165" s="12"/>
    </row>
    <row r="166" spans="1:20" x14ac:dyDescent="0.3">
      <c r="A166" s="44" t="s">
        <v>62</v>
      </c>
      <c r="B166" s="10">
        <f>COUNTIF(B$5:B$164,"Team 1")</f>
        <v>51</v>
      </c>
      <c r="C166" s="44" t="s">
        <v>25</v>
      </c>
      <c r="D166" s="10">
        <f>COUNTIF(D5:D164,"Anganwadi")</f>
        <v>48</v>
      </c>
    </row>
    <row r="167" spans="1:20" x14ac:dyDescent="0.3">
      <c r="A167" s="44" t="s">
        <v>63</v>
      </c>
      <c r="B167" s="10">
        <f>COUNTIF(B$6:B$164,"Team 2")</f>
        <v>43</v>
      </c>
      <c r="C167" s="44" t="s">
        <v>23</v>
      </c>
      <c r="D167" s="10">
        <f>COUNTIF(D5:D164,"School")</f>
        <v>50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83" activePane="bottomRight" state="frozen"/>
      <selection pane="topRight" activeCell="C1" sqref="C1"/>
      <selection pane="bottomLeft" activeCell="A5" sqref="A5"/>
      <selection pane="bottomRight" activeCell="R94" sqref="R94"/>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24" t="s">
        <v>70</v>
      </c>
      <c r="B1" s="124"/>
      <c r="C1" s="124"/>
      <c r="D1" s="57"/>
      <c r="E1" s="57"/>
      <c r="F1" s="57"/>
      <c r="G1" s="57"/>
      <c r="H1" s="57"/>
      <c r="I1" s="57"/>
      <c r="J1" s="57"/>
      <c r="K1" s="57"/>
      <c r="L1" s="57"/>
      <c r="M1" s="125"/>
      <c r="N1" s="125"/>
      <c r="O1" s="125"/>
      <c r="P1" s="125"/>
      <c r="Q1" s="125"/>
      <c r="R1" s="125"/>
      <c r="S1" s="125"/>
      <c r="T1" s="125"/>
    </row>
    <row r="2" spans="1:20" x14ac:dyDescent="0.3">
      <c r="A2" s="118" t="s">
        <v>59</v>
      </c>
      <c r="B2" s="119"/>
      <c r="C2" s="119"/>
      <c r="D2" s="25">
        <v>43617</v>
      </c>
      <c r="E2" s="22"/>
      <c r="F2" s="22"/>
      <c r="G2" s="22"/>
      <c r="H2" s="22"/>
      <c r="I2" s="22"/>
      <c r="J2" s="22"/>
      <c r="K2" s="22"/>
      <c r="L2" s="22"/>
      <c r="M2" s="22"/>
      <c r="N2" s="22"/>
      <c r="O2" s="22"/>
      <c r="P2" s="22"/>
      <c r="Q2" s="22"/>
      <c r="R2" s="22"/>
      <c r="S2" s="22"/>
    </row>
    <row r="3" spans="1:20" ht="24" customHeight="1" x14ac:dyDescent="0.3">
      <c r="A3" s="120" t="s">
        <v>14</v>
      </c>
      <c r="B3" s="116" t="s">
        <v>61</v>
      </c>
      <c r="C3" s="121" t="s">
        <v>7</v>
      </c>
      <c r="D3" s="121" t="s">
        <v>55</v>
      </c>
      <c r="E3" s="121" t="s">
        <v>16</v>
      </c>
      <c r="F3" s="122" t="s">
        <v>17</v>
      </c>
      <c r="G3" s="121" t="s">
        <v>8</v>
      </c>
      <c r="H3" s="121"/>
      <c r="I3" s="121"/>
      <c r="J3" s="121" t="s">
        <v>31</v>
      </c>
      <c r="K3" s="116" t="s">
        <v>33</v>
      </c>
      <c r="L3" s="116" t="s">
        <v>50</v>
      </c>
      <c r="M3" s="116" t="s">
        <v>51</v>
      </c>
      <c r="N3" s="116" t="s">
        <v>34</v>
      </c>
      <c r="O3" s="116" t="s">
        <v>35</v>
      </c>
      <c r="P3" s="120" t="s">
        <v>54</v>
      </c>
      <c r="Q3" s="121" t="s">
        <v>52</v>
      </c>
      <c r="R3" s="121" t="s">
        <v>32</v>
      </c>
      <c r="S3" s="121" t="s">
        <v>53</v>
      </c>
      <c r="T3" s="121" t="s">
        <v>13</v>
      </c>
    </row>
    <row r="4" spans="1:20" ht="25.5" customHeight="1" x14ac:dyDescent="0.3">
      <c r="A4" s="120"/>
      <c r="B4" s="123"/>
      <c r="C4" s="121"/>
      <c r="D4" s="121"/>
      <c r="E4" s="121"/>
      <c r="F4" s="122"/>
      <c r="G4" s="23" t="s">
        <v>9</v>
      </c>
      <c r="H4" s="23" t="s">
        <v>10</v>
      </c>
      <c r="I4" s="23" t="s">
        <v>11</v>
      </c>
      <c r="J4" s="121"/>
      <c r="K4" s="117"/>
      <c r="L4" s="117"/>
      <c r="M4" s="117"/>
      <c r="N4" s="117"/>
      <c r="O4" s="117"/>
      <c r="P4" s="120"/>
      <c r="Q4" s="120"/>
      <c r="R4" s="121"/>
      <c r="S4" s="121"/>
      <c r="T4" s="121"/>
    </row>
    <row r="5" spans="1:20" x14ac:dyDescent="0.3">
      <c r="A5" s="4">
        <v>1</v>
      </c>
      <c r="B5" s="17" t="s">
        <v>62</v>
      </c>
      <c r="C5" s="48" t="s">
        <v>431</v>
      </c>
      <c r="D5" s="48" t="s">
        <v>25</v>
      </c>
      <c r="E5" s="19">
        <v>28</v>
      </c>
      <c r="F5" s="48"/>
      <c r="G5" s="19">
        <v>38</v>
      </c>
      <c r="H5" s="19">
        <v>39</v>
      </c>
      <c r="I5" s="61">
        <f>SUM(G5:H5)</f>
        <v>77</v>
      </c>
      <c r="J5" s="48">
        <v>9859958119</v>
      </c>
      <c r="K5" s="48" t="s">
        <v>543</v>
      </c>
      <c r="L5" s="48" t="s">
        <v>544</v>
      </c>
      <c r="M5" s="48">
        <v>8752080405</v>
      </c>
      <c r="N5" s="48" t="s">
        <v>545</v>
      </c>
      <c r="O5" s="48">
        <v>9854864492</v>
      </c>
      <c r="P5" s="24" t="s">
        <v>702</v>
      </c>
      <c r="Q5" s="18" t="s">
        <v>237</v>
      </c>
      <c r="R5" s="48">
        <v>5</v>
      </c>
      <c r="S5" s="18" t="s">
        <v>212</v>
      </c>
      <c r="T5" s="18"/>
    </row>
    <row r="6" spans="1:20" x14ac:dyDescent="0.3">
      <c r="A6" s="4">
        <v>2</v>
      </c>
      <c r="B6" s="17" t="s">
        <v>62</v>
      </c>
      <c r="C6" s="59" t="s">
        <v>599</v>
      </c>
      <c r="D6" s="59" t="s">
        <v>23</v>
      </c>
      <c r="E6" s="17" t="s">
        <v>125</v>
      </c>
      <c r="F6" s="59" t="s">
        <v>149</v>
      </c>
      <c r="G6" s="17">
        <v>20</v>
      </c>
      <c r="H6" s="17">
        <v>37</v>
      </c>
      <c r="I6" s="61">
        <f t="shared" ref="I6:I69" si="0">SUM(G6:H6)</f>
        <v>57</v>
      </c>
      <c r="J6" s="59" t="s">
        <v>260</v>
      </c>
      <c r="K6" s="59"/>
      <c r="L6" s="59"/>
      <c r="M6" s="59"/>
      <c r="N6" s="59"/>
      <c r="O6" s="59"/>
      <c r="P6" s="24" t="s">
        <v>702</v>
      </c>
      <c r="Q6" s="18" t="s">
        <v>237</v>
      </c>
      <c r="R6" s="48">
        <v>7</v>
      </c>
      <c r="S6" s="18" t="s">
        <v>212</v>
      </c>
      <c r="T6" s="18"/>
    </row>
    <row r="7" spans="1:20" x14ac:dyDescent="0.3">
      <c r="A7" s="4">
        <v>3</v>
      </c>
      <c r="B7" s="17" t="s">
        <v>62</v>
      </c>
      <c r="C7" s="48" t="s">
        <v>600</v>
      </c>
      <c r="D7" s="48" t="s">
        <v>25</v>
      </c>
      <c r="E7" s="19">
        <v>67</v>
      </c>
      <c r="F7" s="48"/>
      <c r="G7" s="19">
        <v>20</v>
      </c>
      <c r="H7" s="19">
        <v>30</v>
      </c>
      <c r="I7" s="61">
        <f t="shared" si="0"/>
        <v>50</v>
      </c>
      <c r="J7" s="48">
        <v>8403083759</v>
      </c>
      <c r="K7" s="48" t="s">
        <v>238</v>
      </c>
      <c r="L7" s="48" t="s">
        <v>239</v>
      </c>
      <c r="M7" s="48">
        <v>9706334429</v>
      </c>
      <c r="N7" s="48" t="s">
        <v>703</v>
      </c>
      <c r="O7" s="48"/>
      <c r="P7" s="24" t="s">
        <v>704</v>
      </c>
      <c r="Q7" s="18" t="s">
        <v>211</v>
      </c>
      <c r="R7" s="48">
        <v>18</v>
      </c>
      <c r="S7" s="18" t="s">
        <v>212</v>
      </c>
      <c r="T7" s="18"/>
    </row>
    <row r="8" spans="1:20" x14ac:dyDescent="0.3">
      <c r="A8" s="4">
        <v>4</v>
      </c>
      <c r="B8" s="17" t="s">
        <v>62</v>
      </c>
      <c r="C8" s="48" t="s">
        <v>601</v>
      </c>
      <c r="D8" s="48" t="s">
        <v>23</v>
      </c>
      <c r="E8" s="19" t="s">
        <v>602</v>
      </c>
      <c r="F8" s="48" t="s">
        <v>149</v>
      </c>
      <c r="G8" s="19">
        <v>34</v>
      </c>
      <c r="H8" s="19">
        <v>39</v>
      </c>
      <c r="I8" s="61">
        <f t="shared" si="0"/>
        <v>73</v>
      </c>
      <c r="J8" s="48" t="s">
        <v>705</v>
      </c>
      <c r="K8" s="48" t="s">
        <v>706</v>
      </c>
      <c r="L8" s="48" t="s">
        <v>707</v>
      </c>
      <c r="M8" s="48">
        <v>8486350409</v>
      </c>
      <c r="N8" s="48" t="s">
        <v>708</v>
      </c>
      <c r="O8" s="48">
        <v>8011920619</v>
      </c>
      <c r="P8" s="24" t="s">
        <v>704</v>
      </c>
      <c r="Q8" s="18" t="s">
        <v>211</v>
      </c>
      <c r="R8" s="48">
        <v>14</v>
      </c>
      <c r="S8" s="18" t="s">
        <v>212</v>
      </c>
      <c r="T8" s="18"/>
    </row>
    <row r="9" spans="1:20" x14ac:dyDescent="0.3">
      <c r="A9" s="4">
        <v>5</v>
      </c>
      <c r="B9" s="17" t="s">
        <v>62</v>
      </c>
      <c r="C9" s="48" t="s">
        <v>603</v>
      </c>
      <c r="D9" s="48" t="s">
        <v>25</v>
      </c>
      <c r="E9" s="19">
        <v>68</v>
      </c>
      <c r="F9" s="48"/>
      <c r="G9" s="19">
        <v>39</v>
      </c>
      <c r="H9" s="19">
        <v>45</v>
      </c>
      <c r="I9" s="61">
        <f t="shared" si="0"/>
        <v>84</v>
      </c>
      <c r="J9" s="48">
        <v>8876607842</v>
      </c>
      <c r="K9" s="48" t="s">
        <v>709</v>
      </c>
      <c r="L9" s="48" t="s">
        <v>710</v>
      </c>
      <c r="M9" s="48">
        <v>9401450856</v>
      </c>
      <c r="N9" s="48" t="s">
        <v>703</v>
      </c>
      <c r="O9" s="48"/>
      <c r="P9" s="24" t="s">
        <v>711</v>
      </c>
      <c r="Q9" s="18" t="s">
        <v>217</v>
      </c>
      <c r="R9" s="48">
        <v>15</v>
      </c>
      <c r="S9" s="18" t="s">
        <v>212</v>
      </c>
      <c r="T9" s="18"/>
    </row>
    <row r="10" spans="1:20" x14ac:dyDescent="0.3">
      <c r="A10" s="4">
        <v>6</v>
      </c>
      <c r="B10" s="17" t="s">
        <v>62</v>
      </c>
      <c r="C10" s="48" t="s">
        <v>604</v>
      </c>
      <c r="D10" s="48" t="s">
        <v>23</v>
      </c>
      <c r="E10" s="19" t="s">
        <v>605</v>
      </c>
      <c r="F10" s="48" t="s">
        <v>149</v>
      </c>
      <c r="G10" s="19">
        <v>29</v>
      </c>
      <c r="H10" s="19">
        <v>34</v>
      </c>
      <c r="I10" s="61">
        <f t="shared" si="0"/>
        <v>63</v>
      </c>
      <c r="J10" s="48" t="s">
        <v>712</v>
      </c>
      <c r="K10" s="48" t="s">
        <v>706</v>
      </c>
      <c r="L10" s="48" t="s">
        <v>707</v>
      </c>
      <c r="M10" s="48">
        <v>8486350409</v>
      </c>
      <c r="N10" s="48" t="s">
        <v>708</v>
      </c>
      <c r="O10" s="48">
        <v>8011920619</v>
      </c>
      <c r="P10" s="24" t="s">
        <v>711</v>
      </c>
      <c r="Q10" s="18" t="s">
        <v>217</v>
      </c>
      <c r="R10" s="48">
        <v>14</v>
      </c>
      <c r="S10" s="18" t="s">
        <v>212</v>
      </c>
      <c r="T10" s="18"/>
    </row>
    <row r="11" spans="1:20" ht="33" x14ac:dyDescent="0.3">
      <c r="A11" s="4">
        <v>7</v>
      </c>
      <c r="B11" s="17" t="s">
        <v>62</v>
      </c>
      <c r="C11" s="48" t="s">
        <v>606</v>
      </c>
      <c r="D11" s="48" t="s">
        <v>23</v>
      </c>
      <c r="E11" s="19" t="s">
        <v>607</v>
      </c>
      <c r="F11" s="48" t="s">
        <v>608</v>
      </c>
      <c r="G11" s="19">
        <v>300</v>
      </c>
      <c r="H11" s="19">
        <v>418</v>
      </c>
      <c r="I11" s="61">
        <f t="shared" si="0"/>
        <v>718</v>
      </c>
      <c r="J11" s="48" t="s">
        <v>713</v>
      </c>
      <c r="K11" s="48" t="s">
        <v>706</v>
      </c>
      <c r="L11" s="48" t="s">
        <v>707</v>
      </c>
      <c r="M11" s="48">
        <v>8486350409</v>
      </c>
      <c r="N11" s="48" t="s">
        <v>708</v>
      </c>
      <c r="O11" s="48">
        <v>8011920619</v>
      </c>
      <c r="P11" s="24" t="s">
        <v>714</v>
      </c>
      <c r="Q11" s="18" t="s">
        <v>232</v>
      </c>
      <c r="R11" s="48">
        <v>11</v>
      </c>
      <c r="S11" s="18" t="s">
        <v>212</v>
      </c>
      <c r="T11" s="18"/>
    </row>
    <row r="12" spans="1:20" x14ac:dyDescent="0.3">
      <c r="A12" s="4">
        <v>8</v>
      </c>
      <c r="B12" s="17" t="s">
        <v>62</v>
      </c>
      <c r="C12" s="48" t="s">
        <v>609</v>
      </c>
      <c r="D12" s="48" t="s">
        <v>23</v>
      </c>
      <c r="E12" s="19" t="s">
        <v>610</v>
      </c>
      <c r="F12" s="48" t="s">
        <v>149</v>
      </c>
      <c r="G12" s="19">
        <v>87</v>
      </c>
      <c r="H12" s="19">
        <v>93</v>
      </c>
      <c r="I12" s="61">
        <f t="shared" si="0"/>
        <v>180</v>
      </c>
      <c r="J12" s="48" t="s">
        <v>715</v>
      </c>
      <c r="K12" s="48" t="s">
        <v>706</v>
      </c>
      <c r="L12" s="48" t="s">
        <v>707</v>
      </c>
      <c r="M12" s="48">
        <v>8486350409</v>
      </c>
      <c r="N12" s="48" t="s">
        <v>708</v>
      </c>
      <c r="O12" s="48">
        <v>8011920619</v>
      </c>
      <c r="P12" s="24" t="s">
        <v>716</v>
      </c>
      <c r="Q12" s="18" t="s">
        <v>235</v>
      </c>
      <c r="R12" s="48">
        <v>12</v>
      </c>
      <c r="S12" s="18" t="s">
        <v>212</v>
      </c>
      <c r="T12" s="18"/>
    </row>
    <row r="13" spans="1:20" x14ac:dyDescent="0.3">
      <c r="A13" s="4">
        <v>9</v>
      </c>
      <c r="B13" s="17" t="s">
        <v>62</v>
      </c>
      <c r="C13" s="59" t="s">
        <v>611</v>
      </c>
      <c r="D13" s="59" t="s">
        <v>25</v>
      </c>
      <c r="E13" s="17">
        <v>52</v>
      </c>
      <c r="F13" s="59"/>
      <c r="G13" s="17">
        <v>50</v>
      </c>
      <c r="H13" s="17">
        <v>52</v>
      </c>
      <c r="I13" s="61">
        <f t="shared" si="0"/>
        <v>102</v>
      </c>
      <c r="J13" s="59">
        <v>9957051084</v>
      </c>
      <c r="K13" s="59" t="s">
        <v>238</v>
      </c>
      <c r="L13" s="59" t="s">
        <v>239</v>
      </c>
      <c r="M13" s="59">
        <v>9706334429</v>
      </c>
      <c r="N13" s="59" t="s">
        <v>240</v>
      </c>
      <c r="O13" s="59"/>
      <c r="P13" s="24" t="s">
        <v>717</v>
      </c>
      <c r="Q13" s="18" t="s">
        <v>237</v>
      </c>
      <c r="R13" s="48">
        <v>14</v>
      </c>
      <c r="S13" s="18" t="s">
        <v>212</v>
      </c>
      <c r="T13" s="18"/>
    </row>
    <row r="14" spans="1:20" x14ac:dyDescent="0.3">
      <c r="A14" s="4">
        <v>10</v>
      </c>
      <c r="B14" s="17" t="s">
        <v>62</v>
      </c>
      <c r="C14" s="48" t="s">
        <v>612</v>
      </c>
      <c r="D14" s="48" t="s">
        <v>23</v>
      </c>
      <c r="E14" s="19" t="s">
        <v>613</v>
      </c>
      <c r="F14" s="48" t="s">
        <v>149</v>
      </c>
      <c r="G14" s="19">
        <v>19</v>
      </c>
      <c r="H14" s="19">
        <v>12</v>
      </c>
      <c r="I14" s="61">
        <f t="shared" si="0"/>
        <v>31</v>
      </c>
      <c r="J14" s="48" t="s">
        <v>718</v>
      </c>
      <c r="K14" s="48" t="s">
        <v>719</v>
      </c>
      <c r="L14" s="48"/>
      <c r="M14" s="48"/>
      <c r="N14" s="48" t="s">
        <v>720</v>
      </c>
      <c r="O14" s="48"/>
      <c r="P14" s="24" t="s">
        <v>717</v>
      </c>
      <c r="Q14" s="18" t="s">
        <v>237</v>
      </c>
      <c r="R14" s="48">
        <v>13</v>
      </c>
      <c r="S14" s="18" t="s">
        <v>212</v>
      </c>
      <c r="T14" s="18"/>
    </row>
    <row r="15" spans="1:20" x14ac:dyDescent="0.3">
      <c r="A15" s="4">
        <v>11</v>
      </c>
      <c r="B15" s="17" t="s">
        <v>62</v>
      </c>
      <c r="C15" s="48" t="s">
        <v>111</v>
      </c>
      <c r="D15" s="48" t="s">
        <v>25</v>
      </c>
      <c r="E15" s="19">
        <v>58</v>
      </c>
      <c r="F15" s="48"/>
      <c r="G15" s="19">
        <v>20</v>
      </c>
      <c r="H15" s="19">
        <v>23</v>
      </c>
      <c r="I15" s="61">
        <f t="shared" si="0"/>
        <v>43</v>
      </c>
      <c r="J15" s="48">
        <v>8486512277</v>
      </c>
      <c r="K15" s="48" t="s">
        <v>238</v>
      </c>
      <c r="L15" s="48" t="s">
        <v>239</v>
      </c>
      <c r="M15" s="48">
        <v>9706334429</v>
      </c>
      <c r="N15" s="48" t="s">
        <v>247</v>
      </c>
      <c r="O15" s="48"/>
      <c r="P15" s="24" t="s">
        <v>721</v>
      </c>
      <c r="Q15" s="18" t="s">
        <v>211</v>
      </c>
      <c r="R15" s="48">
        <v>12</v>
      </c>
      <c r="S15" s="18" t="s">
        <v>212</v>
      </c>
      <c r="T15" s="18"/>
    </row>
    <row r="16" spans="1:20" x14ac:dyDescent="0.3">
      <c r="A16" s="4">
        <v>12</v>
      </c>
      <c r="B16" s="17" t="s">
        <v>62</v>
      </c>
      <c r="C16" s="48" t="s">
        <v>614</v>
      </c>
      <c r="D16" s="48" t="s">
        <v>23</v>
      </c>
      <c r="E16" s="19" t="s">
        <v>615</v>
      </c>
      <c r="F16" s="48" t="s">
        <v>149</v>
      </c>
      <c r="G16" s="19">
        <v>59</v>
      </c>
      <c r="H16" s="19">
        <v>34</v>
      </c>
      <c r="I16" s="61">
        <f t="shared" si="0"/>
        <v>93</v>
      </c>
      <c r="J16" s="48" t="s">
        <v>722</v>
      </c>
      <c r="K16" s="48" t="s">
        <v>719</v>
      </c>
      <c r="L16" s="48"/>
      <c r="M16" s="48"/>
      <c r="N16" s="48" t="s">
        <v>720</v>
      </c>
      <c r="O16" s="48"/>
      <c r="P16" s="24" t="s">
        <v>721</v>
      </c>
      <c r="Q16" s="18" t="s">
        <v>211</v>
      </c>
      <c r="R16" s="48">
        <v>11</v>
      </c>
      <c r="S16" s="18" t="s">
        <v>212</v>
      </c>
      <c r="T16" s="18"/>
    </row>
    <row r="17" spans="1:20" x14ac:dyDescent="0.3">
      <c r="A17" s="4">
        <v>13</v>
      </c>
      <c r="B17" s="17" t="s">
        <v>62</v>
      </c>
      <c r="C17" s="48" t="s">
        <v>91</v>
      </c>
      <c r="D17" s="48" t="s">
        <v>23</v>
      </c>
      <c r="E17" s="19" t="s">
        <v>92</v>
      </c>
      <c r="F17" s="48" t="s">
        <v>149</v>
      </c>
      <c r="G17" s="19">
        <v>74</v>
      </c>
      <c r="H17" s="19">
        <v>70</v>
      </c>
      <c r="I17" s="61">
        <f t="shared" si="0"/>
        <v>144</v>
      </c>
      <c r="J17" s="48" t="s">
        <v>213</v>
      </c>
      <c r="K17" s="48" t="s">
        <v>214</v>
      </c>
      <c r="L17" s="48" t="s">
        <v>215</v>
      </c>
      <c r="M17" s="48">
        <v>9401450843</v>
      </c>
      <c r="N17" s="48" t="s">
        <v>216</v>
      </c>
      <c r="O17" s="48">
        <v>9678188911</v>
      </c>
      <c r="P17" s="24" t="s">
        <v>723</v>
      </c>
      <c r="Q17" s="18" t="s">
        <v>217</v>
      </c>
      <c r="R17" s="48">
        <v>12</v>
      </c>
      <c r="S17" s="18" t="s">
        <v>212</v>
      </c>
      <c r="T17" s="18"/>
    </row>
    <row r="18" spans="1:20" x14ac:dyDescent="0.3">
      <c r="A18" s="4">
        <v>14</v>
      </c>
      <c r="B18" s="17" t="s">
        <v>62</v>
      </c>
      <c r="C18" s="48" t="s">
        <v>616</v>
      </c>
      <c r="D18" s="48" t="s">
        <v>23</v>
      </c>
      <c r="E18" s="19" t="s">
        <v>617</v>
      </c>
      <c r="F18" s="48" t="s">
        <v>149</v>
      </c>
      <c r="G18" s="19">
        <v>44</v>
      </c>
      <c r="H18" s="19">
        <v>50</v>
      </c>
      <c r="I18" s="61">
        <f t="shared" si="0"/>
        <v>94</v>
      </c>
      <c r="J18" s="48" t="s">
        <v>724</v>
      </c>
      <c r="K18" s="48" t="s">
        <v>214</v>
      </c>
      <c r="L18" s="48" t="s">
        <v>215</v>
      </c>
      <c r="M18" s="48">
        <v>9401450843</v>
      </c>
      <c r="N18" s="48" t="s">
        <v>216</v>
      </c>
      <c r="O18" s="48">
        <v>9678188911</v>
      </c>
      <c r="P18" s="24" t="s">
        <v>723</v>
      </c>
      <c r="Q18" s="18" t="s">
        <v>217</v>
      </c>
      <c r="R18" s="48">
        <v>14</v>
      </c>
      <c r="S18" s="18" t="s">
        <v>212</v>
      </c>
      <c r="T18" s="18"/>
    </row>
    <row r="19" spans="1:20" ht="33" x14ac:dyDescent="0.3">
      <c r="A19" s="4">
        <v>15</v>
      </c>
      <c r="B19" s="17" t="s">
        <v>62</v>
      </c>
      <c r="C19" s="48" t="s">
        <v>618</v>
      </c>
      <c r="D19" s="48" t="s">
        <v>23</v>
      </c>
      <c r="E19" s="19" t="s">
        <v>619</v>
      </c>
      <c r="F19" s="48" t="s">
        <v>608</v>
      </c>
      <c r="G19" s="19">
        <v>321</v>
      </c>
      <c r="H19" s="19">
        <v>316</v>
      </c>
      <c r="I19" s="61">
        <f t="shared" si="0"/>
        <v>637</v>
      </c>
      <c r="J19" s="48" t="s">
        <v>725</v>
      </c>
      <c r="K19" s="48" t="s">
        <v>266</v>
      </c>
      <c r="L19" s="48" t="s">
        <v>267</v>
      </c>
      <c r="M19" s="48">
        <v>8751800262</v>
      </c>
      <c r="N19" s="48" t="s">
        <v>268</v>
      </c>
      <c r="O19" s="48"/>
      <c r="P19" s="24" t="s">
        <v>726</v>
      </c>
      <c r="Q19" s="18" t="s">
        <v>226</v>
      </c>
      <c r="R19" s="48">
        <v>15</v>
      </c>
      <c r="S19" s="18" t="s">
        <v>212</v>
      </c>
      <c r="T19" s="18"/>
    </row>
    <row r="20" spans="1:20" ht="33" x14ac:dyDescent="0.3">
      <c r="A20" s="4">
        <v>16</v>
      </c>
      <c r="B20" s="17" t="s">
        <v>62</v>
      </c>
      <c r="C20" s="48" t="s">
        <v>618</v>
      </c>
      <c r="D20" s="48" t="s">
        <v>23</v>
      </c>
      <c r="E20" s="19" t="s">
        <v>619</v>
      </c>
      <c r="F20" s="48" t="s">
        <v>608</v>
      </c>
      <c r="G20" s="19">
        <v>321</v>
      </c>
      <c r="H20" s="19">
        <v>316</v>
      </c>
      <c r="I20" s="61">
        <f t="shared" si="0"/>
        <v>637</v>
      </c>
      <c r="J20" s="48" t="s">
        <v>725</v>
      </c>
      <c r="K20" s="48" t="s">
        <v>266</v>
      </c>
      <c r="L20" s="48" t="s">
        <v>267</v>
      </c>
      <c r="M20" s="48">
        <v>8751800262</v>
      </c>
      <c r="N20" s="48" t="s">
        <v>268</v>
      </c>
      <c r="O20" s="48"/>
      <c r="P20" s="24" t="s">
        <v>727</v>
      </c>
      <c r="Q20" s="18" t="s">
        <v>232</v>
      </c>
      <c r="R20" s="48">
        <v>12</v>
      </c>
      <c r="S20" s="18" t="s">
        <v>212</v>
      </c>
      <c r="T20" s="18"/>
    </row>
    <row r="21" spans="1:20" x14ac:dyDescent="0.3">
      <c r="A21" s="4">
        <v>17</v>
      </c>
      <c r="B21" s="17" t="s">
        <v>62</v>
      </c>
      <c r="C21" s="48" t="s">
        <v>394</v>
      </c>
      <c r="D21" s="48" t="s">
        <v>23</v>
      </c>
      <c r="E21" s="19" t="s">
        <v>129</v>
      </c>
      <c r="F21" s="48" t="s">
        <v>395</v>
      </c>
      <c r="G21" s="19">
        <v>0</v>
      </c>
      <c r="H21" s="19">
        <v>95</v>
      </c>
      <c r="I21" s="61">
        <f t="shared" si="0"/>
        <v>95</v>
      </c>
      <c r="J21" s="48" t="s">
        <v>265</v>
      </c>
      <c r="K21" s="48" t="s">
        <v>266</v>
      </c>
      <c r="L21" s="48" t="s">
        <v>267</v>
      </c>
      <c r="M21" s="48">
        <v>8751800262</v>
      </c>
      <c r="N21" s="48" t="s">
        <v>268</v>
      </c>
      <c r="O21" s="48"/>
      <c r="P21" s="24" t="s">
        <v>728</v>
      </c>
      <c r="Q21" s="18" t="s">
        <v>235</v>
      </c>
      <c r="R21" s="48">
        <v>11</v>
      </c>
      <c r="S21" s="18" t="s">
        <v>212</v>
      </c>
      <c r="T21" s="18"/>
    </row>
    <row r="22" spans="1:20" x14ac:dyDescent="0.3">
      <c r="A22" s="4">
        <v>18</v>
      </c>
      <c r="B22" s="17" t="s">
        <v>62</v>
      </c>
      <c r="C22" s="48" t="s">
        <v>620</v>
      </c>
      <c r="D22" s="48" t="s">
        <v>23</v>
      </c>
      <c r="E22" s="19" t="s">
        <v>621</v>
      </c>
      <c r="F22" s="48" t="s">
        <v>149</v>
      </c>
      <c r="G22" s="19">
        <v>40</v>
      </c>
      <c r="H22" s="19">
        <v>38</v>
      </c>
      <c r="I22" s="61">
        <f t="shared" si="0"/>
        <v>78</v>
      </c>
      <c r="J22" s="48" t="s">
        <v>729</v>
      </c>
      <c r="K22" s="48" t="s">
        <v>266</v>
      </c>
      <c r="L22" s="48" t="s">
        <v>267</v>
      </c>
      <c r="M22" s="48">
        <v>8751800262</v>
      </c>
      <c r="N22" s="48" t="s">
        <v>520</v>
      </c>
      <c r="O22" s="48"/>
      <c r="P22" s="24" t="s">
        <v>728</v>
      </c>
      <c r="Q22" s="18" t="s">
        <v>235</v>
      </c>
      <c r="R22" s="48">
        <v>16</v>
      </c>
      <c r="S22" s="18" t="s">
        <v>212</v>
      </c>
      <c r="T22" s="18"/>
    </row>
    <row r="23" spans="1:20" x14ac:dyDescent="0.3">
      <c r="A23" s="4">
        <v>19</v>
      </c>
      <c r="B23" s="17" t="s">
        <v>62</v>
      </c>
      <c r="C23" s="48" t="s">
        <v>622</v>
      </c>
      <c r="D23" s="48" t="s">
        <v>25</v>
      </c>
      <c r="E23" s="19">
        <v>479</v>
      </c>
      <c r="F23" s="48"/>
      <c r="G23" s="19">
        <v>15</v>
      </c>
      <c r="H23" s="19">
        <v>19</v>
      </c>
      <c r="I23" s="61">
        <f t="shared" si="0"/>
        <v>34</v>
      </c>
      <c r="J23" s="48">
        <v>8876978728</v>
      </c>
      <c r="K23" s="48" t="s">
        <v>389</v>
      </c>
      <c r="L23" s="48" t="s">
        <v>508</v>
      </c>
      <c r="M23" s="48">
        <v>8751800262</v>
      </c>
      <c r="N23" s="48" t="s">
        <v>512</v>
      </c>
      <c r="O23" s="48">
        <v>7399965586</v>
      </c>
      <c r="P23" s="24" t="s">
        <v>730</v>
      </c>
      <c r="Q23" s="18" t="s">
        <v>237</v>
      </c>
      <c r="R23" s="48">
        <v>17</v>
      </c>
      <c r="S23" s="18" t="s">
        <v>212</v>
      </c>
      <c r="T23" s="18"/>
    </row>
    <row r="24" spans="1:20" ht="33" x14ac:dyDescent="0.3">
      <c r="A24" s="4">
        <v>20</v>
      </c>
      <c r="B24" s="17" t="s">
        <v>62</v>
      </c>
      <c r="C24" s="48" t="s">
        <v>623</v>
      </c>
      <c r="D24" s="48" t="s">
        <v>23</v>
      </c>
      <c r="E24" s="19">
        <v>18110312601</v>
      </c>
      <c r="F24" s="48" t="s">
        <v>149</v>
      </c>
      <c r="G24" s="19">
        <v>40</v>
      </c>
      <c r="H24" s="19">
        <v>31</v>
      </c>
      <c r="I24" s="61">
        <f t="shared" si="0"/>
        <v>71</v>
      </c>
      <c r="J24" s="48"/>
      <c r="K24" s="48"/>
      <c r="L24" s="48"/>
      <c r="M24" s="48"/>
      <c r="N24" s="48"/>
      <c r="O24" s="48"/>
      <c r="P24" s="24" t="s">
        <v>730</v>
      </c>
      <c r="Q24" s="18" t="s">
        <v>237</v>
      </c>
      <c r="R24" s="48">
        <v>15</v>
      </c>
      <c r="S24" s="18" t="s">
        <v>212</v>
      </c>
      <c r="T24" s="18"/>
    </row>
    <row r="25" spans="1:20" x14ac:dyDescent="0.3">
      <c r="A25" s="4">
        <v>21</v>
      </c>
      <c r="B25" s="17" t="s">
        <v>62</v>
      </c>
      <c r="C25" s="48" t="s">
        <v>624</v>
      </c>
      <c r="D25" s="48" t="s">
        <v>25</v>
      </c>
      <c r="E25" s="19">
        <v>480</v>
      </c>
      <c r="F25" s="48"/>
      <c r="G25" s="19">
        <v>57</v>
      </c>
      <c r="H25" s="19">
        <v>53</v>
      </c>
      <c r="I25" s="61">
        <f t="shared" si="0"/>
        <v>110</v>
      </c>
      <c r="J25" s="48">
        <v>8473022131</v>
      </c>
      <c r="K25" s="48" t="s">
        <v>389</v>
      </c>
      <c r="L25" s="48" t="s">
        <v>508</v>
      </c>
      <c r="M25" s="48">
        <v>8751800262</v>
      </c>
      <c r="N25" s="48" t="s">
        <v>512</v>
      </c>
      <c r="O25" s="48">
        <v>7399965586</v>
      </c>
      <c r="P25" s="24" t="s">
        <v>731</v>
      </c>
      <c r="Q25" s="18" t="s">
        <v>211</v>
      </c>
      <c r="R25" s="48">
        <v>18</v>
      </c>
      <c r="S25" s="18" t="s">
        <v>212</v>
      </c>
      <c r="T25" s="18"/>
    </row>
    <row r="26" spans="1:20" x14ac:dyDescent="0.3">
      <c r="A26" s="4">
        <v>22</v>
      </c>
      <c r="B26" s="17" t="s">
        <v>62</v>
      </c>
      <c r="C26" s="48" t="s">
        <v>625</v>
      </c>
      <c r="D26" s="48" t="s">
        <v>23</v>
      </c>
      <c r="E26" s="19">
        <v>18110311802</v>
      </c>
      <c r="F26" s="48" t="s">
        <v>154</v>
      </c>
      <c r="G26" s="19">
        <v>10</v>
      </c>
      <c r="H26" s="19">
        <v>18</v>
      </c>
      <c r="I26" s="61">
        <f t="shared" si="0"/>
        <v>28</v>
      </c>
      <c r="J26" s="48"/>
      <c r="K26" s="48"/>
      <c r="L26" s="48"/>
      <c r="M26" s="48"/>
      <c r="N26" s="48"/>
      <c r="O26" s="48"/>
      <c r="P26" s="24" t="s">
        <v>731</v>
      </c>
      <c r="Q26" s="18" t="s">
        <v>211</v>
      </c>
      <c r="R26" s="48">
        <v>17</v>
      </c>
      <c r="S26" s="18" t="s">
        <v>212</v>
      </c>
      <c r="T26" s="18"/>
    </row>
    <row r="27" spans="1:20" x14ac:dyDescent="0.3">
      <c r="A27" s="4">
        <v>23</v>
      </c>
      <c r="B27" s="17" t="s">
        <v>62</v>
      </c>
      <c r="C27" s="48" t="s">
        <v>626</v>
      </c>
      <c r="D27" s="48" t="s">
        <v>23</v>
      </c>
      <c r="E27" s="19" t="s">
        <v>627</v>
      </c>
      <c r="F27" s="48" t="s">
        <v>149</v>
      </c>
      <c r="G27" s="19">
        <v>20</v>
      </c>
      <c r="H27" s="19">
        <v>23</v>
      </c>
      <c r="I27" s="61">
        <f t="shared" si="0"/>
        <v>43</v>
      </c>
      <c r="J27" s="48" t="s">
        <v>732</v>
      </c>
      <c r="K27" s="48" t="s">
        <v>346</v>
      </c>
      <c r="L27" s="48"/>
      <c r="M27" s="48"/>
      <c r="N27" s="48" t="s">
        <v>733</v>
      </c>
      <c r="O27" s="48">
        <v>9607074042</v>
      </c>
      <c r="P27" s="24" t="s">
        <v>734</v>
      </c>
      <c r="Q27" s="18" t="s">
        <v>217</v>
      </c>
      <c r="R27" s="48">
        <v>15</v>
      </c>
      <c r="S27" s="18" t="s">
        <v>212</v>
      </c>
      <c r="T27" s="18"/>
    </row>
    <row r="28" spans="1:20" x14ac:dyDescent="0.3">
      <c r="A28" s="4">
        <v>24</v>
      </c>
      <c r="B28" s="17" t="s">
        <v>62</v>
      </c>
      <c r="C28" s="18" t="s">
        <v>628</v>
      </c>
      <c r="D28" s="18" t="s">
        <v>23</v>
      </c>
      <c r="E28" s="19" t="s">
        <v>629</v>
      </c>
      <c r="F28" s="18" t="s">
        <v>149</v>
      </c>
      <c r="G28" s="19">
        <v>32</v>
      </c>
      <c r="H28" s="19">
        <v>31</v>
      </c>
      <c r="I28" s="61">
        <f t="shared" si="0"/>
        <v>63</v>
      </c>
      <c r="J28" s="18" t="s">
        <v>735</v>
      </c>
      <c r="K28" s="18" t="s">
        <v>346</v>
      </c>
      <c r="L28" s="18"/>
      <c r="M28" s="18"/>
      <c r="N28" s="18" t="s">
        <v>733</v>
      </c>
      <c r="O28" s="18">
        <v>9607074042</v>
      </c>
      <c r="P28" s="24" t="s">
        <v>734</v>
      </c>
      <c r="Q28" s="18" t="s">
        <v>217</v>
      </c>
      <c r="R28" s="48">
        <v>16</v>
      </c>
      <c r="S28" s="18" t="s">
        <v>212</v>
      </c>
      <c r="T28" s="18"/>
    </row>
    <row r="29" spans="1:20" x14ac:dyDescent="0.3">
      <c r="A29" s="4">
        <v>25</v>
      </c>
      <c r="B29" s="17" t="s">
        <v>62</v>
      </c>
      <c r="C29" s="48" t="s">
        <v>111</v>
      </c>
      <c r="D29" s="48" t="s">
        <v>25</v>
      </c>
      <c r="E29" s="19">
        <v>72</v>
      </c>
      <c r="F29" s="48"/>
      <c r="G29" s="19">
        <v>20</v>
      </c>
      <c r="H29" s="19">
        <v>23</v>
      </c>
      <c r="I29" s="61">
        <f t="shared" si="0"/>
        <v>43</v>
      </c>
      <c r="J29" s="48">
        <v>8402979852</v>
      </c>
      <c r="K29" s="48" t="s">
        <v>238</v>
      </c>
      <c r="L29" s="48" t="s">
        <v>239</v>
      </c>
      <c r="M29" s="48">
        <v>9706334429</v>
      </c>
      <c r="N29" s="48" t="s">
        <v>703</v>
      </c>
      <c r="O29" s="48"/>
      <c r="P29" s="24" t="s">
        <v>736</v>
      </c>
      <c r="Q29" s="18" t="s">
        <v>226</v>
      </c>
      <c r="R29" s="48">
        <v>16</v>
      </c>
      <c r="S29" s="18" t="s">
        <v>212</v>
      </c>
      <c r="T29" s="18"/>
    </row>
    <row r="30" spans="1:20" x14ac:dyDescent="0.3">
      <c r="A30" s="4">
        <v>26</v>
      </c>
      <c r="B30" s="17" t="s">
        <v>62</v>
      </c>
      <c r="C30" s="18" t="s">
        <v>630</v>
      </c>
      <c r="D30" s="18" t="s">
        <v>25</v>
      </c>
      <c r="E30" s="19">
        <v>73</v>
      </c>
      <c r="F30" s="18"/>
      <c r="G30" s="19">
        <v>20</v>
      </c>
      <c r="H30" s="19">
        <v>17</v>
      </c>
      <c r="I30" s="61">
        <f t="shared" si="0"/>
        <v>37</v>
      </c>
      <c r="J30" s="18">
        <v>9706202877</v>
      </c>
      <c r="K30" s="18" t="s">
        <v>238</v>
      </c>
      <c r="L30" s="18" t="s">
        <v>239</v>
      </c>
      <c r="M30" s="18">
        <v>9706334429</v>
      </c>
      <c r="N30" s="18" t="s">
        <v>703</v>
      </c>
      <c r="O30" s="18"/>
      <c r="P30" s="24" t="s">
        <v>736</v>
      </c>
      <c r="Q30" s="18" t="s">
        <v>226</v>
      </c>
      <c r="R30" s="48">
        <v>15</v>
      </c>
      <c r="S30" s="18" t="s">
        <v>212</v>
      </c>
      <c r="T30" s="18"/>
    </row>
    <row r="31" spans="1:20" x14ac:dyDescent="0.3">
      <c r="A31" s="4">
        <v>27</v>
      </c>
      <c r="B31" s="17" t="s">
        <v>62</v>
      </c>
      <c r="C31" s="18" t="s">
        <v>612</v>
      </c>
      <c r="D31" s="18" t="s">
        <v>23</v>
      </c>
      <c r="E31" s="19" t="s">
        <v>613</v>
      </c>
      <c r="F31" s="18" t="s">
        <v>149</v>
      </c>
      <c r="G31" s="19">
        <v>19</v>
      </c>
      <c r="H31" s="19">
        <v>12</v>
      </c>
      <c r="I31" s="61">
        <f t="shared" si="0"/>
        <v>31</v>
      </c>
      <c r="J31" s="18" t="s">
        <v>718</v>
      </c>
      <c r="K31" s="18" t="s">
        <v>719</v>
      </c>
      <c r="L31" s="18"/>
      <c r="M31" s="18"/>
      <c r="N31" s="18" t="s">
        <v>720</v>
      </c>
      <c r="O31" s="18"/>
      <c r="P31" s="24" t="s">
        <v>736</v>
      </c>
      <c r="Q31" s="18" t="s">
        <v>226</v>
      </c>
      <c r="R31" s="48">
        <v>14</v>
      </c>
      <c r="S31" s="18" t="s">
        <v>212</v>
      </c>
      <c r="T31" s="18"/>
    </row>
    <row r="32" spans="1:20" x14ac:dyDescent="0.3">
      <c r="A32" s="4">
        <v>28</v>
      </c>
      <c r="B32" s="17" t="s">
        <v>62</v>
      </c>
      <c r="C32" s="18" t="s">
        <v>631</v>
      </c>
      <c r="D32" s="18" t="s">
        <v>23</v>
      </c>
      <c r="E32" s="19" t="s">
        <v>632</v>
      </c>
      <c r="F32" s="18" t="s">
        <v>149</v>
      </c>
      <c r="G32" s="19">
        <v>10</v>
      </c>
      <c r="H32" s="19">
        <v>9</v>
      </c>
      <c r="I32" s="61">
        <f t="shared" si="0"/>
        <v>19</v>
      </c>
      <c r="J32" s="18" t="s">
        <v>737</v>
      </c>
      <c r="K32" s="18" t="s">
        <v>346</v>
      </c>
      <c r="L32" s="18"/>
      <c r="M32" s="18"/>
      <c r="N32" s="18" t="s">
        <v>738</v>
      </c>
      <c r="O32" s="18">
        <v>9957157726</v>
      </c>
      <c r="P32" s="24" t="s">
        <v>739</v>
      </c>
      <c r="Q32" s="18" t="s">
        <v>232</v>
      </c>
      <c r="R32" s="48">
        <v>13</v>
      </c>
      <c r="S32" s="18" t="s">
        <v>212</v>
      </c>
      <c r="T32" s="18"/>
    </row>
    <row r="33" spans="1:20" x14ac:dyDescent="0.3">
      <c r="A33" s="4">
        <v>29</v>
      </c>
      <c r="B33" s="17" t="s">
        <v>62</v>
      </c>
      <c r="C33" s="18" t="s">
        <v>633</v>
      </c>
      <c r="D33" s="18" t="s">
        <v>23</v>
      </c>
      <c r="E33" s="19" t="s">
        <v>634</v>
      </c>
      <c r="F33" s="18" t="s">
        <v>149</v>
      </c>
      <c r="G33" s="19">
        <v>40</v>
      </c>
      <c r="H33" s="19">
        <v>31</v>
      </c>
      <c r="I33" s="61">
        <f t="shared" si="0"/>
        <v>71</v>
      </c>
      <c r="J33" s="18" t="s">
        <v>740</v>
      </c>
      <c r="K33" s="18" t="s">
        <v>346</v>
      </c>
      <c r="L33" s="18"/>
      <c r="M33" s="18"/>
      <c r="N33" s="18" t="s">
        <v>738</v>
      </c>
      <c r="O33" s="18">
        <v>9957157726</v>
      </c>
      <c r="P33" s="24" t="s">
        <v>739</v>
      </c>
      <c r="Q33" s="18" t="s">
        <v>232</v>
      </c>
      <c r="R33" s="48">
        <v>11</v>
      </c>
      <c r="S33" s="18" t="s">
        <v>212</v>
      </c>
      <c r="T33" s="18"/>
    </row>
    <row r="34" spans="1:20" x14ac:dyDescent="0.3">
      <c r="A34" s="4">
        <v>30</v>
      </c>
      <c r="B34" s="17" t="s">
        <v>62</v>
      </c>
      <c r="C34" s="18" t="s">
        <v>635</v>
      </c>
      <c r="D34" s="18" t="s">
        <v>23</v>
      </c>
      <c r="E34" s="19" t="s">
        <v>636</v>
      </c>
      <c r="F34" s="18" t="s">
        <v>149</v>
      </c>
      <c r="G34" s="19">
        <v>42</v>
      </c>
      <c r="H34" s="19">
        <v>42</v>
      </c>
      <c r="I34" s="61">
        <f t="shared" si="0"/>
        <v>84</v>
      </c>
      <c r="J34" s="18" t="s">
        <v>741</v>
      </c>
      <c r="K34" s="18" t="s">
        <v>346</v>
      </c>
      <c r="L34" s="18"/>
      <c r="M34" s="18"/>
      <c r="N34" s="18" t="s">
        <v>738</v>
      </c>
      <c r="O34" s="18">
        <v>9957157726</v>
      </c>
      <c r="P34" s="24" t="s">
        <v>739</v>
      </c>
      <c r="Q34" s="18" t="s">
        <v>232</v>
      </c>
      <c r="R34" s="18">
        <v>9</v>
      </c>
      <c r="S34" s="18" t="s">
        <v>212</v>
      </c>
      <c r="T34" s="18"/>
    </row>
    <row r="35" spans="1:20" x14ac:dyDescent="0.3">
      <c r="A35" s="4">
        <v>31</v>
      </c>
      <c r="B35" s="17" t="s">
        <v>62</v>
      </c>
      <c r="C35" s="18" t="s">
        <v>637</v>
      </c>
      <c r="D35" s="18" t="s">
        <v>23</v>
      </c>
      <c r="E35" s="19" t="s">
        <v>638</v>
      </c>
      <c r="F35" s="18" t="s">
        <v>149</v>
      </c>
      <c r="G35" s="19">
        <v>80</v>
      </c>
      <c r="H35" s="19">
        <v>76</v>
      </c>
      <c r="I35" s="61">
        <f t="shared" si="0"/>
        <v>156</v>
      </c>
      <c r="J35" s="18" t="s">
        <v>742</v>
      </c>
      <c r="K35" s="18" t="s">
        <v>719</v>
      </c>
      <c r="L35" s="18"/>
      <c r="M35" s="18"/>
      <c r="N35" s="18" t="s">
        <v>720</v>
      </c>
      <c r="O35" s="18"/>
      <c r="P35" s="24" t="s">
        <v>743</v>
      </c>
      <c r="Q35" s="18" t="s">
        <v>235</v>
      </c>
      <c r="R35" s="18">
        <v>12</v>
      </c>
      <c r="S35" s="18" t="s">
        <v>212</v>
      </c>
      <c r="T35" s="18"/>
    </row>
    <row r="36" spans="1:20" x14ac:dyDescent="0.3">
      <c r="A36" s="4">
        <v>32</v>
      </c>
      <c r="B36" s="17" t="s">
        <v>62</v>
      </c>
      <c r="C36" s="59" t="s">
        <v>639</v>
      </c>
      <c r="D36" s="59" t="s">
        <v>23</v>
      </c>
      <c r="E36" s="17">
        <v>18110315401</v>
      </c>
      <c r="F36" s="59" t="s">
        <v>149</v>
      </c>
      <c r="G36" s="17">
        <v>70</v>
      </c>
      <c r="H36" s="17">
        <v>71</v>
      </c>
      <c r="I36" s="61">
        <f t="shared" si="0"/>
        <v>141</v>
      </c>
      <c r="J36" s="59"/>
      <c r="K36" s="59"/>
      <c r="L36" s="59"/>
      <c r="M36" s="59"/>
      <c r="N36" s="59"/>
      <c r="O36" s="59"/>
      <c r="P36" s="24" t="s">
        <v>744</v>
      </c>
      <c r="Q36" s="18" t="s">
        <v>237</v>
      </c>
      <c r="R36" s="18">
        <v>13</v>
      </c>
      <c r="S36" s="18" t="s">
        <v>212</v>
      </c>
      <c r="T36" s="18"/>
    </row>
    <row r="37" spans="1:20" ht="33" x14ac:dyDescent="0.3">
      <c r="A37" s="4">
        <v>33</v>
      </c>
      <c r="B37" s="17" t="s">
        <v>62</v>
      </c>
      <c r="C37" s="18" t="s">
        <v>640</v>
      </c>
      <c r="D37" s="18" t="s">
        <v>23</v>
      </c>
      <c r="E37" s="19" t="s">
        <v>641</v>
      </c>
      <c r="F37" s="18" t="s">
        <v>149</v>
      </c>
      <c r="G37" s="19">
        <v>61</v>
      </c>
      <c r="H37" s="19">
        <v>58</v>
      </c>
      <c r="I37" s="61">
        <f t="shared" si="0"/>
        <v>119</v>
      </c>
      <c r="J37" s="18" t="s">
        <v>745</v>
      </c>
      <c r="K37" s="18" t="s">
        <v>346</v>
      </c>
      <c r="L37" s="18"/>
      <c r="M37" s="18"/>
      <c r="N37" s="18" t="s">
        <v>738</v>
      </c>
      <c r="O37" s="18">
        <v>9957157726</v>
      </c>
      <c r="P37" s="24" t="s">
        <v>746</v>
      </c>
      <c r="Q37" s="18" t="s">
        <v>211</v>
      </c>
      <c r="R37" s="18">
        <v>11</v>
      </c>
      <c r="S37" s="18" t="s">
        <v>212</v>
      </c>
      <c r="T37" s="18"/>
    </row>
    <row r="38" spans="1:20" x14ac:dyDescent="0.3">
      <c r="A38" s="4">
        <v>34</v>
      </c>
      <c r="B38" s="17" t="s">
        <v>62</v>
      </c>
      <c r="C38" s="18" t="s">
        <v>642</v>
      </c>
      <c r="D38" s="18" t="s">
        <v>25</v>
      </c>
      <c r="E38" s="19">
        <v>76</v>
      </c>
      <c r="F38" s="18"/>
      <c r="G38" s="19">
        <v>26</v>
      </c>
      <c r="H38" s="19">
        <v>22</v>
      </c>
      <c r="I38" s="61">
        <f t="shared" si="0"/>
        <v>48</v>
      </c>
      <c r="J38" s="18">
        <v>9678154726</v>
      </c>
      <c r="K38" s="18" t="s">
        <v>238</v>
      </c>
      <c r="L38" s="18"/>
      <c r="M38" s="18"/>
      <c r="N38" s="18" t="s">
        <v>240</v>
      </c>
      <c r="O38" s="18"/>
      <c r="P38" s="24" t="s">
        <v>747</v>
      </c>
      <c r="Q38" s="18" t="s">
        <v>217</v>
      </c>
      <c r="R38" s="18">
        <v>14</v>
      </c>
      <c r="S38" s="18" t="s">
        <v>212</v>
      </c>
      <c r="T38" s="18"/>
    </row>
    <row r="39" spans="1:20" x14ac:dyDescent="0.3">
      <c r="A39" s="4">
        <v>35</v>
      </c>
      <c r="B39" s="17" t="s">
        <v>62</v>
      </c>
      <c r="C39" s="18" t="s">
        <v>643</v>
      </c>
      <c r="D39" s="18" t="s">
        <v>23</v>
      </c>
      <c r="E39" s="19" t="s">
        <v>644</v>
      </c>
      <c r="F39" s="18" t="s">
        <v>149</v>
      </c>
      <c r="G39" s="19">
        <v>54</v>
      </c>
      <c r="H39" s="19">
        <v>36</v>
      </c>
      <c r="I39" s="61">
        <f t="shared" si="0"/>
        <v>90</v>
      </c>
      <c r="J39" s="18" t="s">
        <v>748</v>
      </c>
      <c r="K39" s="18" t="s">
        <v>706</v>
      </c>
      <c r="L39" s="18" t="s">
        <v>707</v>
      </c>
      <c r="M39" s="18">
        <v>8486350409</v>
      </c>
      <c r="N39" s="18" t="s">
        <v>708</v>
      </c>
      <c r="O39" s="18">
        <v>8011920619</v>
      </c>
      <c r="P39" s="24" t="s">
        <v>747</v>
      </c>
      <c r="Q39" s="18" t="s">
        <v>217</v>
      </c>
      <c r="R39" s="18">
        <v>12</v>
      </c>
      <c r="S39" s="18" t="s">
        <v>212</v>
      </c>
      <c r="T39" s="18"/>
    </row>
    <row r="40" spans="1:20" x14ac:dyDescent="0.3">
      <c r="A40" s="4">
        <v>36</v>
      </c>
      <c r="B40" s="17" t="s">
        <v>62</v>
      </c>
      <c r="C40" s="18" t="s">
        <v>645</v>
      </c>
      <c r="D40" s="18" t="s">
        <v>23</v>
      </c>
      <c r="E40" s="19">
        <v>18110313604</v>
      </c>
      <c r="F40" s="18" t="s">
        <v>149</v>
      </c>
      <c r="G40" s="19">
        <v>20</v>
      </c>
      <c r="H40" s="19">
        <v>13</v>
      </c>
      <c r="I40" s="61">
        <f t="shared" si="0"/>
        <v>33</v>
      </c>
      <c r="J40" s="18"/>
      <c r="K40" s="18" t="s">
        <v>346</v>
      </c>
      <c r="L40" s="18"/>
      <c r="M40" s="18"/>
      <c r="N40" s="18" t="s">
        <v>738</v>
      </c>
      <c r="O40" s="18">
        <v>9957157726</v>
      </c>
      <c r="P40" s="24" t="s">
        <v>749</v>
      </c>
      <c r="Q40" s="18" t="s">
        <v>226</v>
      </c>
      <c r="R40" s="18">
        <v>11</v>
      </c>
      <c r="S40" s="18" t="s">
        <v>212</v>
      </c>
      <c r="T40" s="18"/>
    </row>
    <row r="41" spans="1:20" x14ac:dyDescent="0.3">
      <c r="A41" s="4">
        <v>37</v>
      </c>
      <c r="B41" s="17" t="s">
        <v>62</v>
      </c>
      <c r="C41" s="18" t="s">
        <v>646</v>
      </c>
      <c r="D41" s="18" t="s">
        <v>23</v>
      </c>
      <c r="E41" s="19">
        <v>18110304303</v>
      </c>
      <c r="F41" s="18" t="s">
        <v>149</v>
      </c>
      <c r="G41" s="19">
        <v>39</v>
      </c>
      <c r="H41" s="19">
        <v>30</v>
      </c>
      <c r="I41" s="61">
        <f t="shared" si="0"/>
        <v>69</v>
      </c>
      <c r="J41" s="18"/>
      <c r="K41" s="18" t="s">
        <v>346</v>
      </c>
      <c r="L41" s="18"/>
      <c r="M41" s="18"/>
      <c r="N41" s="18" t="s">
        <v>738</v>
      </c>
      <c r="O41" s="18">
        <v>9957157726</v>
      </c>
      <c r="P41" s="24" t="s">
        <v>749</v>
      </c>
      <c r="Q41" s="18" t="s">
        <v>226</v>
      </c>
      <c r="R41" s="18">
        <v>9</v>
      </c>
      <c r="S41" s="18" t="s">
        <v>212</v>
      </c>
      <c r="T41" s="18"/>
    </row>
    <row r="42" spans="1:20" x14ac:dyDescent="0.3">
      <c r="A42" s="4">
        <v>38</v>
      </c>
      <c r="B42" s="17" t="s">
        <v>62</v>
      </c>
      <c r="C42" s="18" t="s">
        <v>647</v>
      </c>
      <c r="D42" s="18" t="s">
        <v>23</v>
      </c>
      <c r="E42" s="19">
        <v>18110311402</v>
      </c>
      <c r="F42" s="18" t="s">
        <v>149</v>
      </c>
      <c r="G42" s="19">
        <v>30</v>
      </c>
      <c r="H42" s="19">
        <v>41</v>
      </c>
      <c r="I42" s="61">
        <f t="shared" si="0"/>
        <v>71</v>
      </c>
      <c r="J42" s="18"/>
      <c r="K42" s="18" t="s">
        <v>346</v>
      </c>
      <c r="L42" s="18"/>
      <c r="M42" s="18"/>
      <c r="N42" s="18" t="s">
        <v>738</v>
      </c>
      <c r="O42" s="18">
        <v>9957157726</v>
      </c>
      <c r="P42" s="24" t="s">
        <v>750</v>
      </c>
      <c r="Q42" s="18" t="s">
        <v>232</v>
      </c>
      <c r="R42" s="18">
        <v>14</v>
      </c>
      <c r="S42" s="18" t="s">
        <v>212</v>
      </c>
      <c r="T42" s="18"/>
    </row>
    <row r="43" spans="1:20" x14ac:dyDescent="0.3">
      <c r="A43" s="4">
        <v>39</v>
      </c>
      <c r="B43" s="17" t="s">
        <v>62</v>
      </c>
      <c r="C43" s="59" t="s">
        <v>648</v>
      </c>
      <c r="D43" s="59" t="s">
        <v>23</v>
      </c>
      <c r="E43" s="17">
        <v>18110313609</v>
      </c>
      <c r="F43" s="59" t="s">
        <v>149</v>
      </c>
      <c r="G43" s="17">
        <v>20</v>
      </c>
      <c r="H43" s="17">
        <v>26</v>
      </c>
      <c r="I43" s="61">
        <f t="shared" si="0"/>
        <v>46</v>
      </c>
      <c r="J43" s="59"/>
      <c r="K43" s="59" t="s">
        <v>346</v>
      </c>
      <c r="L43" s="59"/>
      <c r="M43" s="59"/>
      <c r="N43" s="59" t="s">
        <v>738</v>
      </c>
      <c r="O43" s="59">
        <v>9957157726</v>
      </c>
      <c r="P43" s="24" t="s">
        <v>750</v>
      </c>
      <c r="Q43" s="18" t="s">
        <v>232</v>
      </c>
      <c r="R43" s="18">
        <v>10</v>
      </c>
      <c r="S43" s="18" t="s">
        <v>212</v>
      </c>
      <c r="T43" s="18"/>
    </row>
    <row r="44" spans="1:20" x14ac:dyDescent="0.3">
      <c r="A44" s="4">
        <v>40</v>
      </c>
      <c r="B44" s="17" t="s">
        <v>62</v>
      </c>
      <c r="C44" s="18" t="s">
        <v>649</v>
      </c>
      <c r="D44" s="18" t="s">
        <v>23</v>
      </c>
      <c r="E44" s="19">
        <v>18110313610</v>
      </c>
      <c r="F44" s="18" t="s">
        <v>149</v>
      </c>
      <c r="G44" s="19">
        <v>40</v>
      </c>
      <c r="H44" s="19">
        <v>44</v>
      </c>
      <c r="I44" s="61">
        <f t="shared" si="0"/>
        <v>84</v>
      </c>
      <c r="J44" s="18"/>
      <c r="K44" s="18" t="s">
        <v>346</v>
      </c>
      <c r="L44" s="18"/>
      <c r="M44" s="18"/>
      <c r="N44" s="18" t="s">
        <v>738</v>
      </c>
      <c r="O44" s="18">
        <v>9957157726</v>
      </c>
      <c r="P44" s="24" t="s">
        <v>750</v>
      </c>
      <c r="Q44" s="18" t="s">
        <v>232</v>
      </c>
      <c r="R44" s="18">
        <v>12</v>
      </c>
      <c r="S44" s="18" t="s">
        <v>212</v>
      </c>
      <c r="T44" s="18"/>
    </row>
    <row r="45" spans="1:20" x14ac:dyDescent="0.3">
      <c r="A45" s="4">
        <v>41</v>
      </c>
      <c r="B45" s="17" t="s">
        <v>62</v>
      </c>
      <c r="C45" s="18" t="s">
        <v>650</v>
      </c>
      <c r="D45" s="18" t="s">
        <v>23</v>
      </c>
      <c r="E45" s="19">
        <v>18110313612</v>
      </c>
      <c r="F45" s="18" t="s">
        <v>149</v>
      </c>
      <c r="G45" s="19">
        <v>25</v>
      </c>
      <c r="H45" s="19">
        <v>31</v>
      </c>
      <c r="I45" s="61">
        <f t="shared" si="0"/>
        <v>56</v>
      </c>
      <c r="J45" s="18"/>
      <c r="K45" s="18" t="s">
        <v>346</v>
      </c>
      <c r="L45" s="18"/>
      <c r="M45" s="18"/>
      <c r="N45" s="18" t="s">
        <v>738</v>
      </c>
      <c r="O45" s="18">
        <v>9957157726</v>
      </c>
      <c r="P45" s="24" t="s">
        <v>751</v>
      </c>
      <c r="Q45" s="18" t="s">
        <v>235</v>
      </c>
      <c r="R45" s="18">
        <v>11</v>
      </c>
      <c r="S45" s="18" t="s">
        <v>212</v>
      </c>
      <c r="T45" s="18"/>
    </row>
    <row r="46" spans="1:20" x14ac:dyDescent="0.3">
      <c r="A46" s="4">
        <v>42</v>
      </c>
      <c r="B46" s="17" t="s">
        <v>62</v>
      </c>
      <c r="C46" s="18" t="s">
        <v>651</v>
      </c>
      <c r="D46" s="18" t="s">
        <v>23</v>
      </c>
      <c r="E46" s="19">
        <v>18110313614</v>
      </c>
      <c r="F46" s="18" t="s">
        <v>149</v>
      </c>
      <c r="G46" s="19">
        <v>39</v>
      </c>
      <c r="H46" s="19">
        <v>21</v>
      </c>
      <c r="I46" s="61">
        <f t="shared" si="0"/>
        <v>60</v>
      </c>
      <c r="J46" s="18"/>
      <c r="K46" s="18" t="s">
        <v>346</v>
      </c>
      <c r="L46" s="18"/>
      <c r="M46" s="18"/>
      <c r="N46" s="18" t="s">
        <v>738</v>
      </c>
      <c r="O46" s="18">
        <v>9957157726</v>
      </c>
      <c r="P46" s="24" t="s">
        <v>751</v>
      </c>
      <c r="Q46" s="18" t="s">
        <v>235</v>
      </c>
      <c r="R46" s="18">
        <v>15</v>
      </c>
      <c r="S46" s="18" t="s">
        <v>212</v>
      </c>
      <c r="T46" s="18"/>
    </row>
    <row r="47" spans="1:20" x14ac:dyDescent="0.3">
      <c r="A47" s="4">
        <v>43</v>
      </c>
      <c r="B47" s="17" t="s">
        <v>62</v>
      </c>
      <c r="C47" s="18" t="s">
        <v>652</v>
      </c>
      <c r="D47" s="18" t="s">
        <v>23</v>
      </c>
      <c r="E47" s="19">
        <v>18110313615</v>
      </c>
      <c r="F47" s="18" t="s">
        <v>149</v>
      </c>
      <c r="G47" s="19">
        <v>40</v>
      </c>
      <c r="H47" s="19">
        <v>37</v>
      </c>
      <c r="I47" s="61">
        <f t="shared" si="0"/>
        <v>77</v>
      </c>
      <c r="J47" s="18"/>
      <c r="K47" s="18" t="s">
        <v>346</v>
      </c>
      <c r="L47" s="18"/>
      <c r="M47" s="18"/>
      <c r="N47" s="18" t="s">
        <v>738</v>
      </c>
      <c r="O47" s="18">
        <v>9957157726</v>
      </c>
      <c r="P47" s="24" t="s">
        <v>751</v>
      </c>
      <c r="Q47" s="18" t="s">
        <v>235</v>
      </c>
      <c r="R47" s="18">
        <v>16</v>
      </c>
      <c r="S47" s="18" t="s">
        <v>212</v>
      </c>
      <c r="T47" s="18"/>
    </row>
    <row r="48" spans="1:20" x14ac:dyDescent="0.3">
      <c r="A48" s="4">
        <v>44</v>
      </c>
      <c r="B48" s="17" t="s">
        <v>62</v>
      </c>
      <c r="C48" s="18" t="s">
        <v>653</v>
      </c>
      <c r="D48" s="18" t="s">
        <v>23</v>
      </c>
      <c r="E48" s="19">
        <v>18110313616</v>
      </c>
      <c r="F48" s="18" t="s">
        <v>149</v>
      </c>
      <c r="G48" s="19">
        <v>50</v>
      </c>
      <c r="H48" s="19">
        <v>48</v>
      </c>
      <c r="I48" s="61">
        <f t="shared" si="0"/>
        <v>98</v>
      </c>
      <c r="J48" s="18"/>
      <c r="K48" s="18" t="s">
        <v>346</v>
      </c>
      <c r="L48" s="18"/>
      <c r="M48" s="18"/>
      <c r="N48" s="18" t="s">
        <v>738</v>
      </c>
      <c r="O48" s="18">
        <v>9957157726</v>
      </c>
      <c r="P48" s="24" t="s">
        <v>752</v>
      </c>
      <c r="Q48" s="18" t="s">
        <v>237</v>
      </c>
      <c r="R48" s="18">
        <v>11</v>
      </c>
      <c r="S48" s="18" t="s">
        <v>212</v>
      </c>
      <c r="T48" s="18"/>
    </row>
    <row r="49" spans="1:20" x14ac:dyDescent="0.3">
      <c r="A49" s="4">
        <v>45</v>
      </c>
      <c r="B49" s="17" t="s">
        <v>62</v>
      </c>
      <c r="C49" s="18" t="s">
        <v>654</v>
      </c>
      <c r="D49" s="18" t="s">
        <v>23</v>
      </c>
      <c r="E49" s="19">
        <v>18110313617</v>
      </c>
      <c r="F49" s="18" t="s">
        <v>149</v>
      </c>
      <c r="G49" s="19">
        <v>30</v>
      </c>
      <c r="H49" s="19">
        <v>33</v>
      </c>
      <c r="I49" s="61">
        <f t="shared" si="0"/>
        <v>63</v>
      </c>
      <c r="J49" s="18"/>
      <c r="K49" s="18" t="s">
        <v>346</v>
      </c>
      <c r="L49" s="18"/>
      <c r="M49" s="18"/>
      <c r="N49" s="18" t="s">
        <v>738</v>
      </c>
      <c r="O49" s="18">
        <v>9957157726</v>
      </c>
      <c r="P49" s="24" t="s">
        <v>752</v>
      </c>
      <c r="Q49" s="18" t="s">
        <v>237</v>
      </c>
      <c r="R49" s="18">
        <v>9</v>
      </c>
      <c r="S49" s="18" t="s">
        <v>212</v>
      </c>
      <c r="T49" s="18"/>
    </row>
    <row r="50" spans="1:20" x14ac:dyDescent="0.3">
      <c r="A50" s="4">
        <v>46</v>
      </c>
      <c r="B50" s="17" t="s">
        <v>63</v>
      </c>
      <c r="C50" s="59" t="s">
        <v>655</v>
      </c>
      <c r="D50" s="59" t="s">
        <v>25</v>
      </c>
      <c r="E50" s="17">
        <v>443</v>
      </c>
      <c r="F50" s="59"/>
      <c r="G50" s="17">
        <v>85</v>
      </c>
      <c r="H50" s="17">
        <v>94</v>
      </c>
      <c r="I50" s="61">
        <f t="shared" si="0"/>
        <v>179</v>
      </c>
      <c r="J50" s="59">
        <v>9954955863</v>
      </c>
      <c r="K50" s="59" t="s">
        <v>753</v>
      </c>
      <c r="L50" s="59"/>
      <c r="M50" s="59"/>
      <c r="N50" s="59"/>
      <c r="O50" s="59"/>
      <c r="P50" s="24">
        <v>43471</v>
      </c>
      <c r="Q50" s="18" t="s">
        <v>237</v>
      </c>
      <c r="R50" s="18">
        <v>10</v>
      </c>
      <c r="S50" s="18" t="s">
        <v>212</v>
      </c>
      <c r="T50" s="18"/>
    </row>
    <row r="51" spans="1:20" x14ac:dyDescent="0.3">
      <c r="A51" s="4">
        <v>47</v>
      </c>
      <c r="B51" s="17" t="s">
        <v>63</v>
      </c>
      <c r="C51" s="18" t="s">
        <v>656</v>
      </c>
      <c r="D51" s="18" t="s">
        <v>23</v>
      </c>
      <c r="E51" s="19" t="s">
        <v>657</v>
      </c>
      <c r="F51" s="18" t="s">
        <v>149</v>
      </c>
      <c r="G51" s="19">
        <v>40</v>
      </c>
      <c r="H51" s="19">
        <v>44</v>
      </c>
      <c r="I51" s="61">
        <f t="shared" si="0"/>
        <v>84</v>
      </c>
      <c r="J51" s="18" t="s">
        <v>754</v>
      </c>
      <c r="K51" s="18" t="s">
        <v>209</v>
      </c>
      <c r="L51" s="18"/>
      <c r="M51" s="18"/>
      <c r="N51" s="18"/>
      <c r="O51" s="18"/>
      <c r="P51" s="24" t="s">
        <v>702</v>
      </c>
      <c r="Q51" s="18" t="s">
        <v>237</v>
      </c>
      <c r="R51" s="18">
        <v>9</v>
      </c>
      <c r="S51" s="18" t="s">
        <v>212</v>
      </c>
      <c r="T51" s="18"/>
    </row>
    <row r="52" spans="1:20" x14ac:dyDescent="0.3">
      <c r="A52" s="4">
        <v>48</v>
      </c>
      <c r="B52" s="17" t="s">
        <v>63</v>
      </c>
      <c r="C52" s="18" t="s">
        <v>658</v>
      </c>
      <c r="D52" s="18" t="s">
        <v>23</v>
      </c>
      <c r="E52" s="19" t="s">
        <v>659</v>
      </c>
      <c r="F52" s="18" t="s">
        <v>154</v>
      </c>
      <c r="G52" s="19">
        <v>54</v>
      </c>
      <c r="H52" s="19">
        <v>66</v>
      </c>
      <c r="I52" s="61">
        <f t="shared" si="0"/>
        <v>120</v>
      </c>
      <c r="J52" s="18" t="s">
        <v>755</v>
      </c>
      <c r="K52" s="18" t="s">
        <v>346</v>
      </c>
      <c r="L52" s="18"/>
      <c r="M52" s="18"/>
      <c r="N52" s="18" t="s">
        <v>347</v>
      </c>
      <c r="O52" s="18">
        <v>7896419535</v>
      </c>
      <c r="P52" s="24" t="s">
        <v>704</v>
      </c>
      <c r="Q52" s="18" t="s">
        <v>211</v>
      </c>
      <c r="R52" s="18">
        <v>11</v>
      </c>
      <c r="S52" s="18" t="s">
        <v>212</v>
      </c>
      <c r="T52" s="18"/>
    </row>
    <row r="53" spans="1:20" x14ac:dyDescent="0.3">
      <c r="A53" s="4">
        <v>49</v>
      </c>
      <c r="B53" s="17" t="s">
        <v>63</v>
      </c>
      <c r="C53" s="18" t="s">
        <v>660</v>
      </c>
      <c r="D53" s="18" t="s">
        <v>23</v>
      </c>
      <c r="E53" s="19" t="s">
        <v>661</v>
      </c>
      <c r="F53" s="18" t="s">
        <v>149</v>
      </c>
      <c r="G53" s="19">
        <v>67</v>
      </c>
      <c r="H53" s="19">
        <v>53</v>
      </c>
      <c r="I53" s="61">
        <f t="shared" si="0"/>
        <v>120</v>
      </c>
      <c r="J53" s="18" t="s">
        <v>756</v>
      </c>
      <c r="K53" s="18" t="s">
        <v>209</v>
      </c>
      <c r="L53" s="18"/>
      <c r="M53" s="18"/>
      <c r="N53" s="18"/>
      <c r="O53" s="18"/>
      <c r="P53" s="24" t="s">
        <v>711</v>
      </c>
      <c r="Q53" s="18" t="s">
        <v>217</v>
      </c>
      <c r="R53" s="18"/>
      <c r="S53" s="18" t="s">
        <v>212</v>
      </c>
      <c r="T53" s="18"/>
    </row>
    <row r="54" spans="1:20" x14ac:dyDescent="0.3">
      <c r="A54" s="4">
        <v>50</v>
      </c>
      <c r="B54" s="17" t="s">
        <v>63</v>
      </c>
      <c r="C54" s="18" t="s">
        <v>662</v>
      </c>
      <c r="D54" s="18" t="s">
        <v>23</v>
      </c>
      <c r="E54" s="19" t="s">
        <v>663</v>
      </c>
      <c r="F54" s="18" t="s">
        <v>149</v>
      </c>
      <c r="G54" s="19">
        <v>57</v>
      </c>
      <c r="H54" s="19">
        <v>48</v>
      </c>
      <c r="I54" s="61">
        <f t="shared" si="0"/>
        <v>105</v>
      </c>
      <c r="J54" s="18" t="s">
        <v>757</v>
      </c>
      <c r="K54" s="18" t="s">
        <v>214</v>
      </c>
      <c r="L54" s="18" t="s">
        <v>215</v>
      </c>
      <c r="M54" s="18">
        <v>9401450843</v>
      </c>
      <c r="N54" s="18" t="s">
        <v>758</v>
      </c>
      <c r="O54" s="18">
        <v>9678229308</v>
      </c>
      <c r="P54" s="24" t="s">
        <v>714</v>
      </c>
      <c r="Q54" s="18" t="s">
        <v>232</v>
      </c>
      <c r="R54" s="18"/>
      <c r="S54" s="18" t="s">
        <v>212</v>
      </c>
      <c r="T54" s="18"/>
    </row>
    <row r="55" spans="1:20" x14ac:dyDescent="0.3">
      <c r="A55" s="4">
        <v>51</v>
      </c>
      <c r="B55" s="17" t="s">
        <v>63</v>
      </c>
      <c r="C55" s="18" t="s">
        <v>664</v>
      </c>
      <c r="D55" s="18" t="s">
        <v>23</v>
      </c>
      <c r="E55" s="19" t="s">
        <v>665</v>
      </c>
      <c r="F55" s="18" t="s">
        <v>149</v>
      </c>
      <c r="G55" s="19">
        <v>50</v>
      </c>
      <c r="H55" s="19">
        <v>42</v>
      </c>
      <c r="I55" s="61">
        <f t="shared" si="0"/>
        <v>92</v>
      </c>
      <c r="J55" s="18" t="s">
        <v>759</v>
      </c>
      <c r="K55" s="18" t="s">
        <v>214</v>
      </c>
      <c r="L55" s="18" t="s">
        <v>215</v>
      </c>
      <c r="M55" s="18">
        <v>9401450843</v>
      </c>
      <c r="N55" s="18" t="s">
        <v>758</v>
      </c>
      <c r="O55" s="18">
        <v>9678229308</v>
      </c>
      <c r="P55" s="24" t="s">
        <v>714</v>
      </c>
      <c r="Q55" s="18" t="s">
        <v>232</v>
      </c>
      <c r="R55" s="18"/>
      <c r="S55" s="18" t="s">
        <v>212</v>
      </c>
      <c r="T55" s="18"/>
    </row>
    <row r="56" spans="1:20" x14ac:dyDescent="0.3">
      <c r="A56" s="4">
        <v>52</v>
      </c>
      <c r="B56" s="17" t="s">
        <v>63</v>
      </c>
      <c r="C56" s="18" t="s">
        <v>666</v>
      </c>
      <c r="D56" s="18" t="s">
        <v>23</v>
      </c>
      <c r="E56" s="19" t="s">
        <v>667</v>
      </c>
      <c r="F56" s="18" t="s">
        <v>154</v>
      </c>
      <c r="G56" s="19">
        <v>312</v>
      </c>
      <c r="H56" s="19">
        <v>300</v>
      </c>
      <c r="I56" s="61">
        <f t="shared" si="0"/>
        <v>612</v>
      </c>
      <c r="J56" s="18" t="s">
        <v>760</v>
      </c>
      <c r="K56" s="18" t="s">
        <v>209</v>
      </c>
      <c r="L56" s="18"/>
      <c r="M56" s="18"/>
      <c r="N56" s="18"/>
      <c r="O56" s="18"/>
      <c r="P56" s="24" t="s">
        <v>716</v>
      </c>
      <c r="Q56" s="18" t="s">
        <v>235</v>
      </c>
      <c r="R56" s="18"/>
      <c r="S56" s="18" t="s">
        <v>212</v>
      </c>
      <c r="T56" s="18"/>
    </row>
    <row r="57" spans="1:20" x14ac:dyDescent="0.3">
      <c r="A57" s="4">
        <v>53</v>
      </c>
      <c r="B57" s="17" t="s">
        <v>63</v>
      </c>
      <c r="C57" s="59" t="s">
        <v>387</v>
      </c>
      <c r="D57" s="59" t="s">
        <v>23</v>
      </c>
      <c r="E57" s="17" t="s">
        <v>388</v>
      </c>
      <c r="F57" s="59" t="s">
        <v>149</v>
      </c>
      <c r="G57" s="17">
        <v>210</v>
      </c>
      <c r="H57" s="17">
        <v>203</v>
      </c>
      <c r="I57" s="61">
        <f t="shared" si="0"/>
        <v>413</v>
      </c>
      <c r="J57" s="59" t="s">
        <v>514</v>
      </c>
      <c r="K57" s="59" t="s">
        <v>266</v>
      </c>
      <c r="L57" s="59" t="s">
        <v>267</v>
      </c>
      <c r="M57" s="59">
        <v>8751800262</v>
      </c>
      <c r="N57" s="59" t="s">
        <v>268</v>
      </c>
      <c r="O57" s="59"/>
      <c r="P57" s="24" t="s">
        <v>717</v>
      </c>
      <c r="Q57" s="18" t="s">
        <v>237</v>
      </c>
      <c r="R57" s="18"/>
      <c r="S57" s="18" t="s">
        <v>212</v>
      </c>
      <c r="T57" s="18"/>
    </row>
    <row r="58" spans="1:20" x14ac:dyDescent="0.3">
      <c r="A58" s="4">
        <v>54</v>
      </c>
      <c r="B58" s="17" t="s">
        <v>63</v>
      </c>
      <c r="C58" s="18" t="s">
        <v>668</v>
      </c>
      <c r="D58" s="18" t="s">
        <v>23</v>
      </c>
      <c r="E58" s="19" t="s">
        <v>97</v>
      </c>
      <c r="F58" s="18" t="s">
        <v>149</v>
      </c>
      <c r="G58" s="19">
        <v>31</v>
      </c>
      <c r="H58" s="19">
        <v>32</v>
      </c>
      <c r="I58" s="61">
        <f t="shared" si="0"/>
        <v>63</v>
      </c>
      <c r="J58" s="18" t="s">
        <v>228</v>
      </c>
      <c r="K58" s="18" t="s">
        <v>308</v>
      </c>
      <c r="L58" s="18"/>
      <c r="M58" s="18"/>
      <c r="N58" s="18" t="s">
        <v>230</v>
      </c>
      <c r="O58" s="18">
        <v>9954971996</v>
      </c>
      <c r="P58" s="24" t="s">
        <v>721</v>
      </c>
      <c r="Q58" s="18" t="s">
        <v>211</v>
      </c>
      <c r="R58" s="18"/>
      <c r="S58" s="18" t="s">
        <v>212</v>
      </c>
      <c r="T58" s="18"/>
    </row>
    <row r="59" spans="1:20" x14ac:dyDescent="0.3">
      <c r="A59" s="4">
        <v>55</v>
      </c>
      <c r="B59" s="17" t="s">
        <v>63</v>
      </c>
      <c r="C59" s="18" t="s">
        <v>426</v>
      </c>
      <c r="D59" s="18" t="s">
        <v>23</v>
      </c>
      <c r="E59" s="19" t="s">
        <v>100</v>
      </c>
      <c r="F59" s="18" t="s">
        <v>149</v>
      </c>
      <c r="G59" s="19">
        <v>42</v>
      </c>
      <c r="H59" s="19">
        <v>42</v>
      </c>
      <c r="I59" s="61">
        <f t="shared" si="0"/>
        <v>84</v>
      </c>
      <c r="J59" s="18" t="s">
        <v>233</v>
      </c>
      <c r="K59" s="18" t="s">
        <v>308</v>
      </c>
      <c r="L59" s="18"/>
      <c r="M59" s="18"/>
      <c r="N59" s="18" t="s">
        <v>230</v>
      </c>
      <c r="O59" s="18">
        <v>9954971996</v>
      </c>
      <c r="P59" s="24" t="s">
        <v>721</v>
      </c>
      <c r="Q59" s="18" t="s">
        <v>211</v>
      </c>
      <c r="R59" s="18"/>
      <c r="S59" s="18" t="s">
        <v>212</v>
      </c>
      <c r="T59" s="18"/>
    </row>
    <row r="60" spans="1:20" x14ac:dyDescent="0.3">
      <c r="A60" s="4">
        <v>56</v>
      </c>
      <c r="B60" s="17" t="s">
        <v>63</v>
      </c>
      <c r="C60" s="18" t="s">
        <v>669</v>
      </c>
      <c r="D60" s="18" t="s">
        <v>23</v>
      </c>
      <c r="E60" s="19" t="s">
        <v>670</v>
      </c>
      <c r="F60" s="18" t="s">
        <v>149</v>
      </c>
      <c r="G60" s="19">
        <v>20</v>
      </c>
      <c r="H60" s="19">
        <v>18</v>
      </c>
      <c r="I60" s="61">
        <f t="shared" si="0"/>
        <v>38</v>
      </c>
      <c r="J60" s="18" t="s">
        <v>761</v>
      </c>
      <c r="K60" s="18" t="s">
        <v>762</v>
      </c>
      <c r="L60" s="18" t="s">
        <v>763</v>
      </c>
      <c r="M60" s="18">
        <v>9401450867</v>
      </c>
      <c r="N60" s="18" t="s">
        <v>764</v>
      </c>
      <c r="O60" s="18">
        <v>9577674236</v>
      </c>
      <c r="P60" s="24" t="s">
        <v>723</v>
      </c>
      <c r="Q60" s="18" t="s">
        <v>217</v>
      </c>
      <c r="R60" s="18"/>
      <c r="S60" s="18" t="s">
        <v>212</v>
      </c>
      <c r="T60" s="18"/>
    </row>
    <row r="61" spans="1:20" x14ac:dyDescent="0.3">
      <c r="A61" s="4">
        <v>57</v>
      </c>
      <c r="B61" s="17" t="s">
        <v>63</v>
      </c>
      <c r="C61" s="18" t="s">
        <v>671</v>
      </c>
      <c r="D61" s="18" t="s">
        <v>23</v>
      </c>
      <c r="E61" s="19" t="s">
        <v>672</v>
      </c>
      <c r="F61" s="18" t="s">
        <v>149</v>
      </c>
      <c r="G61" s="19">
        <v>28</v>
      </c>
      <c r="H61" s="19">
        <v>37</v>
      </c>
      <c r="I61" s="61">
        <f t="shared" si="0"/>
        <v>65</v>
      </c>
      <c r="J61" s="18" t="s">
        <v>765</v>
      </c>
      <c r="K61" s="18" t="s">
        <v>762</v>
      </c>
      <c r="L61" s="18" t="s">
        <v>763</v>
      </c>
      <c r="M61" s="18">
        <v>9401450867</v>
      </c>
      <c r="N61" s="18" t="s">
        <v>764</v>
      </c>
      <c r="O61" s="18">
        <v>9577674236</v>
      </c>
      <c r="P61" s="24" t="s">
        <v>723</v>
      </c>
      <c r="Q61" s="18" t="s">
        <v>217</v>
      </c>
      <c r="R61" s="18"/>
      <c r="S61" s="18" t="s">
        <v>212</v>
      </c>
      <c r="T61" s="18"/>
    </row>
    <row r="62" spans="1:20" x14ac:dyDescent="0.3">
      <c r="A62" s="4">
        <v>58</v>
      </c>
      <c r="B62" s="17" t="s">
        <v>63</v>
      </c>
      <c r="C62" s="18" t="s">
        <v>673</v>
      </c>
      <c r="D62" s="18" t="s">
        <v>23</v>
      </c>
      <c r="E62" s="19" t="s">
        <v>674</v>
      </c>
      <c r="F62" s="18" t="s">
        <v>154</v>
      </c>
      <c r="G62" s="19">
        <v>245</v>
      </c>
      <c r="H62" s="19">
        <v>253</v>
      </c>
      <c r="I62" s="61">
        <f t="shared" si="0"/>
        <v>498</v>
      </c>
      <c r="J62" s="18">
        <v>9435490408</v>
      </c>
      <c r="K62" s="18" t="s">
        <v>312</v>
      </c>
      <c r="L62" s="18" t="s">
        <v>313</v>
      </c>
      <c r="M62" s="18">
        <v>9435380760</v>
      </c>
      <c r="N62" s="18" t="s">
        <v>314</v>
      </c>
      <c r="O62" s="18">
        <v>9706593130</v>
      </c>
      <c r="P62" s="24" t="s">
        <v>766</v>
      </c>
      <c r="Q62" s="18" t="s">
        <v>226</v>
      </c>
      <c r="R62" s="18"/>
      <c r="S62" s="18" t="s">
        <v>212</v>
      </c>
      <c r="T62" s="18"/>
    </row>
    <row r="63" spans="1:20" x14ac:dyDescent="0.3">
      <c r="A63" s="4">
        <v>59</v>
      </c>
      <c r="B63" s="17" t="s">
        <v>63</v>
      </c>
      <c r="C63" s="18" t="s">
        <v>673</v>
      </c>
      <c r="D63" s="18" t="s">
        <v>23</v>
      </c>
      <c r="E63" s="19" t="s">
        <v>674</v>
      </c>
      <c r="F63" s="18" t="s">
        <v>154</v>
      </c>
      <c r="G63" s="19">
        <v>245</v>
      </c>
      <c r="H63" s="19">
        <v>253</v>
      </c>
      <c r="I63" s="61">
        <f t="shared" si="0"/>
        <v>498</v>
      </c>
      <c r="J63" s="18">
        <v>9435490408</v>
      </c>
      <c r="K63" s="18" t="s">
        <v>312</v>
      </c>
      <c r="L63" s="18" t="s">
        <v>313</v>
      </c>
      <c r="M63" s="18">
        <v>9435380760</v>
      </c>
      <c r="N63" s="18" t="s">
        <v>314</v>
      </c>
      <c r="O63" s="18">
        <v>9706593130</v>
      </c>
      <c r="P63" s="24" t="s">
        <v>727</v>
      </c>
      <c r="Q63" s="18" t="s">
        <v>232</v>
      </c>
      <c r="R63" s="18"/>
      <c r="S63" s="18" t="s">
        <v>212</v>
      </c>
      <c r="T63" s="18"/>
    </row>
    <row r="64" spans="1:20" x14ac:dyDescent="0.3">
      <c r="A64" s="4">
        <v>60</v>
      </c>
      <c r="B64" s="17" t="s">
        <v>63</v>
      </c>
      <c r="C64" s="18" t="s">
        <v>675</v>
      </c>
      <c r="D64" s="18" t="s">
        <v>25</v>
      </c>
      <c r="E64" s="19">
        <v>11</v>
      </c>
      <c r="F64" s="18"/>
      <c r="G64" s="19">
        <v>14</v>
      </c>
      <c r="H64" s="19">
        <v>16</v>
      </c>
      <c r="I64" s="61">
        <f t="shared" si="0"/>
        <v>30</v>
      </c>
      <c r="J64" s="18">
        <v>9678861282</v>
      </c>
      <c r="K64" s="18" t="s">
        <v>318</v>
      </c>
      <c r="L64" s="18" t="s">
        <v>319</v>
      </c>
      <c r="M64" s="18">
        <v>9435380760</v>
      </c>
      <c r="N64" s="18" t="s">
        <v>571</v>
      </c>
      <c r="O64" s="18">
        <v>9706162295</v>
      </c>
      <c r="P64" s="24" t="s">
        <v>728</v>
      </c>
      <c r="Q64" s="18" t="s">
        <v>235</v>
      </c>
      <c r="R64" s="18">
        <v>5</v>
      </c>
      <c r="S64" s="18" t="s">
        <v>212</v>
      </c>
      <c r="T64" s="18"/>
    </row>
    <row r="65" spans="1:20" x14ac:dyDescent="0.3">
      <c r="A65" s="4">
        <v>61</v>
      </c>
      <c r="B65" s="17" t="s">
        <v>63</v>
      </c>
      <c r="C65" s="18" t="s">
        <v>676</v>
      </c>
      <c r="D65" s="18" t="s">
        <v>25</v>
      </c>
      <c r="E65" s="19">
        <v>12</v>
      </c>
      <c r="F65" s="18"/>
      <c r="G65" s="19">
        <v>12</v>
      </c>
      <c r="H65" s="19">
        <v>12</v>
      </c>
      <c r="I65" s="61">
        <f t="shared" si="0"/>
        <v>24</v>
      </c>
      <c r="J65" s="18">
        <v>9957661683</v>
      </c>
      <c r="K65" s="18" t="s">
        <v>318</v>
      </c>
      <c r="L65" s="18" t="s">
        <v>319</v>
      </c>
      <c r="M65" s="18">
        <v>9435380760</v>
      </c>
      <c r="N65" s="18" t="s">
        <v>571</v>
      </c>
      <c r="O65" s="18">
        <v>9706162295</v>
      </c>
      <c r="P65" s="24" t="s">
        <v>728</v>
      </c>
      <c r="Q65" s="18" t="s">
        <v>235</v>
      </c>
      <c r="R65" s="18">
        <v>7</v>
      </c>
      <c r="S65" s="18" t="s">
        <v>212</v>
      </c>
      <c r="T65" s="18"/>
    </row>
    <row r="66" spans="1:20" x14ac:dyDescent="0.3">
      <c r="A66" s="4">
        <v>62</v>
      </c>
      <c r="B66" s="17" t="s">
        <v>63</v>
      </c>
      <c r="C66" s="18" t="s">
        <v>677</v>
      </c>
      <c r="D66" s="18" t="s">
        <v>23</v>
      </c>
      <c r="E66" s="19" t="s">
        <v>678</v>
      </c>
      <c r="F66" s="18" t="s">
        <v>149</v>
      </c>
      <c r="G66" s="19">
        <v>30</v>
      </c>
      <c r="H66" s="19">
        <v>33</v>
      </c>
      <c r="I66" s="61">
        <f t="shared" si="0"/>
        <v>63</v>
      </c>
      <c r="J66" s="18" t="s">
        <v>767</v>
      </c>
      <c r="K66" s="18" t="s">
        <v>481</v>
      </c>
      <c r="L66" s="18" t="s">
        <v>313</v>
      </c>
      <c r="M66" s="18">
        <v>9435380760</v>
      </c>
      <c r="N66" s="18" t="s">
        <v>314</v>
      </c>
      <c r="O66" s="18">
        <v>9706593130</v>
      </c>
      <c r="P66" s="24" t="s">
        <v>728</v>
      </c>
      <c r="Q66" s="18" t="s">
        <v>235</v>
      </c>
      <c r="R66" s="18">
        <v>6</v>
      </c>
      <c r="S66" s="18" t="s">
        <v>212</v>
      </c>
      <c r="T66" s="18"/>
    </row>
    <row r="67" spans="1:20" x14ac:dyDescent="0.3">
      <c r="A67" s="4">
        <v>63</v>
      </c>
      <c r="B67" s="17" t="s">
        <v>63</v>
      </c>
      <c r="C67" s="18" t="s">
        <v>679</v>
      </c>
      <c r="D67" s="18" t="s">
        <v>25</v>
      </c>
      <c r="E67" s="19">
        <v>20</v>
      </c>
      <c r="F67" s="18"/>
      <c r="G67" s="19">
        <v>15</v>
      </c>
      <c r="H67" s="19">
        <v>20</v>
      </c>
      <c r="I67" s="61">
        <f t="shared" si="0"/>
        <v>35</v>
      </c>
      <c r="J67" s="18">
        <v>9957666568</v>
      </c>
      <c r="K67" s="18" t="s">
        <v>318</v>
      </c>
      <c r="L67" s="18" t="s">
        <v>319</v>
      </c>
      <c r="M67" s="18">
        <v>9435380760</v>
      </c>
      <c r="N67" s="18" t="s">
        <v>571</v>
      </c>
      <c r="O67" s="18">
        <v>9706162295</v>
      </c>
      <c r="P67" s="24" t="s">
        <v>730</v>
      </c>
      <c r="Q67" s="18" t="s">
        <v>237</v>
      </c>
      <c r="R67" s="18">
        <v>8</v>
      </c>
      <c r="S67" s="18" t="s">
        <v>212</v>
      </c>
      <c r="T67" s="18"/>
    </row>
    <row r="68" spans="1:20" x14ac:dyDescent="0.3">
      <c r="A68" s="4">
        <v>64</v>
      </c>
      <c r="B68" s="17" t="s">
        <v>63</v>
      </c>
      <c r="C68" s="18" t="s">
        <v>680</v>
      </c>
      <c r="D68" s="18" t="s">
        <v>25</v>
      </c>
      <c r="E68" s="19">
        <v>21</v>
      </c>
      <c r="F68" s="18"/>
      <c r="G68" s="19">
        <v>22</v>
      </c>
      <c r="H68" s="19">
        <v>20</v>
      </c>
      <c r="I68" s="61">
        <f t="shared" si="0"/>
        <v>42</v>
      </c>
      <c r="J68" s="18">
        <v>9957506939</v>
      </c>
      <c r="K68" s="18" t="s">
        <v>318</v>
      </c>
      <c r="L68" s="18" t="s">
        <v>319</v>
      </c>
      <c r="M68" s="18">
        <v>9435380760</v>
      </c>
      <c r="N68" s="18" t="s">
        <v>571</v>
      </c>
      <c r="O68" s="18">
        <v>9706162295</v>
      </c>
      <c r="P68" s="24" t="s">
        <v>730</v>
      </c>
      <c r="Q68" s="18" t="s">
        <v>237</v>
      </c>
      <c r="R68" s="18">
        <v>9</v>
      </c>
      <c r="S68" s="18" t="s">
        <v>212</v>
      </c>
      <c r="T68" s="18"/>
    </row>
    <row r="69" spans="1:20" x14ac:dyDescent="0.3">
      <c r="A69" s="4">
        <v>65</v>
      </c>
      <c r="B69" s="17" t="s">
        <v>63</v>
      </c>
      <c r="C69" s="18" t="s">
        <v>681</v>
      </c>
      <c r="D69" s="18" t="s">
        <v>23</v>
      </c>
      <c r="E69" s="19" t="s">
        <v>682</v>
      </c>
      <c r="F69" s="18" t="s">
        <v>149</v>
      </c>
      <c r="G69" s="19">
        <v>34</v>
      </c>
      <c r="H69" s="19">
        <v>12</v>
      </c>
      <c r="I69" s="61">
        <f t="shared" si="0"/>
        <v>46</v>
      </c>
      <c r="J69" s="18">
        <v>8761044298</v>
      </c>
      <c r="K69" s="18" t="s">
        <v>312</v>
      </c>
      <c r="L69" s="18" t="s">
        <v>313</v>
      </c>
      <c r="M69" s="18">
        <v>9435380760</v>
      </c>
      <c r="N69" s="18" t="s">
        <v>321</v>
      </c>
      <c r="O69" s="18">
        <v>9957416017</v>
      </c>
      <c r="P69" s="24" t="s">
        <v>730</v>
      </c>
      <c r="Q69" s="18" t="s">
        <v>237</v>
      </c>
      <c r="R69" s="18"/>
      <c r="S69" s="18" t="s">
        <v>212</v>
      </c>
      <c r="T69" s="18"/>
    </row>
    <row r="70" spans="1:20" x14ac:dyDescent="0.3">
      <c r="A70" s="4">
        <v>66</v>
      </c>
      <c r="B70" s="17" t="s">
        <v>63</v>
      </c>
      <c r="C70" s="18" t="s">
        <v>683</v>
      </c>
      <c r="D70" s="18" t="s">
        <v>23</v>
      </c>
      <c r="E70" s="19" t="s">
        <v>684</v>
      </c>
      <c r="F70" s="18" t="s">
        <v>149</v>
      </c>
      <c r="G70" s="19">
        <v>38</v>
      </c>
      <c r="H70" s="19">
        <v>16</v>
      </c>
      <c r="I70" s="61">
        <f t="shared" ref="I70:I133" si="1">SUM(G70:H70)</f>
        <v>54</v>
      </c>
      <c r="J70" s="18" t="s">
        <v>768</v>
      </c>
      <c r="K70" s="18" t="s">
        <v>312</v>
      </c>
      <c r="L70" s="18" t="s">
        <v>313</v>
      </c>
      <c r="M70" s="18">
        <v>9435380760</v>
      </c>
      <c r="N70" s="18" t="s">
        <v>321</v>
      </c>
      <c r="O70" s="18">
        <v>9957416017</v>
      </c>
      <c r="P70" s="24" t="s">
        <v>731</v>
      </c>
      <c r="Q70" s="18" t="s">
        <v>211</v>
      </c>
      <c r="R70" s="18"/>
      <c r="S70" s="18" t="s">
        <v>212</v>
      </c>
      <c r="T70" s="18"/>
    </row>
    <row r="71" spans="1:20" x14ac:dyDescent="0.3">
      <c r="A71" s="4">
        <v>67</v>
      </c>
      <c r="B71" s="17" t="s">
        <v>63</v>
      </c>
      <c r="C71" s="18" t="s">
        <v>685</v>
      </c>
      <c r="D71" s="18" t="s">
        <v>25</v>
      </c>
      <c r="E71" s="19">
        <v>2</v>
      </c>
      <c r="F71" s="18"/>
      <c r="G71" s="19">
        <v>19</v>
      </c>
      <c r="H71" s="19">
        <v>21</v>
      </c>
      <c r="I71" s="61">
        <f t="shared" si="1"/>
        <v>40</v>
      </c>
      <c r="J71" s="18">
        <v>9678157105</v>
      </c>
      <c r="K71" s="18" t="s">
        <v>318</v>
      </c>
      <c r="L71" s="18" t="s">
        <v>319</v>
      </c>
      <c r="M71" s="18">
        <v>9435380760</v>
      </c>
      <c r="N71" s="18" t="s">
        <v>320</v>
      </c>
      <c r="O71" s="18">
        <v>9954244517</v>
      </c>
      <c r="P71" s="24" t="s">
        <v>731</v>
      </c>
      <c r="Q71" s="18" t="s">
        <v>211</v>
      </c>
      <c r="R71" s="18">
        <v>5</v>
      </c>
      <c r="S71" s="18" t="s">
        <v>212</v>
      </c>
      <c r="T71" s="18"/>
    </row>
    <row r="72" spans="1:20" x14ac:dyDescent="0.3">
      <c r="A72" s="4">
        <v>68</v>
      </c>
      <c r="B72" s="17" t="s">
        <v>63</v>
      </c>
      <c r="C72" s="18" t="s">
        <v>686</v>
      </c>
      <c r="D72" s="18" t="s">
        <v>23</v>
      </c>
      <c r="E72" s="19" t="s">
        <v>687</v>
      </c>
      <c r="F72" s="18" t="s">
        <v>154</v>
      </c>
      <c r="G72" s="19">
        <v>12</v>
      </c>
      <c r="H72" s="19">
        <v>16</v>
      </c>
      <c r="I72" s="61">
        <f t="shared" si="1"/>
        <v>28</v>
      </c>
      <c r="J72" s="18" t="s">
        <v>769</v>
      </c>
      <c r="K72" s="18" t="s">
        <v>312</v>
      </c>
      <c r="L72" s="18" t="s">
        <v>313</v>
      </c>
      <c r="M72" s="18">
        <v>9435380760</v>
      </c>
      <c r="N72" s="18" t="s">
        <v>321</v>
      </c>
      <c r="O72" s="18">
        <v>9957416017</v>
      </c>
      <c r="P72" s="24" t="s">
        <v>734</v>
      </c>
      <c r="Q72" s="18" t="s">
        <v>217</v>
      </c>
      <c r="R72" s="18"/>
      <c r="S72" s="18" t="s">
        <v>212</v>
      </c>
      <c r="T72" s="18"/>
    </row>
    <row r="73" spans="1:20" x14ac:dyDescent="0.3">
      <c r="A73" s="4">
        <v>69</v>
      </c>
      <c r="B73" s="17" t="s">
        <v>63</v>
      </c>
      <c r="C73" s="18" t="s">
        <v>330</v>
      </c>
      <c r="D73" s="18" t="s">
        <v>25</v>
      </c>
      <c r="E73" s="19">
        <v>1</v>
      </c>
      <c r="F73" s="18"/>
      <c r="G73" s="19">
        <v>32</v>
      </c>
      <c r="H73" s="19">
        <v>34</v>
      </c>
      <c r="I73" s="61">
        <f t="shared" si="1"/>
        <v>66</v>
      </c>
      <c r="J73" s="18">
        <v>9678189545</v>
      </c>
      <c r="K73" s="18" t="s">
        <v>318</v>
      </c>
      <c r="L73" s="18" t="s">
        <v>319</v>
      </c>
      <c r="M73" s="18">
        <v>9435380760</v>
      </c>
      <c r="N73" s="18" t="s">
        <v>320</v>
      </c>
      <c r="O73" s="18">
        <v>9954244517</v>
      </c>
      <c r="P73" s="24" t="s">
        <v>734</v>
      </c>
      <c r="Q73" s="18" t="s">
        <v>217</v>
      </c>
      <c r="R73" s="18">
        <v>6</v>
      </c>
      <c r="S73" s="18" t="s">
        <v>212</v>
      </c>
      <c r="T73" s="18"/>
    </row>
    <row r="74" spans="1:20" x14ac:dyDescent="0.3">
      <c r="A74" s="4">
        <v>70</v>
      </c>
      <c r="B74" s="17" t="s">
        <v>63</v>
      </c>
      <c r="C74" s="18" t="s">
        <v>688</v>
      </c>
      <c r="D74" s="18" t="s">
        <v>23</v>
      </c>
      <c r="E74" s="19" t="s">
        <v>689</v>
      </c>
      <c r="F74" s="18" t="s">
        <v>395</v>
      </c>
      <c r="G74" s="19">
        <v>295</v>
      </c>
      <c r="H74" s="19">
        <v>308</v>
      </c>
      <c r="I74" s="61">
        <f t="shared" si="1"/>
        <v>603</v>
      </c>
      <c r="J74" s="18" t="s">
        <v>770</v>
      </c>
      <c r="K74" s="18" t="s">
        <v>352</v>
      </c>
      <c r="L74" s="18" t="s">
        <v>353</v>
      </c>
      <c r="M74" s="18">
        <v>9954895910</v>
      </c>
      <c r="N74" s="18" t="s">
        <v>354</v>
      </c>
      <c r="O74" s="18">
        <v>9613266514</v>
      </c>
      <c r="P74" s="24" t="s">
        <v>736</v>
      </c>
      <c r="Q74" s="18" t="s">
        <v>226</v>
      </c>
      <c r="R74" s="18"/>
      <c r="S74" s="18" t="s">
        <v>212</v>
      </c>
      <c r="T74" s="18"/>
    </row>
    <row r="75" spans="1:20" x14ac:dyDescent="0.3">
      <c r="A75" s="4">
        <v>71</v>
      </c>
      <c r="B75" s="17" t="s">
        <v>63</v>
      </c>
      <c r="C75" s="18" t="s">
        <v>688</v>
      </c>
      <c r="D75" s="18" t="s">
        <v>23</v>
      </c>
      <c r="E75" s="19" t="s">
        <v>689</v>
      </c>
      <c r="F75" s="18" t="s">
        <v>395</v>
      </c>
      <c r="G75" s="19">
        <v>295</v>
      </c>
      <c r="H75" s="19">
        <v>308</v>
      </c>
      <c r="I75" s="61">
        <f t="shared" si="1"/>
        <v>603</v>
      </c>
      <c r="J75" s="18" t="s">
        <v>770</v>
      </c>
      <c r="K75" s="18" t="s">
        <v>352</v>
      </c>
      <c r="L75" s="18" t="s">
        <v>353</v>
      </c>
      <c r="M75" s="18">
        <v>9954895910</v>
      </c>
      <c r="N75" s="18" t="s">
        <v>354</v>
      </c>
      <c r="O75" s="18">
        <v>9613266514</v>
      </c>
      <c r="P75" s="24" t="s">
        <v>739</v>
      </c>
      <c r="Q75" s="18" t="s">
        <v>232</v>
      </c>
      <c r="R75" s="18"/>
      <c r="S75" s="18" t="s">
        <v>212</v>
      </c>
      <c r="T75" s="18"/>
    </row>
    <row r="76" spans="1:20" x14ac:dyDescent="0.3">
      <c r="A76" s="4">
        <v>72</v>
      </c>
      <c r="B76" s="17" t="s">
        <v>63</v>
      </c>
      <c r="C76" s="18" t="s">
        <v>688</v>
      </c>
      <c r="D76" s="18" t="s">
        <v>23</v>
      </c>
      <c r="E76" s="19" t="s">
        <v>689</v>
      </c>
      <c r="F76" s="18" t="s">
        <v>395</v>
      </c>
      <c r="G76" s="19">
        <v>295</v>
      </c>
      <c r="H76" s="19">
        <v>308</v>
      </c>
      <c r="I76" s="61">
        <f t="shared" si="1"/>
        <v>603</v>
      </c>
      <c r="J76" s="18" t="s">
        <v>770</v>
      </c>
      <c r="K76" s="18" t="s">
        <v>352</v>
      </c>
      <c r="L76" s="18" t="s">
        <v>353</v>
      </c>
      <c r="M76" s="18">
        <v>9954895910</v>
      </c>
      <c r="N76" s="18" t="s">
        <v>354</v>
      </c>
      <c r="O76" s="18">
        <v>9613266514</v>
      </c>
      <c r="P76" s="24" t="s">
        <v>743</v>
      </c>
      <c r="Q76" s="18" t="s">
        <v>235</v>
      </c>
      <c r="R76" s="18"/>
      <c r="S76" s="18" t="s">
        <v>212</v>
      </c>
      <c r="T76" s="18"/>
    </row>
    <row r="77" spans="1:20" x14ac:dyDescent="0.3">
      <c r="A77" s="4">
        <v>73</v>
      </c>
      <c r="B77" s="17" t="s">
        <v>63</v>
      </c>
      <c r="C77" s="18" t="s">
        <v>690</v>
      </c>
      <c r="D77" s="18" t="s">
        <v>23</v>
      </c>
      <c r="E77" s="19">
        <v>18110305704</v>
      </c>
      <c r="F77" s="18" t="s">
        <v>149</v>
      </c>
      <c r="G77" s="19">
        <v>36</v>
      </c>
      <c r="H77" s="19">
        <v>30</v>
      </c>
      <c r="I77" s="61">
        <f t="shared" si="1"/>
        <v>66</v>
      </c>
      <c r="J77" s="18"/>
      <c r="K77" s="18"/>
      <c r="L77" s="18"/>
      <c r="M77" s="18"/>
      <c r="N77" s="18"/>
      <c r="O77" s="18"/>
      <c r="P77" s="24" t="s">
        <v>744</v>
      </c>
      <c r="Q77" s="18" t="s">
        <v>237</v>
      </c>
      <c r="R77" s="18"/>
      <c r="S77" s="18" t="s">
        <v>212</v>
      </c>
      <c r="T77" s="18"/>
    </row>
    <row r="78" spans="1:20" x14ac:dyDescent="0.3">
      <c r="A78" s="4">
        <v>74</v>
      </c>
      <c r="B78" s="17" t="s">
        <v>63</v>
      </c>
      <c r="C78" s="18" t="s">
        <v>691</v>
      </c>
      <c r="D78" s="18" t="s">
        <v>23</v>
      </c>
      <c r="E78" s="19">
        <v>18110305705</v>
      </c>
      <c r="F78" s="18" t="s">
        <v>149</v>
      </c>
      <c r="G78" s="19">
        <v>40</v>
      </c>
      <c r="H78" s="19">
        <v>43</v>
      </c>
      <c r="I78" s="61">
        <f t="shared" si="1"/>
        <v>83</v>
      </c>
      <c r="J78" s="18"/>
      <c r="K78" s="18"/>
      <c r="L78" s="18"/>
      <c r="M78" s="18"/>
      <c r="N78" s="18"/>
      <c r="O78" s="18"/>
      <c r="P78" s="24" t="s">
        <v>744</v>
      </c>
      <c r="Q78" s="18" t="s">
        <v>237</v>
      </c>
      <c r="R78" s="18"/>
      <c r="S78" s="18" t="s">
        <v>212</v>
      </c>
      <c r="T78" s="18"/>
    </row>
    <row r="79" spans="1:20" x14ac:dyDescent="0.3">
      <c r="A79" s="4">
        <v>75</v>
      </c>
      <c r="B79" s="17" t="s">
        <v>63</v>
      </c>
      <c r="C79" s="18" t="s">
        <v>692</v>
      </c>
      <c r="D79" s="18" t="s">
        <v>25</v>
      </c>
      <c r="E79" s="19">
        <v>250</v>
      </c>
      <c r="F79" s="18"/>
      <c r="G79" s="19">
        <v>30</v>
      </c>
      <c r="H79" s="19">
        <v>31</v>
      </c>
      <c r="I79" s="61">
        <f t="shared" si="1"/>
        <v>61</v>
      </c>
      <c r="J79" s="18">
        <v>9954239886</v>
      </c>
      <c r="K79" s="18" t="s">
        <v>771</v>
      </c>
      <c r="L79" s="18" t="s">
        <v>328</v>
      </c>
      <c r="M79" s="18">
        <v>8811904086</v>
      </c>
      <c r="N79" s="18" t="s">
        <v>772</v>
      </c>
      <c r="O79" s="18">
        <v>9957423128</v>
      </c>
      <c r="P79" s="24" t="s">
        <v>746</v>
      </c>
      <c r="Q79" s="18" t="s">
        <v>211</v>
      </c>
      <c r="R79" s="18">
        <v>8</v>
      </c>
      <c r="S79" s="18" t="s">
        <v>212</v>
      </c>
      <c r="T79" s="18"/>
    </row>
    <row r="80" spans="1:20" x14ac:dyDescent="0.3">
      <c r="A80" s="4">
        <v>76</v>
      </c>
      <c r="B80" s="17" t="s">
        <v>63</v>
      </c>
      <c r="C80" s="18" t="s">
        <v>693</v>
      </c>
      <c r="D80" s="18" t="s">
        <v>23</v>
      </c>
      <c r="E80" s="19">
        <v>18110305706</v>
      </c>
      <c r="F80" s="18" t="s">
        <v>149</v>
      </c>
      <c r="G80" s="19">
        <v>51</v>
      </c>
      <c r="H80" s="19">
        <v>62</v>
      </c>
      <c r="I80" s="61">
        <f t="shared" si="1"/>
        <v>113</v>
      </c>
      <c r="J80" s="18"/>
      <c r="K80" s="18"/>
      <c r="L80" s="18"/>
      <c r="M80" s="18"/>
      <c r="N80" s="18"/>
      <c r="O80" s="18"/>
      <c r="P80" s="24" t="s">
        <v>746</v>
      </c>
      <c r="Q80" s="18" t="s">
        <v>211</v>
      </c>
      <c r="R80" s="18"/>
      <c r="S80" s="18" t="s">
        <v>212</v>
      </c>
      <c r="T80" s="18"/>
    </row>
    <row r="81" spans="1:20" x14ac:dyDescent="0.3">
      <c r="A81" s="4">
        <v>77</v>
      </c>
      <c r="B81" s="17"/>
      <c r="C81" s="18" t="s">
        <v>694</v>
      </c>
      <c r="D81" s="18" t="s">
        <v>25</v>
      </c>
      <c r="E81" s="19">
        <v>271</v>
      </c>
      <c r="F81" s="18"/>
      <c r="G81" s="19">
        <v>20</v>
      </c>
      <c r="H81" s="19">
        <v>17</v>
      </c>
      <c r="I81" s="61">
        <f t="shared" si="1"/>
        <v>37</v>
      </c>
      <c r="J81" s="18">
        <v>9508502966</v>
      </c>
      <c r="K81" s="18" t="s">
        <v>330</v>
      </c>
      <c r="L81" s="18" t="s">
        <v>331</v>
      </c>
      <c r="M81" s="18">
        <v>7896815958</v>
      </c>
      <c r="N81" s="18" t="s">
        <v>773</v>
      </c>
      <c r="O81" s="18">
        <v>8876814627</v>
      </c>
      <c r="P81" s="24" t="s">
        <v>747</v>
      </c>
      <c r="Q81" s="18" t="s">
        <v>217</v>
      </c>
      <c r="R81" s="18">
        <v>7</v>
      </c>
      <c r="S81" s="18" t="s">
        <v>212</v>
      </c>
      <c r="T81" s="18"/>
    </row>
    <row r="82" spans="1:20" x14ac:dyDescent="0.3">
      <c r="A82" s="4">
        <v>78</v>
      </c>
      <c r="B82" s="17" t="s">
        <v>63</v>
      </c>
      <c r="C82" s="18" t="s">
        <v>695</v>
      </c>
      <c r="D82" s="18" t="s">
        <v>23</v>
      </c>
      <c r="E82" s="19">
        <v>18110305707</v>
      </c>
      <c r="F82" s="18" t="s">
        <v>149</v>
      </c>
      <c r="G82" s="19">
        <v>52</v>
      </c>
      <c r="H82" s="19">
        <v>61</v>
      </c>
      <c r="I82" s="61">
        <f t="shared" si="1"/>
        <v>113</v>
      </c>
      <c r="J82" s="18"/>
      <c r="K82" s="18"/>
      <c r="L82" s="18"/>
      <c r="M82" s="18"/>
      <c r="N82" s="18"/>
      <c r="O82" s="18"/>
      <c r="P82" s="24" t="s">
        <v>747</v>
      </c>
      <c r="Q82" s="18" t="s">
        <v>217</v>
      </c>
      <c r="R82" s="18"/>
      <c r="S82" s="18" t="s">
        <v>212</v>
      </c>
      <c r="T82" s="18"/>
    </row>
    <row r="83" spans="1:20" x14ac:dyDescent="0.3">
      <c r="A83" s="4">
        <v>79</v>
      </c>
      <c r="B83" s="17" t="s">
        <v>63</v>
      </c>
      <c r="C83" s="18" t="s">
        <v>696</v>
      </c>
      <c r="D83" s="18" t="s">
        <v>23</v>
      </c>
      <c r="E83" s="19">
        <v>18110305709</v>
      </c>
      <c r="F83" s="18" t="s">
        <v>149</v>
      </c>
      <c r="G83" s="19">
        <v>56</v>
      </c>
      <c r="H83" s="19">
        <v>90</v>
      </c>
      <c r="I83" s="61">
        <f t="shared" si="1"/>
        <v>146</v>
      </c>
      <c r="J83" s="18"/>
      <c r="K83" s="18"/>
      <c r="L83" s="18"/>
      <c r="M83" s="18"/>
      <c r="N83" s="18"/>
      <c r="O83" s="18"/>
      <c r="P83" s="24" t="s">
        <v>749</v>
      </c>
      <c r="Q83" s="18" t="s">
        <v>226</v>
      </c>
      <c r="R83" s="18"/>
      <c r="S83" s="18" t="s">
        <v>212</v>
      </c>
      <c r="T83" s="18"/>
    </row>
    <row r="84" spans="1:20" x14ac:dyDescent="0.3">
      <c r="A84" s="4">
        <v>80</v>
      </c>
      <c r="B84" s="17" t="s">
        <v>63</v>
      </c>
      <c r="C84" s="18" t="s">
        <v>697</v>
      </c>
      <c r="D84" s="18" t="s">
        <v>23</v>
      </c>
      <c r="E84" s="19">
        <v>18110305712</v>
      </c>
      <c r="F84" s="18" t="s">
        <v>149</v>
      </c>
      <c r="G84" s="19">
        <v>60</v>
      </c>
      <c r="H84" s="19">
        <v>57</v>
      </c>
      <c r="I84" s="61">
        <f t="shared" si="1"/>
        <v>117</v>
      </c>
      <c r="J84" s="18"/>
      <c r="K84" s="18"/>
      <c r="L84" s="18"/>
      <c r="M84" s="18"/>
      <c r="N84" s="18"/>
      <c r="O84" s="18"/>
      <c r="P84" s="24" t="s">
        <v>750</v>
      </c>
      <c r="Q84" s="18" t="s">
        <v>232</v>
      </c>
      <c r="R84" s="18"/>
      <c r="S84" s="18" t="s">
        <v>212</v>
      </c>
      <c r="T84" s="18"/>
    </row>
    <row r="85" spans="1:20" x14ac:dyDescent="0.3">
      <c r="A85" s="4">
        <v>81</v>
      </c>
      <c r="B85" s="17" t="s">
        <v>63</v>
      </c>
      <c r="C85" s="18" t="s">
        <v>698</v>
      </c>
      <c r="D85" s="18" t="s">
        <v>25</v>
      </c>
      <c r="E85" s="19">
        <v>13</v>
      </c>
      <c r="F85" s="18"/>
      <c r="G85" s="19">
        <v>20</v>
      </c>
      <c r="H85" s="19">
        <v>13</v>
      </c>
      <c r="I85" s="61">
        <f t="shared" si="1"/>
        <v>33</v>
      </c>
      <c r="J85" s="18">
        <v>9678275989</v>
      </c>
      <c r="K85" s="18" t="s">
        <v>318</v>
      </c>
      <c r="L85" s="18" t="s">
        <v>319</v>
      </c>
      <c r="M85" s="18">
        <v>9435380760</v>
      </c>
      <c r="N85" s="18" t="s">
        <v>571</v>
      </c>
      <c r="O85" s="18">
        <v>9706162295</v>
      </c>
      <c r="P85" s="24" t="s">
        <v>751</v>
      </c>
      <c r="Q85" s="18" t="s">
        <v>235</v>
      </c>
      <c r="R85" s="18">
        <v>6</v>
      </c>
      <c r="S85" s="18" t="s">
        <v>212</v>
      </c>
      <c r="T85" s="18"/>
    </row>
    <row r="86" spans="1:20" x14ac:dyDescent="0.3">
      <c r="A86" s="4">
        <v>82</v>
      </c>
      <c r="B86" s="17" t="s">
        <v>63</v>
      </c>
      <c r="C86" s="18" t="s">
        <v>699</v>
      </c>
      <c r="D86" s="18" t="s">
        <v>23</v>
      </c>
      <c r="E86" s="19">
        <v>18110306001</v>
      </c>
      <c r="F86" s="18" t="s">
        <v>149</v>
      </c>
      <c r="G86" s="19">
        <v>50</v>
      </c>
      <c r="H86" s="19">
        <v>53</v>
      </c>
      <c r="I86" s="61">
        <f t="shared" si="1"/>
        <v>103</v>
      </c>
      <c r="J86" s="18"/>
      <c r="K86" s="18"/>
      <c r="L86" s="18"/>
      <c r="M86" s="18"/>
      <c r="N86" s="18"/>
      <c r="O86" s="18"/>
      <c r="P86" s="24" t="s">
        <v>751</v>
      </c>
      <c r="Q86" s="18" t="s">
        <v>235</v>
      </c>
      <c r="R86" s="18"/>
      <c r="S86" s="18" t="s">
        <v>212</v>
      </c>
      <c r="T86" s="18"/>
    </row>
    <row r="87" spans="1:20" x14ac:dyDescent="0.3">
      <c r="A87" s="4">
        <v>83</v>
      </c>
      <c r="B87" s="17" t="s">
        <v>63</v>
      </c>
      <c r="C87" s="18" t="s">
        <v>700</v>
      </c>
      <c r="D87" s="18" t="s">
        <v>25</v>
      </c>
      <c r="E87" s="19">
        <v>293</v>
      </c>
      <c r="F87" s="18"/>
      <c r="G87" s="19">
        <v>18</v>
      </c>
      <c r="H87" s="19">
        <v>20</v>
      </c>
      <c r="I87" s="61">
        <f t="shared" si="1"/>
        <v>38</v>
      </c>
      <c r="J87" s="18">
        <v>8761910455</v>
      </c>
      <c r="K87" s="18" t="s">
        <v>327</v>
      </c>
      <c r="L87" s="18" t="s">
        <v>328</v>
      </c>
      <c r="M87" s="18">
        <v>8811904086</v>
      </c>
      <c r="N87" s="18" t="s">
        <v>329</v>
      </c>
      <c r="O87" s="18">
        <v>9678323033</v>
      </c>
      <c r="P87" s="24" t="s">
        <v>752</v>
      </c>
      <c r="Q87" s="18" t="s">
        <v>237</v>
      </c>
      <c r="R87" s="18">
        <v>9</v>
      </c>
      <c r="S87" s="18" t="s">
        <v>212</v>
      </c>
      <c r="T87" s="18"/>
    </row>
    <row r="88" spans="1:20" x14ac:dyDescent="0.3">
      <c r="A88" s="4">
        <v>84</v>
      </c>
      <c r="B88" s="17" t="s">
        <v>63</v>
      </c>
      <c r="C88" s="18" t="s">
        <v>193</v>
      </c>
      <c r="D88" s="18" t="s">
        <v>25</v>
      </c>
      <c r="E88" s="19">
        <v>295</v>
      </c>
      <c r="F88" s="18"/>
      <c r="G88" s="19">
        <v>14</v>
      </c>
      <c r="H88" s="19">
        <v>20</v>
      </c>
      <c r="I88" s="61">
        <f t="shared" si="1"/>
        <v>34</v>
      </c>
      <c r="J88" s="18">
        <v>7896665036</v>
      </c>
      <c r="K88" s="18" t="s">
        <v>327</v>
      </c>
      <c r="L88" s="18" t="s">
        <v>328</v>
      </c>
      <c r="M88" s="18">
        <v>8811904086</v>
      </c>
      <c r="N88" s="18" t="s">
        <v>329</v>
      </c>
      <c r="O88" s="18">
        <v>9678323033</v>
      </c>
      <c r="P88" s="24" t="s">
        <v>752</v>
      </c>
      <c r="Q88" s="18" t="s">
        <v>237</v>
      </c>
      <c r="R88" s="18">
        <v>9</v>
      </c>
      <c r="S88" s="18" t="s">
        <v>212</v>
      </c>
      <c r="T88" s="18"/>
    </row>
    <row r="89" spans="1:20" x14ac:dyDescent="0.3">
      <c r="A89" s="4">
        <v>85</v>
      </c>
      <c r="B89" s="17" t="s">
        <v>63</v>
      </c>
      <c r="C89" s="18" t="s">
        <v>701</v>
      </c>
      <c r="D89" s="18" t="s">
        <v>23</v>
      </c>
      <c r="E89" s="19">
        <v>18110305711</v>
      </c>
      <c r="F89" s="18" t="s">
        <v>149</v>
      </c>
      <c r="G89" s="19">
        <v>26</v>
      </c>
      <c r="H89" s="19">
        <v>24</v>
      </c>
      <c r="I89" s="61">
        <f t="shared" si="1"/>
        <v>50</v>
      </c>
      <c r="J89" s="18"/>
      <c r="K89" s="18"/>
      <c r="L89" s="18"/>
      <c r="M89" s="18"/>
      <c r="N89" s="18"/>
      <c r="O89" s="18"/>
      <c r="P89" s="24" t="s">
        <v>752</v>
      </c>
      <c r="Q89" s="18" t="s">
        <v>237</v>
      </c>
      <c r="R89" s="18"/>
      <c r="S89" s="18" t="s">
        <v>212</v>
      </c>
      <c r="T89" s="18"/>
    </row>
    <row r="90" spans="1:20" x14ac:dyDescent="0.3">
      <c r="A90" s="4">
        <v>86</v>
      </c>
      <c r="B90" s="17"/>
      <c r="C90" s="18"/>
      <c r="D90" s="18"/>
      <c r="E90" s="19"/>
      <c r="F90" s="18"/>
      <c r="G90" s="19"/>
      <c r="H90" s="19"/>
      <c r="I90" s="61">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1">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1">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1">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1">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1">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1">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1">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1">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1">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x14ac:dyDescent="0.3">
      <c r="A165" s="21" t="s">
        <v>11</v>
      </c>
      <c r="B165" s="39"/>
      <c r="C165" s="21">
        <f>COUNTIFS(C5:C164,"*")</f>
        <v>85</v>
      </c>
      <c r="D165" s="21"/>
      <c r="E165" s="13"/>
      <c r="F165" s="21"/>
      <c r="G165" s="62">
        <f>SUM(G5:G164)</f>
        <v>5536</v>
      </c>
      <c r="H165" s="62">
        <f>SUM(H5:H164)</f>
        <v>5767</v>
      </c>
      <c r="I165" s="62">
        <f>SUM(I5:I164)</f>
        <v>11303</v>
      </c>
      <c r="J165" s="21"/>
      <c r="K165" s="21"/>
      <c r="L165" s="21"/>
      <c r="M165" s="21"/>
      <c r="N165" s="21"/>
      <c r="O165" s="21"/>
      <c r="P165" s="14"/>
      <c r="Q165" s="21"/>
      <c r="R165" s="21"/>
      <c r="S165" s="21"/>
      <c r="T165" s="12"/>
    </row>
    <row r="166" spans="1:20" x14ac:dyDescent="0.3">
      <c r="A166" s="44" t="s">
        <v>62</v>
      </c>
      <c r="B166" s="10">
        <f>COUNTIF(B$5:B$164,"Team 1")</f>
        <v>45</v>
      </c>
      <c r="C166" s="44" t="s">
        <v>25</v>
      </c>
      <c r="D166" s="10">
        <f>COUNTIF(D5:D164,"Anganwadi")</f>
        <v>22</v>
      </c>
    </row>
    <row r="167" spans="1:20" x14ac:dyDescent="0.3">
      <c r="A167" s="44" t="s">
        <v>63</v>
      </c>
      <c r="B167" s="10">
        <f>COUNTIF(B$6:B$164,"Team 2")</f>
        <v>39</v>
      </c>
      <c r="C167" s="44" t="s">
        <v>23</v>
      </c>
      <c r="D167" s="10">
        <f>COUNTIF(D5:D164,"School")</f>
        <v>63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12" sqref="K12"/>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24" t="s">
        <v>70</v>
      </c>
      <c r="B1" s="124"/>
      <c r="C1" s="124"/>
      <c r="D1" s="57"/>
      <c r="E1" s="57"/>
      <c r="F1" s="57"/>
      <c r="G1" s="57"/>
      <c r="H1" s="57"/>
      <c r="I1" s="57"/>
      <c r="J1" s="57"/>
      <c r="K1" s="57"/>
      <c r="L1" s="57"/>
      <c r="M1" s="126"/>
      <c r="N1" s="126"/>
      <c r="O1" s="126"/>
      <c r="P1" s="126"/>
      <c r="Q1" s="126"/>
      <c r="R1" s="126"/>
      <c r="S1" s="126"/>
      <c r="T1" s="126"/>
    </row>
    <row r="2" spans="1:20" x14ac:dyDescent="0.3">
      <c r="A2" s="118" t="s">
        <v>59</v>
      </c>
      <c r="B2" s="119"/>
      <c r="C2" s="119"/>
      <c r="D2" s="25">
        <v>43647</v>
      </c>
      <c r="E2" s="22"/>
      <c r="F2" s="22"/>
      <c r="G2" s="22"/>
      <c r="H2" s="22"/>
      <c r="I2" s="22"/>
      <c r="J2" s="22"/>
      <c r="K2" s="22"/>
      <c r="L2" s="22"/>
      <c r="M2" s="22"/>
      <c r="N2" s="22"/>
      <c r="O2" s="22"/>
      <c r="P2" s="22"/>
      <c r="Q2" s="22"/>
      <c r="R2" s="22"/>
      <c r="S2" s="22"/>
    </row>
    <row r="3" spans="1:20" ht="24" customHeight="1" x14ac:dyDescent="0.3">
      <c r="A3" s="120" t="s">
        <v>14</v>
      </c>
      <c r="B3" s="116" t="s">
        <v>61</v>
      </c>
      <c r="C3" s="121" t="s">
        <v>7</v>
      </c>
      <c r="D3" s="121" t="s">
        <v>55</v>
      </c>
      <c r="E3" s="121" t="s">
        <v>16</v>
      </c>
      <c r="F3" s="122" t="s">
        <v>17</v>
      </c>
      <c r="G3" s="121" t="s">
        <v>8</v>
      </c>
      <c r="H3" s="121"/>
      <c r="I3" s="121"/>
      <c r="J3" s="121" t="s">
        <v>31</v>
      </c>
      <c r="K3" s="116" t="s">
        <v>33</v>
      </c>
      <c r="L3" s="116" t="s">
        <v>50</v>
      </c>
      <c r="M3" s="116" t="s">
        <v>51</v>
      </c>
      <c r="N3" s="116" t="s">
        <v>34</v>
      </c>
      <c r="O3" s="116" t="s">
        <v>35</v>
      </c>
      <c r="P3" s="120" t="s">
        <v>54</v>
      </c>
      <c r="Q3" s="121" t="s">
        <v>52</v>
      </c>
      <c r="R3" s="121" t="s">
        <v>32</v>
      </c>
      <c r="S3" s="121" t="s">
        <v>53</v>
      </c>
      <c r="T3" s="121" t="s">
        <v>13</v>
      </c>
    </row>
    <row r="4" spans="1:20" ht="25.5" customHeight="1" x14ac:dyDescent="0.3">
      <c r="A4" s="120"/>
      <c r="B4" s="123"/>
      <c r="C4" s="121"/>
      <c r="D4" s="121"/>
      <c r="E4" s="121"/>
      <c r="F4" s="122"/>
      <c r="G4" s="23" t="s">
        <v>9</v>
      </c>
      <c r="H4" s="23" t="s">
        <v>10</v>
      </c>
      <c r="I4" s="23" t="s">
        <v>11</v>
      </c>
      <c r="J4" s="121"/>
      <c r="K4" s="117"/>
      <c r="L4" s="117"/>
      <c r="M4" s="117"/>
      <c r="N4" s="117"/>
      <c r="O4" s="117"/>
      <c r="P4" s="120"/>
      <c r="Q4" s="120"/>
      <c r="R4" s="121"/>
      <c r="S4" s="121"/>
      <c r="T4" s="121"/>
    </row>
    <row r="5" spans="1:20" x14ac:dyDescent="0.3">
      <c r="A5" s="4">
        <v>1</v>
      </c>
      <c r="B5" s="17" t="s">
        <v>62</v>
      </c>
      <c r="C5" s="48" t="s">
        <v>774</v>
      </c>
      <c r="D5" s="48" t="s">
        <v>25</v>
      </c>
      <c r="E5" s="19">
        <v>104</v>
      </c>
      <c r="F5" s="48"/>
      <c r="G5" s="19">
        <v>36</v>
      </c>
      <c r="H5" s="19">
        <v>48</v>
      </c>
      <c r="I5" s="61">
        <f>SUM(G5:H5)</f>
        <v>84</v>
      </c>
      <c r="J5" s="51">
        <v>9854102694</v>
      </c>
      <c r="K5" s="51" t="s">
        <v>525</v>
      </c>
      <c r="L5" s="51" t="s">
        <v>526</v>
      </c>
      <c r="M5" s="51">
        <v>9854598545</v>
      </c>
      <c r="N5" s="51" t="s">
        <v>888</v>
      </c>
      <c r="O5" s="51"/>
      <c r="P5" s="148" t="s">
        <v>889</v>
      </c>
      <c r="Q5" s="51" t="s">
        <v>211</v>
      </c>
      <c r="R5" s="54">
        <v>18</v>
      </c>
      <c r="S5" s="51" t="s">
        <v>212</v>
      </c>
      <c r="T5" s="18"/>
    </row>
    <row r="6" spans="1:20" x14ac:dyDescent="0.3">
      <c r="A6" s="4">
        <v>2</v>
      </c>
      <c r="B6" s="17" t="s">
        <v>62</v>
      </c>
      <c r="C6" s="48" t="s">
        <v>775</v>
      </c>
      <c r="D6" s="48" t="s">
        <v>25</v>
      </c>
      <c r="E6" s="19">
        <v>105</v>
      </c>
      <c r="F6" s="48"/>
      <c r="G6" s="19">
        <v>24</v>
      </c>
      <c r="H6" s="19">
        <v>26</v>
      </c>
      <c r="I6" s="61">
        <f t="shared" ref="I6:I69" si="0">SUM(G6:H6)</f>
        <v>50</v>
      </c>
      <c r="J6" s="51">
        <v>9706711443</v>
      </c>
      <c r="K6" s="51" t="s">
        <v>525</v>
      </c>
      <c r="L6" s="51" t="s">
        <v>526</v>
      </c>
      <c r="M6" s="51">
        <v>9854598545</v>
      </c>
      <c r="N6" s="51" t="s">
        <v>888</v>
      </c>
      <c r="O6" s="51"/>
      <c r="P6" s="148" t="s">
        <v>889</v>
      </c>
      <c r="Q6" s="51" t="s">
        <v>211</v>
      </c>
      <c r="R6" s="54">
        <v>17</v>
      </c>
      <c r="S6" s="51" t="s">
        <v>212</v>
      </c>
      <c r="T6" s="18"/>
    </row>
    <row r="7" spans="1:20" x14ac:dyDescent="0.3">
      <c r="A7" s="4">
        <v>3</v>
      </c>
      <c r="B7" s="17" t="s">
        <v>62</v>
      </c>
      <c r="C7" s="48" t="s">
        <v>776</v>
      </c>
      <c r="D7" s="48" t="s">
        <v>25</v>
      </c>
      <c r="E7" s="19">
        <v>107</v>
      </c>
      <c r="F7" s="48"/>
      <c r="G7" s="19">
        <v>22</v>
      </c>
      <c r="H7" s="19">
        <v>28</v>
      </c>
      <c r="I7" s="61">
        <f t="shared" si="0"/>
        <v>50</v>
      </c>
      <c r="J7" s="51">
        <v>9854909120</v>
      </c>
      <c r="K7" s="51" t="s">
        <v>525</v>
      </c>
      <c r="L7" s="51" t="s">
        <v>526</v>
      </c>
      <c r="M7" s="51">
        <v>9854598545</v>
      </c>
      <c r="N7" s="51" t="s">
        <v>888</v>
      </c>
      <c r="O7" s="51"/>
      <c r="P7" s="148" t="s">
        <v>890</v>
      </c>
      <c r="Q7" s="51" t="s">
        <v>217</v>
      </c>
      <c r="R7" s="54">
        <v>18</v>
      </c>
      <c r="S7" s="51" t="s">
        <v>212</v>
      </c>
      <c r="T7" s="18"/>
    </row>
    <row r="8" spans="1:20" x14ac:dyDescent="0.3">
      <c r="A8" s="4">
        <v>4</v>
      </c>
      <c r="B8" s="17" t="s">
        <v>62</v>
      </c>
      <c r="C8" s="48" t="s">
        <v>777</v>
      </c>
      <c r="D8" s="48" t="s">
        <v>25</v>
      </c>
      <c r="E8" s="19">
        <v>108</v>
      </c>
      <c r="F8" s="48"/>
      <c r="G8" s="19">
        <v>30</v>
      </c>
      <c r="H8" s="19">
        <v>31</v>
      </c>
      <c r="I8" s="61">
        <f t="shared" si="0"/>
        <v>61</v>
      </c>
      <c r="J8" s="149">
        <v>9678234769</v>
      </c>
      <c r="K8" s="51" t="s">
        <v>525</v>
      </c>
      <c r="L8" s="51" t="s">
        <v>526</v>
      </c>
      <c r="M8" s="51">
        <v>9854598545</v>
      </c>
      <c r="N8" s="51" t="s">
        <v>227</v>
      </c>
      <c r="O8" s="51">
        <v>9954971996</v>
      </c>
      <c r="P8" s="148" t="s">
        <v>890</v>
      </c>
      <c r="Q8" s="51" t="s">
        <v>217</v>
      </c>
      <c r="R8" s="54">
        <v>17</v>
      </c>
      <c r="S8" s="51" t="s">
        <v>212</v>
      </c>
      <c r="T8" s="18"/>
    </row>
    <row r="9" spans="1:20" ht="33" x14ac:dyDescent="0.3">
      <c r="A9" s="4">
        <v>5</v>
      </c>
      <c r="B9" s="17" t="s">
        <v>62</v>
      </c>
      <c r="C9" s="48" t="s">
        <v>778</v>
      </c>
      <c r="D9" s="48" t="s">
        <v>25</v>
      </c>
      <c r="E9" s="19">
        <v>112</v>
      </c>
      <c r="F9" s="48"/>
      <c r="G9" s="19">
        <v>23</v>
      </c>
      <c r="H9" s="19">
        <v>24</v>
      </c>
      <c r="I9" s="61">
        <f t="shared" si="0"/>
        <v>47</v>
      </c>
      <c r="J9" s="51">
        <v>9613426686</v>
      </c>
      <c r="K9" s="51" t="s">
        <v>525</v>
      </c>
      <c r="L9" s="51" t="s">
        <v>526</v>
      </c>
      <c r="M9" s="51">
        <v>9854598545</v>
      </c>
      <c r="N9" s="51" t="s">
        <v>227</v>
      </c>
      <c r="O9" s="51">
        <v>9954971996</v>
      </c>
      <c r="P9" s="148" t="s">
        <v>890</v>
      </c>
      <c r="Q9" s="51" t="s">
        <v>217</v>
      </c>
      <c r="R9" s="54">
        <v>15</v>
      </c>
      <c r="S9" s="51" t="s">
        <v>212</v>
      </c>
      <c r="T9" s="18"/>
    </row>
    <row r="10" spans="1:20" x14ac:dyDescent="0.3">
      <c r="A10" s="4">
        <v>6</v>
      </c>
      <c r="B10" s="17" t="s">
        <v>62</v>
      </c>
      <c r="C10" s="48" t="s">
        <v>779</v>
      </c>
      <c r="D10" s="48" t="s">
        <v>25</v>
      </c>
      <c r="E10" s="19">
        <v>393</v>
      </c>
      <c r="F10" s="48"/>
      <c r="G10" s="19">
        <v>25</v>
      </c>
      <c r="H10" s="19">
        <v>28</v>
      </c>
      <c r="I10" s="61">
        <f t="shared" si="0"/>
        <v>53</v>
      </c>
      <c r="J10" s="51">
        <v>8256037438</v>
      </c>
      <c r="K10" s="51" t="s">
        <v>891</v>
      </c>
      <c r="L10" s="51" t="s">
        <v>892</v>
      </c>
      <c r="M10" s="51">
        <v>9401450867</v>
      </c>
      <c r="N10" s="51" t="s">
        <v>893</v>
      </c>
      <c r="O10" s="51">
        <v>9577674236</v>
      </c>
      <c r="P10" s="148" t="s">
        <v>894</v>
      </c>
      <c r="Q10" s="51" t="s">
        <v>226</v>
      </c>
      <c r="R10" s="54">
        <v>11</v>
      </c>
      <c r="S10" s="51" t="s">
        <v>212</v>
      </c>
      <c r="T10" s="18"/>
    </row>
    <row r="11" spans="1:20" x14ac:dyDescent="0.3">
      <c r="A11" s="4">
        <v>7</v>
      </c>
      <c r="B11" s="17" t="s">
        <v>62</v>
      </c>
      <c r="C11" s="59" t="s">
        <v>780</v>
      </c>
      <c r="D11" s="59" t="s">
        <v>25</v>
      </c>
      <c r="E11" s="17">
        <v>395</v>
      </c>
      <c r="F11" s="59"/>
      <c r="G11" s="17">
        <v>11</v>
      </c>
      <c r="H11" s="17">
        <v>10</v>
      </c>
      <c r="I11" s="61">
        <f t="shared" si="0"/>
        <v>21</v>
      </c>
      <c r="J11" s="51">
        <v>9508188685</v>
      </c>
      <c r="K11" s="51" t="s">
        <v>891</v>
      </c>
      <c r="L11" s="51" t="s">
        <v>892</v>
      </c>
      <c r="M11" s="51">
        <v>9401450867</v>
      </c>
      <c r="N11" s="51" t="s">
        <v>893</v>
      </c>
      <c r="O11" s="51">
        <v>9577674236</v>
      </c>
      <c r="P11" s="148" t="s">
        <v>894</v>
      </c>
      <c r="Q11" s="51" t="s">
        <v>226</v>
      </c>
      <c r="R11" s="54">
        <v>12</v>
      </c>
      <c r="S11" s="51" t="s">
        <v>212</v>
      </c>
      <c r="T11" s="18"/>
    </row>
    <row r="12" spans="1:20" x14ac:dyDescent="0.3">
      <c r="A12" s="4">
        <v>8</v>
      </c>
      <c r="B12" s="17" t="s">
        <v>62</v>
      </c>
      <c r="C12" s="48" t="s">
        <v>781</v>
      </c>
      <c r="D12" s="48" t="s">
        <v>25</v>
      </c>
      <c r="E12" s="19">
        <v>397</v>
      </c>
      <c r="F12" s="48"/>
      <c r="G12" s="19">
        <v>21</v>
      </c>
      <c r="H12" s="19">
        <v>23</v>
      </c>
      <c r="I12" s="61">
        <f t="shared" si="0"/>
        <v>44</v>
      </c>
      <c r="J12" s="51">
        <v>9859809791</v>
      </c>
      <c r="K12" s="51" t="s">
        <v>891</v>
      </c>
      <c r="L12" s="51" t="s">
        <v>892</v>
      </c>
      <c r="M12" s="51">
        <v>9401450867</v>
      </c>
      <c r="N12" s="51" t="s">
        <v>893</v>
      </c>
      <c r="O12" s="51">
        <v>9577674236</v>
      </c>
      <c r="P12" s="148" t="s">
        <v>894</v>
      </c>
      <c r="Q12" s="51" t="s">
        <v>226</v>
      </c>
      <c r="R12" s="54">
        <v>12</v>
      </c>
      <c r="S12" s="51" t="s">
        <v>212</v>
      </c>
      <c r="T12" s="18"/>
    </row>
    <row r="13" spans="1:20" x14ac:dyDescent="0.3">
      <c r="A13" s="4">
        <v>9</v>
      </c>
      <c r="B13" s="17" t="s">
        <v>62</v>
      </c>
      <c r="C13" s="48" t="s">
        <v>782</v>
      </c>
      <c r="D13" s="48" t="s">
        <v>25</v>
      </c>
      <c r="E13" s="19">
        <v>394</v>
      </c>
      <c r="F13" s="48"/>
      <c r="G13" s="19">
        <v>25</v>
      </c>
      <c r="H13" s="19">
        <v>27</v>
      </c>
      <c r="I13" s="61">
        <f t="shared" si="0"/>
        <v>52</v>
      </c>
      <c r="J13" s="51">
        <v>9864285492</v>
      </c>
      <c r="K13" s="51" t="s">
        <v>891</v>
      </c>
      <c r="L13" s="51" t="s">
        <v>892</v>
      </c>
      <c r="M13" s="51">
        <v>9401450867</v>
      </c>
      <c r="N13" s="51" t="s">
        <v>893</v>
      </c>
      <c r="O13" s="51">
        <v>9577674236</v>
      </c>
      <c r="P13" s="148" t="s">
        <v>895</v>
      </c>
      <c r="Q13" s="51" t="s">
        <v>232</v>
      </c>
      <c r="R13" s="54">
        <v>15</v>
      </c>
      <c r="S13" s="51" t="s">
        <v>212</v>
      </c>
      <c r="T13" s="18"/>
    </row>
    <row r="14" spans="1:20" x14ac:dyDescent="0.3">
      <c r="A14" s="4">
        <v>10</v>
      </c>
      <c r="B14" s="17" t="s">
        <v>62</v>
      </c>
      <c r="C14" s="48" t="s">
        <v>783</v>
      </c>
      <c r="D14" s="48" t="s">
        <v>25</v>
      </c>
      <c r="E14" s="19">
        <v>396</v>
      </c>
      <c r="F14" s="48"/>
      <c r="G14" s="19">
        <v>33</v>
      </c>
      <c r="H14" s="19">
        <v>28</v>
      </c>
      <c r="I14" s="61">
        <f t="shared" si="0"/>
        <v>61</v>
      </c>
      <c r="J14" s="51">
        <v>8822396064</v>
      </c>
      <c r="K14" s="51" t="s">
        <v>891</v>
      </c>
      <c r="L14" s="51" t="s">
        <v>892</v>
      </c>
      <c r="M14" s="51">
        <v>9401450867</v>
      </c>
      <c r="N14" s="51" t="s">
        <v>893</v>
      </c>
      <c r="O14" s="51">
        <v>9577674236</v>
      </c>
      <c r="P14" s="148" t="s">
        <v>895</v>
      </c>
      <c r="Q14" s="51" t="s">
        <v>232</v>
      </c>
      <c r="R14" s="54">
        <v>14</v>
      </c>
      <c r="S14" s="51" t="s">
        <v>212</v>
      </c>
      <c r="T14" s="18"/>
    </row>
    <row r="15" spans="1:20" x14ac:dyDescent="0.3">
      <c r="A15" s="4">
        <v>11</v>
      </c>
      <c r="B15" s="17" t="s">
        <v>62</v>
      </c>
      <c r="C15" s="48" t="s">
        <v>784</v>
      </c>
      <c r="D15" s="48" t="s">
        <v>25</v>
      </c>
      <c r="E15" s="19">
        <v>185</v>
      </c>
      <c r="F15" s="48"/>
      <c r="G15" s="19">
        <v>42</v>
      </c>
      <c r="H15" s="19">
        <v>43</v>
      </c>
      <c r="I15" s="61">
        <f t="shared" si="0"/>
        <v>85</v>
      </c>
      <c r="J15" s="51">
        <v>9678152839</v>
      </c>
      <c r="K15" s="51" t="s">
        <v>596</v>
      </c>
      <c r="L15" s="51" t="s">
        <v>597</v>
      </c>
      <c r="M15" s="51">
        <v>9435057381</v>
      </c>
      <c r="N15" s="51" t="s">
        <v>598</v>
      </c>
      <c r="O15" s="51">
        <v>7899431310</v>
      </c>
      <c r="P15" s="148" t="s">
        <v>896</v>
      </c>
      <c r="Q15" s="51" t="s">
        <v>235</v>
      </c>
      <c r="R15" s="54">
        <v>23</v>
      </c>
      <c r="S15" s="51" t="s">
        <v>212</v>
      </c>
      <c r="T15" s="18"/>
    </row>
    <row r="16" spans="1:20" x14ac:dyDescent="0.3">
      <c r="A16" s="4">
        <v>12</v>
      </c>
      <c r="B16" s="17" t="s">
        <v>62</v>
      </c>
      <c r="C16" s="48" t="s">
        <v>785</v>
      </c>
      <c r="D16" s="48" t="s">
        <v>25</v>
      </c>
      <c r="E16" s="19">
        <v>188</v>
      </c>
      <c r="F16" s="48"/>
      <c r="G16" s="19">
        <v>43</v>
      </c>
      <c r="H16" s="19">
        <v>41</v>
      </c>
      <c r="I16" s="61">
        <f t="shared" si="0"/>
        <v>84</v>
      </c>
      <c r="J16" s="51">
        <v>8751978562</v>
      </c>
      <c r="K16" s="51" t="s">
        <v>596</v>
      </c>
      <c r="L16" s="51" t="s">
        <v>597</v>
      </c>
      <c r="M16" s="51">
        <v>9435057381</v>
      </c>
      <c r="N16" s="51" t="s">
        <v>598</v>
      </c>
      <c r="O16" s="51">
        <v>7899431310</v>
      </c>
      <c r="P16" s="148" t="s">
        <v>896</v>
      </c>
      <c r="Q16" s="51" t="s">
        <v>235</v>
      </c>
      <c r="R16" s="54">
        <v>19</v>
      </c>
      <c r="S16" s="51" t="s">
        <v>212</v>
      </c>
      <c r="T16" s="18"/>
    </row>
    <row r="17" spans="1:20" x14ac:dyDescent="0.3">
      <c r="A17" s="4">
        <v>13</v>
      </c>
      <c r="B17" s="17" t="s">
        <v>62</v>
      </c>
      <c r="C17" s="48" t="s">
        <v>786</v>
      </c>
      <c r="D17" s="48" t="s">
        <v>25</v>
      </c>
      <c r="E17" s="19">
        <v>398</v>
      </c>
      <c r="F17" s="48"/>
      <c r="G17" s="19">
        <v>25</v>
      </c>
      <c r="H17" s="19">
        <v>34</v>
      </c>
      <c r="I17" s="61">
        <f t="shared" si="0"/>
        <v>59</v>
      </c>
      <c r="J17" s="51">
        <v>8255064288</v>
      </c>
      <c r="K17" s="51" t="s">
        <v>891</v>
      </c>
      <c r="L17" s="51" t="s">
        <v>892</v>
      </c>
      <c r="M17" s="51">
        <v>9401450867</v>
      </c>
      <c r="N17" s="51" t="s">
        <v>893</v>
      </c>
      <c r="O17" s="51">
        <v>9577674236</v>
      </c>
      <c r="P17" s="148" t="s">
        <v>897</v>
      </c>
      <c r="Q17" s="51" t="s">
        <v>237</v>
      </c>
      <c r="R17" s="54">
        <v>11</v>
      </c>
      <c r="S17" s="51" t="s">
        <v>212</v>
      </c>
      <c r="T17" s="18"/>
    </row>
    <row r="18" spans="1:20" x14ac:dyDescent="0.3">
      <c r="A18" s="4">
        <v>14</v>
      </c>
      <c r="B18" s="17" t="s">
        <v>62</v>
      </c>
      <c r="C18" s="59" t="s">
        <v>787</v>
      </c>
      <c r="D18" s="59" t="s">
        <v>25</v>
      </c>
      <c r="E18" s="17">
        <v>399</v>
      </c>
      <c r="F18" s="59"/>
      <c r="G18" s="17">
        <v>24</v>
      </c>
      <c r="H18" s="17">
        <v>26</v>
      </c>
      <c r="I18" s="61">
        <f t="shared" si="0"/>
        <v>50</v>
      </c>
      <c r="J18" s="51">
        <v>8822480932</v>
      </c>
      <c r="K18" s="51" t="s">
        <v>891</v>
      </c>
      <c r="L18" s="51" t="s">
        <v>892</v>
      </c>
      <c r="M18" s="51">
        <v>9401450867</v>
      </c>
      <c r="N18" s="51" t="s">
        <v>893</v>
      </c>
      <c r="O18" s="51">
        <v>9577674236</v>
      </c>
      <c r="P18" s="148" t="s">
        <v>897</v>
      </c>
      <c r="Q18" s="51" t="s">
        <v>237</v>
      </c>
      <c r="R18" s="54">
        <v>15</v>
      </c>
      <c r="S18" s="51" t="s">
        <v>212</v>
      </c>
      <c r="T18" s="18"/>
    </row>
    <row r="19" spans="1:20" x14ac:dyDescent="0.3">
      <c r="A19" s="4">
        <v>15</v>
      </c>
      <c r="B19" s="17" t="s">
        <v>62</v>
      </c>
      <c r="C19" s="48" t="s">
        <v>494</v>
      </c>
      <c r="D19" s="48" t="s">
        <v>25</v>
      </c>
      <c r="E19" s="19">
        <v>186</v>
      </c>
      <c r="F19" s="48"/>
      <c r="G19" s="19">
        <v>67</v>
      </c>
      <c r="H19" s="19">
        <v>61</v>
      </c>
      <c r="I19" s="61">
        <f t="shared" si="0"/>
        <v>128</v>
      </c>
      <c r="J19" s="51">
        <v>8399807258</v>
      </c>
      <c r="K19" s="51" t="s">
        <v>596</v>
      </c>
      <c r="L19" s="51" t="s">
        <v>597</v>
      </c>
      <c r="M19" s="51">
        <v>9435057381</v>
      </c>
      <c r="N19" s="51" t="s">
        <v>598</v>
      </c>
      <c r="O19" s="51">
        <v>7899431310</v>
      </c>
      <c r="P19" s="148" t="s">
        <v>898</v>
      </c>
      <c r="Q19" s="51" t="s">
        <v>211</v>
      </c>
      <c r="R19" s="54">
        <v>20</v>
      </c>
      <c r="S19" s="51" t="s">
        <v>212</v>
      </c>
      <c r="T19" s="18"/>
    </row>
    <row r="20" spans="1:20" x14ac:dyDescent="0.3">
      <c r="A20" s="4">
        <v>16</v>
      </c>
      <c r="B20" s="17" t="s">
        <v>62</v>
      </c>
      <c r="C20" s="48" t="s">
        <v>495</v>
      </c>
      <c r="D20" s="48" t="s">
        <v>25</v>
      </c>
      <c r="E20" s="19">
        <v>187</v>
      </c>
      <c r="F20" s="48"/>
      <c r="G20" s="19">
        <v>45</v>
      </c>
      <c r="H20" s="19">
        <v>30</v>
      </c>
      <c r="I20" s="61">
        <f t="shared" si="0"/>
        <v>75</v>
      </c>
      <c r="J20" s="51">
        <v>8761870636</v>
      </c>
      <c r="K20" s="51" t="s">
        <v>596</v>
      </c>
      <c r="L20" s="51" t="s">
        <v>597</v>
      </c>
      <c r="M20" s="51">
        <v>9435057381</v>
      </c>
      <c r="N20" s="51" t="s">
        <v>598</v>
      </c>
      <c r="O20" s="51">
        <v>7899431310</v>
      </c>
      <c r="P20" s="148" t="s">
        <v>898</v>
      </c>
      <c r="Q20" s="51" t="s">
        <v>211</v>
      </c>
      <c r="R20" s="54">
        <v>18</v>
      </c>
      <c r="S20" s="51" t="s">
        <v>212</v>
      </c>
      <c r="T20" s="18"/>
    </row>
    <row r="21" spans="1:20" x14ac:dyDescent="0.3">
      <c r="A21" s="4">
        <v>17</v>
      </c>
      <c r="B21" s="17" t="s">
        <v>62</v>
      </c>
      <c r="C21" s="48" t="s">
        <v>788</v>
      </c>
      <c r="D21" s="48" t="s">
        <v>25</v>
      </c>
      <c r="E21" s="19">
        <v>400</v>
      </c>
      <c r="F21" s="48"/>
      <c r="G21" s="19">
        <v>16</v>
      </c>
      <c r="H21" s="19">
        <v>24</v>
      </c>
      <c r="I21" s="61">
        <f t="shared" si="0"/>
        <v>40</v>
      </c>
      <c r="J21" s="51">
        <v>8753802966</v>
      </c>
      <c r="K21" s="51" t="s">
        <v>891</v>
      </c>
      <c r="L21" s="51" t="s">
        <v>892</v>
      </c>
      <c r="M21" s="51">
        <v>9401450867</v>
      </c>
      <c r="N21" s="51" t="s">
        <v>893</v>
      </c>
      <c r="O21" s="51">
        <v>9577674236</v>
      </c>
      <c r="P21" s="148" t="s">
        <v>899</v>
      </c>
      <c r="Q21" s="51" t="s">
        <v>217</v>
      </c>
      <c r="R21" s="54">
        <v>12</v>
      </c>
      <c r="S21" s="51" t="s">
        <v>212</v>
      </c>
      <c r="T21" s="18"/>
    </row>
    <row r="22" spans="1:20" x14ac:dyDescent="0.3">
      <c r="A22" s="4">
        <v>18</v>
      </c>
      <c r="B22" s="17" t="s">
        <v>62</v>
      </c>
      <c r="C22" s="48" t="s">
        <v>789</v>
      </c>
      <c r="D22" s="48" t="s">
        <v>25</v>
      </c>
      <c r="E22" s="19">
        <v>401</v>
      </c>
      <c r="F22" s="48"/>
      <c r="G22" s="19">
        <v>18</v>
      </c>
      <c r="H22" s="19">
        <v>31</v>
      </c>
      <c r="I22" s="61">
        <f t="shared" si="0"/>
        <v>49</v>
      </c>
      <c r="J22" s="51">
        <v>8822480928</v>
      </c>
      <c r="K22" s="51" t="s">
        <v>891</v>
      </c>
      <c r="L22" s="51" t="s">
        <v>892</v>
      </c>
      <c r="M22" s="51">
        <v>9401450867</v>
      </c>
      <c r="N22" s="51" t="s">
        <v>893</v>
      </c>
      <c r="O22" s="51">
        <v>9577674236</v>
      </c>
      <c r="P22" s="148" t="s">
        <v>899</v>
      </c>
      <c r="Q22" s="51" t="s">
        <v>217</v>
      </c>
      <c r="R22" s="54">
        <v>15</v>
      </c>
      <c r="S22" s="51" t="s">
        <v>212</v>
      </c>
      <c r="T22" s="18"/>
    </row>
    <row r="23" spans="1:20" x14ac:dyDescent="0.3">
      <c r="A23" s="4">
        <v>19</v>
      </c>
      <c r="B23" s="17" t="s">
        <v>62</v>
      </c>
      <c r="C23" s="48" t="s">
        <v>790</v>
      </c>
      <c r="D23" s="48" t="s">
        <v>25</v>
      </c>
      <c r="E23" s="19">
        <v>402</v>
      </c>
      <c r="F23" s="48"/>
      <c r="G23" s="19">
        <v>23</v>
      </c>
      <c r="H23" s="19">
        <v>22</v>
      </c>
      <c r="I23" s="61">
        <f t="shared" si="0"/>
        <v>45</v>
      </c>
      <c r="J23" s="51">
        <v>8822713046</v>
      </c>
      <c r="K23" s="51" t="s">
        <v>891</v>
      </c>
      <c r="L23" s="51" t="s">
        <v>892</v>
      </c>
      <c r="M23" s="51">
        <v>9401450867</v>
      </c>
      <c r="N23" s="51" t="s">
        <v>893</v>
      </c>
      <c r="O23" s="51">
        <v>9577674236</v>
      </c>
      <c r="P23" s="148" t="s">
        <v>899</v>
      </c>
      <c r="Q23" s="51" t="s">
        <v>217</v>
      </c>
      <c r="R23" s="54">
        <v>14</v>
      </c>
      <c r="S23" s="51" t="s">
        <v>212</v>
      </c>
      <c r="T23" s="18"/>
    </row>
    <row r="24" spans="1:20" x14ac:dyDescent="0.3">
      <c r="A24" s="4">
        <v>20</v>
      </c>
      <c r="B24" s="17" t="s">
        <v>62</v>
      </c>
      <c r="C24" s="48" t="s">
        <v>791</v>
      </c>
      <c r="D24" s="48" t="s">
        <v>25</v>
      </c>
      <c r="E24" s="19">
        <v>26</v>
      </c>
      <c r="F24" s="48"/>
      <c r="G24" s="19">
        <v>22</v>
      </c>
      <c r="H24" s="19">
        <v>24</v>
      </c>
      <c r="I24" s="61">
        <f t="shared" si="0"/>
        <v>46</v>
      </c>
      <c r="J24" s="51">
        <v>7896730180</v>
      </c>
      <c r="K24" s="51" t="s">
        <v>753</v>
      </c>
      <c r="L24" s="51"/>
      <c r="M24" s="51"/>
      <c r="N24" s="51"/>
      <c r="O24" s="51"/>
      <c r="P24" s="148" t="s">
        <v>900</v>
      </c>
      <c r="Q24" s="51" t="s">
        <v>226</v>
      </c>
      <c r="R24" s="54">
        <v>14</v>
      </c>
      <c r="S24" s="51" t="s">
        <v>212</v>
      </c>
      <c r="T24" s="18"/>
    </row>
    <row r="25" spans="1:20" x14ac:dyDescent="0.3">
      <c r="A25" s="4">
        <v>21</v>
      </c>
      <c r="B25" s="17" t="s">
        <v>62</v>
      </c>
      <c r="C25" s="59" t="s">
        <v>792</v>
      </c>
      <c r="D25" s="59" t="s">
        <v>25</v>
      </c>
      <c r="E25" s="17">
        <v>27</v>
      </c>
      <c r="F25" s="59"/>
      <c r="G25" s="17">
        <v>47</v>
      </c>
      <c r="H25" s="17">
        <v>43</v>
      </c>
      <c r="I25" s="61">
        <f t="shared" si="0"/>
        <v>90</v>
      </c>
      <c r="J25" s="51">
        <v>9854735244</v>
      </c>
      <c r="K25" s="51" t="s">
        <v>753</v>
      </c>
      <c r="L25" s="51"/>
      <c r="M25" s="51"/>
      <c r="N25" s="51"/>
      <c r="O25" s="51"/>
      <c r="P25" s="148" t="s">
        <v>900</v>
      </c>
      <c r="Q25" s="51" t="s">
        <v>226</v>
      </c>
      <c r="R25" s="54">
        <v>14</v>
      </c>
      <c r="S25" s="51" t="s">
        <v>212</v>
      </c>
      <c r="T25" s="18"/>
    </row>
    <row r="26" spans="1:20" x14ac:dyDescent="0.3">
      <c r="A26" s="4">
        <v>22</v>
      </c>
      <c r="B26" s="17" t="s">
        <v>62</v>
      </c>
      <c r="C26" s="48" t="s">
        <v>793</v>
      </c>
      <c r="D26" s="48" t="s">
        <v>25</v>
      </c>
      <c r="E26" s="19">
        <v>33</v>
      </c>
      <c r="F26" s="48"/>
      <c r="G26" s="19">
        <v>26</v>
      </c>
      <c r="H26" s="19">
        <v>25</v>
      </c>
      <c r="I26" s="61">
        <f t="shared" si="0"/>
        <v>51</v>
      </c>
      <c r="J26" s="51">
        <v>9854761823</v>
      </c>
      <c r="K26" s="51" t="s">
        <v>753</v>
      </c>
      <c r="L26" s="51"/>
      <c r="M26" s="51"/>
      <c r="N26" s="51"/>
      <c r="O26" s="51"/>
      <c r="P26" s="148" t="s">
        <v>901</v>
      </c>
      <c r="Q26" s="51" t="s">
        <v>232</v>
      </c>
      <c r="R26" s="54">
        <v>14</v>
      </c>
      <c r="S26" s="51" t="s">
        <v>212</v>
      </c>
      <c r="T26" s="18"/>
    </row>
    <row r="27" spans="1:20" x14ac:dyDescent="0.3">
      <c r="A27" s="4">
        <v>23</v>
      </c>
      <c r="B27" s="17" t="s">
        <v>62</v>
      </c>
      <c r="C27" s="48" t="s">
        <v>794</v>
      </c>
      <c r="D27" s="48" t="s">
        <v>25</v>
      </c>
      <c r="E27" s="19">
        <v>34</v>
      </c>
      <c r="F27" s="48"/>
      <c r="G27" s="19">
        <v>30</v>
      </c>
      <c r="H27" s="19">
        <v>27</v>
      </c>
      <c r="I27" s="61">
        <f t="shared" si="0"/>
        <v>57</v>
      </c>
      <c r="J27" s="51">
        <v>9678155242</v>
      </c>
      <c r="K27" s="51" t="s">
        <v>753</v>
      </c>
      <c r="L27" s="51"/>
      <c r="M27" s="51"/>
      <c r="N27" s="51"/>
      <c r="O27" s="51"/>
      <c r="P27" s="148" t="s">
        <v>901</v>
      </c>
      <c r="Q27" s="51" t="s">
        <v>232</v>
      </c>
      <c r="R27" s="54">
        <v>13</v>
      </c>
      <c r="S27" s="51" t="s">
        <v>212</v>
      </c>
      <c r="T27" s="18"/>
    </row>
    <row r="28" spans="1:20" x14ac:dyDescent="0.3">
      <c r="A28" s="4">
        <v>24</v>
      </c>
      <c r="B28" s="17" t="s">
        <v>62</v>
      </c>
      <c r="C28" s="48" t="s">
        <v>795</v>
      </c>
      <c r="D28" s="48" t="s">
        <v>25</v>
      </c>
      <c r="E28" s="19">
        <v>35</v>
      </c>
      <c r="F28" s="48"/>
      <c r="G28" s="19">
        <v>28</v>
      </c>
      <c r="H28" s="19">
        <v>16</v>
      </c>
      <c r="I28" s="61">
        <f t="shared" si="0"/>
        <v>44</v>
      </c>
      <c r="J28" s="51">
        <v>9508521096</v>
      </c>
      <c r="K28" s="51" t="s">
        <v>753</v>
      </c>
      <c r="L28" s="51"/>
      <c r="M28" s="51"/>
      <c r="N28" s="51"/>
      <c r="O28" s="51"/>
      <c r="P28" s="148" t="s">
        <v>901</v>
      </c>
      <c r="Q28" s="51" t="s">
        <v>232</v>
      </c>
      <c r="R28" s="54">
        <v>13</v>
      </c>
      <c r="S28" s="51" t="s">
        <v>212</v>
      </c>
      <c r="T28" s="18"/>
    </row>
    <row r="29" spans="1:20" x14ac:dyDescent="0.3">
      <c r="A29" s="4">
        <v>25</v>
      </c>
      <c r="B29" s="17" t="s">
        <v>62</v>
      </c>
      <c r="C29" s="48" t="s">
        <v>796</v>
      </c>
      <c r="D29" s="48" t="s">
        <v>25</v>
      </c>
      <c r="E29" s="19">
        <v>36</v>
      </c>
      <c r="F29" s="48"/>
      <c r="G29" s="19">
        <v>31</v>
      </c>
      <c r="H29" s="19">
        <v>45</v>
      </c>
      <c r="I29" s="61">
        <f t="shared" si="0"/>
        <v>76</v>
      </c>
      <c r="J29" s="51">
        <v>9859793733</v>
      </c>
      <c r="K29" s="51" t="s">
        <v>753</v>
      </c>
      <c r="L29" s="51"/>
      <c r="M29" s="51"/>
      <c r="N29" s="51"/>
      <c r="O29" s="51"/>
      <c r="P29" s="148" t="s">
        <v>902</v>
      </c>
      <c r="Q29" s="51" t="s">
        <v>235</v>
      </c>
      <c r="R29" s="54">
        <v>14</v>
      </c>
      <c r="S29" s="51" t="s">
        <v>212</v>
      </c>
      <c r="T29" s="18"/>
    </row>
    <row r="30" spans="1:20" x14ac:dyDescent="0.3">
      <c r="A30" s="4">
        <v>26</v>
      </c>
      <c r="B30" s="17" t="s">
        <v>62</v>
      </c>
      <c r="C30" s="48" t="s">
        <v>797</v>
      </c>
      <c r="D30" s="48" t="s">
        <v>25</v>
      </c>
      <c r="E30" s="19">
        <v>37</v>
      </c>
      <c r="F30" s="48"/>
      <c r="G30" s="19">
        <v>24</v>
      </c>
      <c r="H30" s="19">
        <v>17</v>
      </c>
      <c r="I30" s="61">
        <f t="shared" si="0"/>
        <v>41</v>
      </c>
      <c r="J30" s="51">
        <v>8486336012</v>
      </c>
      <c r="K30" s="51" t="s">
        <v>753</v>
      </c>
      <c r="L30" s="51"/>
      <c r="M30" s="51"/>
      <c r="N30" s="51"/>
      <c r="O30" s="51"/>
      <c r="P30" s="148" t="s">
        <v>902</v>
      </c>
      <c r="Q30" s="51" t="s">
        <v>235</v>
      </c>
      <c r="R30" s="54">
        <v>14</v>
      </c>
      <c r="S30" s="51" t="s">
        <v>212</v>
      </c>
      <c r="T30" s="18"/>
    </row>
    <row r="31" spans="1:20" x14ac:dyDescent="0.3">
      <c r="A31" s="4">
        <v>27</v>
      </c>
      <c r="B31" s="17" t="s">
        <v>62</v>
      </c>
      <c r="C31" s="48" t="s">
        <v>798</v>
      </c>
      <c r="D31" s="48" t="s">
        <v>25</v>
      </c>
      <c r="E31" s="19">
        <v>38</v>
      </c>
      <c r="F31" s="48"/>
      <c r="G31" s="19">
        <v>46</v>
      </c>
      <c r="H31" s="19">
        <v>43</v>
      </c>
      <c r="I31" s="61">
        <f t="shared" si="0"/>
        <v>89</v>
      </c>
      <c r="J31" s="51">
        <v>9854932711</v>
      </c>
      <c r="K31" s="51" t="s">
        <v>753</v>
      </c>
      <c r="L31" s="51"/>
      <c r="M31" s="51"/>
      <c r="N31" s="51"/>
      <c r="O31" s="51"/>
      <c r="P31" s="148" t="s">
        <v>902</v>
      </c>
      <c r="Q31" s="51" t="s">
        <v>235</v>
      </c>
      <c r="R31" s="54">
        <v>12</v>
      </c>
      <c r="S31" s="51" t="s">
        <v>212</v>
      </c>
      <c r="T31" s="18"/>
    </row>
    <row r="32" spans="1:20" x14ac:dyDescent="0.3">
      <c r="A32" s="4">
        <v>28</v>
      </c>
      <c r="B32" s="17" t="s">
        <v>62</v>
      </c>
      <c r="C32" s="59" t="s">
        <v>799</v>
      </c>
      <c r="D32" s="59" t="s">
        <v>25</v>
      </c>
      <c r="E32" s="17">
        <v>46</v>
      </c>
      <c r="F32" s="59"/>
      <c r="G32" s="17">
        <v>49</v>
      </c>
      <c r="H32" s="17">
        <v>50</v>
      </c>
      <c r="I32" s="61">
        <f t="shared" si="0"/>
        <v>99</v>
      </c>
      <c r="J32" s="51">
        <v>986436651</v>
      </c>
      <c r="K32" s="51" t="s">
        <v>753</v>
      </c>
      <c r="L32" s="51"/>
      <c r="M32" s="51"/>
      <c r="N32" s="51"/>
      <c r="O32" s="51"/>
      <c r="P32" s="148" t="s">
        <v>903</v>
      </c>
      <c r="Q32" s="51" t="s">
        <v>237</v>
      </c>
      <c r="R32" s="54">
        <v>12</v>
      </c>
      <c r="S32" s="51" t="s">
        <v>212</v>
      </c>
      <c r="T32" s="18"/>
    </row>
    <row r="33" spans="1:20" x14ac:dyDescent="0.3">
      <c r="A33" s="4">
        <v>29</v>
      </c>
      <c r="B33" s="17" t="s">
        <v>62</v>
      </c>
      <c r="C33" s="48" t="s">
        <v>800</v>
      </c>
      <c r="D33" s="48" t="s">
        <v>25</v>
      </c>
      <c r="E33" s="19">
        <v>47</v>
      </c>
      <c r="F33" s="48"/>
      <c r="G33" s="19">
        <v>26</v>
      </c>
      <c r="H33" s="19">
        <v>26</v>
      </c>
      <c r="I33" s="61">
        <f t="shared" si="0"/>
        <v>52</v>
      </c>
      <c r="J33" s="51">
        <v>9678349118</v>
      </c>
      <c r="K33" s="51" t="s">
        <v>753</v>
      </c>
      <c r="L33" s="51"/>
      <c r="M33" s="51"/>
      <c r="N33" s="51"/>
      <c r="O33" s="51"/>
      <c r="P33" s="148" t="s">
        <v>903</v>
      </c>
      <c r="Q33" s="51" t="s">
        <v>237</v>
      </c>
      <c r="R33" s="54">
        <v>13</v>
      </c>
      <c r="S33" s="51" t="s">
        <v>212</v>
      </c>
      <c r="T33" s="18"/>
    </row>
    <row r="34" spans="1:20" x14ac:dyDescent="0.3">
      <c r="A34" s="4">
        <v>30</v>
      </c>
      <c r="B34" s="17" t="s">
        <v>62</v>
      </c>
      <c r="C34" s="48" t="s">
        <v>801</v>
      </c>
      <c r="D34" s="48" t="s">
        <v>25</v>
      </c>
      <c r="E34" s="19">
        <v>55</v>
      </c>
      <c r="F34" s="48"/>
      <c r="G34" s="19">
        <v>28</v>
      </c>
      <c r="H34" s="19">
        <v>30</v>
      </c>
      <c r="I34" s="61">
        <f t="shared" si="0"/>
        <v>58</v>
      </c>
      <c r="J34" s="51"/>
      <c r="K34" s="51" t="s">
        <v>753</v>
      </c>
      <c r="L34" s="51"/>
      <c r="M34" s="51"/>
      <c r="N34" s="51"/>
      <c r="O34" s="51"/>
      <c r="P34" s="148" t="s">
        <v>904</v>
      </c>
      <c r="Q34" s="51" t="s">
        <v>211</v>
      </c>
      <c r="R34" s="54">
        <v>13</v>
      </c>
      <c r="S34" s="51" t="s">
        <v>212</v>
      </c>
      <c r="T34" s="18"/>
    </row>
    <row r="35" spans="1:20" x14ac:dyDescent="0.3">
      <c r="A35" s="4">
        <v>31</v>
      </c>
      <c r="B35" s="17" t="s">
        <v>62</v>
      </c>
      <c r="C35" s="48" t="s">
        <v>802</v>
      </c>
      <c r="D35" s="48" t="s">
        <v>25</v>
      </c>
      <c r="E35" s="19">
        <v>57</v>
      </c>
      <c r="F35" s="48"/>
      <c r="G35" s="19">
        <v>20</v>
      </c>
      <c r="H35" s="19">
        <v>21</v>
      </c>
      <c r="I35" s="61">
        <f t="shared" si="0"/>
        <v>41</v>
      </c>
      <c r="J35" s="51">
        <v>7399490376</v>
      </c>
      <c r="K35" s="51" t="s">
        <v>753</v>
      </c>
      <c r="L35" s="51"/>
      <c r="M35" s="51"/>
      <c r="N35" s="51"/>
      <c r="O35" s="51"/>
      <c r="P35" s="148" t="s">
        <v>904</v>
      </c>
      <c r="Q35" s="51" t="s">
        <v>211</v>
      </c>
      <c r="R35" s="54">
        <v>13</v>
      </c>
      <c r="S35" s="51" t="s">
        <v>212</v>
      </c>
      <c r="T35" s="18"/>
    </row>
    <row r="36" spans="1:20" x14ac:dyDescent="0.3">
      <c r="A36" s="4">
        <v>32</v>
      </c>
      <c r="B36" s="17" t="s">
        <v>62</v>
      </c>
      <c r="C36" s="48" t="s">
        <v>803</v>
      </c>
      <c r="D36" s="48" t="s">
        <v>25</v>
      </c>
      <c r="E36" s="19">
        <v>29</v>
      </c>
      <c r="F36" s="48"/>
      <c r="G36" s="19">
        <v>19</v>
      </c>
      <c r="H36" s="19">
        <v>23</v>
      </c>
      <c r="I36" s="61">
        <f t="shared" si="0"/>
        <v>42</v>
      </c>
      <c r="J36" s="51">
        <v>7896384353</v>
      </c>
      <c r="K36" s="51" t="s">
        <v>543</v>
      </c>
      <c r="L36" s="51" t="s">
        <v>544</v>
      </c>
      <c r="M36" s="51">
        <v>8752080405</v>
      </c>
      <c r="N36" s="51" t="s">
        <v>545</v>
      </c>
      <c r="O36" s="51">
        <v>9854864492</v>
      </c>
      <c r="P36" s="148" t="s">
        <v>905</v>
      </c>
      <c r="Q36" s="51" t="s">
        <v>217</v>
      </c>
      <c r="R36" s="54">
        <v>5</v>
      </c>
      <c r="S36" s="51" t="s">
        <v>212</v>
      </c>
      <c r="T36" s="18"/>
    </row>
    <row r="37" spans="1:20" x14ac:dyDescent="0.3">
      <c r="A37" s="4">
        <v>33</v>
      </c>
      <c r="B37" s="17" t="s">
        <v>62</v>
      </c>
      <c r="C37" s="48" t="s">
        <v>804</v>
      </c>
      <c r="D37" s="48" t="s">
        <v>25</v>
      </c>
      <c r="E37" s="19">
        <v>30</v>
      </c>
      <c r="F37" s="48"/>
      <c r="G37" s="19">
        <v>16</v>
      </c>
      <c r="H37" s="19">
        <v>21</v>
      </c>
      <c r="I37" s="61">
        <f t="shared" si="0"/>
        <v>37</v>
      </c>
      <c r="J37" s="51">
        <v>8752081721</v>
      </c>
      <c r="K37" s="51" t="s">
        <v>543</v>
      </c>
      <c r="L37" s="51" t="s">
        <v>544</v>
      </c>
      <c r="M37" s="51">
        <v>8752080405</v>
      </c>
      <c r="N37" s="51" t="s">
        <v>545</v>
      </c>
      <c r="O37" s="51">
        <v>9854864492</v>
      </c>
      <c r="P37" s="148" t="s">
        <v>905</v>
      </c>
      <c r="Q37" s="51" t="s">
        <v>217</v>
      </c>
      <c r="R37" s="54">
        <v>5</v>
      </c>
      <c r="S37" s="51" t="s">
        <v>212</v>
      </c>
      <c r="T37" s="18"/>
    </row>
    <row r="38" spans="1:20" x14ac:dyDescent="0.3">
      <c r="A38" s="4">
        <v>34</v>
      </c>
      <c r="B38" s="17" t="s">
        <v>62</v>
      </c>
      <c r="C38" s="48" t="s">
        <v>805</v>
      </c>
      <c r="D38" s="48" t="s">
        <v>25</v>
      </c>
      <c r="E38" s="19">
        <v>32</v>
      </c>
      <c r="F38" s="48"/>
      <c r="G38" s="19">
        <v>25</v>
      </c>
      <c r="H38" s="19">
        <v>26</v>
      </c>
      <c r="I38" s="61">
        <f t="shared" si="0"/>
        <v>51</v>
      </c>
      <c r="J38" s="51">
        <v>7896555230</v>
      </c>
      <c r="K38" s="51" t="s">
        <v>805</v>
      </c>
      <c r="L38" s="51" t="s">
        <v>906</v>
      </c>
      <c r="M38" s="51">
        <v>9854448931</v>
      </c>
      <c r="N38" s="51" t="s">
        <v>907</v>
      </c>
      <c r="O38" s="51">
        <v>7399742191</v>
      </c>
      <c r="P38" s="148" t="s">
        <v>905</v>
      </c>
      <c r="Q38" s="51" t="s">
        <v>217</v>
      </c>
      <c r="R38" s="54">
        <v>8</v>
      </c>
      <c r="S38" s="51" t="s">
        <v>212</v>
      </c>
      <c r="T38" s="18"/>
    </row>
    <row r="39" spans="1:20" x14ac:dyDescent="0.3">
      <c r="A39" s="4">
        <v>35</v>
      </c>
      <c r="B39" s="17" t="s">
        <v>62</v>
      </c>
      <c r="C39" s="48" t="s">
        <v>806</v>
      </c>
      <c r="D39" s="48" t="s">
        <v>25</v>
      </c>
      <c r="E39" s="19">
        <v>61</v>
      </c>
      <c r="F39" s="48"/>
      <c r="G39" s="19">
        <v>15</v>
      </c>
      <c r="H39" s="19">
        <v>11</v>
      </c>
      <c r="I39" s="61">
        <f t="shared" si="0"/>
        <v>26</v>
      </c>
      <c r="J39" s="51">
        <v>8723885037</v>
      </c>
      <c r="K39" s="51" t="s">
        <v>753</v>
      </c>
      <c r="L39" s="51"/>
      <c r="M39" s="51"/>
      <c r="N39" s="51"/>
      <c r="O39" s="51"/>
      <c r="P39" s="148" t="s">
        <v>908</v>
      </c>
      <c r="Q39" s="51" t="s">
        <v>226</v>
      </c>
      <c r="R39" s="54">
        <v>12</v>
      </c>
      <c r="S39" s="51" t="s">
        <v>212</v>
      </c>
      <c r="T39" s="18"/>
    </row>
    <row r="40" spans="1:20" x14ac:dyDescent="0.3">
      <c r="A40" s="4">
        <v>36</v>
      </c>
      <c r="B40" s="17" t="s">
        <v>62</v>
      </c>
      <c r="C40" s="48" t="s">
        <v>807</v>
      </c>
      <c r="D40" s="48" t="s">
        <v>25</v>
      </c>
      <c r="E40" s="19">
        <v>64</v>
      </c>
      <c r="F40" s="48"/>
      <c r="G40" s="19">
        <v>12</v>
      </c>
      <c r="H40" s="19">
        <v>12</v>
      </c>
      <c r="I40" s="61">
        <f t="shared" si="0"/>
        <v>24</v>
      </c>
      <c r="J40" s="51">
        <v>8812961537</v>
      </c>
      <c r="K40" s="51" t="s">
        <v>753</v>
      </c>
      <c r="L40" s="51"/>
      <c r="M40" s="51"/>
      <c r="N40" s="51"/>
      <c r="O40" s="51"/>
      <c r="P40" s="148" t="s">
        <v>908</v>
      </c>
      <c r="Q40" s="51" t="s">
        <v>226</v>
      </c>
      <c r="R40" s="54">
        <v>12</v>
      </c>
      <c r="S40" s="51" t="s">
        <v>212</v>
      </c>
      <c r="T40" s="18"/>
    </row>
    <row r="41" spans="1:20" x14ac:dyDescent="0.3">
      <c r="A41" s="4">
        <v>37</v>
      </c>
      <c r="B41" s="17" t="s">
        <v>62</v>
      </c>
      <c r="C41" s="48" t="s">
        <v>808</v>
      </c>
      <c r="D41" s="48" t="s">
        <v>25</v>
      </c>
      <c r="E41" s="19">
        <v>65</v>
      </c>
      <c r="F41" s="48"/>
      <c r="G41" s="19">
        <v>15</v>
      </c>
      <c r="H41" s="19">
        <v>16</v>
      </c>
      <c r="I41" s="61">
        <f t="shared" si="0"/>
        <v>31</v>
      </c>
      <c r="J41" s="51"/>
      <c r="K41" s="51" t="s">
        <v>753</v>
      </c>
      <c r="L41" s="51"/>
      <c r="M41" s="51"/>
      <c r="N41" s="51"/>
      <c r="O41" s="51"/>
      <c r="P41" s="148" t="s">
        <v>908</v>
      </c>
      <c r="Q41" s="51" t="s">
        <v>226</v>
      </c>
      <c r="R41" s="54">
        <v>12</v>
      </c>
      <c r="S41" s="51" t="s">
        <v>212</v>
      </c>
      <c r="T41" s="18"/>
    </row>
    <row r="42" spans="1:20" x14ac:dyDescent="0.3">
      <c r="A42" s="4">
        <v>38</v>
      </c>
      <c r="B42" s="17" t="s">
        <v>62</v>
      </c>
      <c r="C42" s="59" t="s">
        <v>809</v>
      </c>
      <c r="D42" s="59" t="s">
        <v>25</v>
      </c>
      <c r="E42" s="17">
        <v>34</v>
      </c>
      <c r="F42" s="59"/>
      <c r="G42" s="17">
        <v>31</v>
      </c>
      <c r="H42" s="17">
        <v>22</v>
      </c>
      <c r="I42" s="61">
        <f t="shared" si="0"/>
        <v>53</v>
      </c>
      <c r="J42" s="51">
        <v>8402062688</v>
      </c>
      <c r="K42" s="51" t="s">
        <v>251</v>
      </c>
      <c r="L42" s="51" t="s">
        <v>252</v>
      </c>
      <c r="M42" s="51">
        <v>9859014443</v>
      </c>
      <c r="N42" s="51" t="s">
        <v>253</v>
      </c>
      <c r="O42" s="51">
        <v>9859114790</v>
      </c>
      <c r="P42" s="148" t="s">
        <v>909</v>
      </c>
      <c r="Q42" s="51" t="s">
        <v>232</v>
      </c>
      <c r="R42" s="54">
        <v>9</v>
      </c>
      <c r="S42" s="51" t="s">
        <v>212</v>
      </c>
      <c r="T42" s="18"/>
    </row>
    <row r="43" spans="1:20" x14ac:dyDescent="0.3">
      <c r="A43" s="4">
        <v>39</v>
      </c>
      <c r="B43" s="17" t="s">
        <v>62</v>
      </c>
      <c r="C43" s="48" t="s">
        <v>810</v>
      </c>
      <c r="D43" s="48" t="s">
        <v>25</v>
      </c>
      <c r="E43" s="19">
        <v>35</v>
      </c>
      <c r="F43" s="48"/>
      <c r="G43" s="19">
        <v>32</v>
      </c>
      <c r="H43" s="19">
        <v>29</v>
      </c>
      <c r="I43" s="61">
        <f t="shared" si="0"/>
        <v>61</v>
      </c>
      <c r="J43" s="51">
        <v>9859158262</v>
      </c>
      <c r="K43" s="51" t="s">
        <v>251</v>
      </c>
      <c r="L43" s="51" t="s">
        <v>252</v>
      </c>
      <c r="M43" s="51">
        <v>9859014443</v>
      </c>
      <c r="N43" s="51" t="s">
        <v>253</v>
      </c>
      <c r="O43" s="51">
        <v>9859114790</v>
      </c>
      <c r="P43" s="148" t="s">
        <v>909</v>
      </c>
      <c r="Q43" s="51" t="s">
        <v>232</v>
      </c>
      <c r="R43" s="54">
        <v>9</v>
      </c>
      <c r="S43" s="51" t="s">
        <v>212</v>
      </c>
      <c r="T43" s="18"/>
    </row>
    <row r="44" spans="1:20" x14ac:dyDescent="0.3">
      <c r="A44" s="4">
        <v>40</v>
      </c>
      <c r="B44" s="17" t="s">
        <v>62</v>
      </c>
      <c r="C44" s="48" t="s">
        <v>811</v>
      </c>
      <c r="D44" s="48" t="s">
        <v>25</v>
      </c>
      <c r="E44" s="19">
        <v>87</v>
      </c>
      <c r="F44" s="48"/>
      <c r="G44" s="19">
        <v>26</v>
      </c>
      <c r="H44" s="19">
        <v>34</v>
      </c>
      <c r="I44" s="61">
        <f t="shared" si="0"/>
        <v>60</v>
      </c>
      <c r="J44" s="51">
        <v>7896566817</v>
      </c>
      <c r="K44" s="51" t="s">
        <v>219</v>
      </c>
      <c r="L44" s="51" t="s">
        <v>220</v>
      </c>
      <c r="M44" s="51">
        <v>9435704073</v>
      </c>
      <c r="N44" s="51" t="s">
        <v>221</v>
      </c>
      <c r="O44" s="51">
        <v>9957391961</v>
      </c>
      <c r="P44" s="148" t="s">
        <v>910</v>
      </c>
      <c r="Q44" s="51" t="s">
        <v>235</v>
      </c>
      <c r="R44" s="54">
        <v>21</v>
      </c>
      <c r="S44" s="51" t="s">
        <v>212</v>
      </c>
      <c r="T44" s="18"/>
    </row>
    <row r="45" spans="1:20" x14ac:dyDescent="0.3">
      <c r="A45" s="4">
        <v>41</v>
      </c>
      <c r="B45" s="17" t="s">
        <v>62</v>
      </c>
      <c r="C45" s="48" t="s">
        <v>812</v>
      </c>
      <c r="D45" s="48" t="s">
        <v>25</v>
      </c>
      <c r="E45" s="19">
        <v>88</v>
      </c>
      <c r="F45" s="48"/>
      <c r="G45" s="19">
        <v>30</v>
      </c>
      <c r="H45" s="19">
        <v>33</v>
      </c>
      <c r="I45" s="61">
        <f t="shared" si="0"/>
        <v>63</v>
      </c>
      <c r="J45" s="51">
        <v>9954888063</v>
      </c>
      <c r="K45" s="51" t="s">
        <v>219</v>
      </c>
      <c r="L45" s="51" t="s">
        <v>220</v>
      </c>
      <c r="M45" s="51">
        <v>9435704073</v>
      </c>
      <c r="N45" s="51" t="s">
        <v>221</v>
      </c>
      <c r="O45" s="51">
        <v>9957391961</v>
      </c>
      <c r="P45" s="148" t="s">
        <v>910</v>
      </c>
      <c r="Q45" s="51" t="s">
        <v>235</v>
      </c>
      <c r="R45" s="54">
        <v>20</v>
      </c>
      <c r="S45" s="51" t="s">
        <v>212</v>
      </c>
      <c r="T45" s="18"/>
    </row>
    <row r="46" spans="1:20" x14ac:dyDescent="0.3">
      <c r="A46" s="4">
        <v>42</v>
      </c>
      <c r="B46" s="17" t="s">
        <v>62</v>
      </c>
      <c r="C46" s="48" t="s">
        <v>813</v>
      </c>
      <c r="D46" s="48" t="s">
        <v>25</v>
      </c>
      <c r="E46" s="19">
        <v>156</v>
      </c>
      <c r="F46" s="48"/>
      <c r="G46" s="19">
        <v>65</v>
      </c>
      <c r="H46" s="19">
        <v>55</v>
      </c>
      <c r="I46" s="61">
        <f t="shared" si="0"/>
        <v>120</v>
      </c>
      <c r="J46" s="51">
        <v>9954972083</v>
      </c>
      <c r="K46" s="51" t="s">
        <v>223</v>
      </c>
      <c r="L46" s="51" t="s">
        <v>911</v>
      </c>
      <c r="M46" s="51">
        <v>9401491039</v>
      </c>
      <c r="N46" s="51" t="s">
        <v>912</v>
      </c>
      <c r="O46" s="51">
        <v>8876678428</v>
      </c>
      <c r="P46" s="148" t="s">
        <v>913</v>
      </c>
      <c r="Q46" s="51" t="s">
        <v>237</v>
      </c>
      <c r="R46" s="54">
        <v>21</v>
      </c>
      <c r="S46" s="51" t="s">
        <v>212</v>
      </c>
      <c r="T46" s="18"/>
    </row>
    <row r="47" spans="1:20" x14ac:dyDescent="0.3">
      <c r="A47" s="4">
        <v>43</v>
      </c>
      <c r="B47" s="17" t="s">
        <v>62</v>
      </c>
      <c r="C47" s="18" t="s">
        <v>814</v>
      </c>
      <c r="D47" s="18" t="s">
        <v>25</v>
      </c>
      <c r="E47" s="19">
        <v>157</v>
      </c>
      <c r="F47" s="18"/>
      <c r="G47" s="19">
        <v>48</v>
      </c>
      <c r="H47" s="19">
        <v>58</v>
      </c>
      <c r="I47" s="61">
        <f t="shared" si="0"/>
        <v>106</v>
      </c>
      <c r="J47" s="51">
        <v>8486743622</v>
      </c>
      <c r="K47" s="51" t="s">
        <v>229</v>
      </c>
      <c r="L47" s="51" t="s">
        <v>914</v>
      </c>
      <c r="M47" s="51">
        <v>9435826275</v>
      </c>
      <c r="N47" s="51" t="s">
        <v>915</v>
      </c>
      <c r="O47" s="51">
        <v>9957651106</v>
      </c>
      <c r="P47" s="148" t="s">
        <v>913</v>
      </c>
      <c r="Q47" s="51" t="s">
        <v>237</v>
      </c>
      <c r="R47" s="54">
        <v>22</v>
      </c>
      <c r="S47" s="51" t="s">
        <v>212</v>
      </c>
      <c r="T47" s="18"/>
    </row>
    <row r="48" spans="1:20" x14ac:dyDescent="0.3">
      <c r="A48" s="4">
        <v>44</v>
      </c>
      <c r="B48" s="17" t="s">
        <v>62</v>
      </c>
      <c r="C48" s="18" t="s">
        <v>815</v>
      </c>
      <c r="D48" s="18" t="s">
        <v>25</v>
      </c>
      <c r="E48" s="19">
        <v>159</v>
      </c>
      <c r="F48" s="18"/>
      <c r="G48" s="19">
        <v>43</v>
      </c>
      <c r="H48" s="19">
        <v>45</v>
      </c>
      <c r="I48" s="61">
        <f t="shared" si="0"/>
        <v>88</v>
      </c>
      <c r="J48" s="51">
        <v>9707091181</v>
      </c>
      <c r="K48" s="51" t="s">
        <v>229</v>
      </c>
      <c r="L48" s="51" t="s">
        <v>914</v>
      </c>
      <c r="M48" s="51">
        <v>9435826275</v>
      </c>
      <c r="N48" s="51" t="s">
        <v>916</v>
      </c>
      <c r="O48" s="51">
        <v>9957813575</v>
      </c>
      <c r="P48" s="148" t="s">
        <v>917</v>
      </c>
      <c r="Q48" s="51" t="s">
        <v>211</v>
      </c>
      <c r="R48" s="54">
        <v>21</v>
      </c>
      <c r="S48" s="51" t="s">
        <v>212</v>
      </c>
      <c r="T48" s="18"/>
    </row>
    <row r="49" spans="1:20" x14ac:dyDescent="0.3">
      <c r="A49" s="4">
        <v>45</v>
      </c>
      <c r="B49" s="17" t="s">
        <v>62</v>
      </c>
      <c r="C49" s="59" t="s">
        <v>816</v>
      </c>
      <c r="D49" s="59" t="s">
        <v>25</v>
      </c>
      <c r="E49" s="17">
        <v>161</v>
      </c>
      <c r="F49" s="59"/>
      <c r="G49" s="17">
        <v>54</v>
      </c>
      <c r="H49" s="17">
        <v>56</v>
      </c>
      <c r="I49" s="61">
        <f t="shared" si="0"/>
        <v>110</v>
      </c>
      <c r="J49" s="51">
        <v>9613832175</v>
      </c>
      <c r="K49" s="51" t="s">
        <v>229</v>
      </c>
      <c r="L49" s="51" t="s">
        <v>914</v>
      </c>
      <c r="M49" s="51">
        <v>9435826275</v>
      </c>
      <c r="N49" s="51" t="s">
        <v>916</v>
      </c>
      <c r="O49" s="51">
        <v>9957813575</v>
      </c>
      <c r="P49" s="148" t="s">
        <v>917</v>
      </c>
      <c r="Q49" s="51" t="s">
        <v>211</v>
      </c>
      <c r="R49" s="54">
        <v>18</v>
      </c>
      <c r="S49" s="51" t="s">
        <v>212</v>
      </c>
      <c r="T49" s="18"/>
    </row>
    <row r="50" spans="1:20" x14ac:dyDescent="0.3">
      <c r="A50" s="4">
        <v>46</v>
      </c>
      <c r="B50" s="17" t="s">
        <v>62</v>
      </c>
      <c r="C50" s="18" t="s">
        <v>817</v>
      </c>
      <c r="D50" s="18" t="s">
        <v>25</v>
      </c>
      <c r="E50" s="19">
        <v>163</v>
      </c>
      <c r="F50" s="18"/>
      <c r="G50" s="19">
        <v>56</v>
      </c>
      <c r="H50" s="19">
        <v>61</v>
      </c>
      <c r="I50" s="61">
        <f t="shared" si="0"/>
        <v>117</v>
      </c>
      <c r="J50" s="51">
        <v>8822106396</v>
      </c>
      <c r="K50" s="51" t="s">
        <v>229</v>
      </c>
      <c r="L50" s="51" t="s">
        <v>914</v>
      </c>
      <c r="M50" s="51">
        <v>9435826275</v>
      </c>
      <c r="N50" s="51" t="s">
        <v>916</v>
      </c>
      <c r="O50" s="51">
        <v>9957813575</v>
      </c>
      <c r="P50" s="148" t="s">
        <v>918</v>
      </c>
      <c r="Q50" s="51" t="s">
        <v>217</v>
      </c>
      <c r="R50" s="54">
        <v>25</v>
      </c>
      <c r="S50" s="51" t="s">
        <v>212</v>
      </c>
      <c r="T50" s="18"/>
    </row>
    <row r="51" spans="1:20" x14ac:dyDescent="0.3">
      <c r="A51" s="4">
        <v>47</v>
      </c>
      <c r="B51" s="17" t="s">
        <v>62</v>
      </c>
      <c r="C51" s="48" t="s">
        <v>818</v>
      </c>
      <c r="D51" s="48" t="s">
        <v>25</v>
      </c>
      <c r="E51" s="19">
        <v>164</v>
      </c>
      <c r="F51" s="48"/>
      <c r="G51" s="19">
        <v>76</v>
      </c>
      <c r="H51" s="19">
        <v>74</v>
      </c>
      <c r="I51" s="61">
        <f t="shared" si="0"/>
        <v>150</v>
      </c>
      <c r="J51" s="51">
        <v>8876083346</v>
      </c>
      <c r="K51" s="51" t="s">
        <v>229</v>
      </c>
      <c r="L51" s="51" t="s">
        <v>914</v>
      </c>
      <c r="M51" s="51">
        <v>9435826275</v>
      </c>
      <c r="N51" s="51" t="s">
        <v>916</v>
      </c>
      <c r="O51" s="51">
        <v>9957813575</v>
      </c>
      <c r="P51" s="148" t="s">
        <v>918</v>
      </c>
      <c r="Q51" s="51" t="s">
        <v>217</v>
      </c>
      <c r="R51" s="54">
        <v>24</v>
      </c>
      <c r="S51" s="51" t="s">
        <v>212</v>
      </c>
      <c r="T51" s="18"/>
    </row>
    <row r="52" spans="1:20" x14ac:dyDescent="0.3">
      <c r="A52" s="4">
        <v>48</v>
      </c>
      <c r="B52" s="17" t="s">
        <v>62</v>
      </c>
      <c r="C52" s="18" t="s">
        <v>819</v>
      </c>
      <c r="D52" s="18" t="s">
        <v>25</v>
      </c>
      <c r="E52" s="19">
        <v>167</v>
      </c>
      <c r="F52" s="18"/>
      <c r="G52" s="19">
        <v>34</v>
      </c>
      <c r="H52" s="19">
        <v>51</v>
      </c>
      <c r="I52" s="61">
        <f t="shared" si="0"/>
        <v>85</v>
      </c>
      <c r="J52" s="51">
        <v>9957801746</v>
      </c>
      <c r="K52" s="51" t="s">
        <v>919</v>
      </c>
      <c r="L52" s="51" t="s">
        <v>920</v>
      </c>
      <c r="M52" s="51">
        <v>7896608955</v>
      </c>
      <c r="N52" s="51" t="s">
        <v>921</v>
      </c>
      <c r="O52" s="51">
        <v>9859486353</v>
      </c>
      <c r="P52" s="148" t="s">
        <v>922</v>
      </c>
      <c r="Q52" s="51" t="s">
        <v>226</v>
      </c>
      <c r="R52" s="54">
        <v>17</v>
      </c>
      <c r="S52" s="51" t="s">
        <v>212</v>
      </c>
      <c r="T52" s="18"/>
    </row>
    <row r="53" spans="1:20" x14ac:dyDescent="0.3">
      <c r="A53" s="4">
        <v>49</v>
      </c>
      <c r="B53" s="17" t="s">
        <v>62</v>
      </c>
      <c r="C53" s="18" t="s">
        <v>820</v>
      </c>
      <c r="D53" s="18" t="s">
        <v>25</v>
      </c>
      <c r="E53" s="19">
        <v>171</v>
      </c>
      <c r="F53" s="18"/>
      <c r="G53" s="19">
        <v>32</v>
      </c>
      <c r="H53" s="19">
        <v>32</v>
      </c>
      <c r="I53" s="61">
        <f t="shared" si="0"/>
        <v>64</v>
      </c>
      <c r="J53" s="51">
        <v>8876055675</v>
      </c>
      <c r="K53" s="51" t="s">
        <v>923</v>
      </c>
      <c r="L53" s="51" t="s">
        <v>924</v>
      </c>
      <c r="M53" s="51">
        <v>9854139716</v>
      </c>
      <c r="N53" s="51" t="s">
        <v>925</v>
      </c>
      <c r="O53" s="51">
        <v>9907614878</v>
      </c>
      <c r="P53" s="148" t="s">
        <v>922</v>
      </c>
      <c r="Q53" s="51" t="s">
        <v>226</v>
      </c>
      <c r="R53" s="54">
        <v>18</v>
      </c>
      <c r="S53" s="51" t="s">
        <v>212</v>
      </c>
      <c r="T53" s="18"/>
    </row>
    <row r="54" spans="1:20" x14ac:dyDescent="0.3">
      <c r="A54" s="4">
        <v>50</v>
      </c>
      <c r="B54" s="17" t="s">
        <v>62</v>
      </c>
      <c r="C54" s="18" t="s">
        <v>821</v>
      </c>
      <c r="D54" s="18" t="s">
        <v>25</v>
      </c>
      <c r="E54" s="19">
        <v>173</v>
      </c>
      <c r="F54" s="18"/>
      <c r="G54" s="19">
        <v>56</v>
      </c>
      <c r="H54" s="19">
        <v>68</v>
      </c>
      <c r="I54" s="61">
        <f t="shared" si="0"/>
        <v>124</v>
      </c>
      <c r="J54" s="51">
        <v>8011632949</v>
      </c>
      <c r="K54" s="51" t="s">
        <v>923</v>
      </c>
      <c r="L54" s="51" t="s">
        <v>924</v>
      </c>
      <c r="M54" s="51">
        <v>9854139716</v>
      </c>
      <c r="N54" s="51" t="s">
        <v>925</v>
      </c>
      <c r="O54" s="51">
        <v>9907614878</v>
      </c>
      <c r="P54" s="148" t="s">
        <v>926</v>
      </c>
      <c r="Q54" s="51" t="s">
        <v>232</v>
      </c>
      <c r="R54" s="54">
        <v>19</v>
      </c>
      <c r="S54" s="51" t="s">
        <v>212</v>
      </c>
      <c r="T54" s="18"/>
    </row>
    <row r="55" spans="1:20" x14ac:dyDescent="0.3">
      <c r="A55" s="4">
        <v>51</v>
      </c>
      <c r="B55" s="17" t="s">
        <v>62</v>
      </c>
      <c r="C55" s="18" t="s">
        <v>822</v>
      </c>
      <c r="D55" s="18" t="s">
        <v>25</v>
      </c>
      <c r="E55" s="19">
        <v>166</v>
      </c>
      <c r="F55" s="18"/>
      <c r="G55" s="19">
        <v>35</v>
      </c>
      <c r="H55" s="19">
        <v>40</v>
      </c>
      <c r="I55" s="61">
        <f t="shared" si="0"/>
        <v>75</v>
      </c>
      <c r="J55" s="51">
        <v>9854735329</v>
      </c>
      <c r="K55" s="51" t="s">
        <v>919</v>
      </c>
      <c r="L55" s="51" t="s">
        <v>920</v>
      </c>
      <c r="M55" s="51">
        <v>7896608955</v>
      </c>
      <c r="N55" s="51" t="s">
        <v>921</v>
      </c>
      <c r="O55" s="51">
        <v>9859486353</v>
      </c>
      <c r="P55" s="148" t="s">
        <v>355</v>
      </c>
      <c r="Q55" s="51" t="s">
        <v>235</v>
      </c>
      <c r="R55" s="54">
        <v>18</v>
      </c>
      <c r="S55" s="51" t="s">
        <v>212</v>
      </c>
      <c r="T55" s="18"/>
    </row>
    <row r="56" spans="1:20" x14ac:dyDescent="0.3">
      <c r="A56" s="4">
        <v>52</v>
      </c>
      <c r="B56" s="17" t="s">
        <v>62</v>
      </c>
      <c r="C56" s="59" t="s">
        <v>823</v>
      </c>
      <c r="D56" s="59" t="s">
        <v>25</v>
      </c>
      <c r="E56" s="17">
        <v>169</v>
      </c>
      <c r="F56" s="59"/>
      <c r="G56" s="17">
        <v>32</v>
      </c>
      <c r="H56" s="17">
        <v>30</v>
      </c>
      <c r="I56" s="61">
        <f t="shared" si="0"/>
        <v>62</v>
      </c>
      <c r="J56" s="51">
        <v>9706238337</v>
      </c>
      <c r="K56" s="51" t="s">
        <v>919</v>
      </c>
      <c r="L56" s="51" t="s">
        <v>920</v>
      </c>
      <c r="M56" s="51">
        <v>7896608955</v>
      </c>
      <c r="N56" s="51" t="s">
        <v>921</v>
      </c>
      <c r="O56" s="51">
        <v>9859486353</v>
      </c>
      <c r="P56" s="148" t="s">
        <v>355</v>
      </c>
      <c r="Q56" s="51" t="s">
        <v>235</v>
      </c>
      <c r="R56" s="54">
        <v>16</v>
      </c>
      <c r="S56" s="51" t="s">
        <v>212</v>
      </c>
      <c r="T56" s="18"/>
    </row>
    <row r="57" spans="1:20" x14ac:dyDescent="0.3">
      <c r="A57" s="4">
        <v>53</v>
      </c>
      <c r="B57" s="17" t="s">
        <v>62</v>
      </c>
      <c r="C57" s="18" t="s">
        <v>824</v>
      </c>
      <c r="D57" s="18" t="s">
        <v>25</v>
      </c>
      <c r="E57" s="19">
        <v>174</v>
      </c>
      <c r="F57" s="18"/>
      <c r="G57" s="19">
        <v>32</v>
      </c>
      <c r="H57" s="19">
        <v>37</v>
      </c>
      <c r="I57" s="61">
        <f t="shared" si="0"/>
        <v>69</v>
      </c>
      <c r="J57" s="51">
        <v>9854337539</v>
      </c>
      <c r="K57" s="51" t="s">
        <v>923</v>
      </c>
      <c r="L57" s="51" t="s">
        <v>924</v>
      </c>
      <c r="M57" s="51">
        <v>9854139716</v>
      </c>
      <c r="N57" s="51" t="s">
        <v>925</v>
      </c>
      <c r="O57" s="51">
        <v>9907614878</v>
      </c>
      <c r="P57" s="148" t="s">
        <v>927</v>
      </c>
      <c r="Q57" s="51" t="s">
        <v>237</v>
      </c>
      <c r="R57" s="54">
        <v>16</v>
      </c>
      <c r="S57" s="51" t="s">
        <v>212</v>
      </c>
      <c r="T57" s="18"/>
    </row>
    <row r="58" spans="1:20" x14ac:dyDescent="0.3">
      <c r="A58" s="4">
        <v>54</v>
      </c>
      <c r="B58" s="17" t="s">
        <v>62</v>
      </c>
      <c r="C58" s="18" t="s">
        <v>825</v>
      </c>
      <c r="D58" s="18" t="s">
        <v>25</v>
      </c>
      <c r="E58" s="19">
        <v>175</v>
      </c>
      <c r="F58" s="18"/>
      <c r="G58" s="19">
        <v>30</v>
      </c>
      <c r="H58" s="19">
        <v>46</v>
      </c>
      <c r="I58" s="61">
        <f t="shared" si="0"/>
        <v>76</v>
      </c>
      <c r="J58" s="51">
        <v>7896330152</v>
      </c>
      <c r="K58" s="51" t="s">
        <v>928</v>
      </c>
      <c r="L58" s="51" t="s">
        <v>929</v>
      </c>
      <c r="M58" s="51">
        <v>9401450843</v>
      </c>
      <c r="N58" s="51" t="s">
        <v>930</v>
      </c>
      <c r="O58" s="51">
        <v>9859348383</v>
      </c>
      <c r="P58" s="148" t="s">
        <v>927</v>
      </c>
      <c r="Q58" s="51" t="s">
        <v>237</v>
      </c>
      <c r="R58" s="54">
        <v>18</v>
      </c>
      <c r="S58" s="51" t="s">
        <v>212</v>
      </c>
      <c r="T58" s="18"/>
    </row>
    <row r="59" spans="1:20" x14ac:dyDescent="0.3">
      <c r="A59" s="4">
        <v>55</v>
      </c>
      <c r="B59" s="17" t="s">
        <v>62</v>
      </c>
      <c r="C59" s="18" t="s">
        <v>826</v>
      </c>
      <c r="D59" s="18" t="s">
        <v>25</v>
      </c>
      <c r="E59" s="19">
        <v>176</v>
      </c>
      <c r="F59" s="18"/>
      <c r="G59" s="19">
        <v>34</v>
      </c>
      <c r="H59" s="19">
        <v>42</v>
      </c>
      <c r="I59" s="61">
        <f t="shared" si="0"/>
        <v>76</v>
      </c>
      <c r="J59" s="51">
        <v>8402033481</v>
      </c>
      <c r="K59" s="51" t="s">
        <v>928</v>
      </c>
      <c r="L59" s="51" t="s">
        <v>929</v>
      </c>
      <c r="M59" s="51">
        <v>9401450843</v>
      </c>
      <c r="N59" s="51" t="s">
        <v>930</v>
      </c>
      <c r="O59" s="51">
        <v>9859348383</v>
      </c>
      <c r="P59" s="148" t="s">
        <v>931</v>
      </c>
      <c r="Q59" s="51" t="s">
        <v>211</v>
      </c>
      <c r="R59" s="54">
        <v>22</v>
      </c>
      <c r="S59" s="51" t="s">
        <v>212</v>
      </c>
      <c r="T59" s="18"/>
    </row>
    <row r="60" spans="1:20" x14ac:dyDescent="0.3">
      <c r="A60" s="4">
        <v>56</v>
      </c>
      <c r="B60" s="17" t="s">
        <v>62</v>
      </c>
      <c r="C60" s="18" t="s">
        <v>827</v>
      </c>
      <c r="D60" s="18" t="s">
        <v>25</v>
      </c>
      <c r="E60" s="19">
        <v>177</v>
      </c>
      <c r="F60" s="18"/>
      <c r="G60" s="19">
        <v>31</v>
      </c>
      <c r="H60" s="19">
        <v>32</v>
      </c>
      <c r="I60" s="61">
        <f t="shared" si="0"/>
        <v>63</v>
      </c>
      <c r="J60" s="51">
        <v>9864777151</v>
      </c>
      <c r="K60" s="51" t="s">
        <v>928</v>
      </c>
      <c r="L60" s="51" t="s">
        <v>929</v>
      </c>
      <c r="M60" s="51">
        <v>9401450843</v>
      </c>
      <c r="N60" s="51" t="s">
        <v>930</v>
      </c>
      <c r="O60" s="51">
        <v>9859348383</v>
      </c>
      <c r="P60" s="148" t="s">
        <v>931</v>
      </c>
      <c r="Q60" s="51" t="s">
        <v>211</v>
      </c>
      <c r="R60" s="54">
        <v>20</v>
      </c>
      <c r="S60" s="51" t="s">
        <v>212</v>
      </c>
      <c r="T60" s="18"/>
    </row>
    <row r="61" spans="1:20" x14ac:dyDescent="0.3">
      <c r="A61" s="4">
        <v>57</v>
      </c>
      <c r="B61" s="17" t="s">
        <v>62</v>
      </c>
      <c r="C61" s="18" t="s">
        <v>828</v>
      </c>
      <c r="D61" s="18" t="s">
        <v>25</v>
      </c>
      <c r="E61" s="19">
        <v>189</v>
      </c>
      <c r="F61" s="18"/>
      <c r="G61" s="19">
        <v>98</v>
      </c>
      <c r="H61" s="19">
        <v>84</v>
      </c>
      <c r="I61" s="61">
        <f t="shared" si="0"/>
        <v>182</v>
      </c>
      <c r="J61" s="18">
        <v>8721952749</v>
      </c>
      <c r="K61" s="18" t="s">
        <v>596</v>
      </c>
      <c r="L61" s="18" t="s">
        <v>597</v>
      </c>
      <c r="M61" s="18">
        <v>9435057381</v>
      </c>
      <c r="N61" s="18" t="s">
        <v>598</v>
      </c>
      <c r="O61" s="18">
        <v>7899431310</v>
      </c>
      <c r="P61" s="150" t="s">
        <v>932</v>
      </c>
      <c r="Q61" s="18" t="s">
        <v>217</v>
      </c>
      <c r="R61" s="48">
        <v>16</v>
      </c>
      <c r="S61" s="18" t="s">
        <v>212</v>
      </c>
      <c r="T61" s="18"/>
    </row>
    <row r="62" spans="1:20" x14ac:dyDescent="0.3">
      <c r="A62" s="4">
        <v>58</v>
      </c>
      <c r="B62" s="17" t="s">
        <v>62</v>
      </c>
      <c r="C62" s="18" t="s">
        <v>829</v>
      </c>
      <c r="D62" s="18" t="s">
        <v>25</v>
      </c>
      <c r="E62" s="19">
        <v>448</v>
      </c>
      <c r="F62" s="18"/>
      <c r="G62" s="19">
        <v>56</v>
      </c>
      <c r="H62" s="19">
        <v>48</v>
      </c>
      <c r="I62" s="61">
        <f t="shared" si="0"/>
        <v>104</v>
      </c>
      <c r="J62" s="18">
        <v>9954588403</v>
      </c>
      <c r="K62" s="18" t="s">
        <v>753</v>
      </c>
      <c r="L62" s="18"/>
      <c r="M62" s="18"/>
      <c r="N62" s="18"/>
      <c r="O62" s="18"/>
      <c r="P62" s="150" t="s">
        <v>933</v>
      </c>
      <c r="Q62" s="18" t="s">
        <v>226</v>
      </c>
      <c r="R62" s="48">
        <v>18</v>
      </c>
      <c r="S62" s="18" t="s">
        <v>212</v>
      </c>
      <c r="T62" s="18"/>
    </row>
    <row r="63" spans="1:20" x14ac:dyDescent="0.3">
      <c r="A63" s="4">
        <v>59</v>
      </c>
      <c r="B63" s="17" t="s">
        <v>62</v>
      </c>
      <c r="C63" s="18" t="s">
        <v>830</v>
      </c>
      <c r="D63" s="18" t="s">
        <v>25</v>
      </c>
      <c r="E63" s="19">
        <v>449</v>
      </c>
      <c r="F63" s="18"/>
      <c r="G63" s="19">
        <v>54</v>
      </c>
      <c r="H63" s="19">
        <v>46</v>
      </c>
      <c r="I63" s="61">
        <f t="shared" si="0"/>
        <v>100</v>
      </c>
      <c r="J63" s="18">
        <v>9954588403</v>
      </c>
      <c r="K63" s="18" t="s">
        <v>753</v>
      </c>
      <c r="L63" s="18"/>
      <c r="M63" s="18"/>
      <c r="N63" s="18"/>
      <c r="O63" s="18"/>
      <c r="P63" s="150" t="s">
        <v>933</v>
      </c>
      <c r="Q63" s="18" t="s">
        <v>226</v>
      </c>
      <c r="R63" s="48">
        <v>18</v>
      </c>
      <c r="S63" s="18" t="s">
        <v>212</v>
      </c>
      <c r="T63" s="18"/>
    </row>
    <row r="64" spans="1:20" x14ac:dyDescent="0.3">
      <c r="A64" s="4">
        <v>60</v>
      </c>
      <c r="B64" s="17" t="s">
        <v>63</v>
      </c>
      <c r="C64" s="18" t="s">
        <v>831</v>
      </c>
      <c r="D64" s="18" t="s">
        <v>25</v>
      </c>
      <c r="E64" s="19">
        <v>122</v>
      </c>
      <c r="F64" s="18"/>
      <c r="G64" s="19">
        <v>25</v>
      </c>
      <c r="H64" s="19">
        <v>30</v>
      </c>
      <c r="I64" s="61">
        <f t="shared" si="0"/>
        <v>55</v>
      </c>
      <c r="J64" s="51">
        <v>9957829800</v>
      </c>
      <c r="K64" s="51" t="s">
        <v>565</v>
      </c>
      <c r="L64" s="51" t="s">
        <v>566</v>
      </c>
      <c r="M64" s="51">
        <v>9854523749</v>
      </c>
      <c r="N64" s="51" t="s">
        <v>567</v>
      </c>
      <c r="O64" s="51">
        <v>8011341098</v>
      </c>
      <c r="P64" s="148" t="s">
        <v>889</v>
      </c>
      <c r="Q64" s="51" t="s">
        <v>211</v>
      </c>
      <c r="R64" s="54">
        <v>16</v>
      </c>
      <c r="S64" s="51" t="s">
        <v>212</v>
      </c>
      <c r="T64" s="18"/>
    </row>
    <row r="65" spans="1:20" x14ac:dyDescent="0.3">
      <c r="A65" s="4">
        <v>61</v>
      </c>
      <c r="B65" s="17" t="s">
        <v>63</v>
      </c>
      <c r="C65" s="18" t="s">
        <v>832</v>
      </c>
      <c r="D65" s="18" t="s">
        <v>25</v>
      </c>
      <c r="E65" s="19">
        <v>131</v>
      </c>
      <c r="F65" s="18"/>
      <c r="G65" s="19">
        <v>67</v>
      </c>
      <c r="H65" s="19">
        <v>45</v>
      </c>
      <c r="I65" s="61">
        <f t="shared" si="0"/>
        <v>112</v>
      </c>
      <c r="J65" s="51">
        <v>9706189607</v>
      </c>
      <c r="K65" s="51" t="s">
        <v>223</v>
      </c>
      <c r="L65" s="51" t="s">
        <v>911</v>
      </c>
      <c r="M65" s="51">
        <v>9401491039</v>
      </c>
      <c r="N65" s="51" t="s">
        <v>934</v>
      </c>
      <c r="O65" s="51">
        <v>8011338543</v>
      </c>
      <c r="P65" s="148" t="s">
        <v>889</v>
      </c>
      <c r="Q65" s="51" t="s">
        <v>211</v>
      </c>
      <c r="R65" s="54">
        <v>20</v>
      </c>
      <c r="S65" s="51" t="s">
        <v>212</v>
      </c>
      <c r="T65" s="18"/>
    </row>
    <row r="66" spans="1:20" x14ac:dyDescent="0.3">
      <c r="A66" s="4">
        <v>62</v>
      </c>
      <c r="B66" s="17" t="s">
        <v>63</v>
      </c>
      <c r="C66" s="18" t="s">
        <v>833</v>
      </c>
      <c r="D66" s="18" t="s">
        <v>25</v>
      </c>
      <c r="E66" s="19">
        <v>299</v>
      </c>
      <c r="F66" s="18"/>
      <c r="G66" s="19">
        <v>17</v>
      </c>
      <c r="H66" s="19">
        <v>19</v>
      </c>
      <c r="I66" s="61">
        <f t="shared" si="0"/>
        <v>36</v>
      </c>
      <c r="J66" s="51">
        <v>9613477341</v>
      </c>
      <c r="K66" s="51" t="s">
        <v>323</v>
      </c>
      <c r="L66" s="51" t="s">
        <v>324</v>
      </c>
      <c r="M66" s="51">
        <v>9954688635</v>
      </c>
      <c r="N66" s="51" t="s">
        <v>325</v>
      </c>
      <c r="O66" s="51">
        <v>9707290569</v>
      </c>
      <c r="P66" s="148" t="s">
        <v>890</v>
      </c>
      <c r="Q66" s="51" t="s">
        <v>217</v>
      </c>
      <c r="R66" s="54">
        <v>12</v>
      </c>
      <c r="S66" s="51" t="s">
        <v>212</v>
      </c>
      <c r="T66" s="18"/>
    </row>
    <row r="67" spans="1:20" x14ac:dyDescent="0.3">
      <c r="A67" s="4">
        <v>63</v>
      </c>
      <c r="B67" s="17" t="s">
        <v>63</v>
      </c>
      <c r="C67" s="18" t="s">
        <v>834</v>
      </c>
      <c r="D67" s="18" t="s">
        <v>25</v>
      </c>
      <c r="E67" s="19">
        <v>303</v>
      </c>
      <c r="F67" s="18"/>
      <c r="G67" s="19">
        <v>31</v>
      </c>
      <c r="H67" s="19">
        <v>30</v>
      </c>
      <c r="I67" s="61">
        <f t="shared" si="0"/>
        <v>61</v>
      </c>
      <c r="J67" s="51">
        <v>8876385667</v>
      </c>
      <c r="K67" s="51" t="s">
        <v>323</v>
      </c>
      <c r="L67" s="51" t="s">
        <v>324</v>
      </c>
      <c r="M67" s="51">
        <v>9954688635</v>
      </c>
      <c r="N67" s="51" t="s">
        <v>325</v>
      </c>
      <c r="O67" s="51">
        <v>9707290569</v>
      </c>
      <c r="P67" s="148" t="s">
        <v>890</v>
      </c>
      <c r="Q67" s="51" t="s">
        <v>217</v>
      </c>
      <c r="R67" s="54">
        <v>7</v>
      </c>
      <c r="S67" s="51" t="s">
        <v>212</v>
      </c>
      <c r="T67" s="18"/>
    </row>
    <row r="68" spans="1:20" x14ac:dyDescent="0.3">
      <c r="A68" s="4">
        <v>64</v>
      </c>
      <c r="B68" s="17" t="s">
        <v>63</v>
      </c>
      <c r="C68" s="18" t="s">
        <v>835</v>
      </c>
      <c r="D68" s="18" t="s">
        <v>25</v>
      </c>
      <c r="E68" s="19">
        <v>304</v>
      </c>
      <c r="F68" s="18"/>
      <c r="G68" s="19">
        <v>27</v>
      </c>
      <c r="H68" s="19">
        <v>24</v>
      </c>
      <c r="I68" s="61">
        <f t="shared" si="0"/>
        <v>51</v>
      </c>
      <c r="J68" s="51">
        <v>8011241643</v>
      </c>
      <c r="K68" s="51" t="s">
        <v>318</v>
      </c>
      <c r="L68" s="51" t="s">
        <v>319</v>
      </c>
      <c r="M68" s="51">
        <v>9435380760</v>
      </c>
      <c r="N68" s="51" t="s">
        <v>320</v>
      </c>
      <c r="O68" s="51">
        <v>9954244517</v>
      </c>
      <c r="P68" s="148" t="s">
        <v>890</v>
      </c>
      <c r="Q68" s="51" t="s">
        <v>217</v>
      </c>
      <c r="R68" s="54">
        <v>4</v>
      </c>
      <c r="S68" s="51" t="s">
        <v>212</v>
      </c>
      <c r="T68" s="18"/>
    </row>
    <row r="69" spans="1:20" x14ac:dyDescent="0.3">
      <c r="A69" s="4">
        <v>65</v>
      </c>
      <c r="B69" s="17" t="s">
        <v>63</v>
      </c>
      <c r="C69" s="18" t="s">
        <v>836</v>
      </c>
      <c r="D69" s="18" t="s">
        <v>25</v>
      </c>
      <c r="E69" s="19">
        <v>390</v>
      </c>
      <c r="F69" s="18"/>
      <c r="G69" s="19">
        <v>32</v>
      </c>
      <c r="H69" s="19">
        <v>32</v>
      </c>
      <c r="I69" s="61">
        <f t="shared" si="0"/>
        <v>64</v>
      </c>
      <c r="J69" s="51">
        <v>7399576280</v>
      </c>
      <c r="K69" s="51" t="s">
        <v>935</v>
      </c>
      <c r="L69" s="51" t="s">
        <v>936</v>
      </c>
      <c r="M69" s="51">
        <v>9954895910</v>
      </c>
      <c r="N69" s="51" t="s">
        <v>937</v>
      </c>
      <c r="O69" s="51">
        <v>9613266514</v>
      </c>
      <c r="P69" s="148" t="s">
        <v>894</v>
      </c>
      <c r="Q69" s="51" t="s">
        <v>226</v>
      </c>
      <c r="R69" s="54">
        <v>16</v>
      </c>
      <c r="S69" s="51" t="s">
        <v>212</v>
      </c>
      <c r="T69" s="18"/>
    </row>
    <row r="70" spans="1:20" x14ac:dyDescent="0.3">
      <c r="A70" s="4">
        <v>66</v>
      </c>
      <c r="B70" s="17" t="s">
        <v>63</v>
      </c>
      <c r="C70" s="18" t="s">
        <v>837</v>
      </c>
      <c r="D70" s="18" t="s">
        <v>25</v>
      </c>
      <c r="E70" s="19">
        <v>391</v>
      </c>
      <c r="F70" s="18"/>
      <c r="G70" s="19">
        <v>47</v>
      </c>
      <c r="H70" s="19">
        <v>30</v>
      </c>
      <c r="I70" s="61">
        <f t="shared" ref="I70:I133" si="1">SUM(G70:H70)</f>
        <v>77</v>
      </c>
      <c r="J70" s="51">
        <v>9613662907</v>
      </c>
      <c r="K70" s="51" t="s">
        <v>891</v>
      </c>
      <c r="L70" s="51" t="s">
        <v>892</v>
      </c>
      <c r="M70" s="51">
        <v>9401450867</v>
      </c>
      <c r="N70" s="51" t="s">
        <v>893</v>
      </c>
      <c r="O70" s="51">
        <v>9577674236</v>
      </c>
      <c r="P70" s="148" t="s">
        <v>894</v>
      </c>
      <c r="Q70" s="51" t="s">
        <v>226</v>
      </c>
      <c r="R70" s="54">
        <v>15</v>
      </c>
      <c r="S70" s="51" t="s">
        <v>212</v>
      </c>
      <c r="T70" s="18"/>
    </row>
    <row r="71" spans="1:20" x14ac:dyDescent="0.3">
      <c r="A71" s="4">
        <v>67</v>
      </c>
      <c r="B71" s="17" t="s">
        <v>63</v>
      </c>
      <c r="C71" s="18" t="s">
        <v>838</v>
      </c>
      <c r="D71" s="18" t="s">
        <v>25</v>
      </c>
      <c r="E71" s="19">
        <v>511</v>
      </c>
      <c r="F71" s="18"/>
      <c r="G71" s="19">
        <v>17</v>
      </c>
      <c r="H71" s="19">
        <v>20</v>
      </c>
      <c r="I71" s="61">
        <f t="shared" si="1"/>
        <v>37</v>
      </c>
      <c r="J71" s="51">
        <v>8761872663</v>
      </c>
      <c r="K71" s="51" t="s">
        <v>342</v>
      </c>
      <c r="L71" s="51" t="s">
        <v>343</v>
      </c>
      <c r="M71" s="51">
        <v>9954656219</v>
      </c>
      <c r="N71" s="51" t="s">
        <v>938</v>
      </c>
      <c r="O71" s="51">
        <v>9859521086</v>
      </c>
      <c r="P71" s="148" t="s">
        <v>895</v>
      </c>
      <c r="Q71" s="51" t="s">
        <v>232</v>
      </c>
      <c r="R71" s="54">
        <v>7</v>
      </c>
      <c r="S71" s="51" t="s">
        <v>212</v>
      </c>
      <c r="T71" s="18"/>
    </row>
    <row r="72" spans="1:20" x14ac:dyDescent="0.3">
      <c r="A72" s="4">
        <v>68</v>
      </c>
      <c r="B72" s="17" t="s">
        <v>63</v>
      </c>
      <c r="C72" s="18" t="s">
        <v>839</v>
      </c>
      <c r="D72" s="18" t="s">
        <v>25</v>
      </c>
      <c r="E72" s="19">
        <v>431</v>
      </c>
      <c r="F72" s="18"/>
      <c r="G72" s="19">
        <v>43</v>
      </c>
      <c r="H72" s="19">
        <v>37</v>
      </c>
      <c r="I72" s="61">
        <f t="shared" si="1"/>
        <v>80</v>
      </c>
      <c r="J72" s="51">
        <v>8011689376</v>
      </c>
      <c r="K72" s="51" t="s">
        <v>342</v>
      </c>
      <c r="L72" s="51" t="s">
        <v>343</v>
      </c>
      <c r="M72" s="51">
        <v>9954656219</v>
      </c>
      <c r="N72" s="51" t="s">
        <v>938</v>
      </c>
      <c r="O72" s="51">
        <v>9859521086</v>
      </c>
      <c r="P72" s="148" t="s">
        <v>895</v>
      </c>
      <c r="Q72" s="51" t="s">
        <v>232</v>
      </c>
      <c r="R72" s="54">
        <v>7</v>
      </c>
      <c r="S72" s="51" t="s">
        <v>212</v>
      </c>
      <c r="T72" s="18"/>
    </row>
    <row r="73" spans="1:20" x14ac:dyDescent="0.3">
      <c r="A73" s="4">
        <v>69</v>
      </c>
      <c r="B73" s="17" t="s">
        <v>63</v>
      </c>
      <c r="C73" s="18" t="s">
        <v>466</v>
      </c>
      <c r="D73" s="18" t="s">
        <v>25</v>
      </c>
      <c r="E73" s="19">
        <v>363</v>
      </c>
      <c r="F73" s="18"/>
      <c r="G73" s="19">
        <v>15</v>
      </c>
      <c r="H73" s="19">
        <v>19</v>
      </c>
      <c r="I73" s="61">
        <f t="shared" si="1"/>
        <v>34</v>
      </c>
      <c r="J73" s="51">
        <v>9678661244</v>
      </c>
      <c r="K73" s="51" t="s">
        <v>364</v>
      </c>
      <c r="L73" s="51" t="s">
        <v>365</v>
      </c>
      <c r="M73" s="51">
        <v>9435507334</v>
      </c>
      <c r="N73" s="51" t="s">
        <v>366</v>
      </c>
      <c r="O73" s="51">
        <v>7896416753</v>
      </c>
      <c r="P73" s="148" t="s">
        <v>896</v>
      </c>
      <c r="Q73" s="51" t="s">
        <v>235</v>
      </c>
      <c r="R73" s="54">
        <v>14</v>
      </c>
      <c r="S73" s="51" t="s">
        <v>212</v>
      </c>
      <c r="T73" s="18"/>
    </row>
    <row r="74" spans="1:20" x14ac:dyDescent="0.3">
      <c r="A74" s="4">
        <v>70</v>
      </c>
      <c r="B74" s="17" t="s">
        <v>63</v>
      </c>
      <c r="C74" s="18" t="s">
        <v>840</v>
      </c>
      <c r="D74" s="18" t="s">
        <v>25</v>
      </c>
      <c r="E74" s="19">
        <v>368</v>
      </c>
      <c r="F74" s="18"/>
      <c r="G74" s="19">
        <v>24</v>
      </c>
      <c r="H74" s="19">
        <v>22</v>
      </c>
      <c r="I74" s="61">
        <f t="shared" si="1"/>
        <v>46</v>
      </c>
      <c r="J74" s="51">
        <v>8011158748</v>
      </c>
      <c r="K74" s="51" t="s">
        <v>463</v>
      </c>
      <c r="L74" s="51" t="s">
        <v>939</v>
      </c>
      <c r="M74" s="51">
        <v>9401450876</v>
      </c>
      <c r="N74" s="51" t="s">
        <v>940</v>
      </c>
      <c r="O74" s="51">
        <v>7896402201</v>
      </c>
      <c r="P74" s="148" t="s">
        <v>896</v>
      </c>
      <c r="Q74" s="51" t="s">
        <v>235</v>
      </c>
      <c r="R74" s="54">
        <v>15</v>
      </c>
      <c r="S74" s="51" t="s">
        <v>212</v>
      </c>
      <c r="T74" s="18"/>
    </row>
    <row r="75" spans="1:20" x14ac:dyDescent="0.3">
      <c r="A75" s="4">
        <v>71</v>
      </c>
      <c r="B75" s="17" t="s">
        <v>63</v>
      </c>
      <c r="C75" s="18" t="s">
        <v>841</v>
      </c>
      <c r="D75" s="18" t="s">
        <v>25</v>
      </c>
      <c r="E75" s="19">
        <v>369</v>
      </c>
      <c r="F75" s="18"/>
      <c r="G75" s="19">
        <v>15</v>
      </c>
      <c r="H75" s="19">
        <v>19</v>
      </c>
      <c r="I75" s="61">
        <f t="shared" si="1"/>
        <v>34</v>
      </c>
      <c r="J75" s="51">
        <v>7896145366</v>
      </c>
      <c r="K75" s="51" t="s">
        <v>463</v>
      </c>
      <c r="L75" s="51" t="s">
        <v>939</v>
      </c>
      <c r="M75" s="51">
        <v>9401450876</v>
      </c>
      <c r="N75" s="51" t="s">
        <v>940</v>
      </c>
      <c r="O75" s="51">
        <v>7896402201</v>
      </c>
      <c r="P75" s="148" t="s">
        <v>896</v>
      </c>
      <c r="Q75" s="51" t="s">
        <v>235</v>
      </c>
      <c r="R75" s="54">
        <v>14</v>
      </c>
      <c r="S75" s="51" t="s">
        <v>212</v>
      </c>
      <c r="T75" s="18"/>
    </row>
    <row r="76" spans="1:20" x14ac:dyDescent="0.3">
      <c r="A76" s="4">
        <v>72</v>
      </c>
      <c r="B76" s="17" t="s">
        <v>63</v>
      </c>
      <c r="C76" s="18" t="s">
        <v>842</v>
      </c>
      <c r="D76" s="18" t="s">
        <v>25</v>
      </c>
      <c r="E76" s="19">
        <v>321</v>
      </c>
      <c r="F76" s="18"/>
      <c r="G76" s="19">
        <v>43</v>
      </c>
      <c r="H76" s="19">
        <v>40</v>
      </c>
      <c r="I76" s="61">
        <f t="shared" si="1"/>
        <v>83</v>
      </c>
      <c r="J76" s="51">
        <v>9577968201</v>
      </c>
      <c r="K76" s="51" t="s">
        <v>342</v>
      </c>
      <c r="L76" s="51" t="s">
        <v>343</v>
      </c>
      <c r="M76" s="51">
        <v>9954656219</v>
      </c>
      <c r="N76" s="51" t="s">
        <v>344</v>
      </c>
      <c r="O76" s="51">
        <v>9577050806</v>
      </c>
      <c r="P76" s="148" t="s">
        <v>897</v>
      </c>
      <c r="Q76" s="51" t="s">
        <v>237</v>
      </c>
      <c r="R76" s="54">
        <v>6</v>
      </c>
      <c r="S76" s="51" t="s">
        <v>212</v>
      </c>
      <c r="T76" s="18"/>
    </row>
    <row r="77" spans="1:20" x14ac:dyDescent="0.3">
      <c r="A77" s="4">
        <v>73</v>
      </c>
      <c r="B77" s="17" t="s">
        <v>63</v>
      </c>
      <c r="C77" s="18" t="s">
        <v>843</v>
      </c>
      <c r="D77" s="18" t="s">
        <v>25</v>
      </c>
      <c r="E77" s="19">
        <v>324</v>
      </c>
      <c r="F77" s="18"/>
      <c r="G77" s="19">
        <v>21</v>
      </c>
      <c r="H77" s="19">
        <v>21</v>
      </c>
      <c r="I77" s="61">
        <f t="shared" si="1"/>
        <v>42</v>
      </c>
      <c r="J77" s="51">
        <v>9613502495</v>
      </c>
      <c r="K77" s="51" t="s">
        <v>342</v>
      </c>
      <c r="L77" s="51" t="s">
        <v>343</v>
      </c>
      <c r="M77" s="51">
        <v>9954656219</v>
      </c>
      <c r="N77" s="51" t="s">
        <v>344</v>
      </c>
      <c r="O77" s="51">
        <v>9577050806</v>
      </c>
      <c r="P77" s="148" t="s">
        <v>897</v>
      </c>
      <c r="Q77" s="51" t="s">
        <v>237</v>
      </c>
      <c r="R77" s="54">
        <v>7</v>
      </c>
      <c r="S77" s="51" t="s">
        <v>212</v>
      </c>
      <c r="T77" s="18"/>
    </row>
    <row r="78" spans="1:20" x14ac:dyDescent="0.3">
      <c r="A78" s="4">
        <v>74</v>
      </c>
      <c r="B78" s="17" t="s">
        <v>63</v>
      </c>
      <c r="C78" s="18" t="s">
        <v>844</v>
      </c>
      <c r="D78" s="18" t="s">
        <v>25</v>
      </c>
      <c r="E78" s="19">
        <v>325</v>
      </c>
      <c r="F78" s="18"/>
      <c r="G78" s="19">
        <v>39</v>
      </c>
      <c r="H78" s="19">
        <v>47</v>
      </c>
      <c r="I78" s="61">
        <f t="shared" si="1"/>
        <v>86</v>
      </c>
      <c r="J78" s="51">
        <v>8751845765</v>
      </c>
      <c r="K78" s="51" t="s">
        <v>342</v>
      </c>
      <c r="L78" s="51" t="s">
        <v>343</v>
      </c>
      <c r="M78" s="51">
        <v>9954656219</v>
      </c>
      <c r="N78" s="51" t="s">
        <v>344</v>
      </c>
      <c r="O78" s="51">
        <v>9577050806</v>
      </c>
      <c r="P78" s="148" t="s">
        <v>897</v>
      </c>
      <c r="Q78" s="51" t="s">
        <v>237</v>
      </c>
      <c r="R78" s="54">
        <v>6</v>
      </c>
      <c r="S78" s="51" t="s">
        <v>212</v>
      </c>
      <c r="T78" s="18"/>
    </row>
    <row r="79" spans="1:20" x14ac:dyDescent="0.3">
      <c r="A79" s="4">
        <v>75</v>
      </c>
      <c r="B79" s="17" t="s">
        <v>63</v>
      </c>
      <c r="C79" s="18" t="s">
        <v>845</v>
      </c>
      <c r="D79" s="18" t="s">
        <v>25</v>
      </c>
      <c r="E79" s="19">
        <v>374</v>
      </c>
      <c r="F79" s="18"/>
      <c r="G79" s="19">
        <v>16</v>
      </c>
      <c r="H79" s="19">
        <v>19</v>
      </c>
      <c r="I79" s="61">
        <f t="shared" si="1"/>
        <v>35</v>
      </c>
      <c r="J79" s="51">
        <v>9678219143</v>
      </c>
      <c r="K79" s="51" t="s">
        <v>463</v>
      </c>
      <c r="L79" s="51" t="s">
        <v>939</v>
      </c>
      <c r="M79" s="51">
        <v>9401450876</v>
      </c>
      <c r="N79" s="51" t="s">
        <v>940</v>
      </c>
      <c r="O79" s="51">
        <v>7896402201</v>
      </c>
      <c r="P79" s="148" t="s">
        <v>898</v>
      </c>
      <c r="Q79" s="51" t="s">
        <v>211</v>
      </c>
      <c r="R79" s="54">
        <v>17</v>
      </c>
      <c r="S79" s="51" t="s">
        <v>212</v>
      </c>
      <c r="T79" s="18"/>
    </row>
    <row r="80" spans="1:20" x14ac:dyDescent="0.3">
      <c r="A80" s="4">
        <v>76</v>
      </c>
      <c r="B80" s="17" t="s">
        <v>63</v>
      </c>
      <c r="C80" s="18" t="s">
        <v>846</v>
      </c>
      <c r="D80" s="18" t="s">
        <v>25</v>
      </c>
      <c r="E80" s="19">
        <v>375</v>
      </c>
      <c r="F80" s="18"/>
      <c r="G80" s="19">
        <v>13</v>
      </c>
      <c r="H80" s="19">
        <v>19</v>
      </c>
      <c r="I80" s="61">
        <f t="shared" si="1"/>
        <v>32</v>
      </c>
      <c r="J80" s="51">
        <v>8473985223</v>
      </c>
      <c r="K80" s="51" t="s">
        <v>463</v>
      </c>
      <c r="L80" s="51" t="s">
        <v>939</v>
      </c>
      <c r="M80" s="51">
        <v>9401450876</v>
      </c>
      <c r="N80" s="51" t="s">
        <v>940</v>
      </c>
      <c r="O80" s="51">
        <v>7896402201</v>
      </c>
      <c r="P80" s="148" t="s">
        <v>898</v>
      </c>
      <c r="Q80" s="51" t="s">
        <v>211</v>
      </c>
      <c r="R80" s="54">
        <v>13</v>
      </c>
      <c r="S80" s="51" t="s">
        <v>212</v>
      </c>
      <c r="T80" s="18"/>
    </row>
    <row r="81" spans="1:20" x14ac:dyDescent="0.3">
      <c r="A81" s="4">
        <v>77</v>
      </c>
      <c r="B81" s="17" t="s">
        <v>63</v>
      </c>
      <c r="C81" s="18" t="s">
        <v>847</v>
      </c>
      <c r="D81" s="18" t="s">
        <v>25</v>
      </c>
      <c r="E81" s="19">
        <v>377</v>
      </c>
      <c r="F81" s="18"/>
      <c r="G81" s="19">
        <v>18</v>
      </c>
      <c r="H81" s="19">
        <v>20</v>
      </c>
      <c r="I81" s="61">
        <f t="shared" si="1"/>
        <v>38</v>
      </c>
      <c r="J81" s="51">
        <v>9859442593</v>
      </c>
      <c r="K81" s="51" t="s">
        <v>463</v>
      </c>
      <c r="L81" s="51" t="s">
        <v>939</v>
      </c>
      <c r="M81" s="51">
        <v>9401450876</v>
      </c>
      <c r="N81" s="51" t="s">
        <v>940</v>
      </c>
      <c r="O81" s="51">
        <v>7896402201</v>
      </c>
      <c r="P81" s="148" t="s">
        <v>898</v>
      </c>
      <c r="Q81" s="51" t="s">
        <v>211</v>
      </c>
      <c r="R81" s="54">
        <v>12</v>
      </c>
      <c r="S81" s="51" t="s">
        <v>212</v>
      </c>
      <c r="T81" s="18"/>
    </row>
    <row r="82" spans="1:20" x14ac:dyDescent="0.3">
      <c r="A82" s="4">
        <v>78</v>
      </c>
      <c r="B82" s="17" t="s">
        <v>63</v>
      </c>
      <c r="C82" s="18" t="s">
        <v>848</v>
      </c>
      <c r="D82" s="18" t="s">
        <v>25</v>
      </c>
      <c r="E82" s="19">
        <v>26</v>
      </c>
      <c r="F82" s="18"/>
      <c r="G82" s="19">
        <v>36</v>
      </c>
      <c r="H82" s="19">
        <v>34</v>
      </c>
      <c r="I82" s="61">
        <f t="shared" si="1"/>
        <v>70</v>
      </c>
      <c r="J82" s="51">
        <v>8720960416</v>
      </c>
      <c r="K82" s="51" t="s">
        <v>318</v>
      </c>
      <c r="L82" s="51" t="s">
        <v>319</v>
      </c>
      <c r="M82" s="51">
        <v>9435380760</v>
      </c>
      <c r="N82" s="51" t="s">
        <v>571</v>
      </c>
      <c r="O82" s="51">
        <v>9706162295</v>
      </c>
      <c r="P82" s="148" t="s">
        <v>899</v>
      </c>
      <c r="Q82" s="51" t="s">
        <v>217</v>
      </c>
      <c r="R82" s="54">
        <v>7</v>
      </c>
      <c r="S82" s="51" t="s">
        <v>212</v>
      </c>
      <c r="T82" s="18"/>
    </row>
    <row r="83" spans="1:20" x14ac:dyDescent="0.3">
      <c r="A83" s="4">
        <v>79</v>
      </c>
      <c r="B83" s="17" t="s">
        <v>63</v>
      </c>
      <c r="C83" s="18" t="s">
        <v>849</v>
      </c>
      <c r="D83" s="18" t="s">
        <v>25</v>
      </c>
      <c r="E83" s="19">
        <v>27</v>
      </c>
      <c r="F83" s="18"/>
      <c r="G83" s="19">
        <v>12</v>
      </c>
      <c r="H83" s="19">
        <v>18</v>
      </c>
      <c r="I83" s="61">
        <f t="shared" si="1"/>
        <v>30</v>
      </c>
      <c r="J83" s="51">
        <v>7896517078</v>
      </c>
      <c r="K83" s="51" t="s">
        <v>318</v>
      </c>
      <c r="L83" s="51" t="s">
        <v>319</v>
      </c>
      <c r="M83" s="51">
        <v>9435380760</v>
      </c>
      <c r="N83" s="51" t="s">
        <v>571</v>
      </c>
      <c r="O83" s="51">
        <v>9706162295</v>
      </c>
      <c r="P83" s="148" t="s">
        <v>899</v>
      </c>
      <c r="Q83" s="51" t="s">
        <v>217</v>
      </c>
      <c r="R83" s="54">
        <v>6</v>
      </c>
      <c r="S83" s="51" t="s">
        <v>212</v>
      </c>
      <c r="T83" s="18"/>
    </row>
    <row r="84" spans="1:20" x14ac:dyDescent="0.3">
      <c r="A84" s="4">
        <v>80</v>
      </c>
      <c r="B84" s="17" t="s">
        <v>63</v>
      </c>
      <c r="C84" s="18" t="s">
        <v>850</v>
      </c>
      <c r="D84" s="18" t="s">
        <v>25</v>
      </c>
      <c r="E84" s="19">
        <v>150</v>
      </c>
      <c r="F84" s="18"/>
      <c r="G84" s="19">
        <v>95</v>
      </c>
      <c r="H84" s="19">
        <v>97</v>
      </c>
      <c r="I84" s="61">
        <f t="shared" si="1"/>
        <v>192</v>
      </c>
      <c r="J84" s="51">
        <v>9435980541</v>
      </c>
      <c r="K84" s="51" t="s">
        <v>223</v>
      </c>
      <c r="L84" s="51" t="s">
        <v>911</v>
      </c>
      <c r="M84" s="51">
        <v>9401491039</v>
      </c>
      <c r="N84" s="51" t="s">
        <v>912</v>
      </c>
      <c r="O84" s="51">
        <v>8876678428</v>
      </c>
      <c r="P84" s="148" t="s">
        <v>900</v>
      </c>
      <c r="Q84" s="51" t="s">
        <v>226</v>
      </c>
      <c r="R84" s="54">
        <v>23</v>
      </c>
      <c r="S84" s="51" t="s">
        <v>212</v>
      </c>
      <c r="T84" s="18"/>
    </row>
    <row r="85" spans="1:20" x14ac:dyDescent="0.3">
      <c r="A85" s="4">
        <v>81</v>
      </c>
      <c r="B85" s="17" t="s">
        <v>63</v>
      </c>
      <c r="C85" s="18" t="s">
        <v>851</v>
      </c>
      <c r="D85" s="18" t="s">
        <v>25</v>
      </c>
      <c r="E85" s="19">
        <v>151</v>
      </c>
      <c r="F85" s="18"/>
      <c r="G85" s="19">
        <v>25</v>
      </c>
      <c r="H85" s="19">
        <v>32</v>
      </c>
      <c r="I85" s="61">
        <f t="shared" si="1"/>
        <v>57</v>
      </c>
      <c r="J85" s="51">
        <v>9401843408</v>
      </c>
      <c r="K85" s="51" t="s">
        <v>223</v>
      </c>
      <c r="L85" s="51" t="s">
        <v>911</v>
      </c>
      <c r="M85" s="51">
        <v>9401491039</v>
      </c>
      <c r="N85" s="51" t="s">
        <v>912</v>
      </c>
      <c r="O85" s="51">
        <v>8876678428</v>
      </c>
      <c r="P85" s="148" t="s">
        <v>900</v>
      </c>
      <c r="Q85" s="51" t="s">
        <v>226</v>
      </c>
      <c r="R85" s="54">
        <v>20</v>
      </c>
      <c r="S85" s="51" t="s">
        <v>212</v>
      </c>
      <c r="T85" s="18"/>
    </row>
    <row r="86" spans="1:20" x14ac:dyDescent="0.3">
      <c r="A86" s="4">
        <v>82</v>
      </c>
      <c r="B86" s="17" t="s">
        <v>63</v>
      </c>
      <c r="C86" s="18" t="s">
        <v>852</v>
      </c>
      <c r="D86" s="18" t="s">
        <v>25</v>
      </c>
      <c r="E86" s="19">
        <v>15</v>
      </c>
      <c r="F86" s="18"/>
      <c r="G86" s="19">
        <v>18</v>
      </c>
      <c r="H86" s="19">
        <v>16</v>
      </c>
      <c r="I86" s="61">
        <f t="shared" si="1"/>
        <v>34</v>
      </c>
      <c r="J86" s="51">
        <v>7399581459</v>
      </c>
      <c r="K86" s="51" t="s">
        <v>318</v>
      </c>
      <c r="L86" s="51" t="s">
        <v>319</v>
      </c>
      <c r="M86" s="51">
        <v>9435380760</v>
      </c>
      <c r="N86" s="51" t="s">
        <v>571</v>
      </c>
      <c r="O86" s="51">
        <v>9706162295</v>
      </c>
      <c r="P86" s="148" t="s">
        <v>901</v>
      </c>
      <c r="Q86" s="51" t="s">
        <v>232</v>
      </c>
      <c r="R86" s="54">
        <v>8</v>
      </c>
      <c r="S86" s="51" t="s">
        <v>212</v>
      </c>
      <c r="T86" s="18"/>
    </row>
    <row r="87" spans="1:20" x14ac:dyDescent="0.3">
      <c r="A87" s="4">
        <v>83</v>
      </c>
      <c r="B87" s="17" t="s">
        <v>63</v>
      </c>
      <c r="C87" s="18" t="s">
        <v>853</v>
      </c>
      <c r="D87" s="18" t="s">
        <v>25</v>
      </c>
      <c r="E87" s="19">
        <v>17</v>
      </c>
      <c r="F87" s="18"/>
      <c r="G87" s="19">
        <v>33</v>
      </c>
      <c r="H87" s="19">
        <v>25</v>
      </c>
      <c r="I87" s="61">
        <f t="shared" si="1"/>
        <v>58</v>
      </c>
      <c r="J87" s="51">
        <v>9954396362</v>
      </c>
      <c r="K87" s="51" t="s">
        <v>318</v>
      </c>
      <c r="L87" s="51" t="s">
        <v>319</v>
      </c>
      <c r="M87" s="51">
        <v>9435380760</v>
      </c>
      <c r="N87" s="51" t="s">
        <v>571</v>
      </c>
      <c r="O87" s="51">
        <v>9706162295</v>
      </c>
      <c r="P87" s="148" t="s">
        <v>901</v>
      </c>
      <c r="Q87" s="51" t="s">
        <v>232</v>
      </c>
      <c r="R87" s="54">
        <v>9</v>
      </c>
      <c r="S87" s="51" t="s">
        <v>212</v>
      </c>
      <c r="T87" s="18"/>
    </row>
    <row r="88" spans="1:20" x14ac:dyDescent="0.3">
      <c r="A88" s="4">
        <v>84</v>
      </c>
      <c r="B88" s="17" t="s">
        <v>63</v>
      </c>
      <c r="C88" s="18" t="s">
        <v>854</v>
      </c>
      <c r="D88" s="18" t="s">
        <v>25</v>
      </c>
      <c r="E88" s="19">
        <v>18</v>
      </c>
      <c r="F88" s="18"/>
      <c r="G88" s="19">
        <v>27</v>
      </c>
      <c r="H88" s="19">
        <v>34</v>
      </c>
      <c r="I88" s="61">
        <f t="shared" si="1"/>
        <v>61</v>
      </c>
      <c r="J88" s="51">
        <v>9678118938</v>
      </c>
      <c r="K88" s="51" t="s">
        <v>318</v>
      </c>
      <c r="L88" s="51" t="s">
        <v>319</v>
      </c>
      <c r="M88" s="51">
        <v>9435380760</v>
      </c>
      <c r="N88" s="51" t="s">
        <v>571</v>
      </c>
      <c r="O88" s="51">
        <v>9706162295</v>
      </c>
      <c r="P88" s="148" t="s">
        <v>901</v>
      </c>
      <c r="Q88" s="51" t="s">
        <v>232</v>
      </c>
      <c r="R88" s="54">
        <v>6</v>
      </c>
      <c r="S88" s="51" t="s">
        <v>212</v>
      </c>
      <c r="T88" s="18"/>
    </row>
    <row r="89" spans="1:20" x14ac:dyDescent="0.3">
      <c r="A89" s="4">
        <v>85</v>
      </c>
      <c r="B89" s="17" t="s">
        <v>63</v>
      </c>
      <c r="C89" s="18" t="s">
        <v>855</v>
      </c>
      <c r="D89" s="18" t="s">
        <v>25</v>
      </c>
      <c r="E89" s="19">
        <v>152</v>
      </c>
      <c r="F89" s="18"/>
      <c r="G89" s="19">
        <v>131</v>
      </c>
      <c r="H89" s="19">
        <v>140</v>
      </c>
      <c r="I89" s="61">
        <f t="shared" si="1"/>
        <v>271</v>
      </c>
      <c r="J89" s="51">
        <v>9706234113</v>
      </c>
      <c r="K89" s="51" t="s">
        <v>223</v>
      </c>
      <c r="L89" s="51" t="s">
        <v>911</v>
      </c>
      <c r="M89" s="51">
        <v>9401491039</v>
      </c>
      <c r="N89" s="51" t="s">
        <v>912</v>
      </c>
      <c r="O89" s="51">
        <v>8876678428</v>
      </c>
      <c r="P89" s="148" t="s">
        <v>902</v>
      </c>
      <c r="Q89" s="51" t="s">
        <v>235</v>
      </c>
      <c r="R89" s="54">
        <v>19</v>
      </c>
      <c r="S89" s="51" t="s">
        <v>212</v>
      </c>
      <c r="T89" s="18"/>
    </row>
    <row r="90" spans="1:20" x14ac:dyDescent="0.3">
      <c r="A90" s="4">
        <v>86</v>
      </c>
      <c r="B90" s="17" t="s">
        <v>63</v>
      </c>
      <c r="C90" s="18" t="s">
        <v>856</v>
      </c>
      <c r="D90" s="18" t="s">
        <v>25</v>
      </c>
      <c r="E90" s="19">
        <v>296</v>
      </c>
      <c r="F90" s="18"/>
      <c r="G90" s="19">
        <v>21</v>
      </c>
      <c r="H90" s="19">
        <v>21</v>
      </c>
      <c r="I90" s="61">
        <f t="shared" si="1"/>
        <v>42</v>
      </c>
      <c r="J90" s="51">
        <v>9954957189</v>
      </c>
      <c r="K90" s="51" t="s">
        <v>327</v>
      </c>
      <c r="L90" s="51" t="s">
        <v>328</v>
      </c>
      <c r="M90" s="51">
        <v>8811904086</v>
      </c>
      <c r="N90" s="51" t="s">
        <v>329</v>
      </c>
      <c r="O90" s="51">
        <v>9678323033</v>
      </c>
      <c r="P90" s="148" t="s">
        <v>903</v>
      </c>
      <c r="Q90" s="51" t="s">
        <v>237</v>
      </c>
      <c r="R90" s="54">
        <v>8</v>
      </c>
      <c r="S90" s="51" t="s">
        <v>212</v>
      </c>
      <c r="T90" s="18"/>
    </row>
    <row r="91" spans="1:20" x14ac:dyDescent="0.3">
      <c r="A91" s="4">
        <v>87</v>
      </c>
      <c r="B91" s="17" t="s">
        <v>63</v>
      </c>
      <c r="C91" s="18" t="s">
        <v>857</v>
      </c>
      <c r="D91" s="18" t="s">
        <v>25</v>
      </c>
      <c r="E91" s="19">
        <v>297</v>
      </c>
      <c r="F91" s="18"/>
      <c r="G91" s="19">
        <v>21</v>
      </c>
      <c r="H91" s="19">
        <v>20</v>
      </c>
      <c r="I91" s="61">
        <f t="shared" si="1"/>
        <v>41</v>
      </c>
      <c r="J91" s="51">
        <v>9957139072</v>
      </c>
      <c r="K91" s="51" t="s">
        <v>327</v>
      </c>
      <c r="L91" s="51" t="s">
        <v>328</v>
      </c>
      <c r="M91" s="51">
        <v>8811904086</v>
      </c>
      <c r="N91" s="51" t="s">
        <v>329</v>
      </c>
      <c r="O91" s="51">
        <v>9678323033</v>
      </c>
      <c r="P91" s="148" t="s">
        <v>903</v>
      </c>
      <c r="Q91" s="51" t="s">
        <v>237</v>
      </c>
      <c r="R91" s="54">
        <v>9</v>
      </c>
      <c r="S91" s="51" t="s">
        <v>212</v>
      </c>
      <c r="T91" s="18"/>
    </row>
    <row r="92" spans="1:20" x14ac:dyDescent="0.3">
      <c r="A92" s="4">
        <v>88</v>
      </c>
      <c r="B92" s="17" t="s">
        <v>63</v>
      </c>
      <c r="C92" s="18" t="s">
        <v>858</v>
      </c>
      <c r="D92" s="18" t="s">
        <v>25</v>
      </c>
      <c r="E92" s="19">
        <v>298</v>
      </c>
      <c r="F92" s="18"/>
      <c r="G92" s="19">
        <v>25</v>
      </c>
      <c r="H92" s="19">
        <v>21</v>
      </c>
      <c r="I92" s="61">
        <f t="shared" si="1"/>
        <v>46</v>
      </c>
      <c r="J92" s="51">
        <v>9678826289</v>
      </c>
      <c r="K92" s="51" t="s">
        <v>327</v>
      </c>
      <c r="L92" s="51" t="s">
        <v>328</v>
      </c>
      <c r="M92" s="51">
        <v>8811904086</v>
      </c>
      <c r="N92" s="51" t="s">
        <v>329</v>
      </c>
      <c r="O92" s="51">
        <v>9678323033</v>
      </c>
      <c r="P92" s="148" t="s">
        <v>903</v>
      </c>
      <c r="Q92" s="51" t="s">
        <v>237</v>
      </c>
      <c r="R92" s="54">
        <v>7</v>
      </c>
      <c r="S92" s="51" t="s">
        <v>212</v>
      </c>
      <c r="T92" s="18"/>
    </row>
    <row r="93" spans="1:20" x14ac:dyDescent="0.3">
      <c r="A93" s="4">
        <v>89</v>
      </c>
      <c r="B93" s="17" t="s">
        <v>63</v>
      </c>
      <c r="C93" s="18" t="s">
        <v>859</v>
      </c>
      <c r="D93" s="18" t="s">
        <v>25</v>
      </c>
      <c r="E93" s="19">
        <v>28</v>
      </c>
      <c r="F93" s="18"/>
      <c r="G93" s="19">
        <v>43</v>
      </c>
      <c r="H93" s="19">
        <v>42</v>
      </c>
      <c r="I93" s="61">
        <f t="shared" si="1"/>
        <v>85</v>
      </c>
      <c r="J93" s="51">
        <v>9957314429</v>
      </c>
      <c r="K93" s="51" t="s">
        <v>753</v>
      </c>
      <c r="L93" s="51"/>
      <c r="M93" s="51"/>
      <c r="N93" s="51"/>
      <c r="O93" s="51"/>
      <c r="P93" s="148" t="s">
        <v>904</v>
      </c>
      <c r="Q93" s="51" t="s">
        <v>211</v>
      </c>
      <c r="R93" s="54">
        <v>12</v>
      </c>
      <c r="S93" s="51" t="s">
        <v>212</v>
      </c>
      <c r="T93" s="18"/>
    </row>
    <row r="94" spans="1:20" x14ac:dyDescent="0.3">
      <c r="A94" s="4">
        <v>90</v>
      </c>
      <c r="B94" s="17" t="s">
        <v>63</v>
      </c>
      <c r="C94" s="18" t="s">
        <v>860</v>
      </c>
      <c r="D94" s="18" t="s">
        <v>25</v>
      </c>
      <c r="E94" s="19">
        <v>29</v>
      </c>
      <c r="F94" s="18"/>
      <c r="G94" s="19">
        <v>43</v>
      </c>
      <c r="H94" s="19">
        <v>41</v>
      </c>
      <c r="I94" s="61">
        <f t="shared" si="1"/>
        <v>84</v>
      </c>
      <c r="J94" s="51">
        <v>8011877520</v>
      </c>
      <c r="K94" s="51" t="s">
        <v>753</v>
      </c>
      <c r="L94" s="51"/>
      <c r="M94" s="51"/>
      <c r="N94" s="51"/>
      <c r="O94" s="51"/>
      <c r="P94" s="148" t="s">
        <v>904</v>
      </c>
      <c r="Q94" s="51" t="s">
        <v>211</v>
      </c>
      <c r="R94" s="54">
        <v>12</v>
      </c>
      <c r="S94" s="51" t="s">
        <v>212</v>
      </c>
      <c r="T94" s="18"/>
    </row>
    <row r="95" spans="1:20" x14ac:dyDescent="0.3">
      <c r="A95" s="4">
        <v>91</v>
      </c>
      <c r="B95" s="17" t="s">
        <v>63</v>
      </c>
      <c r="C95" s="18" t="s">
        <v>861</v>
      </c>
      <c r="D95" s="18" t="s">
        <v>25</v>
      </c>
      <c r="E95" s="19">
        <v>43</v>
      </c>
      <c r="F95" s="18"/>
      <c r="G95" s="19">
        <v>42</v>
      </c>
      <c r="H95" s="19">
        <v>28</v>
      </c>
      <c r="I95" s="61">
        <f t="shared" si="1"/>
        <v>70</v>
      </c>
      <c r="J95" s="51">
        <v>9859145147</v>
      </c>
      <c r="K95" s="51" t="s">
        <v>753</v>
      </c>
      <c r="L95" s="51"/>
      <c r="M95" s="51"/>
      <c r="N95" s="51"/>
      <c r="O95" s="51"/>
      <c r="P95" s="148" t="s">
        <v>905</v>
      </c>
      <c r="Q95" s="51" t="s">
        <v>217</v>
      </c>
      <c r="R95" s="54">
        <v>13</v>
      </c>
      <c r="S95" s="51" t="s">
        <v>212</v>
      </c>
      <c r="T95" s="18"/>
    </row>
    <row r="96" spans="1:20" x14ac:dyDescent="0.3">
      <c r="A96" s="4">
        <v>92</v>
      </c>
      <c r="B96" s="17" t="s">
        <v>63</v>
      </c>
      <c r="C96" s="18" t="s">
        <v>862</v>
      </c>
      <c r="D96" s="18" t="s">
        <v>25</v>
      </c>
      <c r="E96" s="19">
        <v>44</v>
      </c>
      <c r="F96" s="18"/>
      <c r="G96" s="19">
        <v>31</v>
      </c>
      <c r="H96" s="19">
        <v>23</v>
      </c>
      <c r="I96" s="61">
        <f t="shared" si="1"/>
        <v>54</v>
      </c>
      <c r="J96" s="51">
        <v>9954238371</v>
      </c>
      <c r="K96" s="51" t="s">
        <v>753</v>
      </c>
      <c r="L96" s="51"/>
      <c r="M96" s="51"/>
      <c r="N96" s="51"/>
      <c r="O96" s="51"/>
      <c r="P96" s="148" t="s">
        <v>905</v>
      </c>
      <c r="Q96" s="51" t="s">
        <v>217</v>
      </c>
      <c r="R96" s="54">
        <v>13</v>
      </c>
      <c r="S96" s="51" t="s">
        <v>212</v>
      </c>
      <c r="T96" s="18"/>
    </row>
    <row r="97" spans="1:20" x14ac:dyDescent="0.3">
      <c r="A97" s="4">
        <v>93</v>
      </c>
      <c r="B97" s="17" t="s">
        <v>63</v>
      </c>
      <c r="C97" s="18" t="s">
        <v>863</v>
      </c>
      <c r="D97" s="18" t="s">
        <v>25</v>
      </c>
      <c r="E97" s="19">
        <v>50</v>
      </c>
      <c r="F97" s="18"/>
      <c r="G97" s="19">
        <v>17</v>
      </c>
      <c r="H97" s="19">
        <v>19</v>
      </c>
      <c r="I97" s="61">
        <f t="shared" si="1"/>
        <v>36</v>
      </c>
      <c r="J97" s="51">
        <v>7399492911</v>
      </c>
      <c r="K97" s="51" t="s">
        <v>753</v>
      </c>
      <c r="L97" s="51"/>
      <c r="M97" s="51"/>
      <c r="N97" s="51"/>
      <c r="O97" s="51"/>
      <c r="P97" s="148" t="s">
        <v>908</v>
      </c>
      <c r="Q97" s="51" t="s">
        <v>226</v>
      </c>
      <c r="R97" s="54">
        <v>12</v>
      </c>
      <c r="S97" s="51" t="s">
        <v>212</v>
      </c>
      <c r="T97" s="18"/>
    </row>
    <row r="98" spans="1:20" x14ac:dyDescent="0.3">
      <c r="A98" s="4">
        <v>94</v>
      </c>
      <c r="B98" s="17" t="s">
        <v>63</v>
      </c>
      <c r="C98" s="18" t="s">
        <v>864</v>
      </c>
      <c r="D98" s="18" t="s">
        <v>25</v>
      </c>
      <c r="E98" s="19">
        <v>53</v>
      </c>
      <c r="F98" s="18"/>
      <c r="G98" s="19">
        <v>22</v>
      </c>
      <c r="H98" s="19">
        <v>26</v>
      </c>
      <c r="I98" s="61">
        <f t="shared" si="1"/>
        <v>48</v>
      </c>
      <c r="J98" s="51">
        <v>9954955844</v>
      </c>
      <c r="K98" s="51" t="s">
        <v>753</v>
      </c>
      <c r="L98" s="51"/>
      <c r="M98" s="51"/>
      <c r="N98" s="51"/>
      <c r="O98" s="51"/>
      <c r="P98" s="148" t="s">
        <v>908</v>
      </c>
      <c r="Q98" s="51" t="s">
        <v>226</v>
      </c>
      <c r="R98" s="54">
        <v>12</v>
      </c>
      <c r="S98" s="51" t="s">
        <v>212</v>
      </c>
      <c r="T98" s="18"/>
    </row>
    <row r="99" spans="1:20" x14ac:dyDescent="0.3">
      <c r="A99" s="4">
        <v>95</v>
      </c>
      <c r="B99" s="17" t="s">
        <v>63</v>
      </c>
      <c r="C99" s="18" t="s">
        <v>865</v>
      </c>
      <c r="D99" s="18" t="s">
        <v>25</v>
      </c>
      <c r="E99" s="19">
        <v>54</v>
      </c>
      <c r="F99" s="18"/>
      <c r="G99" s="19">
        <v>23</v>
      </c>
      <c r="H99" s="19">
        <v>22</v>
      </c>
      <c r="I99" s="61">
        <f t="shared" si="1"/>
        <v>45</v>
      </c>
      <c r="J99" s="51"/>
      <c r="K99" s="51" t="s">
        <v>753</v>
      </c>
      <c r="L99" s="51"/>
      <c r="M99" s="51"/>
      <c r="N99" s="51"/>
      <c r="O99" s="51"/>
      <c r="P99" s="148" t="s">
        <v>908</v>
      </c>
      <c r="Q99" s="51" t="s">
        <v>226</v>
      </c>
      <c r="R99" s="54">
        <v>13</v>
      </c>
      <c r="S99" s="51" t="s">
        <v>212</v>
      </c>
      <c r="T99" s="18"/>
    </row>
    <row r="100" spans="1:20" x14ac:dyDescent="0.3">
      <c r="A100" s="4">
        <v>96</v>
      </c>
      <c r="B100" s="17" t="s">
        <v>63</v>
      </c>
      <c r="C100" s="18" t="s">
        <v>866</v>
      </c>
      <c r="D100" s="18" t="s">
        <v>25</v>
      </c>
      <c r="E100" s="19">
        <v>103</v>
      </c>
      <c r="F100" s="18"/>
      <c r="G100" s="19">
        <v>33</v>
      </c>
      <c r="H100" s="19">
        <v>38</v>
      </c>
      <c r="I100" s="61">
        <f t="shared" si="1"/>
        <v>71</v>
      </c>
      <c r="J100" s="51">
        <v>8749927916</v>
      </c>
      <c r="K100" s="51" t="s">
        <v>753</v>
      </c>
      <c r="L100" s="51"/>
      <c r="M100" s="51"/>
      <c r="N100" s="51"/>
      <c r="O100" s="51"/>
      <c r="P100" s="148" t="s">
        <v>909</v>
      </c>
      <c r="Q100" s="51" t="s">
        <v>232</v>
      </c>
      <c r="R100" s="54">
        <v>13</v>
      </c>
      <c r="S100" s="51" t="s">
        <v>212</v>
      </c>
      <c r="T100" s="18"/>
    </row>
    <row r="101" spans="1:20" x14ac:dyDescent="0.3">
      <c r="A101" s="4">
        <v>97</v>
      </c>
      <c r="B101" s="17" t="s">
        <v>63</v>
      </c>
      <c r="C101" s="18" t="s">
        <v>867</v>
      </c>
      <c r="D101" s="18" t="s">
        <v>25</v>
      </c>
      <c r="E101" s="19">
        <v>104</v>
      </c>
      <c r="F101" s="18"/>
      <c r="G101" s="19">
        <v>30</v>
      </c>
      <c r="H101" s="19">
        <v>38</v>
      </c>
      <c r="I101" s="61">
        <f t="shared" si="1"/>
        <v>68</v>
      </c>
      <c r="J101" s="51">
        <v>9957301731</v>
      </c>
      <c r="K101" s="51" t="s">
        <v>753</v>
      </c>
      <c r="L101" s="51"/>
      <c r="M101" s="51"/>
      <c r="N101" s="51"/>
      <c r="O101" s="51"/>
      <c r="P101" s="148" t="s">
        <v>909</v>
      </c>
      <c r="Q101" s="51" t="s">
        <v>232</v>
      </c>
      <c r="R101" s="54">
        <v>13</v>
      </c>
      <c r="S101" s="51" t="s">
        <v>212</v>
      </c>
      <c r="T101" s="18"/>
    </row>
    <row r="102" spans="1:20" x14ac:dyDescent="0.3">
      <c r="A102" s="4">
        <v>98</v>
      </c>
      <c r="B102" s="17" t="s">
        <v>63</v>
      </c>
      <c r="C102" s="18" t="s">
        <v>868</v>
      </c>
      <c r="D102" s="18" t="s">
        <v>25</v>
      </c>
      <c r="E102" s="19">
        <v>41</v>
      </c>
      <c r="F102" s="18"/>
      <c r="G102" s="19">
        <v>49</v>
      </c>
      <c r="H102" s="19">
        <v>42</v>
      </c>
      <c r="I102" s="61">
        <f t="shared" si="1"/>
        <v>91</v>
      </c>
      <c r="J102" s="51">
        <v>9678713727</v>
      </c>
      <c r="K102" s="51" t="s">
        <v>753</v>
      </c>
      <c r="L102" s="51"/>
      <c r="M102" s="51"/>
      <c r="N102" s="51"/>
      <c r="O102" s="51"/>
      <c r="P102" s="148" t="s">
        <v>910</v>
      </c>
      <c r="Q102" s="51" t="s">
        <v>235</v>
      </c>
      <c r="R102" s="54">
        <v>14</v>
      </c>
      <c r="S102" s="51" t="s">
        <v>212</v>
      </c>
      <c r="T102" s="18"/>
    </row>
    <row r="103" spans="1:20" x14ac:dyDescent="0.3">
      <c r="A103" s="4">
        <v>99</v>
      </c>
      <c r="B103" s="17" t="s">
        <v>63</v>
      </c>
      <c r="C103" s="18" t="s">
        <v>869</v>
      </c>
      <c r="D103" s="18" t="s">
        <v>25</v>
      </c>
      <c r="E103" s="19">
        <v>48</v>
      </c>
      <c r="F103" s="18"/>
      <c r="G103" s="19">
        <v>42</v>
      </c>
      <c r="H103" s="19">
        <v>30</v>
      </c>
      <c r="I103" s="61">
        <f t="shared" si="1"/>
        <v>72</v>
      </c>
      <c r="J103" s="51">
        <v>9864947214</v>
      </c>
      <c r="K103" s="51" t="s">
        <v>753</v>
      </c>
      <c r="L103" s="51"/>
      <c r="M103" s="51"/>
      <c r="N103" s="51"/>
      <c r="O103" s="51"/>
      <c r="P103" s="148" t="s">
        <v>910</v>
      </c>
      <c r="Q103" s="51" t="s">
        <v>235</v>
      </c>
      <c r="R103" s="54">
        <v>14</v>
      </c>
      <c r="S103" s="51" t="s">
        <v>212</v>
      </c>
      <c r="T103" s="18"/>
    </row>
    <row r="104" spans="1:20" x14ac:dyDescent="0.3">
      <c r="A104" s="4">
        <v>100</v>
      </c>
      <c r="B104" s="17" t="s">
        <v>63</v>
      </c>
      <c r="C104" s="18" t="s">
        <v>870</v>
      </c>
      <c r="D104" s="18" t="s">
        <v>25</v>
      </c>
      <c r="E104" s="19">
        <v>80</v>
      </c>
      <c r="F104" s="18"/>
      <c r="G104" s="19">
        <v>38</v>
      </c>
      <c r="H104" s="19">
        <v>37</v>
      </c>
      <c r="I104" s="61">
        <f t="shared" si="1"/>
        <v>75</v>
      </c>
      <c r="J104" s="51">
        <v>9957085030</v>
      </c>
      <c r="K104" s="51" t="s">
        <v>753</v>
      </c>
      <c r="L104" s="51"/>
      <c r="M104" s="51"/>
      <c r="N104" s="51"/>
      <c r="O104" s="51"/>
      <c r="P104" s="148" t="s">
        <v>913</v>
      </c>
      <c r="Q104" s="51" t="s">
        <v>237</v>
      </c>
      <c r="R104" s="54">
        <v>12</v>
      </c>
      <c r="S104" s="51" t="s">
        <v>212</v>
      </c>
      <c r="T104" s="18"/>
    </row>
    <row r="105" spans="1:20" x14ac:dyDescent="0.3">
      <c r="A105" s="4">
        <v>101</v>
      </c>
      <c r="B105" s="17" t="s">
        <v>63</v>
      </c>
      <c r="C105" s="18" t="s">
        <v>871</v>
      </c>
      <c r="D105" s="18" t="s">
        <v>25</v>
      </c>
      <c r="E105" s="19">
        <v>84</v>
      </c>
      <c r="F105" s="18"/>
      <c r="G105" s="19">
        <v>29</v>
      </c>
      <c r="H105" s="19">
        <v>48</v>
      </c>
      <c r="I105" s="61">
        <f t="shared" si="1"/>
        <v>77</v>
      </c>
      <c r="J105" s="51">
        <v>8011242657</v>
      </c>
      <c r="K105" s="51" t="s">
        <v>753</v>
      </c>
      <c r="L105" s="51"/>
      <c r="M105" s="51"/>
      <c r="N105" s="51"/>
      <c r="O105" s="51"/>
      <c r="P105" s="148" t="s">
        <v>913</v>
      </c>
      <c r="Q105" s="51" t="s">
        <v>237</v>
      </c>
      <c r="R105" s="54">
        <v>12</v>
      </c>
      <c r="S105" s="51" t="s">
        <v>212</v>
      </c>
      <c r="T105" s="18"/>
    </row>
    <row r="106" spans="1:20" x14ac:dyDescent="0.3">
      <c r="A106" s="4">
        <v>102</v>
      </c>
      <c r="B106" s="17" t="s">
        <v>63</v>
      </c>
      <c r="C106" s="18" t="s">
        <v>872</v>
      </c>
      <c r="D106" s="18" t="s">
        <v>25</v>
      </c>
      <c r="E106" s="19">
        <v>58</v>
      </c>
      <c r="F106" s="18"/>
      <c r="G106" s="19">
        <v>24</v>
      </c>
      <c r="H106" s="19">
        <v>32</v>
      </c>
      <c r="I106" s="61">
        <f t="shared" si="1"/>
        <v>56</v>
      </c>
      <c r="J106" s="51"/>
      <c r="K106" s="51" t="s">
        <v>753</v>
      </c>
      <c r="L106" s="51"/>
      <c r="M106" s="51"/>
      <c r="N106" s="51"/>
      <c r="O106" s="51"/>
      <c r="P106" s="148" t="s">
        <v>917</v>
      </c>
      <c r="Q106" s="51" t="s">
        <v>211</v>
      </c>
      <c r="R106" s="54">
        <v>13</v>
      </c>
      <c r="S106" s="51" t="s">
        <v>212</v>
      </c>
      <c r="T106" s="18"/>
    </row>
    <row r="107" spans="1:20" x14ac:dyDescent="0.3">
      <c r="A107" s="4">
        <v>103</v>
      </c>
      <c r="B107" s="17" t="s">
        <v>63</v>
      </c>
      <c r="C107" s="18" t="s">
        <v>873</v>
      </c>
      <c r="D107" s="18" t="s">
        <v>25</v>
      </c>
      <c r="E107" s="19">
        <v>59</v>
      </c>
      <c r="F107" s="18"/>
      <c r="G107" s="19">
        <v>19</v>
      </c>
      <c r="H107" s="19">
        <v>18</v>
      </c>
      <c r="I107" s="61">
        <f t="shared" si="1"/>
        <v>37</v>
      </c>
      <c r="J107" s="51"/>
      <c r="K107" s="51" t="s">
        <v>753</v>
      </c>
      <c r="L107" s="51"/>
      <c r="M107" s="51"/>
      <c r="N107" s="51"/>
      <c r="O107" s="51"/>
      <c r="P107" s="148" t="s">
        <v>917</v>
      </c>
      <c r="Q107" s="51" t="s">
        <v>211</v>
      </c>
      <c r="R107" s="54">
        <v>13</v>
      </c>
      <c r="S107" s="51" t="s">
        <v>212</v>
      </c>
      <c r="T107" s="18"/>
    </row>
    <row r="108" spans="1:20" x14ac:dyDescent="0.3">
      <c r="A108" s="4">
        <v>104</v>
      </c>
      <c r="B108" s="17" t="s">
        <v>63</v>
      </c>
      <c r="C108" s="18" t="s">
        <v>874</v>
      </c>
      <c r="D108" s="18" t="s">
        <v>25</v>
      </c>
      <c r="E108" s="19">
        <v>60</v>
      </c>
      <c r="F108" s="18"/>
      <c r="G108" s="19">
        <v>34</v>
      </c>
      <c r="H108" s="19">
        <v>21</v>
      </c>
      <c r="I108" s="61">
        <f t="shared" si="1"/>
        <v>55</v>
      </c>
      <c r="J108" s="51">
        <v>9954865520</v>
      </c>
      <c r="K108" s="51" t="s">
        <v>753</v>
      </c>
      <c r="L108" s="51"/>
      <c r="M108" s="51"/>
      <c r="N108" s="51"/>
      <c r="O108" s="51"/>
      <c r="P108" s="148" t="s">
        <v>917</v>
      </c>
      <c r="Q108" s="51" t="s">
        <v>211</v>
      </c>
      <c r="R108" s="54">
        <v>14</v>
      </c>
      <c r="S108" s="51" t="s">
        <v>212</v>
      </c>
      <c r="T108" s="18"/>
    </row>
    <row r="109" spans="1:20" x14ac:dyDescent="0.3">
      <c r="A109" s="4">
        <v>105</v>
      </c>
      <c r="B109" s="17" t="s">
        <v>63</v>
      </c>
      <c r="C109" s="18" t="s">
        <v>875</v>
      </c>
      <c r="D109" s="18" t="s">
        <v>25</v>
      </c>
      <c r="E109" s="19">
        <v>384</v>
      </c>
      <c r="F109" s="18"/>
      <c r="G109" s="19">
        <v>50</v>
      </c>
      <c r="H109" s="19">
        <v>44</v>
      </c>
      <c r="I109" s="61">
        <f t="shared" si="1"/>
        <v>94</v>
      </c>
      <c r="J109" s="51">
        <v>9864787768</v>
      </c>
      <c r="K109" s="51" t="s">
        <v>935</v>
      </c>
      <c r="L109" s="51" t="s">
        <v>936</v>
      </c>
      <c r="M109" s="51">
        <v>9954895910</v>
      </c>
      <c r="N109" s="51" t="s">
        <v>937</v>
      </c>
      <c r="O109" s="51">
        <v>9613266514</v>
      </c>
      <c r="P109" s="148" t="s">
        <v>918</v>
      </c>
      <c r="Q109" s="51" t="s">
        <v>217</v>
      </c>
      <c r="R109" s="54">
        <v>14</v>
      </c>
      <c r="S109" s="51" t="s">
        <v>212</v>
      </c>
      <c r="T109" s="18"/>
    </row>
    <row r="110" spans="1:20" x14ac:dyDescent="0.3">
      <c r="A110" s="4">
        <v>106</v>
      </c>
      <c r="B110" s="17" t="s">
        <v>63</v>
      </c>
      <c r="C110" s="18" t="s">
        <v>876</v>
      </c>
      <c r="D110" s="18" t="s">
        <v>25</v>
      </c>
      <c r="E110" s="19">
        <v>385</v>
      </c>
      <c r="F110" s="18"/>
      <c r="G110" s="19">
        <v>73</v>
      </c>
      <c r="H110" s="19">
        <v>85</v>
      </c>
      <c r="I110" s="61">
        <f t="shared" si="1"/>
        <v>158</v>
      </c>
      <c r="J110" s="51">
        <v>7896820371</v>
      </c>
      <c r="K110" s="51" t="s">
        <v>935</v>
      </c>
      <c r="L110" s="51" t="s">
        <v>936</v>
      </c>
      <c r="M110" s="51">
        <v>9954895910</v>
      </c>
      <c r="N110" s="51" t="s">
        <v>937</v>
      </c>
      <c r="O110" s="51">
        <v>9613266514</v>
      </c>
      <c r="P110" s="148" t="s">
        <v>918</v>
      </c>
      <c r="Q110" s="51" t="s">
        <v>217</v>
      </c>
      <c r="R110" s="54">
        <v>16</v>
      </c>
      <c r="S110" s="51" t="s">
        <v>212</v>
      </c>
      <c r="T110" s="18"/>
    </row>
    <row r="111" spans="1:20" x14ac:dyDescent="0.3">
      <c r="A111" s="4">
        <v>107</v>
      </c>
      <c r="B111" s="17" t="s">
        <v>63</v>
      </c>
      <c r="C111" s="18" t="s">
        <v>877</v>
      </c>
      <c r="D111" s="18" t="s">
        <v>25</v>
      </c>
      <c r="E111" s="19">
        <v>30</v>
      </c>
      <c r="F111" s="18"/>
      <c r="G111" s="19">
        <v>26</v>
      </c>
      <c r="H111" s="19">
        <v>31</v>
      </c>
      <c r="I111" s="61">
        <f t="shared" si="1"/>
        <v>57</v>
      </c>
      <c r="J111" s="51">
        <v>9678348971</v>
      </c>
      <c r="K111" s="51" t="s">
        <v>753</v>
      </c>
      <c r="L111" s="51"/>
      <c r="M111" s="51"/>
      <c r="N111" s="51"/>
      <c r="O111" s="51"/>
      <c r="P111" s="148" t="s">
        <v>922</v>
      </c>
      <c r="Q111" s="51" t="s">
        <v>226</v>
      </c>
      <c r="R111" s="54">
        <v>12</v>
      </c>
      <c r="S111" s="51" t="s">
        <v>212</v>
      </c>
      <c r="T111" s="18"/>
    </row>
    <row r="112" spans="1:20" x14ac:dyDescent="0.3">
      <c r="A112" s="4">
        <v>108</v>
      </c>
      <c r="B112" s="17" t="s">
        <v>63</v>
      </c>
      <c r="C112" s="18" t="s">
        <v>878</v>
      </c>
      <c r="D112" s="18" t="s">
        <v>25</v>
      </c>
      <c r="E112" s="19">
        <v>31</v>
      </c>
      <c r="F112" s="18"/>
      <c r="G112" s="19">
        <v>25</v>
      </c>
      <c r="H112" s="19">
        <v>21</v>
      </c>
      <c r="I112" s="61">
        <f t="shared" si="1"/>
        <v>46</v>
      </c>
      <c r="J112" s="51">
        <v>9577275759</v>
      </c>
      <c r="K112" s="51" t="s">
        <v>753</v>
      </c>
      <c r="L112" s="51"/>
      <c r="M112" s="51"/>
      <c r="N112" s="51"/>
      <c r="O112" s="51"/>
      <c r="P112" s="148" t="s">
        <v>922</v>
      </c>
      <c r="Q112" s="51" t="s">
        <v>226</v>
      </c>
      <c r="R112" s="54">
        <v>12</v>
      </c>
      <c r="S112" s="51" t="s">
        <v>212</v>
      </c>
      <c r="T112" s="18"/>
    </row>
    <row r="113" spans="1:20" x14ac:dyDescent="0.3">
      <c r="A113" s="4">
        <v>109</v>
      </c>
      <c r="B113" s="17" t="s">
        <v>63</v>
      </c>
      <c r="C113" s="18" t="s">
        <v>879</v>
      </c>
      <c r="D113" s="18" t="s">
        <v>25</v>
      </c>
      <c r="E113" s="19">
        <v>32</v>
      </c>
      <c r="F113" s="18"/>
      <c r="G113" s="19">
        <v>26</v>
      </c>
      <c r="H113" s="19">
        <v>22</v>
      </c>
      <c r="I113" s="61">
        <f t="shared" si="1"/>
        <v>48</v>
      </c>
      <c r="J113" s="51">
        <v>7952850352</v>
      </c>
      <c r="K113" s="51" t="s">
        <v>753</v>
      </c>
      <c r="L113" s="51"/>
      <c r="M113" s="51"/>
      <c r="N113" s="51"/>
      <c r="O113" s="51"/>
      <c r="P113" s="148" t="s">
        <v>922</v>
      </c>
      <c r="Q113" s="51" t="s">
        <v>226</v>
      </c>
      <c r="R113" s="54">
        <v>13</v>
      </c>
      <c r="S113" s="51" t="s">
        <v>212</v>
      </c>
      <c r="T113" s="18"/>
    </row>
    <row r="114" spans="1:20" x14ac:dyDescent="0.3">
      <c r="A114" s="4">
        <v>110</v>
      </c>
      <c r="B114" s="17" t="s">
        <v>63</v>
      </c>
      <c r="C114" s="18" t="s">
        <v>880</v>
      </c>
      <c r="D114" s="18" t="s">
        <v>25</v>
      </c>
      <c r="E114" s="19">
        <v>12</v>
      </c>
      <c r="F114" s="18"/>
      <c r="G114" s="19">
        <v>27</v>
      </c>
      <c r="H114" s="19">
        <v>35</v>
      </c>
      <c r="I114" s="61">
        <f t="shared" si="1"/>
        <v>62</v>
      </c>
      <c r="J114" s="51">
        <v>9577050903</v>
      </c>
      <c r="K114" s="51" t="s">
        <v>753</v>
      </c>
      <c r="L114" s="51"/>
      <c r="M114" s="51"/>
      <c r="N114" s="51"/>
      <c r="O114" s="51"/>
      <c r="P114" s="148" t="s">
        <v>926</v>
      </c>
      <c r="Q114" s="51" t="s">
        <v>232</v>
      </c>
      <c r="R114" s="54">
        <v>12</v>
      </c>
      <c r="S114" s="51" t="s">
        <v>212</v>
      </c>
      <c r="T114" s="18"/>
    </row>
    <row r="115" spans="1:20" x14ac:dyDescent="0.3">
      <c r="A115" s="4">
        <v>111</v>
      </c>
      <c r="B115" s="17" t="s">
        <v>63</v>
      </c>
      <c r="C115" s="18" t="s">
        <v>881</v>
      </c>
      <c r="D115" s="18" t="s">
        <v>25</v>
      </c>
      <c r="E115" s="19">
        <v>10</v>
      </c>
      <c r="F115" s="18"/>
      <c r="G115" s="19">
        <v>37</v>
      </c>
      <c r="H115" s="19">
        <v>36</v>
      </c>
      <c r="I115" s="61">
        <f t="shared" si="1"/>
        <v>73</v>
      </c>
      <c r="J115" s="51">
        <v>9864628715</v>
      </c>
      <c r="K115" s="51" t="s">
        <v>753</v>
      </c>
      <c r="L115" s="51"/>
      <c r="M115" s="51"/>
      <c r="N115" s="51"/>
      <c r="O115" s="51"/>
      <c r="P115" s="148" t="s">
        <v>926</v>
      </c>
      <c r="Q115" s="51" t="s">
        <v>232</v>
      </c>
      <c r="R115" s="54">
        <v>13</v>
      </c>
      <c r="S115" s="51" t="s">
        <v>212</v>
      </c>
      <c r="T115" s="18"/>
    </row>
    <row r="116" spans="1:20" x14ac:dyDescent="0.3">
      <c r="A116" s="4">
        <v>112</v>
      </c>
      <c r="B116" s="17" t="s">
        <v>63</v>
      </c>
      <c r="C116" s="18" t="s">
        <v>882</v>
      </c>
      <c r="D116" s="18" t="s">
        <v>25</v>
      </c>
      <c r="E116" s="19">
        <v>120</v>
      </c>
      <c r="F116" s="18"/>
      <c r="G116" s="19">
        <v>278</v>
      </c>
      <c r="H116" s="19">
        <v>304</v>
      </c>
      <c r="I116" s="61">
        <f t="shared" si="1"/>
        <v>582</v>
      </c>
      <c r="J116" s="51">
        <v>9954383529</v>
      </c>
      <c r="K116" s="51" t="s">
        <v>565</v>
      </c>
      <c r="L116" s="51" t="s">
        <v>566</v>
      </c>
      <c r="M116" s="51">
        <v>9854523749</v>
      </c>
      <c r="N116" s="51" t="s">
        <v>567</v>
      </c>
      <c r="O116" s="51">
        <v>8011341098</v>
      </c>
      <c r="P116" s="148" t="s">
        <v>355</v>
      </c>
      <c r="Q116" s="51" t="s">
        <v>235</v>
      </c>
      <c r="R116" s="54">
        <v>16</v>
      </c>
      <c r="S116" s="51" t="s">
        <v>212</v>
      </c>
      <c r="T116" s="18"/>
    </row>
    <row r="117" spans="1:20" x14ac:dyDescent="0.3">
      <c r="A117" s="4">
        <v>113</v>
      </c>
      <c r="B117" s="17" t="s">
        <v>63</v>
      </c>
      <c r="C117" s="18" t="s">
        <v>462</v>
      </c>
      <c r="D117" s="18" t="s">
        <v>25</v>
      </c>
      <c r="E117" s="19">
        <v>23</v>
      </c>
      <c r="F117" s="18"/>
      <c r="G117" s="19">
        <v>26</v>
      </c>
      <c r="H117" s="19">
        <v>22</v>
      </c>
      <c r="I117" s="61">
        <f t="shared" si="1"/>
        <v>48</v>
      </c>
      <c r="J117" s="151">
        <v>9864691785</v>
      </c>
      <c r="K117" s="151" t="s">
        <v>318</v>
      </c>
      <c r="L117" s="151" t="s">
        <v>319</v>
      </c>
      <c r="M117" s="151">
        <v>9435380760</v>
      </c>
      <c r="N117" s="151" t="s">
        <v>571</v>
      </c>
      <c r="O117" s="151">
        <v>9706162295</v>
      </c>
      <c r="P117" s="151" t="s">
        <v>927</v>
      </c>
      <c r="Q117" s="151" t="s">
        <v>237</v>
      </c>
      <c r="R117" s="152">
        <v>6</v>
      </c>
      <c r="S117" s="151" t="s">
        <v>212</v>
      </c>
      <c r="T117" s="18"/>
    </row>
    <row r="118" spans="1:20" x14ac:dyDescent="0.3">
      <c r="A118" s="4">
        <v>114</v>
      </c>
      <c r="B118" s="17" t="s">
        <v>63</v>
      </c>
      <c r="C118" s="18" t="s">
        <v>883</v>
      </c>
      <c r="D118" s="18" t="s">
        <v>25</v>
      </c>
      <c r="E118" s="19">
        <v>24</v>
      </c>
      <c r="F118" s="18"/>
      <c r="G118" s="19">
        <v>29</v>
      </c>
      <c r="H118" s="19">
        <v>30</v>
      </c>
      <c r="I118" s="61">
        <f t="shared" si="1"/>
        <v>59</v>
      </c>
      <c r="J118" s="151">
        <v>7896542259</v>
      </c>
      <c r="K118" s="151" t="s">
        <v>318</v>
      </c>
      <c r="L118" s="151" t="s">
        <v>319</v>
      </c>
      <c r="M118" s="151">
        <v>9435380760</v>
      </c>
      <c r="N118" s="151" t="s">
        <v>571</v>
      </c>
      <c r="O118" s="151">
        <v>9706162295</v>
      </c>
      <c r="P118" s="151" t="s">
        <v>927</v>
      </c>
      <c r="Q118" s="151" t="s">
        <v>237</v>
      </c>
      <c r="R118" s="152">
        <v>4</v>
      </c>
      <c r="S118" s="151" t="s">
        <v>212</v>
      </c>
      <c r="T118" s="18"/>
    </row>
    <row r="119" spans="1:20" x14ac:dyDescent="0.3">
      <c r="A119" s="4">
        <v>115</v>
      </c>
      <c r="B119" s="17"/>
      <c r="C119" s="18" t="s">
        <v>882</v>
      </c>
      <c r="D119" s="18" t="s">
        <v>25</v>
      </c>
      <c r="E119" s="19">
        <v>120</v>
      </c>
      <c r="F119" s="18"/>
      <c r="G119" s="19">
        <v>278</v>
      </c>
      <c r="H119" s="19">
        <v>304</v>
      </c>
      <c r="I119" s="61">
        <f t="shared" si="1"/>
        <v>582</v>
      </c>
      <c r="J119" s="51">
        <v>9954383529</v>
      </c>
      <c r="K119" s="51" t="s">
        <v>565</v>
      </c>
      <c r="L119" s="51" t="s">
        <v>566</v>
      </c>
      <c r="M119" s="51">
        <v>9854523749</v>
      </c>
      <c r="N119" s="51" t="s">
        <v>567</v>
      </c>
      <c r="O119" s="51">
        <v>8011341098</v>
      </c>
      <c r="P119" s="148" t="s">
        <v>931</v>
      </c>
      <c r="Q119" s="51" t="s">
        <v>211</v>
      </c>
      <c r="R119" s="54">
        <v>16</v>
      </c>
      <c r="S119" s="51" t="s">
        <v>212</v>
      </c>
      <c r="T119" s="18"/>
    </row>
    <row r="120" spans="1:20" x14ac:dyDescent="0.3">
      <c r="A120" s="4">
        <v>116</v>
      </c>
      <c r="B120" s="17"/>
      <c r="C120" s="18" t="s">
        <v>884</v>
      </c>
      <c r="D120" s="18" t="s">
        <v>25</v>
      </c>
      <c r="E120" s="19">
        <v>123</v>
      </c>
      <c r="F120" s="18"/>
      <c r="G120" s="19">
        <v>93</v>
      </c>
      <c r="H120" s="19">
        <v>70</v>
      </c>
      <c r="I120" s="61">
        <f t="shared" si="1"/>
        <v>163</v>
      </c>
      <c r="J120" s="153">
        <v>9954425905</v>
      </c>
      <c r="K120" s="154" t="s">
        <v>219</v>
      </c>
      <c r="L120" s="154" t="s">
        <v>220</v>
      </c>
      <c r="M120" s="154">
        <v>9435704073</v>
      </c>
      <c r="N120" s="154" t="s">
        <v>535</v>
      </c>
      <c r="O120" s="154">
        <v>9957451893</v>
      </c>
      <c r="P120" s="148" t="s">
        <v>931</v>
      </c>
      <c r="Q120" s="154" t="s">
        <v>211</v>
      </c>
      <c r="R120" s="155">
        <v>20</v>
      </c>
      <c r="S120" s="154" t="s">
        <v>212</v>
      </c>
      <c r="T120" s="18"/>
    </row>
    <row r="121" spans="1:20" x14ac:dyDescent="0.3">
      <c r="A121" s="4">
        <v>117</v>
      </c>
      <c r="B121" s="17"/>
      <c r="C121" s="18" t="s">
        <v>885</v>
      </c>
      <c r="D121" s="18" t="s">
        <v>25</v>
      </c>
      <c r="E121" s="19">
        <v>127</v>
      </c>
      <c r="F121" s="18"/>
      <c r="G121" s="19">
        <v>25</v>
      </c>
      <c r="H121" s="19">
        <v>27</v>
      </c>
      <c r="I121" s="61">
        <f t="shared" si="1"/>
        <v>52</v>
      </c>
      <c r="J121" s="153">
        <v>8486967371</v>
      </c>
      <c r="K121" s="154" t="s">
        <v>941</v>
      </c>
      <c r="L121" s="154" t="s">
        <v>942</v>
      </c>
      <c r="M121" s="154">
        <v>9085730820</v>
      </c>
      <c r="N121" s="154" t="s">
        <v>943</v>
      </c>
      <c r="O121" s="154">
        <v>9613051618</v>
      </c>
      <c r="P121" s="154" t="s">
        <v>932</v>
      </c>
      <c r="Q121" s="154" t="s">
        <v>217</v>
      </c>
      <c r="R121" s="155">
        <v>19</v>
      </c>
      <c r="S121" s="154" t="s">
        <v>212</v>
      </c>
      <c r="T121" s="18"/>
    </row>
    <row r="122" spans="1:20" x14ac:dyDescent="0.3">
      <c r="A122" s="4">
        <v>118</v>
      </c>
      <c r="B122" s="17"/>
      <c r="C122" s="18" t="s">
        <v>886</v>
      </c>
      <c r="D122" s="18" t="s">
        <v>25</v>
      </c>
      <c r="E122" s="19">
        <v>128</v>
      </c>
      <c r="F122" s="18"/>
      <c r="G122" s="19">
        <v>35</v>
      </c>
      <c r="H122" s="19">
        <v>36</v>
      </c>
      <c r="I122" s="61">
        <f t="shared" si="1"/>
        <v>71</v>
      </c>
      <c r="J122" s="153">
        <v>8723891690</v>
      </c>
      <c r="K122" s="154" t="s">
        <v>941</v>
      </c>
      <c r="L122" s="154" t="s">
        <v>942</v>
      </c>
      <c r="M122" s="154">
        <v>9085730820</v>
      </c>
      <c r="N122" s="154" t="s">
        <v>943</v>
      </c>
      <c r="O122" s="154">
        <v>9613051618</v>
      </c>
      <c r="P122" s="154" t="s">
        <v>932</v>
      </c>
      <c r="Q122" s="154" t="s">
        <v>217</v>
      </c>
      <c r="R122" s="155">
        <v>21</v>
      </c>
      <c r="S122" s="154" t="s">
        <v>212</v>
      </c>
      <c r="T122" s="18"/>
    </row>
    <row r="123" spans="1:20" x14ac:dyDescent="0.3">
      <c r="A123" s="4">
        <v>119</v>
      </c>
      <c r="B123" s="17"/>
      <c r="C123" s="18" t="s">
        <v>832</v>
      </c>
      <c r="D123" s="18" t="s">
        <v>25</v>
      </c>
      <c r="E123" s="19">
        <v>131</v>
      </c>
      <c r="F123" s="18"/>
      <c r="G123" s="19">
        <v>52</v>
      </c>
      <c r="H123" s="19">
        <v>60</v>
      </c>
      <c r="I123" s="61">
        <f t="shared" si="1"/>
        <v>112</v>
      </c>
      <c r="J123" s="153">
        <v>9706189607</v>
      </c>
      <c r="K123" s="154" t="s">
        <v>223</v>
      </c>
      <c r="L123" s="154" t="s">
        <v>911</v>
      </c>
      <c r="M123" s="154">
        <v>9401491039</v>
      </c>
      <c r="N123" s="154" t="s">
        <v>934</v>
      </c>
      <c r="O123" s="154">
        <v>8011338543</v>
      </c>
      <c r="P123" s="154" t="s">
        <v>933</v>
      </c>
      <c r="Q123" s="154" t="s">
        <v>226</v>
      </c>
      <c r="R123" s="155">
        <v>20</v>
      </c>
      <c r="S123" s="154" t="s">
        <v>212</v>
      </c>
      <c r="T123" s="18"/>
    </row>
    <row r="124" spans="1:20" x14ac:dyDescent="0.3">
      <c r="A124" s="4">
        <v>120</v>
      </c>
      <c r="B124" s="17"/>
      <c r="C124" s="18" t="s">
        <v>887</v>
      </c>
      <c r="D124" s="18" t="s">
        <v>25</v>
      </c>
      <c r="E124" s="19">
        <v>132</v>
      </c>
      <c r="F124" s="18"/>
      <c r="G124" s="19">
        <v>101</v>
      </c>
      <c r="H124" s="19">
        <v>120</v>
      </c>
      <c r="I124" s="61">
        <f t="shared" si="1"/>
        <v>221</v>
      </c>
      <c r="J124" s="153">
        <v>8011243805</v>
      </c>
      <c r="K124" s="154" t="s">
        <v>941</v>
      </c>
      <c r="L124" s="154" t="s">
        <v>942</v>
      </c>
      <c r="M124" s="154">
        <v>9085730820</v>
      </c>
      <c r="N124" s="154" t="s">
        <v>943</v>
      </c>
      <c r="O124" s="154">
        <v>9613051618</v>
      </c>
      <c r="P124" s="154" t="s">
        <v>933</v>
      </c>
      <c r="Q124" s="154" t="s">
        <v>226</v>
      </c>
      <c r="R124" s="155">
        <v>19</v>
      </c>
      <c r="S124" s="154" t="s">
        <v>212</v>
      </c>
      <c r="T124" s="18"/>
    </row>
    <row r="125" spans="1:20" x14ac:dyDescent="0.3">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x14ac:dyDescent="0.3">
      <c r="A165" s="21" t="s">
        <v>11</v>
      </c>
      <c r="B165" s="39"/>
      <c r="C165" s="21">
        <f>COUNTIFS(C5:C164,"*")</f>
        <v>120</v>
      </c>
      <c r="D165" s="21"/>
      <c r="E165" s="13"/>
      <c r="F165" s="21"/>
      <c r="G165" s="62">
        <f>SUM(G5:G164)</f>
        <v>4671</v>
      </c>
      <c r="H165" s="62">
        <f>SUM(H5:H164)</f>
        <v>4787</v>
      </c>
      <c r="I165" s="62">
        <f>SUM(I5:I164)</f>
        <v>9458</v>
      </c>
      <c r="J165" s="21"/>
      <c r="K165" s="21"/>
      <c r="L165" s="21"/>
      <c r="M165" s="21"/>
      <c r="N165" s="21"/>
      <c r="O165" s="21"/>
      <c r="P165" s="14"/>
      <c r="Q165" s="21"/>
      <c r="R165" s="21"/>
      <c r="S165" s="21"/>
      <c r="T165" s="12"/>
    </row>
    <row r="166" spans="1:20" x14ac:dyDescent="0.3">
      <c r="A166" s="44" t="s">
        <v>62</v>
      </c>
      <c r="B166" s="10">
        <f>COUNTIF(B$5:B$164,"Team 1")</f>
        <v>59</v>
      </c>
      <c r="C166" s="44" t="s">
        <v>25</v>
      </c>
      <c r="D166" s="10">
        <f>COUNTIF(D5:D164,"Anganwadi")</f>
        <v>120</v>
      </c>
    </row>
    <row r="167" spans="1:20" x14ac:dyDescent="0.3">
      <c r="A167" s="44" t="s">
        <v>63</v>
      </c>
      <c r="B167" s="10">
        <f>COUNTIF(B$6:B$164,"Team 2")</f>
        <v>55</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R12" sqref="R12"/>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24" t="s">
        <v>70</v>
      </c>
      <c r="B1" s="124"/>
      <c r="C1" s="124"/>
      <c r="D1" s="57"/>
      <c r="E1" s="57"/>
      <c r="F1" s="57"/>
      <c r="G1" s="57"/>
      <c r="H1" s="57"/>
      <c r="I1" s="57"/>
      <c r="J1" s="57"/>
      <c r="K1" s="57"/>
      <c r="L1" s="57"/>
      <c r="M1" s="57"/>
      <c r="N1" s="57"/>
      <c r="O1" s="57"/>
      <c r="P1" s="57"/>
      <c r="Q1" s="57"/>
      <c r="R1" s="57"/>
      <c r="S1" s="57"/>
    </row>
    <row r="2" spans="1:20" x14ac:dyDescent="0.3">
      <c r="A2" s="118" t="s">
        <v>59</v>
      </c>
      <c r="B2" s="119"/>
      <c r="C2" s="119"/>
      <c r="D2" s="25">
        <v>43678</v>
      </c>
      <c r="E2" s="22"/>
      <c r="F2" s="22"/>
      <c r="G2" s="22"/>
      <c r="H2" s="22"/>
      <c r="I2" s="22"/>
      <c r="J2" s="22"/>
      <c r="K2" s="22"/>
      <c r="L2" s="22"/>
      <c r="M2" s="22"/>
      <c r="N2" s="22"/>
      <c r="O2" s="22"/>
      <c r="P2" s="22"/>
      <c r="Q2" s="22"/>
      <c r="R2" s="22"/>
      <c r="S2" s="22"/>
    </row>
    <row r="3" spans="1:20" ht="24" customHeight="1" x14ac:dyDescent="0.3">
      <c r="A3" s="120" t="s">
        <v>14</v>
      </c>
      <c r="B3" s="116" t="s">
        <v>61</v>
      </c>
      <c r="C3" s="121" t="s">
        <v>7</v>
      </c>
      <c r="D3" s="121" t="s">
        <v>55</v>
      </c>
      <c r="E3" s="121" t="s">
        <v>16</v>
      </c>
      <c r="F3" s="122" t="s">
        <v>17</v>
      </c>
      <c r="G3" s="121" t="s">
        <v>8</v>
      </c>
      <c r="H3" s="121"/>
      <c r="I3" s="121"/>
      <c r="J3" s="121" t="s">
        <v>31</v>
      </c>
      <c r="K3" s="116" t="s">
        <v>33</v>
      </c>
      <c r="L3" s="116" t="s">
        <v>50</v>
      </c>
      <c r="M3" s="116" t="s">
        <v>51</v>
      </c>
      <c r="N3" s="116" t="s">
        <v>34</v>
      </c>
      <c r="O3" s="116" t="s">
        <v>35</v>
      </c>
      <c r="P3" s="120" t="s">
        <v>54</v>
      </c>
      <c r="Q3" s="121" t="s">
        <v>52</v>
      </c>
      <c r="R3" s="121" t="s">
        <v>32</v>
      </c>
      <c r="S3" s="121" t="s">
        <v>53</v>
      </c>
      <c r="T3" s="121" t="s">
        <v>13</v>
      </c>
    </row>
    <row r="4" spans="1:20" ht="25.5" customHeight="1" x14ac:dyDescent="0.3">
      <c r="A4" s="120"/>
      <c r="B4" s="123"/>
      <c r="C4" s="121"/>
      <c r="D4" s="121"/>
      <c r="E4" s="121"/>
      <c r="F4" s="122"/>
      <c r="G4" s="23" t="s">
        <v>9</v>
      </c>
      <c r="H4" s="23" t="s">
        <v>10</v>
      </c>
      <c r="I4" s="23" t="s">
        <v>11</v>
      </c>
      <c r="J4" s="121"/>
      <c r="K4" s="117"/>
      <c r="L4" s="117"/>
      <c r="M4" s="117"/>
      <c r="N4" s="117"/>
      <c r="O4" s="117"/>
      <c r="P4" s="120"/>
      <c r="Q4" s="120"/>
      <c r="R4" s="121"/>
      <c r="S4" s="121"/>
      <c r="T4" s="121"/>
    </row>
    <row r="5" spans="1:20" x14ac:dyDescent="0.3">
      <c r="A5" s="4">
        <v>1</v>
      </c>
      <c r="B5" s="17" t="s">
        <v>62</v>
      </c>
      <c r="C5" s="59" t="s">
        <v>944</v>
      </c>
      <c r="D5" s="48" t="s">
        <v>23</v>
      </c>
      <c r="E5" s="17">
        <v>18110300701</v>
      </c>
      <c r="F5" s="59" t="s">
        <v>149</v>
      </c>
      <c r="G5" s="17">
        <v>98</v>
      </c>
      <c r="H5" s="17">
        <v>86</v>
      </c>
      <c r="I5" s="61">
        <f>SUM(G5:H5)</f>
        <v>184</v>
      </c>
      <c r="J5" s="48"/>
      <c r="K5" s="48"/>
      <c r="L5" s="48"/>
      <c r="M5" s="48"/>
      <c r="N5" s="48"/>
      <c r="O5" s="48"/>
      <c r="P5" s="49" t="s">
        <v>1040</v>
      </c>
      <c r="Q5" s="48" t="s">
        <v>232</v>
      </c>
      <c r="R5" s="48">
        <v>9</v>
      </c>
      <c r="S5" s="18" t="s">
        <v>212</v>
      </c>
      <c r="T5" s="18"/>
    </row>
    <row r="6" spans="1:20" x14ac:dyDescent="0.3">
      <c r="A6" s="4">
        <v>2</v>
      </c>
      <c r="B6" s="17" t="s">
        <v>62</v>
      </c>
      <c r="C6" s="48" t="s">
        <v>945</v>
      </c>
      <c r="D6" s="48" t="s">
        <v>23</v>
      </c>
      <c r="E6" s="19" t="s">
        <v>946</v>
      </c>
      <c r="F6" s="48" t="s">
        <v>947</v>
      </c>
      <c r="G6" s="19">
        <v>24</v>
      </c>
      <c r="H6" s="19">
        <v>25</v>
      </c>
      <c r="I6" s="61">
        <f t="shared" ref="I6:I69" si="0">SUM(G6:H6)</f>
        <v>49</v>
      </c>
      <c r="J6" s="48" t="s">
        <v>1041</v>
      </c>
      <c r="K6" s="48" t="s">
        <v>1042</v>
      </c>
      <c r="L6" s="48" t="s">
        <v>1043</v>
      </c>
      <c r="M6" s="48">
        <v>9435814177</v>
      </c>
      <c r="N6" s="48" t="s">
        <v>1044</v>
      </c>
      <c r="O6" s="48">
        <v>9864863604</v>
      </c>
      <c r="P6" s="49" t="s">
        <v>1045</v>
      </c>
      <c r="Q6" s="48" t="s">
        <v>235</v>
      </c>
      <c r="R6" s="48">
        <v>10</v>
      </c>
      <c r="S6" s="18" t="s">
        <v>212</v>
      </c>
      <c r="T6" s="18"/>
    </row>
    <row r="7" spans="1:20" x14ac:dyDescent="0.3">
      <c r="A7" s="4">
        <v>3</v>
      </c>
      <c r="B7" s="17" t="s">
        <v>62</v>
      </c>
      <c r="C7" s="48" t="s">
        <v>948</v>
      </c>
      <c r="D7" s="48" t="s">
        <v>23</v>
      </c>
      <c r="E7" s="19">
        <v>18110301101</v>
      </c>
      <c r="F7" s="48" t="s">
        <v>149</v>
      </c>
      <c r="G7" s="19">
        <v>59</v>
      </c>
      <c r="H7" s="19">
        <v>41</v>
      </c>
      <c r="I7" s="61">
        <f t="shared" si="0"/>
        <v>100</v>
      </c>
      <c r="J7" s="48"/>
      <c r="K7" s="48"/>
      <c r="L7" s="48"/>
      <c r="M7" s="48"/>
      <c r="N7" s="48"/>
      <c r="O7" s="48"/>
      <c r="P7" s="49" t="s">
        <v>1045</v>
      </c>
      <c r="Q7" s="48" t="s">
        <v>235</v>
      </c>
      <c r="R7" s="48">
        <v>12</v>
      </c>
      <c r="S7" s="18" t="s">
        <v>212</v>
      </c>
      <c r="T7" s="18"/>
    </row>
    <row r="8" spans="1:20" x14ac:dyDescent="0.3">
      <c r="A8" s="4">
        <v>4</v>
      </c>
      <c r="B8" s="17" t="s">
        <v>62</v>
      </c>
      <c r="C8" s="48" t="s">
        <v>949</v>
      </c>
      <c r="D8" s="48" t="s">
        <v>23</v>
      </c>
      <c r="E8" s="19" t="s">
        <v>950</v>
      </c>
      <c r="F8" s="48" t="s">
        <v>149</v>
      </c>
      <c r="G8" s="19">
        <v>120</v>
      </c>
      <c r="H8" s="19">
        <v>102</v>
      </c>
      <c r="I8" s="61">
        <f t="shared" si="0"/>
        <v>222</v>
      </c>
      <c r="J8" s="59" t="s">
        <v>1046</v>
      </c>
      <c r="K8" s="59" t="s">
        <v>1047</v>
      </c>
      <c r="L8" s="59" t="s">
        <v>1048</v>
      </c>
      <c r="M8" s="59">
        <v>8876607657</v>
      </c>
      <c r="N8" s="59" t="s">
        <v>1049</v>
      </c>
      <c r="O8" s="59">
        <v>9854012456</v>
      </c>
      <c r="P8" s="49" t="s">
        <v>1050</v>
      </c>
      <c r="Q8" s="48" t="s">
        <v>237</v>
      </c>
      <c r="R8" s="48">
        <v>15</v>
      </c>
      <c r="S8" s="18" t="s">
        <v>212</v>
      </c>
      <c r="T8" s="18"/>
    </row>
    <row r="9" spans="1:20" x14ac:dyDescent="0.3">
      <c r="A9" s="4">
        <v>5</v>
      </c>
      <c r="B9" s="17" t="s">
        <v>62</v>
      </c>
      <c r="C9" s="48" t="s">
        <v>951</v>
      </c>
      <c r="D9" s="48" t="s">
        <v>23</v>
      </c>
      <c r="E9" s="19" t="s">
        <v>952</v>
      </c>
      <c r="F9" s="48" t="s">
        <v>149</v>
      </c>
      <c r="G9" s="19">
        <v>65</v>
      </c>
      <c r="H9" s="19">
        <v>59</v>
      </c>
      <c r="I9" s="61">
        <f t="shared" si="0"/>
        <v>124</v>
      </c>
      <c r="J9" s="17" t="s">
        <v>1051</v>
      </c>
      <c r="K9" s="48" t="s">
        <v>1047</v>
      </c>
      <c r="L9" s="48" t="s">
        <v>1048</v>
      </c>
      <c r="M9" s="48">
        <v>8876607657</v>
      </c>
      <c r="N9" s="48" t="s">
        <v>1049</v>
      </c>
      <c r="O9" s="48">
        <v>9854012456</v>
      </c>
      <c r="P9" s="49" t="s">
        <v>1052</v>
      </c>
      <c r="Q9" s="48" t="s">
        <v>211</v>
      </c>
      <c r="R9" s="48">
        <v>12</v>
      </c>
      <c r="S9" s="18" t="s">
        <v>212</v>
      </c>
      <c r="T9" s="18"/>
    </row>
    <row r="10" spans="1:20" x14ac:dyDescent="0.3">
      <c r="A10" s="4">
        <v>6</v>
      </c>
      <c r="B10" s="17" t="s">
        <v>62</v>
      </c>
      <c r="C10" s="48" t="s">
        <v>953</v>
      </c>
      <c r="D10" s="48" t="s">
        <v>25</v>
      </c>
      <c r="E10" s="19">
        <v>236</v>
      </c>
      <c r="F10" s="48"/>
      <c r="G10" s="19">
        <v>25</v>
      </c>
      <c r="H10" s="19">
        <v>31</v>
      </c>
      <c r="I10" s="61">
        <f t="shared" si="0"/>
        <v>56</v>
      </c>
      <c r="J10" s="48">
        <v>8486066876</v>
      </c>
      <c r="K10" s="48" t="s">
        <v>1053</v>
      </c>
      <c r="L10" s="48" t="s">
        <v>1054</v>
      </c>
      <c r="M10" s="48">
        <v>9957368872</v>
      </c>
      <c r="N10" s="48" t="s">
        <v>1055</v>
      </c>
      <c r="O10" s="48"/>
      <c r="P10" s="49" t="s">
        <v>1056</v>
      </c>
      <c r="Q10" s="48" t="s">
        <v>217</v>
      </c>
      <c r="R10" s="48">
        <v>14</v>
      </c>
      <c r="S10" s="18" t="s">
        <v>212</v>
      </c>
      <c r="T10" s="18"/>
    </row>
    <row r="11" spans="1:20" x14ac:dyDescent="0.3">
      <c r="A11" s="4">
        <v>7</v>
      </c>
      <c r="B11" s="17" t="s">
        <v>62</v>
      </c>
      <c r="C11" s="48" t="s">
        <v>954</v>
      </c>
      <c r="D11" s="48" t="s">
        <v>23</v>
      </c>
      <c r="E11" s="19" t="s">
        <v>955</v>
      </c>
      <c r="F11" s="48" t="s">
        <v>149</v>
      </c>
      <c r="G11" s="19">
        <v>102</v>
      </c>
      <c r="H11" s="19">
        <v>98</v>
      </c>
      <c r="I11" s="61">
        <f t="shared" si="0"/>
        <v>200</v>
      </c>
      <c r="J11" s="48" t="s">
        <v>1057</v>
      </c>
      <c r="K11" s="48" t="s">
        <v>1047</v>
      </c>
      <c r="L11" s="48" t="s">
        <v>1048</v>
      </c>
      <c r="M11" s="48">
        <v>8876607657</v>
      </c>
      <c r="N11" s="48" t="s">
        <v>1049</v>
      </c>
      <c r="O11" s="48">
        <v>9854012456</v>
      </c>
      <c r="P11" s="49" t="s">
        <v>1056</v>
      </c>
      <c r="Q11" s="48" t="s">
        <v>217</v>
      </c>
      <c r="R11" s="48">
        <v>13</v>
      </c>
      <c r="S11" s="18" t="s">
        <v>212</v>
      </c>
      <c r="T11" s="18"/>
    </row>
    <row r="12" spans="1:20" x14ac:dyDescent="0.3">
      <c r="A12" s="4">
        <v>8</v>
      </c>
      <c r="B12" s="17" t="s">
        <v>62</v>
      </c>
      <c r="C12" s="48" t="s">
        <v>956</v>
      </c>
      <c r="D12" s="48" t="s">
        <v>25</v>
      </c>
      <c r="E12" s="19">
        <v>234</v>
      </c>
      <c r="F12" s="48"/>
      <c r="G12" s="19">
        <v>11</v>
      </c>
      <c r="H12" s="19">
        <v>16</v>
      </c>
      <c r="I12" s="61">
        <f t="shared" si="0"/>
        <v>27</v>
      </c>
      <c r="J12" s="48">
        <v>8812890457</v>
      </c>
      <c r="K12" s="48" t="s">
        <v>1058</v>
      </c>
      <c r="L12" s="48" t="s">
        <v>1059</v>
      </c>
      <c r="M12" s="48">
        <v>8876607657</v>
      </c>
      <c r="N12" s="48" t="s">
        <v>1060</v>
      </c>
      <c r="O12" s="48"/>
      <c r="P12" s="49" t="s">
        <v>1061</v>
      </c>
      <c r="Q12" s="48" t="s">
        <v>226</v>
      </c>
      <c r="R12" s="48">
        <v>15</v>
      </c>
      <c r="S12" s="18" t="s">
        <v>212</v>
      </c>
      <c r="T12" s="18"/>
    </row>
    <row r="13" spans="1:20" x14ac:dyDescent="0.3">
      <c r="A13" s="4">
        <v>9</v>
      </c>
      <c r="B13" s="17" t="s">
        <v>62</v>
      </c>
      <c r="C13" s="48" t="s">
        <v>957</v>
      </c>
      <c r="D13" s="48" t="s">
        <v>23</v>
      </c>
      <c r="E13" s="19" t="s">
        <v>958</v>
      </c>
      <c r="F13" s="48" t="s">
        <v>154</v>
      </c>
      <c r="G13" s="19">
        <v>205</v>
      </c>
      <c r="H13" s="19">
        <v>255</v>
      </c>
      <c r="I13" s="61">
        <f t="shared" si="0"/>
        <v>460</v>
      </c>
      <c r="J13" s="48" t="s">
        <v>1062</v>
      </c>
      <c r="K13" s="48" t="s">
        <v>1047</v>
      </c>
      <c r="L13" s="48" t="s">
        <v>1048</v>
      </c>
      <c r="M13" s="48">
        <v>8876607657</v>
      </c>
      <c r="N13" s="48" t="s">
        <v>1049</v>
      </c>
      <c r="O13" s="48">
        <v>9854012456</v>
      </c>
      <c r="P13" s="49" t="s">
        <v>1061</v>
      </c>
      <c r="Q13" s="48" t="s">
        <v>226</v>
      </c>
      <c r="R13" s="48">
        <v>14</v>
      </c>
      <c r="S13" s="18" t="s">
        <v>212</v>
      </c>
      <c r="T13" s="18"/>
    </row>
    <row r="14" spans="1:20" x14ac:dyDescent="0.3">
      <c r="A14" s="4">
        <v>10</v>
      </c>
      <c r="B14" s="17" t="s">
        <v>62</v>
      </c>
      <c r="C14" s="48" t="s">
        <v>959</v>
      </c>
      <c r="D14" s="48" t="s">
        <v>25</v>
      </c>
      <c r="E14" s="19">
        <v>229</v>
      </c>
      <c r="F14" s="48"/>
      <c r="G14" s="19">
        <v>21</v>
      </c>
      <c r="H14" s="19">
        <v>25</v>
      </c>
      <c r="I14" s="61">
        <f t="shared" si="0"/>
        <v>46</v>
      </c>
      <c r="J14" s="48">
        <v>8011160438</v>
      </c>
      <c r="K14" s="48" t="s">
        <v>588</v>
      </c>
      <c r="L14" s="48" t="s">
        <v>589</v>
      </c>
      <c r="M14" s="48">
        <v>9401450870</v>
      </c>
      <c r="N14" s="48" t="s">
        <v>590</v>
      </c>
      <c r="O14" s="48">
        <v>8011565479</v>
      </c>
      <c r="P14" s="49" t="s">
        <v>1063</v>
      </c>
      <c r="Q14" s="48" t="s">
        <v>232</v>
      </c>
      <c r="R14" s="48">
        <v>14</v>
      </c>
      <c r="S14" s="18" t="s">
        <v>212</v>
      </c>
      <c r="T14" s="18"/>
    </row>
    <row r="15" spans="1:20" x14ac:dyDescent="0.3">
      <c r="A15" s="4">
        <v>11</v>
      </c>
      <c r="B15" s="17" t="s">
        <v>62</v>
      </c>
      <c r="C15" s="59" t="s">
        <v>957</v>
      </c>
      <c r="D15" s="59" t="s">
        <v>23</v>
      </c>
      <c r="E15" s="17" t="s">
        <v>958</v>
      </c>
      <c r="F15" s="59" t="s">
        <v>154</v>
      </c>
      <c r="G15" s="17">
        <v>205</v>
      </c>
      <c r="H15" s="17">
        <v>255</v>
      </c>
      <c r="I15" s="61">
        <f t="shared" si="0"/>
        <v>460</v>
      </c>
      <c r="J15" s="59" t="s">
        <v>1062</v>
      </c>
      <c r="K15" s="59" t="s">
        <v>1047</v>
      </c>
      <c r="L15" s="59" t="s">
        <v>1048</v>
      </c>
      <c r="M15" s="59">
        <v>8876607657</v>
      </c>
      <c r="N15" s="59" t="s">
        <v>1049</v>
      </c>
      <c r="O15" s="59">
        <v>9854012456</v>
      </c>
      <c r="P15" s="49" t="s">
        <v>1063</v>
      </c>
      <c r="Q15" s="48" t="s">
        <v>232</v>
      </c>
      <c r="R15" s="48">
        <v>16</v>
      </c>
      <c r="S15" s="18" t="s">
        <v>212</v>
      </c>
      <c r="T15" s="18"/>
    </row>
    <row r="16" spans="1:20" x14ac:dyDescent="0.3">
      <c r="A16" s="4">
        <v>12</v>
      </c>
      <c r="B16" s="17" t="s">
        <v>62</v>
      </c>
      <c r="C16" s="48" t="s">
        <v>960</v>
      </c>
      <c r="D16" s="48" t="s">
        <v>25</v>
      </c>
      <c r="E16" s="19">
        <v>225</v>
      </c>
      <c r="F16" s="48"/>
      <c r="G16" s="19">
        <v>45</v>
      </c>
      <c r="H16" s="19">
        <v>35</v>
      </c>
      <c r="I16" s="61">
        <f t="shared" si="0"/>
        <v>80</v>
      </c>
      <c r="J16" s="48">
        <v>8011562590</v>
      </c>
      <c r="K16" s="48" t="s">
        <v>588</v>
      </c>
      <c r="L16" s="48" t="s">
        <v>589</v>
      </c>
      <c r="M16" s="48">
        <v>9401450870</v>
      </c>
      <c r="N16" s="48" t="s">
        <v>1064</v>
      </c>
      <c r="O16" s="48">
        <v>9577439552</v>
      </c>
      <c r="P16" s="49" t="s">
        <v>1065</v>
      </c>
      <c r="Q16" s="48" t="s">
        <v>235</v>
      </c>
      <c r="R16" s="48">
        <v>12</v>
      </c>
      <c r="S16" s="18" t="s">
        <v>212</v>
      </c>
      <c r="T16" s="18"/>
    </row>
    <row r="17" spans="1:20" x14ac:dyDescent="0.3">
      <c r="A17" s="4">
        <v>13</v>
      </c>
      <c r="B17" s="17" t="s">
        <v>62</v>
      </c>
      <c r="C17" s="48" t="s">
        <v>957</v>
      </c>
      <c r="D17" s="48" t="s">
        <v>23</v>
      </c>
      <c r="E17" s="19" t="s">
        <v>958</v>
      </c>
      <c r="F17" s="48" t="s">
        <v>154</v>
      </c>
      <c r="G17" s="19">
        <v>205</v>
      </c>
      <c r="H17" s="19">
        <v>255</v>
      </c>
      <c r="I17" s="61">
        <f t="shared" si="0"/>
        <v>460</v>
      </c>
      <c r="J17" s="48" t="s">
        <v>1062</v>
      </c>
      <c r="K17" s="48" t="s">
        <v>1047</v>
      </c>
      <c r="L17" s="48" t="s">
        <v>1048</v>
      </c>
      <c r="M17" s="48">
        <v>8876607657</v>
      </c>
      <c r="N17" s="48" t="s">
        <v>1049</v>
      </c>
      <c r="O17" s="48">
        <v>9854012456</v>
      </c>
      <c r="P17" s="49" t="s">
        <v>1065</v>
      </c>
      <c r="Q17" s="48" t="s">
        <v>235</v>
      </c>
      <c r="R17" s="48">
        <v>11</v>
      </c>
      <c r="S17" s="18" t="s">
        <v>212</v>
      </c>
      <c r="T17" s="18"/>
    </row>
    <row r="18" spans="1:20" x14ac:dyDescent="0.3">
      <c r="A18" s="4">
        <v>14</v>
      </c>
      <c r="B18" s="17" t="s">
        <v>62</v>
      </c>
      <c r="C18" s="48" t="s">
        <v>961</v>
      </c>
      <c r="D18" s="48" t="s">
        <v>25</v>
      </c>
      <c r="E18" s="19">
        <v>222</v>
      </c>
      <c r="F18" s="48"/>
      <c r="G18" s="19"/>
      <c r="H18" s="19">
        <v>89</v>
      </c>
      <c r="I18" s="61">
        <f t="shared" si="0"/>
        <v>89</v>
      </c>
      <c r="J18" s="48">
        <v>8404064080</v>
      </c>
      <c r="K18" s="48" t="s">
        <v>588</v>
      </c>
      <c r="L18" s="48" t="s">
        <v>589</v>
      </c>
      <c r="M18" s="48">
        <v>9401450870</v>
      </c>
      <c r="N18" s="48" t="s">
        <v>1066</v>
      </c>
      <c r="O18" s="48">
        <v>9613769189</v>
      </c>
      <c r="P18" s="49" t="s">
        <v>1067</v>
      </c>
      <c r="Q18" s="48" t="s">
        <v>237</v>
      </c>
      <c r="R18" s="48">
        <v>12</v>
      </c>
      <c r="S18" s="18" t="s">
        <v>212</v>
      </c>
      <c r="T18" s="18"/>
    </row>
    <row r="19" spans="1:20" x14ac:dyDescent="0.3">
      <c r="A19" s="4">
        <v>15</v>
      </c>
      <c r="B19" s="17" t="s">
        <v>62</v>
      </c>
      <c r="C19" s="48" t="s">
        <v>962</v>
      </c>
      <c r="D19" s="48" t="s">
        <v>23</v>
      </c>
      <c r="E19" s="19" t="s">
        <v>963</v>
      </c>
      <c r="F19" s="48" t="s">
        <v>149</v>
      </c>
      <c r="G19" s="19">
        <v>102</v>
      </c>
      <c r="H19" s="19">
        <v>139</v>
      </c>
      <c r="I19" s="61">
        <f t="shared" si="0"/>
        <v>241</v>
      </c>
      <c r="J19" s="48" t="s">
        <v>1068</v>
      </c>
      <c r="K19" s="48" t="s">
        <v>1047</v>
      </c>
      <c r="L19" s="48" t="s">
        <v>1048</v>
      </c>
      <c r="M19" s="48">
        <v>8876607657</v>
      </c>
      <c r="N19" s="48" t="s">
        <v>1069</v>
      </c>
      <c r="O19" s="48"/>
      <c r="P19" s="49" t="s">
        <v>1067</v>
      </c>
      <c r="Q19" s="48" t="s">
        <v>237</v>
      </c>
      <c r="R19" s="48">
        <v>14</v>
      </c>
      <c r="S19" s="18" t="s">
        <v>212</v>
      </c>
      <c r="T19" s="18"/>
    </row>
    <row r="20" spans="1:20" x14ac:dyDescent="0.3">
      <c r="A20" s="4">
        <v>16</v>
      </c>
      <c r="B20" s="17" t="s">
        <v>62</v>
      </c>
      <c r="C20" s="48" t="s">
        <v>964</v>
      </c>
      <c r="D20" s="48" t="s">
        <v>25</v>
      </c>
      <c r="E20" s="19">
        <v>220</v>
      </c>
      <c r="F20" s="48"/>
      <c r="G20" s="19">
        <v>33</v>
      </c>
      <c r="H20" s="19">
        <v>37</v>
      </c>
      <c r="I20" s="61">
        <f t="shared" si="0"/>
        <v>70</v>
      </c>
      <c r="J20" s="48">
        <v>9678223466</v>
      </c>
      <c r="K20" s="48" t="s">
        <v>588</v>
      </c>
      <c r="L20" s="48" t="s">
        <v>589</v>
      </c>
      <c r="M20" s="48">
        <v>9401450870</v>
      </c>
      <c r="N20" s="48" t="s">
        <v>1066</v>
      </c>
      <c r="O20" s="48">
        <v>9613769189</v>
      </c>
      <c r="P20" s="49" t="s">
        <v>1070</v>
      </c>
      <c r="Q20" s="48" t="s">
        <v>217</v>
      </c>
      <c r="R20" s="48">
        <v>12</v>
      </c>
      <c r="S20" s="18" t="s">
        <v>212</v>
      </c>
      <c r="T20" s="18"/>
    </row>
    <row r="21" spans="1:20" x14ac:dyDescent="0.3">
      <c r="A21" s="4">
        <v>17</v>
      </c>
      <c r="B21" s="17" t="s">
        <v>62</v>
      </c>
      <c r="C21" s="48" t="s">
        <v>962</v>
      </c>
      <c r="D21" s="48" t="s">
        <v>23</v>
      </c>
      <c r="E21" s="19" t="s">
        <v>963</v>
      </c>
      <c r="F21" s="48" t="s">
        <v>149</v>
      </c>
      <c r="G21" s="19">
        <v>102</v>
      </c>
      <c r="H21" s="19">
        <v>139</v>
      </c>
      <c r="I21" s="61">
        <f t="shared" si="0"/>
        <v>241</v>
      </c>
      <c r="J21" s="48" t="s">
        <v>1068</v>
      </c>
      <c r="K21" s="48" t="s">
        <v>1047</v>
      </c>
      <c r="L21" s="48" t="s">
        <v>1048</v>
      </c>
      <c r="M21" s="48">
        <v>8876607657</v>
      </c>
      <c r="N21" s="48" t="s">
        <v>1069</v>
      </c>
      <c r="O21" s="48"/>
      <c r="P21" s="49" t="s">
        <v>1070</v>
      </c>
      <c r="Q21" s="48" t="s">
        <v>217</v>
      </c>
      <c r="R21" s="48">
        <v>12</v>
      </c>
      <c r="S21" s="18" t="s">
        <v>212</v>
      </c>
      <c r="T21" s="18"/>
    </row>
    <row r="22" spans="1:20" x14ac:dyDescent="0.3">
      <c r="A22" s="4">
        <v>18</v>
      </c>
      <c r="B22" s="17" t="s">
        <v>62</v>
      </c>
      <c r="C22" s="59" t="s">
        <v>965</v>
      </c>
      <c r="D22" s="59" t="s">
        <v>23</v>
      </c>
      <c r="E22" s="17" t="s">
        <v>966</v>
      </c>
      <c r="F22" s="59" t="s">
        <v>149</v>
      </c>
      <c r="G22" s="17">
        <v>64</v>
      </c>
      <c r="H22" s="17">
        <v>65</v>
      </c>
      <c r="I22" s="61">
        <f t="shared" si="0"/>
        <v>129</v>
      </c>
      <c r="J22" s="59" t="s">
        <v>1071</v>
      </c>
      <c r="K22" s="59" t="s">
        <v>1047</v>
      </c>
      <c r="L22" s="59" t="s">
        <v>1048</v>
      </c>
      <c r="M22" s="59">
        <v>8876607657</v>
      </c>
      <c r="N22" s="59" t="s">
        <v>1069</v>
      </c>
      <c r="O22" s="59"/>
      <c r="P22" s="49" t="s">
        <v>1072</v>
      </c>
      <c r="Q22" s="48" t="s">
        <v>226</v>
      </c>
      <c r="R22" s="48">
        <v>10</v>
      </c>
      <c r="S22" s="18" t="s">
        <v>212</v>
      </c>
      <c r="T22" s="18"/>
    </row>
    <row r="23" spans="1:20" x14ac:dyDescent="0.3">
      <c r="A23" s="4">
        <v>19</v>
      </c>
      <c r="B23" s="17" t="s">
        <v>62</v>
      </c>
      <c r="C23" s="48" t="s">
        <v>967</v>
      </c>
      <c r="D23" s="48" t="s">
        <v>25</v>
      </c>
      <c r="E23" s="19">
        <v>215</v>
      </c>
      <c r="F23" s="48"/>
      <c r="G23" s="19">
        <v>58</v>
      </c>
      <c r="H23" s="19">
        <v>57</v>
      </c>
      <c r="I23" s="61">
        <f t="shared" si="0"/>
        <v>115</v>
      </c>
      <c r="J23" s="48">
        <v>9577522429</v>
      </c>
      <c r="K23" s="48" t="s">
        <v>588</v>
      </c>
      <c r="L23" s="48" t="s">
        <v>589</v>
      </c>
      <c r="M23" s="48">
        <v>9401450870</v>
      </c>
      <c r="N23" s="48" t="s">
        <v>1073</v>
      </c>
      <c r="O23" s="48">
        <v>9854324447</v>
      </c>
      <c r="P23" s="49" t="s">
        <v>1074</v>
      </c>
      <c r="Q23" s="48" t="s">
        <v>235</v>
      </c>
      <c r="R23" s="48">
        <v>10</v>
      </c>
      <c r="S23" s="18" t="s">
        <v>212</v>
      </c>
      <c r="T23" s="18"/>
    </row>
    <row r="24" spans="1:20" x14ac:dyDescent="0.3">
      <c r="A24" s="4">
        <v>20</v>
      </c>
      <c r="B24" s="17" t="s">
        <v>62</v>
      </c>
      <c r="C24" s="59" t="s">
        <v>968</v>
      </c>
      <c r="D24" s="59" t="s">
        <v>23</v>
      </c>
      <c r="E24" s="17" t="s">
        <v>969</v>
      </c>
      <c r="F24" s="59" t="s">
        <v>149</v>
      </c>
      <c r="G24" s="17">
        <v>28</v>
      </c>
      <c r="H24" s="17">
        <v>21</v>
      </c>
      <c r="I24" s="61">
        <f t="shared" si="0"/>
        <v>49</v>
      </c>
      <c r="J24" s="59" t="s">
        <v>1075</v>
      </c>
      <c r="K24" s="59" t="s">
        <v>1047</v>
      </c>
      <c r="L24" s="59" t="s">
        <v>1048</v>
      </c>
      <c r="M24" s="59">
        <v>8876607657</v>
      </c>
      <c r="N24" s="59" t="s">
        <v>1069</v>
      </c>
      <c r="O24" s="59"/>
      <c r="P24" s="24" t="s">
        <v>1074</v>
      </c>
      <c r="Q24" s="18" t="s">
        <v>235</v>
      </c>
      <c r="R24" s="18">
        <v>11</v>
      </c>
      <c r="S24" s="18" t="s">
        <v>212</v>
      </c>
      <c r="T24" s="18"/>
    </row>
    <row r="25" spans="1:20" x14ac:dyDescent="0.3">
      <c r="A25" s="4">
        <v>21</v>
      </c>
      <c r="B25" s="17" t="s">
        <v>62</v>
      </c>
      <c r="C25" s="18" t="s">
        <v>588</v>
      </c>
      <c r="D25" s="18" t="s">
        <v>25</v>
      </c>
      <c r="E25" s="19">
        <v>212</v>
      </c>
      <c r="F25" s="18"/>
      <c r="G25" s="19">
        <v>60</v>
      </c>
      <c r="H25" s="19">
        <v>68</v>
      </c>
      <c r="I25" s="61">
        <f t="shared" si="0"/>
        <v>128</v>
      </c>
      <c r="J25" s="18">
        <v>9613450837</v>
      </c>
      <c r="K25" s="18" t="s">
        <v>588</v>
      </c>
      <c r="L25" s="18" t="s">
        <v>589</v>
      </c>
      <c r="M25" s="18">
        <v>9401450870</v>
      </c>
      <c r="N25" s="18" t="s">
        <v>1073</v>
      </c>
      <c r="O25" s="18">
        <v>9854324447</v>
      </c>
      <c r="P25" s="24" t="s">
        <v>1076</v>
      </c>
      <c r="Q25" s="18" t="s">
        <v>237</v>
      </c>
      <c r="R25" s="18">
        <v>14</v>
      </c>
      <c r="S25" s="18" t="s">
        <v>212</v>
      </c>
      <c r="T25" s="18"/>
    </row>
    <row r="26" spans="1:20" x14ac:dyDescent="0.3">
      <c r="A26" s="4">
        <v>22</v>
      </c>
      <c r="B26" s="17" t="s">
        <v>62</v>
      </c>
      <c r="C26" s="18" t="s">
        <v>970</v>
      </c>
      <c r="D26" s="18" t="s">
        <v>23</v>
      </c>
      <c r="E26" s="19">
        <v>18110301610</v>
      </c>
      <c r="F26" s="18" t="s">
        <v>149</v>
      </c>
      <c r="G26" s="19">
        <v>34</v>
      </c>
      <c r="H26" s="19">
        <v>42</v>
      </c>
      <c r="I26" s="61">
        <f t="shared" si="0"/>
        <v>76</v>
      </c>
      <c r="J26" s="18"/>
      <c r="K26" s="18"/>
      <c r="L26" s="18"/>
      <c r="M26" s="18"/>
      <c r="N26" s="18"/>
      <c r="O26" s="18"/>
      <c r="P26" s="24" t="s">
        <v>1076</v>
      </c>
      <c r="Q26" s="18" t="s">
        <v>237</v>
      </c>
      <c r="R26" s="18">
        <v>15</v>
      </c>
      <c r="S26" s="18" t="s">
        <v>212</v>
      </c>
      <c r="T26" s="18"/>
    </row>
    <row r="27" spans="1:20" x14ac:dyDescent="0.3">
      <c r="A27" s="4">
        <v>23</v>
      </c>
      <c r="B27" s="17" t="s">
        <v>62</v>
      </c>
      <c r="C27" s="18" t="s">
        <v>971</v>
      </c>
      <c r="D27" s="18" t="s">
        <v>23</v>
      </c>
      <c r="E27" s="19">
        <v>18110313103</v>
      </c>
      <c r="F27" s="18" t="s">
        <v>149</v>
      </c>
      <c r="G27" s="19">
        <v>89</v>
      </c>
      <c r="H27" s="19">
        <v>74</v>
      </c>
      <c r="I27" s="61">
        <f t="shared" si="0"/>
        <v>163</v>
      </c>
      <c r="J27" s="18"/>
      <c r="K27" s="18"/>
      <c r="L27" s="18"/>
      <c r="M27" s="18"/>
      <c r="N27" s="18"/>
      <c r="O27" s="18"/>
      <c r="P27" s="24" t="s">
        <v>1077</v>
      </c>
      <c r="Q27" s="18" t="s">
        <v>211</v>
      </c>
      <c r="R27" s="18">
        <v>9</v>
      </c>
      <c r="S27" s="18" t="s">
        <v>212</v>
      </c>
      <c r="T27" s="18"/>
    </row>
    <row r="28" spans="1:20" x14ac:dyDescent="0.3">
      <c r="A28" s="4">
        <v>24</v>
      </c>
      <c r="B28" s="17" t="s">
        <v>62</v>
      </c>
      <c r="C28" s="18" t="s">
        <v>972</v>
      </c>
      <c r="D28" s="18" t="s">
        <v>25</v>
      </c>
      <c r="E28" s="19">
        <v>216</v>
      </c>
      <c r="F28" s="18"/>
      <c r="G28" s="19">
        <v>54</v>
      </c>
      <c r="H28" s="19">
        <v>73</v>
      </c>
      <c r="I28" s="61">
        <f t="shared" si="0"/>
        <v>127</v>
      </c>
      <c r="J28" s="18">
        <v>9859611367</v>
      </c>
      <c r="K28" s="18" t="s">
        <v>588</v>
      </c>
      <c r="L28" s="18" t="s">
        <v>589</v>
      </c>
      <c r="M28" s="18">
        <v>9401450870</v>
      </c>
      <c r="N28" s="18" t="s">
        <v>1066</v>
      </c>
      <c r="O28" s="18">
        <v>9613769189</v>
      </c>
      <c r="P28" s="24" t="s">
        <v>1078</v>
      </c>
      <c r="Q28" s="18" t="s">
        <v>226</v>
      </c>
      <c r="R28" s="18">
        <v>12</v>
      </c>
      <c r="S28" s="18" t="s">
        <v>212</v>
      </c>
      <c r="T28" s="18"/>
    </row>
    <row r="29" spans="1:20" x14ac:dyDescent="0.3">
      <c r="A29" s="4">
        <v>25</v>
      </c>
      <c r="B29" s="17" t="s">
        <v>62</v>
      </c>
      <c r="C29" s="59" t="s">
        <v>973</v>
      </c>
      <c r="D29" s="59" t="s">
        <v>23</v>
      </c>
      <c r="E29" s="17">
        <v>18110313204</v>
      </c>
      <c r="F29" s="59" t="s">
        <v>149</v>
      </c>
      <c r="G29" s="17">
        <v>32</v>
      </c>
      <c r="H29" s="17">
        <v>27</v>
      </c>
      <c r="I29" s="61">
        <f t="shared" si="0"/>
        <v>59</v>
      </c>
      <c r="J29" s="59"/>
      <c r="K29" s="59"/>
      <c r="L29" s="59"/>
      <c r="M29" s="59"/>
      <c r="N29" s="59"/>
      <c r="O29" s="59"/>
      <c r="P29" s="24" t="s">
        <v>1078</v>
      </c>
      <c r="Q29" s="18" t="s">
        <v>226</v>
      </c>
      <c r="R29" s="18">
        <v>10</v>
      </c>
      <c r="S29" s="18" t="s">
        <v>212</v>
      </c>
      <c r="T29" s="18"/>
    </row>
    <row r="30" spans="1:20" x14ac:dyDescent="0.3">
      <c r="A30" s="4">
        <v>26</v>
      </c>
      <c r="B30" s="17" t="s">
        <v>62</v>
      </c>
      <c r="C30" s="18" t="s">
        <v>974</v>
      </c>
      <c r="D30" s="18" t="s">
        <v>25</v>
      </c>
      <c r="E30" s="19">
        <v>218</v>
      </c>
      <c r="F30" s="18"/>
      <c r="G30" s="19">
        <v>28</v>
      </c>
      <c r="H30" s="19">
        <v>15</v>
      </c>
      <c r="I30" s="61">
        <f t="shared" si="0"/>
        <v>43</v>
      </c>
      <c r="J30" s="18">
        <v>9707799621</v>
      </c>
      <c r="K30" s="18" t="s">
        <v>1053</v>
      </c>
      <c r="L30" s="18" t="s">
        <v>1054</v>
      </c>
      <c r="M30" s="18">
        <v>9957368872</v>
      </c>
      <c r="N30" s="18" t="s">
        <v>1055</v>
      </c>
      <c r="O30" s="18"/>
      <c r="P30" s="24" t="s">
        <v>1079</v>
      </c>
      <c r="Q30" s="18" t="s">
        <v>232</v>
      </c>
      <c r="R30" s="18">
        <v>13</v>
      </c>
      <c r="S30" s="18" t="s">
        <v>212</v>
      </c>
      <c r="T30" s="18"/>
    </row>
    <row r="31" spans="1:20" x14ac:dyDescent="0.3">
      <c r="A31" s="4">
        <v>27</v>
      </c>
      <c r="B31" s="17" t="s">
        <v>62</v>
      </c>
      <c r="C31" s="18" t="s">
        <v>975</v>
      </c>
      <c r="D31" s="18" t="s">
        <v>23</v>
      </c>
      <c r="E31" s="19" t="s">
        <v>976</v>
      </c>
      <c r="F31" s="18" t="s">
        <v>395</v>
      </c>
      <c r="G31" s="19">
        <v>265</v>
      </c>
      <c r="H31" s="19">
        <v>255</v>
      </c>
      <c r="I31" s="61">
        <f t="shared" si="0"/>
        <v>520</v>
      </c>
      <c r="J31" s="18" t="s">
        <v>1080</v>
      </c>
      <c r="K31" s="18" t="s">
        <v>1047</v>
      </c>
      <c r="L31" s="18" t="s">
        <v>1048</v>
      </c>
      <c r="M31" s="18">
        <v>8876607657</v>
      </c>
      <c r="N31" s="18" t="s">
        <v>1049</v>
      </c>
      <c r="O31" s="18">
        <v>9854012456</v>
      </c>
      <c r="P31" s="24" t="s">
        <v>1079</v>
      </c>
      <c r="Q31" s="18" t="s">
        <v>232</v>
      </c>
      <c r="R31" s="18">
        <v>16</v>
      </c>
      <c r="S31" s="18" t="s">
        <v>212</v>
      </c>
      <c r="T31" s="18"/>
    </row>
    <row r="32" spans="1:20" x14ac:dyDescent="0.3">
      <c r="A32" s="4">
        <v>28</v>
      </c>
      <c r="B32" s="17" t="s">
        <v>62</v>
      </c>
      <c r="C32" s="18" t="s">
        <v>977</v>
      </c>
      <c r="D32" s="18" t="s">
        <v>25</v>
      </c>
      <c r="E32" s="19">
        <v>221</v>
      </c>
      <c r="F32" s="18"/>
      <c r="G32" s="19">
        <v>26</v>
      </c>
      <c r="H32" s="19">
        <v>30</v>
      </c>
      <c r="I32" s="61">
        <f t="shared" si="0"/>
        <v>56</v>
      </c>
      <c r="J32" s="18">
        <v>8811863938</v>
      </c>
      <c r="K32" s="18" t="s">
        <v>588</v>
      </c>
      <c r="L32" s="18" t="s">
        <v>589</v>
      </c>
      <c r="M32" s="18">
        <v>9401450870</v>
      </c>
      <c r="N32" s="18" t="s">
        <v>1066</v>
      </c>
      <c r="O32" s="18">
        <v>9613769189</v>
      </c>
      <c r="P32" s="24" t="s">
        <v>1081</v>
      </c>
      <c r="Q32" s="18" t="s">
        <v>235</v>
      </c>
      <c r="R32" s="18">
        <v>11</v>
      </c>
      <c r="S32" s="18" t="s">
        <v>212</v>
      </c>
      <c r="T32" s="18"/>
    </row>
    <row r="33" spans="1:20" x14ac:dyDescent="0.3">
      <c r="A33" s="4">
        <v>29</v>
      </c>
      <c r="B33" s="17" t="s">
        <v>62</v>
      </c>
      <c r="C33" s="18" t="s">
        <v>975</v>
      </c>
      <c r="D33" s="18" t="s">
        <v>23</v>
      </c>
      <c r="E33" s="19" t="s">
        <v>976</v>
      </c>
      <c r="F33" s="18" t="s">
        <v>395</v>
      </c>
      <c r="G33" s="19">
        <v>265</v>
      </c>
      <c r="H33" s="19">
        <v>255</v>
      </c>
      <c r="I33" s="61">
        <f t="shared" si="0"/>
        <v>520</v>
      </c>
      <c r="J33" s="18" t="s">
        <v>1080</v>
      </c>
      <c r="K33" s="18" t="s">
        <v>1047</v>
      </c>
      <c r="L33" s="18" t="s">
        <v>1048</v>
      </c>
      <c r="M33" s="18">
        <v>8876607657</v>
      </c>
      <c r="N33" s="18" t="s">
        <v>1049</v>
      </c>
      <c r="O33" s="18">
        <v>9854012456</v>
      </c>
      <c r="P33" s="24" t="s">
        <v>1081</v>
      </c>
      <c r="Q33" s="18" t="s">
        <v>235</v>
      </c>
      <c r="R33" s="18">
        <v>12</v>
      </c>
      <c r="S33" s="18" t="s">
        <v>212</v>
      </c>
      <c r="T33" s="18"/>
    </row>
    <row r="34" spans="1:20" x14ac:dyDescent="0.3">
      <c r="A34" s="4">
        <v>30</v>
      </c>
      <c r="B34" s="17" t="s">
        <v>62</v>
      </c>
      <c r="C34" s="18" t="s">
        <v>978</v>
      </c>
      <c r="D34" s="18" t="s">
        <v>25</v>
      </c>
      <c r="E34" s="19">
        <v>213</v>
      </c>
      <c r="F34" s="18"/>
      <c r="G34" s="19">
        <v>34</v>
      </c>
      <c r="H34" s="19">
        <v>38</v>
      </c>
      <c r="I34" s="61">
        <f t="shared" si="0"/>
        <v>72</v>
      </c>
      <c r="J34" s="18">
        <v>7896219438</v>
      </c>
      <c r="K34" s="18" t="s">
        <v>588</v>
      </c>
      <c r="L34" s="18" t="s">
        <v>589</v>
      </c>
      <c r="M34" s="18">
        <v>9401450870</v>
      </c>
      <c r="N34" s="18" t="s">
        <v>1073</v>
      </c>
      <c r="O34" s="18">
        <v>9854324447</v>
      </c>
      <c r="P34" s="24" t="s">
        <v>1082</v>
      </c>
      <c r="Q34" s="18" t="s">
        <v>211</v>
      </c>
      <c r="R34" s="18">
        <v>10</v>
      </c>
      <c r="S34" s="18" t="s">
        <v>212</v>
      </c>
      <c r="T34" s="18"/>
    </row>
    <row r="35" spans="1:20" x14ac:dyDescent="0.3">
      <c r="A35" s="4">
        <v>31</v>
      </c>
      <c r="B35" s="17" t="s">
        <v>62</v>
      </c>
      <c r="C35" s="18" t="s">
        <v>975</v>
      </c>
      <c r="D35" s="18" t="s">
        <v>23</v>
      </c>
      <c r="E35" s="19" t="s">
        <v>976</v>
      </c>
      <c r="F35" s="18" t="s">
        <v>395</v>
      </c>
      <c r="G35" s="19">
        <v>265</v>
      </c>
      <c r="H35" s="19">
        <v>255</v>
      </c>
      <c r="I35" s="61">
        <f t="shared" si="0"/>
        <v>520</v>
      </c>
      <c r="J35" s="18" t="s">
        <v>1080</v>
      </c>
      <c r="K35" s="18" t="s">
        <v>1047</v>
      </c>
      <c r="L35" s="18" t="s">
        <v>1048</v>
      </c>
      <c r="M35" s="18">
        <v>8876607657</v>
      </c>
      <c r="N35" s="18" t="s">
        <v>1049</v>
      </c>
      <c r="O35" s="18">
        <v>9854012456</v>
      </c>
      <c r="P35" s="24" t="s">
        <v>1082</v>
      </c>
      <c r="Q35" s="18" t="s">
        <v>211</v>
      </c>
      <c r="R35" s="18">
        <v>9</v>
      </c>
      <c r="S35" s="18" t="s">
        <v>212</v>
      </c>
      <c r="T35" s="18"/>
    </row>
    <row r="36" spans="1:20" x14ac:dyDescent="0.3">
      <c r="A36" s="4">
        <v>32</v>
      </c>
      <c r="B36" s="17" t="s">
        <v>62</v>
      </c>
      <c r="C36" s="18" t="s">
        <v>979</v>
      </c>
      <c r="D36" s="18" t="s">
        <v>23</v>
      </c>
      <c r="E36" s="19" t="s">
        <v>980</v>
      </c>
      <c r="F36" s="18" t="s">
        <v>149</v>
      </c>
      <c r="G36" s="19">
        <v>98</v>
      </c>
      <c r="H36" s="19">
        <v>120</v>
      </c>
      <c r="I36" s="61">
        <f t="shared" si="0"/>
        <v>218</v>
      </c>
      <c r="J36" s="18" t="s">
        <v>1083</v>
      </c>
      <c r="K36" s="18" t="s">
        <v>1084</v>
      </c>
      <c r="L36" s="18" t="s">
        <v>1085</v>
      </c>
      <c r="M36" s="18">
        <v>7896608955</v>
      </c>
      <c r="N36" s="18" t="s">
        <v>1086</v>
      </c>
      <c r="O36" s="18">
        <v>9859486353</v>
      </c>
      <c r="P36" s="24" t="s">
        <v>1087</v>
      </c>
      <c r="Q36" s="18" t="s">
        <v>217</v>
      </c>
      <c r="R36" s="18">
        <v>15</v>
      </c>
      <c r="S36" s="18" t="s">
        <v>212</v>
      </c>
      <c r="T36" s="18"/>
    </row>
    <row r="37" spans="1:20" x14ac:dyDescent="0.3">
      <c r="A37" s="4">
        <v>33</v>
      </c>
      <c r="B37" s="17" t="s">
        <v>62</v>
      </c>
      <c r="C37" s="18" t="s">
        <v>981</v>
      </c>
      <c r="D37" s="18" t="s">
        <v>25</v>
      </c>
      <c r="E37" s="19">
        <v>146</v>
      </c>
      <c r="F37" s="18"/>
      <c r="G37" s="19">
        <v>31</v>
      </c>
      <c r="H37" s="19">
        <v>32</v>
      </c>
      <c r="I37" s="61">
        <f t="shared" si="0"/>
        <v>63</v>
      </c>
      <c r="J37" s="18">
        <v>8876953179</v>
      </c>
      <c r="K37" s="18" t="s">
        <v>223</v>
      </c>
      <c r="L37" s="18" t="s">
        <v>911</v>
      </c>
      <c r="M37" s="18">
        <v>9401491039</v>
      </c>
      <c r="N37" s="18" t="s">
        <v>912</v>
      </c>
      <c r="O37" s="18">
        <v>8876678428</v>
      </c>
      <c r="P37" s="24" t="s">
        <v>1088</v>
      </c>
      <c r="Q37" s="18" t="s">
        <v>226</v>
      </c>
      <c r="R37" s="18">
        <v>21</v>
      </c>
      <c r="S37" s="18" t="s">
        <v>212</v>
      </c>
      <c r="T37" s="18"/>
    </row>
    <row r="38" spans="1:20" ht="33" x14ac:dyDescent="0.3">
      <c r="A38" s="4">
        <v>34</v>
      </c>
      <c r="B38" s="17" t="s">
        <v>62</v>
      </c>
      <c r="C38" s="18" t="s">
        <v>982</v>
      </c>
      <c r="D38" s="18" t="s">
        <v>23</v>
      </c>
      <c r="E38" s="19" t="s">
        <v>983</v>
      </c>
      <c r="F38" s="18" t="s">
        <v>149</v>
      </c>
      <c r="G38" s="19">
        <v>20</v>
      </c>
      <c r="H38" s="19">
        <v>24</v>
      </c>
      <c r="I38" s="61">
        <f t="shared" si="0"/>
        <v>44</v>
      </c>
      <c r="J38" s="18" t="s">
        <v>1089</v>
      </c>
      <c r="K38" s="18" t="s">
        <v>1084</v>
      </c>
      <c r="L38" s="18" t="s">
        <v>1085</v>
      </c>
      <c r="M38" s="18">
        <v>7896608955</v>
      </c>
      <c r="N38" s="18" t="s">
        <v>1090</v>
      </c>
      <c r="O38" s="18">
        <v>9954046679</v>
      </c>
      <c r="P38" s="24" t="s">
        <v>1088</v>
      </c>
      <c r="Q38" s="18" t="s">
        <v>226</v>
      </c>
      <c r="R38" s="18">
        <v>24</v>
      </c>
      <c r="S38" s="18" t="s">
        <v>212</v>
      </c>
      <c r="T38" s="18"/>
    </row>
    <row r="39" spans="1:20" x14ac:dyDescent="0.3">
      <c r="A39" s="4">
        <v>35</v>
      </c>
      <c r="B39" s="17" t="s">
        <v>62</v>
      </c>
      <c r="C39" s="18" t="s">
        <v>984</v>
      </c>
      <c r="D39" s="18" t="s">
        <v>23</v>
      </c>
      <c r="E39" s="19" t="s">
        <v>985</v>
      </c>
      <c r="F39" s="18" t="s">
        <v>149</v>
      </c>
      <c r="G39" s="19">
        <v>64</v>
      </c>
      <c r="H39" s="19">
        <v>60</v>
      </c>
      <c r="I39" s="61">
        <f t="shared" si="0"/>
        <v>124</v>
      </c>
      <c r="J39" s="18" t="s">
        <v>1091</v>
      </c>
      <c r="K39" s="18" t="s">
        <v>1084</v>
      </c>
      <c r="L39" s="18" t="s">
        <v>1085</v>
      </c>
      <c r="M39" s="18">
        <v>7896608955</v>
      </c>
      <c r="N39" s="18" t="s">
        <v>1092</v>
      </c>
      <c r="O39" s="18">
        <v>9607873950</v>
      </c>
      <c r="P39" s="24" t="s">
        <v>1093</v>
      </c>
      <c r="Q39" s="18" t="s">
        <v>232</v>
      </c>
      <c r="R39" s="18">
        <v>21</v>
      </c>
      <c r="S39" s="18" t="s">
        <v>212</v>
      </c>
      <c r="T39" s="18"/>
    </row>
    <row r="40" spans="1:20" x14ac:dyDescent="0.3">
      <c r="A40" s="4">
        <v>36</v>
      </c>
      <c r="B40" s="17" t="s">
        <v>62</v>
      </c>
      <c r="C40" s="18" t="s">
        <v>986</v>
      </c>
      <c r="D40" s="18" t="s">
        <v>25</v>
      </c>
      <c r="E40" s="19">
        <v>148</v>
      </c>
      <c r="F40" s="18"/>
      <c r="G40" s="19">
        <v>45</v>
      </c>
      <c r="H40" s="19">
        <v>49</v>
      </c>
      <c r="I40" s="61">
        <f t="shared" si="0"/>
        <v>94</v>
      </c>
      <c r="J40" s="18">
        <v>9706176553</v>
      </c>
      <c r="K40" s="18" t="s">
        <v>223</v>
      </c>
      <c r="L40" s="18" t="s">
        <v>911</v>
      </c>
      <c r="M40" s="18">
        <v>9401491039</v>
      </c>
      <c r="N40" s="18" t="s">
        <v>912</v>
      </c>
      <c r="O40" s="18">
        <v>8876678428</v>
      </c>
      <c r="P40" s="24" t="s">
        <v>1094</v>
      </c>
      <c r="Q40" s="18" t="s">
        <v>235</v>
      </c>
      <c r="R40" s="18">
        <v>21</v>
      </c>
      <c r="S40" s="18" t="s">
        <v>212</v>
      </c>
      <c r="T40" s="18"/>
    </row>
    <row r="41" spans="1:20" x14ac:dyDescent="0.3">
      <c r="A41" s="4">
        <v>37</v>
      </c>
      <c r="B41" s="17" t="s">
        <v>62</v>
      </c>
      <c r="C41" s="18" t="s">
        <v>987</v>
      </c>
      <c r="D41" s="18" t="s">
        <v>23</v>
      </c>
      <c r="E41" s="19" t="s">
        <v>988</v>
      </c>
      <c r="F41" s="18" t="s">
        <v>149</v>
      </c>
      <c r="G41" s="19">
        <v>47</v>
      </c>
      <c r="H41" s="19">
        <v>35</v>
      </c>
      <c r="I41" s="61">
        <f t="shared" si="0"/>
        <v>82</v>
      </c>
      <c r="J41" s="18" t="s">
        <v>1095</v>
      </c>
      <c r="K41" s="18" t="s">
        <v>1084</v>
      </c>
      <c r="L41" s="18" t="s">
        <v>1085</v>
      </c>
      <c r="M41" s="18">
        <v>7896608955</v>
      </c>
      <c r="N41" s="18" t="s">
        <v>1092</v>
      </c>
      <c r="O41" s="18">
        <v>9607873950</v>
      </c>
      <c r="P41" s="24" t="s">
        <v>1094</v>
      </c>
      <c r="Q41" s="18" t="s">
        <v>235</v>
      </c>
      <c r="R41" s="18">
        <v>20</v>
      </c>
      <c r="S41" s="18" t="s">
        <v>212</v>
      </c>
      <c r="T41" s="18"/>
    </row>
    <row r="42" spans="1:20" x14ac:dyDescent="0.3">
      <c r="A42" s="4">
        <v>38</v>
      </c>
      <c r="B42" s="17" t="s">
        <v>62</v>
      </c>
      <c r="C42" s="18" t="s">
        <v>989</v>
      </c>
      <c r="D42" s="18" t="s">
        <v>23</v>
      </c>
      <c r="E42" s="19" t="s">
        <v>990</v>
      </c>
      <c r="F42" s="18" t="s">
        <v>149</v>
      </c>
      <c r="G42" s="19">
        <v>69</v>
      </c>
      <c r="H42" s="19">
        <v>97</v>
      </c>
      <c r="I42" s="61">
        <f t="shared" si="0"/>
        <v>166</v>
      </c>
      <c r="J42" s="18" t="s">
        <v>1096</v>
      </c>
      <c r="K42" s="18" t="s">
        <v>1097</v>
      </c>
      <c r="L42" s="18" t="s">
        <v>1098</v>
      </c>
      <c r="M42" s="18">
        <v>9435057381</v>
      </c>
      <c r="N42" s="18" t="s">
        <v>1099</v>
      </c>
      <c r="O42" s="18">
        <v>7399431310</v>
      </c>
      <c r="P42" s="24" t="s">
        <v>1100</v>
      </c>
      <c r="Q42" s="18" t="s">
        <v>237</v>
      </c>
      <c r="R42" s="18">
        <v>19</v>
      </c>
      <c r="S42" s="18" t="s">
        <v>212</v>
      </c>
      <c r="T42" s="18"/>
    </row>
    <row r="43" spans="1:20" x14ac:dyDescent="0.3">
      <c r="A43" s="4">
        <v>39</v>
      </c>
      <c r="B43" s="17" t="s">
        <v>63</v>
      </c>
      <c r="C43" s="18" t="s">
        <v>991</v>
      </c>
      <c r="D43" s="18" t="s">
        <v>25</v>
      </c>
      <c r="E43" s="19">
        <v>330</v>
      </c>
      <c r="F43" s="18"/>
      <c r="G43" s="19">
        <v>32</v>
      </c>
      <c r="H43" s="19">
        <v>27</v>
      </c>
      <c r="I43" s="61">
        <f t="shared" si="0"/>
        <v>59</v>
      </c>
      <c r="J43" s="18">
        <v>6474878761</v>
      </c>
      <c r="K43" s="18" t="s">
        <v>1101</v>
      </c>
      <c r="L43" s="18"/>
      <c r="M43" s="18"/>
      <c r="N43" s="18" t="s">
        <v>1102</v>
      </c>
      <c r="O43" s="18">
        <v>9613083328</v>
      </c>
      <c r="P43" s="24" t="s">
        <v>1040</v>
      </c>
      <c r="Q43" s="18" t="s">
        <v>232</v>
      </c>
      <c r="R43" s="18">
        <v>10</v>
      </c>
      <c r="S43" s="18" t="s">
        <v>212</v>
      </c>
      <c r="T43" s="18"/>
    </row>
    <row r="44" spans="1:20" x14ac:dyDescent="0.3">
      <c r="A44" s="4">
        <v>40</v>
      </c>
      <c r="B44" s="17" t="s">
        <v>63</v>
      </c>
      <c r="C44" s="18" t="s">
        <v>992</v>
      </c>
      <c r="D44" s="18" t="s">
        <v>23</v>
      </c>
      <c r="E44" s="19" t="s">
        <v>993</v>
      </c>
      <c r="F44" s="18" t="s">
        <v>149</v>
      </c>
      <c r="G44" s="19">
        <v>44</v>
      </c>
      <c r="H44" s="19">
        <v>41</v>
      </c>
      <c r="I44" s="61">
        <f t="shared" si="0"/>
        <v>85</v>
      </c>
      <c r="J44" s="18" t="s">
        <v>1103</v>
      </c>
      <c r="K44" s="18" t="s">
        <v>346</v>
      </c>
      <c r="L44" s="18"/>
      <c r="M44" s="18"/>
      <c r="N44" s="18" t="s">
        <v>347</v>
      </c>
      <c r="O44" s="18">
        <v>7896419534</v>
      </c>
      <c r="P44" s="24" t="s">
        <v>1040</v>
      </c>
      <c r="Q44" s="18" t="s">
        <v>232</v>
      </c>
      <c r="R44" s="18">
        <v>9</v>
      </c>
      <c r="S44" s="18" t="s">
        <v>212</v>
      </c>
      <c r="T44" s="18"/>
    </row>
    <row r="45" spans="1:20" x14ac:dyDescent="0.3">
      <c r="A45" s="4">
        <v>41</v>
      </c>
      <c r="B45" s="17" t="s">
        <v>63</v>
      </c>
      <c r="C45" s="18" t="s">
        <v>443</v>
      </c>
      <c r="D45" s="18" t="s">
        <v>25</v>
      </c>
      <c r="E45" s="19">
        <v>323</v>
      </c>
      <c r="F45" s="18"/>
      <c r="G45" s="19">
        <v>18</v>
      </c>
      <c r="H45" s="19">
        <v>22</v>
      </c>
      <c r="I45" s="61">
        <f t="shared" si="0"/>
        <v>40</v>
      </c>
      <c r="J45" s="18">
        <v>9854405153</v>
      </c>
      <c r="K45" s="18" t="s">
        <v>342</v>
      </c>
      <c r="L45" s="18" t="s">
        <v>343</v>
      </c>
      <c r="M45" s="18">
        <v>9954656219</v>
      </c>
      <c r="N45" s="18" t="s">
        <v>344</v>
      </c>
      <c r="O45" s="18">
        <v>9577050806</v>
      </c>
      <c r="P45" s="24" t="s">
        <v>1045</v>
      </c>
      <c r="Q45" s="18" t="s">
        <v>235</v>
      </c>
      <c r="R45" s="18">
        <v>7</v>
      </c>
      <c r="S45" s="18" t="s">
        <v>212</v>
      </c>
      <c r="T45" s="18"/>
    </row>
    <row r="46" spans="1:20" x14ac:dyDescent="0.3">
      <c r="A46" s="4">
        <v>42</v>
      </c>
      <c r="B46" s="17" t="s">
        <v>63</v>
      </c>
      <c r="C46" s="18" t="s">
        <v>994</v>
      </c>
      <c r="D46" s="18" t="s">
        <v>23</v>
      </c>
      <c r="E46" s="19" t="s">
        <v>995</v>
      </c>
      <c r="F46" s="18" t="s">
        <v>149</v>
      </c>
      <c r="G46" s="19">
        <v>9</v>
      </c>
      <c r="H46" s="19">
        <v>14</v>
      </c>
      <c r="I46" s="61">
        <f t="shared" si="0"/>
        <v>23</v>
      </c>
      <c r="J46" s="18" t="s">
        <v>1104</v>
      </c>
      <c r="K46" s="18" t="s">
        <v>346</v>
      </c>
      <c r="L46" s="18"/>
      <c r="M46" s="18"/>
      <c r="N46" s="18" t="s">
        <v>347</v>
      </c>
      <c r="O46" s="18">
        <v>7896419534</v>
      </c>
      <c r="P46" s="24" t="s">
        <v>1045</v>
      </c>
      <c r="Q46" s="18" t="s">
        <v>235</v>
      </c>
      <c r="R46" s="18">
        <v>8</v>
      </c>
      <c r="S46" s="18" t="s">
        <v>212</v>
      </c>
      <c r="T46" s="18"/>
    </row>
    <row r="47" spans="1:20" x14ac:dyDescent="0.3">
      <c r="A47" s="4">
        <v>43</v>
      </c>
      <c r="B47" s="17" t="s">
        <v>63</v>
      </c>
      <c r="C47" s="18" t="s">
        <v>996</v>
      </c>
      <c r="D47" s="18" t="s">
        <v>23</v>
      </c>
      <c r="E47" s="19">
        <v>18110303807</v>
      </c>
      <c r="F47" s="18" t="s">
        <v>149</v>
      </c>
      <c r="G47" s="19">
        <v>14</v>
      </c>
      <c r="H47" s="19">
        <v>18</v>
      </c>
      <c r="I47" s="61">
        <f t="shared" si="0"/>
        <v>32</v>
      </c>
      <c r="J47" s="18"/>
      <c r="K47" s="18"/>
      <c r="L47" s="18"/>
      <c r="M47" s="18"/>
      <c r="N47" s="18"/>
      <c r="O47" s="18"/>
      <c r="P47" s="24" t="s">
        <v>1045</v>
      </c>
      <c r="Q47" s="18" t="s">
        <v>235</v>
      </c>
      <c r="R47" s="18">
        <v>10</v>
      </c>
      <c r="S47" s="18" t="s">
        <v>212</v>
      </c>
      <c r="T47" s="18"/>
    </row>
    <row r="48" spans="1:20" x14ac:dyDescent="0.3">
      <c r="A48" s="4">
        <v>44</v>
      </c>
      <c r="B48" s="17" t="s">
        <v>63</v>
      </c>
      <c r="C48" s="18" t="s">
        <v>488</v>
      </c>
      <c r="D48" s="18" t="s">
        <v>25</v>
      </c>
      <c r="E48" s="19">
        <v>246</v>
      </c>
      <c r="F48" s="18"/>
      <c r="G48" s="19">
        <v>45</v>
      </c>
      <c r="H48" s="19">
        <v>27</v>
      </c>
      <c r="I48" s="61">
        <f t="shared" si="0"/>
        <v>72</v>
      </c>
      <c r="J48" s="18">
        <v>9859306607</v>
      </c>
      <c r="K48" s="18" t="s">
        <v>588</v>
      </c>
      <c r="L48" s="18" t="s">
        <v>589</v>
      </c>
      <c r="M48" s="18">
        <v>9401450870</v>
      </c>
      <c r="N48" s="18" t="s">
        <v>590</v>
      </c>
      <c r="O48" s="18">
        <v>8011565479</v>
      </c>
      <c r="P48" s="24" t="s">
        <v>1050</v>
      </c>
      <c r="Q48" s="18" t="s">
        <v>237</v>
      </c>
      <c r="R48" s="18">
        <v>8</v>
      </c>
      <c r="S48" s="18" t="s">
        <v>212</v>
      </c>
      <c r="T48" s="18"/>
    </row>
    <row r="49" spans="1:20" x14ac:dyDescent="0.3">
      <c r="A49" s="4">
        <v>45</v>
      </c>
      <c r="B49" s="17" t="s">
        <v>63</v>
      </c>
      <c r="C49" s="18" t="s">
        <v>997</v>
      </c>
      <c r="D49" s="18" t="s">
        <v>25</v>
      </c>
      <c r="E49" s="19">
        <v>247</v>
      </c>
      <c r="F49" s="18"/>
      <c r="G49" s="19">
        <v>31</v>
      </c>
      <c r="H49" s="19">
        <v>32</v>
      </c>
      <c r="I49" s="61">
        <f t="shared" si="0"/>
        <v>63</v>
      </c>
      <c r="J49" s="18">
        <v>9401384611</v>
      </c>
      <c r="K49" s="18" t="s">
        <v>588</v>
      </c>
      <c r="L49" s="18" t="s">
        <v>589</v>
      </c>
      <c r="M49" s="18">
        <v>9401450870</v>
      </c>
      <c r="N49" s="18" t="s">
        <v>590</v>
      </c>
      <c r="O49" s="18">
        <v>8011565479</v>
      </c>
      <c r="P49" s="24" t="s">
        <v>1050</v>
      </c>
      <c r="Q49" s="18" t="s">
        <v>237</v>
      </c>
      <c r="R49" s="18">
        <v>9</v>
      </c>
      <c r="S49" s="18" t="s">
        <v>212</v>
      </c>
      <c r="T49" s="18"/>
    </row>
    <row r="50" spans="1:20" x14ac:dyDescent="0.3">
      <c r="A50" s="4">
        <v>46</v>
      </c>
      <c r="B50" s="17" t="s">
        <v>63</v>
      </c>
      <c r="C50" s="18" t="s">
        <v>998</v>
      </c>
      <c r="D50" s="18" t="s">
        <v>23</v>
      </c>
      <c r="E50" s="19">
        <v>18110301611</v>
      </c>
      <c r="F50" s="18" t="s">
        <v>149</v>
      </c>
      <c r="G50" s="19">
        <v>14</v>
      </c>
      <c r="H50" s="19">
        <v>21</v>
      </c>
      <c r="I50" s="61">
        <f t="shared" si="0"/>
        <v>35</v>
      </c>
      <c r="J50" s="18"/>
      <c r="K50" s="18"/>
      <c r="L50" s="18"/>
      <c r="M50" s="18"/>
      <c r="N50" s="18"/>
      <c r="O50" s="18"/>
      <c r="P50" s="24" t="s">
        <v>1050</v>
      </c>
      <c r="Q50" s="18" t="s">
        <v>237</v>
      </c>
      <c r="R50" s="18">
        <v>10</v>
      </c>
      <c r="S50" s="18" t="s">
        <v>212</v>
      </c>
      <c r="T50" s="18"/>
    </row>
    <row r="51" spans="1:20" x14ac:dyDescent="0.3">
      <c r="A51" s="4">
        <v>47</v>
      </c>
      <c r="B51" s="17" t="s">
        <v>63</v>
      </c>
      <c r="C51" s="18" t="s">
        <v>999</v>
      </c>
      <c r="D51" s="18" t="s">
        <v>25</v>
      </c>
      <c r="E51" s="19">
        <v>270</v>
      </c>
      <c r="F51" s="18"/>
      <c r="G51" s="19">
        <v>32</v>
      </c>
      <c r="H51" s="19">
        <v>35</v>
      </c>
      <c r="I51" s="61">
        <f t="shared" si="0"/>
        <v>67</v>
      </c>
      <c r="J51" s="18">
        <v>7399757178</v>
      </c>
      <c r="K51" s="18" t="s">
        <v>330</v>
      </c>
      <c r="L51" s="18" t="s">
        <v>331</v>
      </c>
      <c r="M51" s="18">
        <v>7896815958</v>
      </c>
      <c r="N51" s="18" t="s">
        <v>773</v>
      </c>
      <c r="O51" s="18">
        <v>8876814627</v>
      </c>
      <c r="P51" s="24" t="s">
        <v>1052</v>
      </c>
      <c r="Q51" s="18" t="s">
        <v>211</v>
      </c>
      <c r="R51" s="18">
        <v>9</v>
      </c>
      <c r="S51" s="18" t="s">
        <v>212</v>
      </c>
      <c r="T51" s="18"/>
    </row>
    <row r="52" spans="1:20" x14ac:dyDescent="0.3">
      <c r="A52" s="4">
        <v>48</v>
      </c>
      <c r="B52" s="17" t="s">
        <v>63</v>
      </c>
      <c r="C52" s="18" t="s">
        <v>1000</v>
      </c>
      <c r="D52" s="18" t="s">
        <v>23</v>
      </c>
      <c r="E52" s="19">
        <v>18110301703</v>
      </c>
      <c r="F52" s="18" t="s">
        <v>149</v>
      </c>
      <c r="G52" s="19">
        <v>21</v>
      </c>
      <c r="H52" s="19">
        <v>36</v>
      </c>
      <c r="I52" s="61">
        <f t="shared" si="0"/>
        <v>57</v>
      </c>
      <c r="J52" s="18"/>
      <c r="K52" s="18"/>
      <c r="L52" s="18"/>
      <c r="M52" s="18"/>
      <c r="N52" s="18"/>
      <c r="O52" s="18"/>
      <c r="P52" s="24" t="s">
        <v>1052</v>
      </c>
      <c r="Q52" s="18" t="s">
        <v>211</v>
      </c>
      <c r="R52" s="18">
        <v>14</v>
      </c>
      <c r="S52" s="18" t="s">
        <v>212</v>
      </c>
      <c r="T52" s="18"/>
    </row>
    <row r="53" spans="1:20" x14ac:dyDescent="0.3">
      <c r="A53" s="4">
        <v>49</v>
      </c>
      <c r="B53" s="17" t="s">
        <v>63</v>
      </c>
      <c r="C53" s="59" t="s">
        <v>1001</v>
      </c>
      <c r="D53" s="59" t="s">
        <v>25</v>
      </c>
      <c r="E53" s="17">
        <v>248</v>
      </c>
      <c r="F53" s="59"/>
      <c r="G53" s="17">
        <v>26</v>
      </c>
      <c r="H53" s="17">
        <v>32</v>
      </c>
      <c r="I53" s="61">
        <f t="shared" si="0"/>
        <v>58</v>
      </c>
      <c r="J53" s="59">
        <v>9859731629</v>
      </c>
      <c r="K53" s="59" t="s">
        <v>588</v>
      </c>
      <c r="L53" s="59" t="s">
        <v>589</v>
      </c>
      <c r="M53" s="59">
        <v>9401450870</v>
      </c>
      <c r="N53" s="59" t="s">
        <v>590</v>
      </c>
      <c r="O53" s="59">
        <v>8011565479</v>
      </c>
      <c r="P53" s="24" t="s">
        <v>1056</v>
      </c>
      <c r="Q53" s="18" t="s">
        <v>217</v>
      </c>
      <c r="R53" s="18">
        <v>5</v>
      </c>
      <c r="S53" s="18" t="s">
        <v>212</v>
      </c>
      <c r="T53" s="18"/>
    </row>
    <row r="54" spans="1:20" x14ac:dyDescent="0.3">
      <c r="A54" s="4">
        <v>50</v>
      </c>
      <c r="B54" s="17" t="s">
        <v>63</v>
      </c>
      <c r="C54" s="18" t="s">
        <v>1002</v>
      </c>
      <c r="D54" s="18" t="s">
        <v>23</v>
      </c>
      <c r="E54" s="19">
        <v>18110301704</v>
      </c>
      <c r="F54" s="18" t="s">
        <v>149</v>
      </c>
      <c r="G54" s="19">
        <v>24</v>
      </c>
      <c r="H54" s="19">
        <v>30</v>
      </c>
      <c r="I54" s="61">
        <f t="shared" si="0"/>
        <v>54</v>
      </c>
      <c r="J54" s="18"/>
      <c r="K54" s="18"/>
      <c r="L54" s="18"/>
      <c r="M54" s="18"/>
      <c r="N54" s="18"/>
      <c r="O54" s="18"/>
      <c r="P54" s="24" t="s">
        <v>1056</v>
      </c>
      <c r="Q54" s="18" t="s">
        <v>217</v>
      </c>
      <c r="R54" s="18">
        <v>9</v>
      </c>
      <c r="S54" s="18" t="s">
        <v>212</v>
      </c>
      <c r="T54" s="18"/>
    </row>
    <row r="55" spans="1:20" x14ac:dyDescent="0.3">
      <c r="A55" s="4">
        <v>51</v>
      </c>
      <c r="B55" s="17" t="s">
        <v>63</v>
      </c>
      <c r="C55" s="18" t="s">
        <v>1003</v>
      </c>
      <c r="D55" s="18" t="s">
        <v>25</v>
      </c>
      <c r="E55" s="19">
        <v>249</v>
      </c>
      <c r="F55" s="18"/>
      <c r="G55" s="19">
        <v>15</v>
      </c>
      <c r="H55" s="19">
        <v>17</v>
      </c>
      <c r="I55" s="61">
        <f t="shared" si="0"/>
        <v>32</v>
      </c>
      <c r="J55" s="18">
        <v>9859812807</v>
      </c>
      <c r="K55" s="18" t="s">
        <v>588</v>
      </c>
      <c r="L55" s="18" t="s">
        <v>589</v>
      </c>
      <c r="M55" s="18">
        <v>9401450870</v>
      </c>
      <c r="N55" s="18" t="s">
        <v>590</v>
      </c>
      <c r="O55" s="18">
        <v>8011565479</v>
      </c>
      <c r="P55" s="24" t="s">
        <v>1061</v>
      </c>
      <c r="Q55" s="18" t="s">
        <v>226</v>
      </c>
      <c r="R55" s="18">
        <v>6</v>
      </c>
      <c r="S55" s="18" t="s">
        <v>212</v>
      </c>
      <c r="T55" s="18"/>
    </row>
    <row r="56" spans="1:20" x14ac:dyDescent="0.3">
      <c r="A56" s="4">
        <v>52</v>
      </c>
      <c r="B56" s="17" t="s">
        <v>63</v>
      </c>
      <c r="C56" s="18" t="s">
        <v>1004</v>
      </c>
      <c r="D56" s="18" t="s">
        <v>25</v>
      </c>
      <c r="E56" s="19">
        <v>256</v>
      </c>
      <c r="F56" s="18"/>
      <c r="G56" s="19">
        <v>24</v>
      </c>
      <c r="H56" s="19">
        <v>18</v>
      </c>
      <c r="I56" s="61">
        <f t="shared" si="0"/>
        <v>42</v>
      </c>
      <c r="J56" s="18">
        <v>9854965798</v>
      </c>
      <c r="K56" s="18" t="s">
        <v>327</v>
      </c>
      <c r="L56" s="18" t="s">
        <v>328</v>
      </c>
      <c r="M56" s="18">
        <v>8811904086</v>
      </c>
      <c r="N56" s="18" t="s">
        <v>1105</v>
      </c>
      <c r="O56" s="18">
        <v>7896498209</v>
      </c>
      <c r="P56" s="24" t="s">
        <v>1061</v>
      </c>
      <c r="Q56" s="18" t="s">
        <v>226</v>
      </c>
      <c r="R56" s="18">
        <v>11</v>
      </c>
      <c r="S56" s="18" t="s">
        <v>212</v>
      </c>
      <c r="T56" s="18"/>
    </row>
    <row r="57" spans="1:20" x14ac:dyDescent="0.3">
      <c r="A57" s="4">
        <v>53</v>
      </c>
      <c r="B57" s="17" t="s">
        <v>63</v>
      </c>
      <c r="C57" s="18" t="s">
        <v>1005</v>
      </c>
      <c r="D57" s="18" t="s">
        <v>23</v>
      </c>
      <c r="E57" s="19">
        <v>18110301802</v>
      </c>
      <c r="F57" s="18" t="s">
        <v>149</v>
      </c>
      <c r="G57" s="19">
        <v>14</v>
      </c>
      <c r="H57" s="19">
        <v>12</v>
      </c>
      <c r="I57" s="61">
        <f t="shared" si="0"/>
        <v>26</v>
      </c>
      <c r="J57" s="18"/>
      <c r="K57" s="18"/>
      <c r="L57" s="18"/>
      <c r="M57" s="18"/>
      <c r="N57" s="18"/>
      <c r="O57" s="18"/>
      <c r="P57" s="24" t="s">
        <v>1061</v>
      </c>
      <c r="Q57" s="18" t="s">
        <v>226</v>
      </c>
      <c r="R57" s="18">
        <v>12</v>
      </c>
      <c r="S57" s="18" t="s">
        <v>212</v>
      </c>
      <c r="T57" s="18"/>
    </row>
    <row r="58" spans="1:20" x14ac:dyDescent="0.3">
      <c r="A58" s="4">
        <v>54</v>
      </c>
      <c r="B58" s="17" t="s">
        <v>63</v>
      </c>
      <c r="C58" s="18" t="s">
        <v>1006</v>
      </c>
      <c r="D58" s="18" t="s">
        <v>25</v>
      </c>
      <c r="E58" s="19">
        <v>257</v>
      </c>
      <c r="F58" s="18"/>
      <c r="G58" s="19">
        <v>28</v>
      </c>
      <c r="H58" s="19">
        <v>31</v>
      </c>
      <c r="I58" s="61">
        <f t="shared" si="0"/>
        <v>59</v>
      </c>
      <c r="J58" s="18">
        <v>7896906134</v>
      </c>
      <c r="K58" s="18" t="s">
        <v>592</v>
      </c>
      <c r="L58" s="18" t="s">
        <v>593</v>
      </c>
      <c r="M58" s="18">
        <v>9435381378</v>
      </c>
      <c r="N58" s="18" t="s">
        <v>594</v>
      </c>
      <c r="O58" s="18">
        <v>9954343809</v>
      </c>
      <c r="P58" s="24" t="s">
        <v>1063</v>
      </c>
      <c r="Q58" s="18" t="s">
        <v>232</v>
      </c>
      <c r="R58" s="18">
        <v>8</v>
      </c>
      <c r="S58" s="18" t="s">
        <v>212</v>
      </c>
      <c r="T58" s="18"/>
    </row>
    <row r="59" spans="1:20" x14ac:dyDescent="0.3">
      <c r="A59" s="4">
        <v>55</v>
      </c>
      <c r="B59" s="17" t="s">
        <v>63</v>
      </c>
      <c r="C59" s="18" t="s">
        <v>1007</v>
      </c>
      <c r="D59" s="18" t="s">
        <v>23</v>
      </c>
      <c r="E59" s="19">
        <v>18110323503</v>
      </c>
      <c r="F59" s="18" t="s">
        <v>149</v>
      </c>
      <c r="G59" s="19">
        <v>32</v>
      </c>
      <c r="H59" s="19">
        <v>34</v>
      </c>
      <c r="I59" s="61">
        <f t="shared" si="0"/>
        <v>66</v>
      </c>
      <c r="J59" s="18"/>
      <c r="K59" s="18"/>
      <c r="L59" s="18"/>
      <c r="M59" s="18"/>
      <c r="N59" s="18"/>
      <c r="O59" s="18"/>
      <c r="P59" s="24" t="s">
        <v>1063</v>
      </c>
      <c r="Q59" s="18" t="s">
        <v>232</v>
      </c>
      <c r="R59" s="18">
        <v>9</v>
      </c>
      <c r="S59" s="18" t="s">
        <v>212</v>
      </c>
      <c r="T59" s="18"/>
    </row>
    <row r="60" spans="1:20" x14ac:dyDescent="0.3">
      <c r="A60" s="4">
        <v>56</v>
      </c>
      <c r="B60" s="17" t="s">
        <v>63</v>
      </c>
      <c r="C60" s="18" t="s">
        <v>1008</v>
      </c>
      <c r="D60" s="18" t="s">
        <v>25</v>
      </c>
      <c r="E60" s="19">
        <v>272</v>
      </c>
      <c r="F60" s="18"/>
      <c r="G60" s="19">
        <v>29</v>
      </c>
      <c r="H60" s="19">
        <v>23</v>
      </c>
      <c r="I60" s="61">
        <f t="shared" si="0"/>
        <v>52</v>
      </c>
      <c r="J60" s="18">
        <v>9859812807</v>
      </c>
      <c r="K60" s="18" t="s">
        <v>330</v>
      </c>
      <c r="L60" s="18" t="s">
        <v>331</v>
      </c>
      <c r="M60" s="18">
        <v>7896815958</v>
      </c>
      <c r="N60" s="18" t="s">
        <v>773</v>
      </c>
      <c r="O60" s="18">
        <v>8876814627</v>
      </c>
      <c r="P60" s="24" t="s">
        <v>1065</v>
      </c>
      <c r="Q60" s="18" t="s">
        <v>235</v>
      </c>
      <c r="R60" s="18">
        <v>8</v>
      </c>
      <c r="S60" s="18" t="s">
        <v>212</v>
      </c>
      <c r="T60" s="18"/>
    </row>
    <row r="61" spans="1:20" x14ac:dyDescent="0.3">
      <c r="A61" s="4">
        <v>57</v>
      </c>
      <c r="B61" s="17" t="s">
        <v>63</v>
      </c>
      <c r="C61" s="18" t="s">
        <v>1009</v>
      </c>
      <c r="D61" s="18" t="s">
        <v>25</v>
      </c>
      <c r="E61" s="19">
        <v>273</v>
      </c>
      <c r="F61" s="18"/>
      <c r="G61" s="19">
        <v>40</v>
      </c>
      <c r="H61" s="19">
        <v>23</v>
      </c>
      <c r="I61" s="61">
        <f t="shared" si="0"/>
        <v>63</v>
      </c>
      <c r="J61" s="18">
        <v>9854666516</v>
      </c>
      <c r="K61" s="18" t="s">
        <v>330</v>
      </c>
      <c r="L61" s="18" t="s">
        <v>331</v>
      </c>
      <c r="M61" s="18">
        <v>7896815958</v>
      </c>
      <c r="N61" s="18" t="s">
        <v>773</v>
      </c>
      <c r="O61" s="18">
        <v>8876814627</v>
      </c>
      <c r="P61" s="24" t="s">
        <v>1065</v>
      </c>
      <c r="Q61" s="18" t="s">
        <v>235</v>
      </c>
      <c r="R61" s="18">
        <v>9</v>
      </c>
      <c r="S61" s="18" t="s">
        <v>212</v>
      </c>
      <c r="T61" s="18"/>
    </row>
    <row r="62" spans="1:20" x14ac:dyDescent="0.3">
      <c r="A62" s="4">
        <v>58</v>
      </c>
      <c r="B62" s="17" t="s">
        <v>63</v>
      </c>
      <c r="C62" s="18" t="s">
        <v>1010</v>
      </c>
      <c r="D62" s="18" t="s">
        <v>23</v>
      </c>
      <c r="E62" s="19">
        <v>18110301705</v>
      </c>
      <c r="F62" s="18" t="s">
        <v>149</v>
      </c>
      <c r="G62" s="19">
        <v>26</v>
      </c>
      <c r="H62" s="19">
        <v>30</v>
      </c>
      <c r="I62" s="61">
        <f t="shared" si="0"/>
        <v>56</v>
      </c>
      <c r="J62" s="18"/>
      <c r="K62" s="18"/>
      <c r="L62" s="18"/>
      <c r="M62" s="18"/>
      <c r="N62" s="18"/>
      <c r="O62" s="18"/>
      <c r="P62" s="24" t="s">
        <v>1065</v>
      </c>
      <c r="Q62" s="18" t="s">
        <v>235</v>
      </c>
      <c r="R62" s="18">
        <v>10</v>
      </c>
      <c r="S62" s="18" t="s">
        <v>212</v>
      </c>
      <c r="T62" s="18"/>
    </row>
    <row r="63" spans="1:20" x14ac:dyDescent="0.3">
      <c r="A63" s="4">
        <v>59</v>
      </c>
      <c r="B63" s="17" t="s">
        <v>63</v>
      </c>
      <c r="C63" s="18" t="s">
        <v>1011</v>
      </c>
      <c r="D63" s="18" t="s">
        <v>23</v>
      </c>
      <c r="E63" s="19">
        <v>18110304501</v>
      </c>
      <c r="F63" s="18" t="s">
        <v>149</v>
      </c>
      <c r="G63" s="19">
        <v>115</v>
      </c>
      <c r="H63" s="19">
        <v>89</v>
      </c>
      <c r="I63" s="61">
        <f t="shared" si="0"/>
        <v>204</v>
      </c>
      <c r="J63" s="18"/>
      <c r="K63" s="18"/>
      <c r="L63" s="18"/>
      <c r="M63" s="18"/>
      <c r="N63" s="18"/>
      <c r="O63" s="18"/>
      <c r="P63" s="24" t="s">
        <v>1067</v>
      </c>
      <c r="Q63" s="18" t="s">
        <v>237</v>
      </c>
      <c r="R63" s="18">
        <v>11</v>
      </c>
      <c r="S63" s="18" t="s">
        <v>212</v>
      </c>
      <c r="T63" s="18"/>
    </row>
    <row r="64" spans="1:20" x14ac:dyDescent="0.3">
      <c r="A64" s="4">
        <v>60</v>
      </c>
      <c r="B64" s="17" t="s">
        <v>63</v>
      </c>
      <c r="C64" s="18" t="s">
        <v>1012</v>
      </c>
      <c r="D64" s="18" t="s">
        <v>25</v>
      </c>
      <c r="E64" s="19">
        <v>468</v>
      </c>
      <c r="F64" s="18"/>
      <c r="G64" s="19">
        <v>29</v>
      </c>
      <c r="H64" s="19">
        <v>31</v>
      </c>
      <c r="I64" s="61">
        <f t="shared" si="0"/>
        <v>60</v>
      </c>
      <c r="J64" s="18">
        <v>9957325172</v>
      </c>
      <c r="K64" s="18" t="s">
        <v>753</v>
      </c>
      <c r="L64" s="18"/>
      <c r="M64" s="18"/>
      <c r="N64" s="18"/>
      <c r="O64" s="18"/>
      <c r="P64" s="24" t="s">
        <v>1070</v>
      </c>
      <c r="Q64" s="18" t="s">
        <v>217</v>
      </c>
      <c r="R64" s="18">
        <v>18</v>
      </c>
      <c r="S64" s="18" t="s">
        <v>212</v>
      </c>
      <c r="T64" s="18"/>
    </row>
    <row r="65" spans="1:20" x14ac:dyDescent="0.3">
      <c r="A65" s="4">
        <v>61</v>
      </c>
      <c r="B65" s="17" t="s">
        <v>63</v>
      </c>
      <c r="C65" s="18" t="s">
        <v>1013</v>
      </c>
      <c r="D65" s="18" t="s">
        <v>23</v>
      </c>
      <c r="E65" s="19" t="s">
        <v>1014</v>
      </c>
      <c r="F65" s="18" t="s">
        <v>149</v>
      </c>
      <c r="G65" s="19">
        <v>79</v>
      </c>
      <c r="H65" s="19">
        <v>78</v>
      </c>
      <c r="I65" s="61">
        <f t="shared" si="0"/>
        <v>157</v>
      </c>
      <c r="J65" s="18" t="s">
        <v>1106</v>
      </c>
      <c r="K65" s="18" t="s">
        <v>209</v>
      </c>
      <c r="L65" s="18"/>
      <c r="M65" s="18"/>
      <c r="N65" s="18"/>
      <c r="O65" s="18"/>
      <c r="P65" s="24" t="s">
        <v>1070</v>
      </c>
      <c r="Q65" s="18" t="s">
        <v>217</v>
      </c>
      <c r="R65" s="18">
        <v>16</v>
      </c>
      <c r="S65" s="18" t="s">
        <v>212</v>
      </c>
      <c r="T65" s="18"/>
    </row>
    <row r="66" spans="1:20" x14ac:dyDescent="0.3">
      <c r="A66" s="4">
        <v>62</v>
      </c>
      <c r="B66" s="17" t="s">
        <v>63</v>
      </c>
      <c r="C66" s="18" t="s">
        <v>1015</v>
      </c>
      <c r="D66" s="18" t="s">
        <v>23</v>
      </c>
      <c r="E66" s="19" t="s">
        <v>1016</v>
      </c>
      <c r="F66" s="18" t="s">
        <v>154</v>
      </c>
      <c r="G66" s="19">
        <v>98</v>
      </c>
      <c r="H66" s="19">
        <v>94</v>
      </c>
      <c r="I66" s="61">
        <f t="shared" si="0"/>
        <v>192</v>
      </c>
      <c r="J66" s="18" t="s">
        <v>1107</v>
      </c>
      <c r="K66" s="18" t="s">
        <v>209</v>
      </c>
      <c r="L66" s="18"/>
      <c r="M66" s="18"/>
      <c r="N66" s="18"/>
      <c r="O66" s="18"/>
      <c r="P66" s="24" t="s">
        <v>1072</v>
      </c>
      <c r="Q66" s="18" t="s">
        <v>226</v>
      </c>
      <c r="R66" s="18">
        <v>15</v>
      </c>
      <c r="S66" s="18" t="s">
        <v>212</v>
      </c>
      <c r="T66" s="18"/>
    </row>
    <row r="67" spans="1:20" x14ac:dyDescent="0.3">
      <c r="A67" s="4">
        <v>63</v>
      </c>
      <c r="B67" s="17" t="s">
        <v>63</v>
      </c>
      <c r="C67" s="18" t="s">
        <v>1017</v>
      </c>
      <c r="D67" s="18" t="s">
        <v>25</v>
      </c>
      <c r="E67" s="19">
        <v>288</v>
      </c>
      <c r="F67" s="18"/>
      <c r="G67" s="19">
        <v>70</v>
      </c>
      <c r="H67" s="19">
        <v>62</v>
      </c>
      <c r="I67" s="61">
        <f t="shared" si="0"/>
        <v>132</v>
      </c>
      <c r="J67" s="18">
        <v>9577778548</v>
      </c>
      <c r="K67" s="18" t="s">
        <v>1108</v>
      </c>
      <c r="L67" s="18"/>
      <c r="M67" s="18"/>
      <c r="N67" s="18"/>
      <c r="O67" s="18"/>
      <c r="P67" s="24" t="s">
        <v>1074</v>
      </c>
      <c r="Q67" s="18" t="s">
        <v>235</v>
      </c>
      <c r="R67" s="18">
        <v>15</v>
      </c>
      <c r="S67" s="18" t="s">
        <v>212</v>
      </c>
      <c r="T67" s="18"/>
    </row>
    <row r="68" spans="1:20" x14ac:dyDescent="0.3">
      <c r="A68" s="4">
        <v>64</v>
      </c>
      <c r="B68" s="17" t="s">
        <v>63</v>
      </c>
      <c r="C68" s="18" t="s">
        <v>1018</v>
      </c>
      <c r="D68" s="18" t="s">
        <v>23</v>
      </c>
      <c r="E68" s="19" t="s">
        <v>1019</v>
      </c>
      <c r="F68" s="18" t="s">
        <v>149</v>
      </c>
      <c r="G68" s="19">
        <v>48</v>
      </c>
      <c r="H68" s="19">
        <v>58</v>
      </c>
      <c r="I68" s="61">
        <f t="shared" si="0"/>
        <v>106</v>
      </c>
      <c r="J68" s="18" t="s">
        <v>1109</v>
      </c>
      <c r="K68" s="18" t="s">
        <v>209</v>
      </c>
      <c r="L68" s="18"/>
      <c r="M68" s="18"/>
      <c r="N68" s="18"/>
      <c r="O68" s="18"/>
      <c r="P68" s="24" t="s">
        <v>1074</v>
      </c>
      <c r="Q68" s="18" t="s">
        <v>235</v>
      </c>
      <c r="R68" s="18">
        <v>14</v>
      </c>
      <c r="S68" s="18" t="s">
        <v>212</v>
      </c>
      <c r="T68" s="18"/>
    </row>
    <row r="69" spans="1:20" x14ac:dyDescent="0.3">
      <c r="A69" s="4">
        <v>65</v>
      </c>
      <c r="B69" s="17" t="s">
        <v>63</v>
      </c>
      <c r="C69" s="18" t="s">
        <v>1020</v>
      </c>
      <c r="D69" s="18" t="s">
        <v>25</v>
      </c>
      <c r="E69" s="19">
        <v>471</v>
      </c>
      <c r="F69" s="18"/>
      <c r="G69" s="19">
        <v>43</v>
      </c>
      <c r="H69" s="19">
        <v>37</v>
      </c>
      <c r="I69" s="61">
        <f t="shared" si="0"/>
        <v>80</v>
      </c>
      <c r="J69" s="18">
        <v>9859548084</v>
      </c>
      <c r="K69" s="18" t="s">
        <v>753</v>
      </c>
      <c r="L69" s="18"/>
      <c r="M69" s="18"/>
      <c r="N69" s="18"/>
      <c r="O69" s="18"/>
      <c r="P69" s="24" t="s">
        <v>1110</v>
      </c>
      <c r="Q69" s="18" t="s">
        <v>237</v>
      </c>
      <c r="R69" s="18">
        <v>17</v>
      </c>
      <c r="S69" s="18" t="s">
        <v>212</v>
      </c>
      <c r="T69" s="18"/>
    </row>
    <row r="70" spans="1:20" x14ac:dyDescent="0.3">
      <c r="A70" s="4">
        <v>66</v>
      </c>
      <c r="B70" s="17" t="s">
        <v>63</v>
      </c>
      <c r="C70" s="18" t="s">
        <v>1021</v>
      </c>
      <c r="D70" s="18" t="s">
        <v>23</v>
      </c>
      <c r="E70" s="19">
        <v>18110300203</v>
      </c>
      <c r="F70" s="18" t="s">
        <v>149</v>
      </c>
      <c r="G70" s="19">
        <v>41</v>
      </c>
      <c r="H70" s="19">
        <v>58</v>
      </c>
      <c r="I70" s="61">
        <f t="shared" ref="I70:I133" si="1">SUM(G70:H70)</f>
        <v>99</v>
      </c>
      <c r="J70" s="18"/>
      <c r="K70" s="18"/>
      <c r="L70" s="18"/>
      <c r="M70" s="18"/>
      <c r="N70" s="18"/>
      <c r="O70" s="18"/>
      <c r="P70" s="24" t="s">
        <v>1076</v>
      </c>
      <c r="Q70" s="18" t="s">
        <v>237</v>
      </c>
      <c r="R70" s="18">
        <v>15</v>
      </c>
      <c r="S70" s="18" t="s">
        <v>212</v>
      </c>
      <c r="T70" s="18"/>
    </row>
    <row r="71" spans="1:20" x14ac:dyDescent="0.3">
      <c r="A71" s="4">
        <v>67</v>
      </c>
      <c r="B71" s="17" t="s">
        <v>63</v>
      </c>
      <c r="C71" s="18" t="s">
        <v>1022</v>
      </c>
      <c r="D71" s="18" t="s">
        <v>25</v>
      </c>
      <c r="E71" s="19">
        <v>115</v>
      </c>
      <c r="F71" s="18"/>
      <c r="G71" s="19">
        <v>115</v>
      </c>
      <c r="H71" s="19">
        <v>133</v>
      </c>
      <c r="I71" s="61">
        <f t="shared" si="1"/>
        <v>248</v>
      </c>
      <c r="J71" s="18">
        <v>9706403772</v>
      </c>
      <c r="K71" s="18" t="s">
        <v>223</v>
      </c>
      <c r="L71" s="18" t="s">
        <v>911</v>
      </c>
      <c r="M71" s="18">
        <v>9401491039</v>
      </c>
      <c r="N71" s="18" t="s">
        <v>934</v>
      </c>
      <c r="O71" s="18">
        <v>8011338543</v>
      </c>
      <c r="P71" s="24" t="s">
        <v>1077</v>
      </c>
      <c r="Q71" s="18" t="s">
        <v>211</v>
      </c>
      <c r="R71" s="18">
        <v>21</v>
      </c>
      <c r="S71" s="18" t="s">
        <v>212</v>
      </c>
      <c r="T71" s="18"/>
    </row>
    <row r="72" spans="1:20" x14ac:dyDescent="0.3">
      <c r="A72" s="4">
        <v>68</v>
      </c>
      <c r="B72" s="17" t="s">
        <v>63</v>
      </c>
      <c r="C72" s="18" t="s">
        <v>1023</v>
      </c>
      <c r="D72" s="18" t="s">
        <v>23</v>
      </c>
      <c r="E72" s="19">
        <v>18110324001</v>
      </c>
      <c r="F72" s="18" t="s">
        <v>149</v>
      </c>
      <c r="G72" s="19">
        <v>21</v>
      </c>
      <c r="H72" s="19">
        <v>21</v>
      </c>
      <c r="I72" s="61">
        <f t="shared" si="1"/>
        <v>42</v>
      </c>
      <c r="J72" s="18"/>
      <c r="K72" s="18"/>
      <c r="L72" s="18"/>
      <c r="M72" s="18"/>
      <c r="N72" s="18"/>
      <c r="O72" s="18"/>
      <c r="P72" s="24" t="s">
        <v>1077</v>
      </c>
      <c r="Q72" s="18" t="s">
        <v>211</v>
      </c>
      <c r="R72" s="18">
        <v>19</v>
      </c>
      <c r="S72" s="18" t="s">
        <v>212</v>
      </c>
      <c r="T72" s="18"/>
    </row>
    <row r="73" spans="1:20" x14ac:dyDescent="0.3">
      <c r="A73" s="4">
        <v>69</v>
      </c>
      <c r="B73" s="17" t="s">
        <v>63</v>
      </c>
      <c r="C73" s="18" t="s">
        <v>565</v>
      </c>
      <c r="D73" s="18" t="s">
        <v>25</v>
      </c>
      <c r="E73" s="19">
        <v>119</v>
      </c>
      <c r="F73" s="18"/>
      <c r="G73" s="19">
        <v>46</v>
      </c>
      <c r="H73" s="19">
        <v>45</v>
      </c>
      <c r="I73" s="61">
        <f t="shared" si="1"/>
        <v>91</v>
      </c>
      <c r="J73" s="18">
        <v>9957199361</v>
      </c>
      <c r="K73" s="18" t="s">
        <v>565</v>
      </c>
      <c r="L73" s="18" t="s">
        <v>566</v>
      </c>
      <c r="M73" s="18">
        <v>9854523749</v>
      </c>
      <c r="N73" s="18" t="s">
        <v>567</v>
      </c>
      <c r="O73" s="18">
        <v>8011341098</v>
      </c>
      <c r="P73" s="24" t="s">
        <v>1078</v>
      </c>
      <c r="Q73" s="18" t="s">
        <v>226</v>
      </c>
      <c r="R73" s="18">
        <v>17</v>
      </c>
      <c r="S73" s="18" t="s">
        <v>212</v>
      </c>
      <c r="T73" s="18"/>
    </row>
    <row r="74" spans="1:20" x14ac:dyDescent="0.3">
      <c r="A74" s="4">
        <v>70</v>
      </c>
      <c r="B74" s="17" t="s">
        <v>63</v>
      </c>
      <c r="C74" s="18" t="s">
        <v>1024</v>
      </c>
      <c r="D74" s="18" t="s">
        <v>23</v>
      </c>
      <c r="E74" s="19" t="s">
        <v>1025</v>
      </c>
      <c r="F74" s="18" t="s">
        <v>149</v>
      </c>
      <c r="G74" s="19">
        <v>55</v>
      </c>
      <c r="H74" s="19">
        <v>57</v>
      </c>
      <c r="I74" s="61">
        <f t="shared" si="1"/>
        <v>112</v>
      </c>
      <c r="J74" s="18" t="s">
        <v>1111</v>
      </c>
      <c r="K74" s="18" t="s">
        <v>359</v>
      </c>
      <c r="L74" s="18" t="s">
        <v>360</v>
      </c>
      <c r="M74" s="18">
        <v>9401491039</v>
      </c>
      <c r="N74" s="18" t="s">
        <v>363</v>
      </c>
      <c r="O74" s="18">
        <v>9864540060</v>
      </c>
      <c r="P74" s="24" t="s">
        <v>1078</v>
      </c>
      <c r="Q74" s="18" t="s">
        <v>226</v>
      </c>
      <c r="R74" s="18">
        <v>14</v>
      </c>
      <c r="S74" s="18" t="s">
        <v>212</v>
      </c>
      <c r="T74" s="18"/>
    </row>
    <row r="75" spans="1:20" x14ac:dyDescent="0.3">
      <c r="A75" s="4">
        <v>71</v>
      </c>
      <c r="B75" s="17" t="s">
        <v>63</v>
      </c>
      <c r="C75" s="18" t="s">
        <v>1026</v>
      </c>
      <c r="D75" s="18" t="s">
        <v>23</v>
      </c>
      <c r="E75" s="19">
        <v>18110318803</v>
      </c>
      <c r="F75" s="18" t="s">
        <v>149</v>
      </c>
      <c r="G75" s="19">
        <v>56</v>
      </c>
      <c r="H75" s="19">
        <v>79</v>
      </c>
      <c r="I75" s="61">
        <f t="shared" si="1"/>
        <v>135</v>
      </c>
      <c r="J75" s="18"/>
      <c r="K75" s="18"/>
      <c r="L75" s="18"/>
      <c r="M75" s="18"/>
      <c r="N75" s="18"/>
      <c r="O75" s="18"/>
      <c r="P75" s="24" t="s">
        <v>1079</v>
      </c>
      <c r="Q75" s="18" t="s">
        <v>232</v>
      </c>
      <c r="R75" s="18">
        <v>18</v>
      </c>
      <c r="S75" s="18" t="s">
        <v>212</v>
      </c>
      <c r="T75" s="18"/>
    </row>
    <row r="76" spans="1:20" x14ac:dyDescent="0.3">
      <c r="A76" s="4">
        <v>72</v>
      </c>
      <c r="B76" s="17" t="s">
        <v>63</v>
      </c>
      <c r="C76" s="18" t="s">
        <v>1027</v>
      </c>
      <c r="D76" s="18" t="s">
        <v>23</v>
      </c>
      <c r="E76" s="19" t="s">
        <v>1028</v>
      </c>
      <c r="F76" s="18" t="s">
        <v>395</v>
      </c>
      <c r="G76" s="19">
        <v>149</v>
      </c>
      <c r="H76" s="19">
        <v>155</v>
      </c>
      <c r="I76" s="61">
        <f t="shared" si="1"/>
        <v>304</v>
      </c>
      <c r="J76" s="18" t="s">
        <v>1112</v>
      </c>
      <c r="K76" s="18" t="s">
        <v>209</v>
      </c>
      <c r="L76" s="18"/>
      <c r="M76" s="18"/>
      <c r="N76" s="18"/>
      <c r="O76" s="18"/>
      <c r="P76" s="24" t="s">
        <v>1081</v>
      </c>
      <c r="Q76" s="18" t="s">
        <v>235</v>
      </c>
      <c r="R76" s="18">
        <v>17</v>
      </c>
      <c r="S76" s="18" t="s">
        <v>212</v>
      </c>
      <c r="T76" s="18"/>
    </row>
    <row r="77" spans="1:20" x14ac:dyDescent="0.3">
      <c r="A77" s="4">
        <v>73</v>
      </c>
      <c r="B77" s="17" t="s">
        <v>63</v>
      </c>
      <c r="C77" s="18" t="s">
        <v>1027</v>
      </c>
      <c r="D77" s="18" t="s">
        <v>23</v>
      </c>
      <c r="E77" s="19" t="s">
        <v>1028</v>
      </c>
      <c r="F77" s="18" t="s">
        <v>395</v>
      </c>
      <c r="G77" s="19">
        <v>149</v>
      </c>
      <c r="H77" s="19">
        <v>155</v>
      </c>
      <c r="I77" s="61">
        <f t="shared" si="1"/>
        <v>304</v>
      </c>
      <c r="J77" s="18" t="s">
        <v>1112</v>
      </c>
      <c r="K77" s="18" t="s">
        <v>209</v>
      </c>
      <c r="L77" s="18"/>
      <c r="M77" s="18"/>
      <c r="N77" s="18"/>
      <c r="O77" s="18"/>
      <c r="P77" s="24" t="s">
        <v>1082</v>
      </c>
      <c r="Q77" s="18" t="s">
        <v>211</v>
      </c>
      <c r="R77" s="18">
        <v>19</v>
      </c>
      <c r="S77" s="18" t="s">
        <v>212</v>
      </c>
      <c r="T77" s="18"/>
    </row>
    <row r="78" spans="1:20" x14ac:dyDescent="0.3">
      <c r="A78" s="4">
        <v>74</v>
      </c>
      <c r="B78" s="17" t="s">
        <v>63</v>
      </c>
      <c r="C78" s="48" t="s">
        <v>1029</v>
      </c>
      <c r="D78" s="48" t="s">
        <v>25</v>
      </c>
      <c r="E78" s="19">
        <v>434</v>
      </c>
      <c r="F78" s="48"/>
      <c r="G78" s="19">
        <v>31</v>
      </c>
      <c r="H78" s="19">
        <v>38</v>
      </c>
      <c r="I78" s="61">
        <f t="shared" si="1"/>
        <v>69</v>
      </c>
      <c r="J78" s="48">
        <v>8011563066</v>
      </c>
      <c r="K78" s="48" t="s">
        <v>1113</v>
      </c>
      <c r="L78" s="48"/>
      <c r="M78" s="48"/>
      <c r="N78" s="48" t="s">
        <v>1114</v>
      </c>
      <c r="O78" s="48">
        <v>9957134913</v>
      </c>
      <c r="P78" s="24" t="s">
        <v>1087</v>
      </c>
      <c r="Q78" s="18" t="s">
        <v>217</v>
      </c>
      <c r="R78" s="18">
        <v>8</v>
      </c>
      <c r="S78" s="18" t="s">
        <v>212</v>
      </c>
      <c r="T78" s="18"/>
    </row>
    <row r="79" spans="1:20" x14ac:dyDescent="0.3">
      <c r="A79" s="4">
        <v>75</v>
      </c>
      <c r="B79" s="17" t="s">
        <v>63</v>
      </c>
      <c r="C79" s="18" t="s">
        <v>1030</v>
      </c>
      <c r="D79" s="18" t="s">
        <v>25</v>
      </c>
      <c r="E79" s="19">
        <v>435</v>
      </c>
      <c r="F79" s="18"/>
      <c r="G79" s="19">
        <v>36</v>
      </c>
      <c r="H79" s="19">
        <v>29</v>
      </c>
      <c r="I79" s="61">
        <f t="shared" si="1"/>
        <v>65</v>
      </c>
      <c r="J79" s="18">
        <v>9957649831</v>
      </c>
      <c r="K79" s="18" t="s">
        <v>1113</v>
      </c>
      <c r="L79" s="18"/>
      <c r="M79" s="18"/>
      <c r="N79" s="18" t="s">
        <v>1114</v>
      </c>
      <c r="O79" s="18">
        <v>9957134913</v>
      </c>
      <c r="P79" s="24" t="s">
        <v>1087</v>
      </c>
      <c r="Q79" s="18" t="s">
        <v>217</v>
      </c>
      <c r="R79" s="18">
        <v>8</v>
      </c>
      <c r="S79" s="18" t="s">
        <v>212</v>
      </c>
      <c r="T79" s="18"/>
    </row>
    <row r="80" spans="1:20" x14ac:dyDescent="0.3">
      <c r="A80" s="4">
        <v>76</v>
      </c>
      <c r="B80" s="17" t="s">
        <v>63</v>
      </c>
      <c r="C80" s="18" t="s">
        <v>1031</v>
      </c>
      <c r="D80" s="18" t="s">
        <v>23</v>
      </c>
      <c r="E80" s="19" t="s">
        <v>1032</v>
      </c>
      <c r="F80" s="18" t="s">
        <v>149</v>
      </c>
      <c r="G80" s="19">
        <v>22</v>
      </c>
      <c r="H80" s="19">
        <v>27</v>
      </c>
      <c r="I80" s="61">
        <f t="shared" si="1"/>
        <v>49</v>
      </c>
      <c r="J80" s="18" t="s">
        <v>1115</v>
      </c>
      <c r="K80" s="18" t="s">
        <v>1116</v>
      </c>
      <c r="L80" s="18"/>
      <c r="M80" s="18"/>
      <c r="N80" s="18" t="s">
        <v>1117</v>
      </c>
      <c r="O80" s="18">
        <v>9577674084</v>
      </c>
      <c r="P80" s="24" t="s">
        <v>1087</v>
      </c>
      <c r="Q80" s="18" t="s">
        <v>217</v>
      </c>
      <c r="R80" s="18">
        <v>9</v>
      </c>
      <c r="S80" s="18" t="s">
        <v>212</v>
      </c>
      <c r="T80" s="18"/>
    </row>
    <row r="81" spans="1:20" ht="33" x14ac:dyDescent="0.3">
      <c r="A81" s="4">
        <v>77</v>
      </c>
      <c r="B81" s="17" t="s">
        <v>63</v>
      </c>
      <c r="C81" s="18" t="s">
        <v>1033</v>
      </c>
      <c r="D81" s="18" t="s">
        <v>23</v>
      </c>
      <c r="E81" s="19" t="s">
        <v>1034</v>
      </c>
      <c r="F81" s="18" t="s">
        <v>154</v>
      </c>
      <c r="G81" s="19">
        <v>187</v>
      </c>
      <c r="H81" s="19">
        <v>189</v>
      </c>
      <c r="I81" s="61">
        <f t="shared" si="1"/>
        <v>376</v>
      </c>
      <c r="J81" s="18" t="s">
        <v>1118</v>
      </c>
      <c r="K81" s="18" t="s">
        <v>346</v>
      </c>
      <c r="L81" s="18"/>
      <c r="M81" s="18"/>
      <c r="N81" s="18" t="s">
        <v>738</v>
      </c>
      <c r="O81" s="18">
        <v>9957157726</v>
      </c>
      <c r="P81" s="24" t="s">
        <v>1088</v>
      </c>
      <c r="Q81" s="18" t="s">
        <v>226</v>
      </c>
      <c r="R81" s="18">
        <v>10</v>
      </c>
      <c r="S81" s="18" t="s">
        <v>212</v>
      </c>
      <c r="T81" s="18"/>
    </row>
    <row r="82" spans="1:20" x14ac:dyDescent="0.3">
      <c r="A82" s="4">
        <v>78</v>
      </c>
      <c r="B82" s="17" t="s">
        <v>63</v>
      </c>
      <c r="C82" s="18" t="s">
        <v>1035</v>
      </c>
      <c r="D82" s="18" t="s">
        <v>25</v>
      </c>
      <c r="E82" s="19">
        <v>427</v>
      </c>
      <c r="F82" s="18"/>
      <c r="G82" s="19">
        <v>21</v>
      </c>
      <c r="H82" s="19">
        <v>33</v>
      </c>
      <c r="I82" s="61">
        <f t="shared" si="1"/>
        <v>54</v>
      </c>
      <c r="J82" s="18">
        <v>9864864138</v>
      </c>
      <c r="K82" s="18" t="s">
        <v>342</v>
      </c>
      <c r="L82" s="18" t="s">
        <v>343</v>
      </c>
      <c r="M82" s="18">
        <v>9954656219</v>
      </c>
      <c r="N82" s="18" t="s">
        <v>938</v>
      </c>
      <c r="O82" s="18">
        <v>9859521086</v>
      </c>
      <c r="P82" s="24" t="s">
        <v>1093</v>
      </c>
      <c r="Q82" s="18" t="s">
        <v>232</v>
      </c>
      <c r="R82" s="18">
        <v>6</v>
      </c>
      <c r="S82" s="18" t="s">
        <v>212</v>
      </c>
      <c r="T82" s="18"/>
    </row>
    <row r="83" spans="1:20" x14ac:dyDescent="0.3">
      <c r="A83" s="4">
        <v>79</v>
      </c>
      <c r="B83" s="17" t="s">
        <v>63</v>
      </c>
      <c r="C83" s="18" t="s">
        <v>1036</v>
      </c>
      <c r="D83" s="18" t="s">
        <v>23</v>
      </c>
      <c r="E83" s="19" t="s">
        <v>1037</v>
      </c>
      <c r="F83" s="18" t="s">
        <v>149</v>
      </c>
      <c r="G83" s="19">
        <v>50</v>
      </c>
      <c r="H83" s="19">
        <v>43</v>
      </c>
      <c r="I83" s="61">
        <f t="shared" si="1"/>
        <v>93</v>
      </c>
      <c r="J83" s="18" t="s">
        <v>1119</v>
      </c>
      <c r="K83" s="18" t="s">
        <v>1116</v>
      </c>
      <c r="L83" s="18"/>
      <c r="M83" s="18"/>
      <c r="N83" s="18" t="s">
        <v>1117</v>
      </c>
      <c r="O83" s="18">
        <v>9577674084</v>
      </c>
      <c r="P83" s="24" t="s">
        <v>1093</v>
      </c>
      <c r="Q83" s="18" t="s">
        <v>232</v>
      </c>
      <c r="R83" s="18">
        <v>8</v>
      </c>
      <c r="S83" s="18" t="s">
        <v>212</v>
      </c>
      <c r="T83" s="18"/>
    </row>
    <row r="84" spans="1:20" ht="33" x14ac:dyDescent="0.3">
      <c r="A84" s="4">
        <v>80</v>
      </c>
      <c r="B84" s="17" t="s">
        <v>63</v>
      </c>
      <c r="C84" s="18" t="s">
        <v>1033</v>
      </c>
      <c r="D84" s="18" t="s">
        <v>23</v>
      </c>
      <c r="E84" s="19" t="s">
        <v>1034</v>
      </c>
      <c r="F84" s="18" t="s">
        <v>154</v>
      </c>
      <c r="G84" s="19">
        <v>187</v>
      </c>
      <c r="H84" s="19">
        <v>189</v>
      </c>
      <c r="I84" s="61">
        <f t="shared" si="1"/>
        <v>376</v>
      </c>
      <c r="J84" s="18" t="s">
        <v>1118</v>
      </c>
      <c r="K84" s="18" t="s">
        <v>346</v>
      </c>
      <c r="L84" s="18"/>
      <c r="M84" s="18"/>
      <c r="N84" s="18" t="s">
        <v>738</v>
      </c>
      <c r="O84" s="18">
        <v>9957157726</v>
      </c>
      <c r="P84" s="24" t="s">
        <v>1094</v>
      </c>
      <c r="Q84" s="18" t="s">
        <v>235</v>
      </c>
      <c r="R84" s="18">
        <v>12</v>
      </c>
      <c r="S84" s="18" t="s">
        <v>212</v>
      </c>
      <c r="T84" s="18"/>
    </row>
    <row r="85" spans="1:20" x14ac:dyDescent="0.3">
      <c r="A85" s="4">
        <v>81</v>
      </c>
      <c r="B85" s="17" t="s">
        <v>63</v>
      </c>
      <c r="C85" s="18" t="s">
        <v>1038</v>
      </c>
      <c r="D85" s="18" t="s">
        <v>23</v>
      </c>
      <c r="E85" s="19" t="s">
        <v>1039</v>
      </c>
      <c r="F85" s="18" t="s">
        <v>149</v>
      </c>
      <c r="G85" s="19">
        <v>86</v>
      </c>
      <c r="H85" s="19">
        <v>63</v>
      </c>
      <c r="I85" s="61">
        <f t="shared" si="1"/>
        <v>149</v>
      </c>
      <c r="J85" s="18" t="s">
        <v>1120</v>
      </c>
      <c r="K85" s="18" t="s">
        <v>1116</v>
      </c>
      <c r="L85" s="18"/>
      <c r="M85" s="18"/>
      <c r="N85" s="18" t="s">
        <v>1121</v>
      </c>
      <c r="O85" s="18">
        <v>9577674091</v>
      </c>
      <c r="P85" s="24" t="s">
        <v>1100</v>
      </c>
      <c r="Q85" s="18" t="s">
        <v>237</v>
      </c>
      <c r="R85" s="18">
        <v>11</v>
      </c>
      <c r="S85" s="18" t="s">
        <v>212</v>
      </c>
      <c r="T85" s="18"/>
    </row>
    <row r="86" spans="1:20" x14ac:dyDescent="0.3">
      <c r="A86" s="4">
        <v>82</v>
      </c>
      <c r="B86" s="17"/>
      <c r="C86" s="18"/>
      <c r="D86" s="18"/>
      <c r="E86" s="19"/>
      <c r="F86" s="18"/>
      <c r="G86" s="19"/>
      <c r="H86" s="19"/>
      <c r="I86" s="61">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1">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1">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1">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1">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1">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1">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1">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1">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1">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1">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1">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1">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1">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x14ac:dyDescent="0.3">
      <c r="A165" s="21" t="s">
        <v>11</v>
      </c>
      <c r="B165" s="39"/>
      <c r="C165" s="21">
        <f>COUNTIFS(C5:C164,"*")</f>
        <v>81</v>
      </c>
      <c r="D165" s="21"/>
      <c r="E165" s="13"/>
      <c r="F165" s="21"/>
      <c r="G165" s="62">
        <f>SUM(G5:G164)</f>
        <v>5350</v>
      </c>
      <c r="H165" s="62">
        <f>SUM(H5:H164)</f>
        <v>5665</v>
      </c>
      <c r="I165" s="62">
        <f>SUM(I5:I164)</f>
        <v>11015</v>
      </c>
      <c r="J165" s="21"/>
      <c r="K165" s="21"/>
      <c r="L165" s="21"/>
      <c r="M165" s="21"/>
      <c r="N165" s="21"/>
      <c r="O165" s="21"/>
      <c r="P165" s="14"/>
      <c r="Q165" s="21"/>
      <c r="R165" s="21"/>
      <c r="S165" s="21"/>
      <c r="T165" s="12"/>
    </row>
    <row r="166" spans="1:20" x14ac:dyDescent="0.3">
      <c r="A166" s="44" t="s">
        <v>62</v>
      </c>
      <c r="B166" s="10">
        <f>COUNTIF(B$5:B$164,"Team 1")</f>
        <v>38</v>
      </c>
      <c r="C166" s="44" t="s">
        <v>25</v>
      </c>
      <c r="D166" s="10">
        <f>COUNTIF(D5:D164,"Anganwadi")</f>
        <v>33</v>
      </c>
    </row>
    <row r="167" spans="1:20" x14ac:dyDescent="0.3">
      <c r="A167" s="44" t="s">
        <v>63</v>
      </c>
      <c r="B167" s="10">
        <f>COUNTIF(B$6:B$164,"Team 2")</f>
        <v>43</v>
      </c>
      <c r="C167" s="44" t="s">
        <v>23</v>
      </c>
      <c r="D167" s="10">
        <f>COUNTIF(D5:D164,"School")</f>
        <v>48</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95" activePane="bottomRight" state="frozen"/>
      <selection pane="topRight" activeCell="C1" sqref="C1"/>
      <selection pane="bottomLeft" activeCell="A5" sqref="A5"/>
      <selection pane="bottomRight" activeCell="K12" sqref="K12"/>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24" t="s">
        <v>70</v>
      </c>
      <c r="B1" s="124"/>
      <c r="C1" s="124"/>
      <c r="D1" s="57"/>
      <c r="E1" s="57"/>
      <c r="F1" s="57"/>
      <c r="G1" s="57"/>
      <c r="H1" s="57"/>
      <c r="I1" s="57"/>
      <c r="J1" s="57"/>
      <c r="K1" s="57"/>
      <c r="L1" s="57"/>
      <c r="M1" s="126"/>
      <c r="N1" s="126"/>
      <c r="O1" s="126"/>
      <c r="P1" s="126"/>
      <c r="Q1" s="126"/>
      <c r="R1" s="126"/>
      <c r="S1" s="126"/>
      <c r="T1" s="126"/>
    </row>
    <row r="2" spans="1:20" x14ac:dyDescent="0.3">
      <c r="A2" s="118" t="s">
        <v>59</v>
      </c>
      <c r="B2" s="119"/>
      <c r="C2" s="119"/>
      <c r="D2" s="25">
        <v>43709</v>
      </c>
      <c r="E2" s="22"/>
      <c r="F2" s="22"/>
      <c r="G2" s="22"/>
      <c r="H2" s="22"/>
      <c r="I2" s="22"/>
      <c r="J2" s="22"/>
      <c r="K2" s="22"/>
      <c r="L2" s="22"/>
      <c r="M2" s="22"/>
      <c r="N2" s="22"/>
      <c r="O2" s="22"/>
      <c r="P2" s="22"/>
      <c r="Q2" s="22"/>
      <c r="R2" s="22"/>
      <c r="S2" s="22"/>
    </row>
    <row r="3" spans="1:20" ht="24" customHeight="1" x14ac:dyDescent="0.3">
      <c r="A3" s="120" t="s">
        <v>14</v>
      </c>
      <c r="B3" s="116" t="s">
        <v>61</v>
      </c>
      <c r="C3" s="121" t="s">
        <v>7</v>
      </c>
      <c r="D3" s="121" t="s">
        <v>55</v>
      </c>
      <c r="E3" s="121" t="s">
        <v>16</v>
      </c>
      <c r="F3" s="122" t="s">
        <v>17</v>
      </c>
      <c r="G3" s="121" t="s">
        <v>8</v>
      </c>
      <c r="H3" s="121"/>
      <c r="I3" s="121"/>
      <c r="J3" s="121" t="s">
        <v>31</v>
      </c>
      <c r="K3" s="116" t="s">
        <v>33</v>
      </c>
      <c r="L3" s="116" t="s">
        <v>50</v>
      </c>
      <c r="M3" s="116" t="s">
        <v>51</v>
      </c>
      <c r="N3" s="116" t="s">
        <v>34</v>
      </c>
      <c r="O3" s="116" t="s">
        <v>35</v>
      </c>
      <c r="P3" s="120" t="s">
        <v>54</v>
      </c>
      <c r="Q3" s="121" t="s">
        <v>52</v>
      </c>
      <c r="R3" s="121" t="s">
        <v>32</v>
      </c>
      <c r="S3" s="121" t="s">
        <v>53</v>
      </c>
      <c r="T3" s="121" t="s">
        <v>13</v>
      </c>
    </row>
    <row r="4" spans="1:20" ht="25.5" customHeight="1" x14ac:dyDescent="0.3">
      <c r="A4" s="120"/>
      <c r="B4" s="123"/>
      <c r="C4" s="121"/>
      <c r="D4" s="121"/>
      <c r="E4" s="121"/>
      <c r="F4" s="122"/>
      <c r="G4" s="23" t="s">
        <v>9</v>
      </c>
      <c r="H4" s="23" t="s">
        <v>10</v>
      </c>
      <c r="I4" s="23" t="s">
        <v>11</v>
      </c>
      <c r="J4" s="121"/>
      <c r="K4" s="117"/>
      <c r="L4" s="117"/>
      <c r="M4" s="117"/>
      <c r="N4" s="117"/>
      <c r="O4" s="117"/>
      <c r="P4" s="120"/>
      <c r="Q4" s="120"/>
      <c r="R4" s="121"/>
      <c r="S4" s="121"/>
      <c r="T4" s="121"/>
    </row>
    <row r="5" spans="1:20" x14ac:dyDescent="0.3">
      <c r="A5" s="4">
        <v>1</v>
      </c>
      <c r="B5" s="17" t="s">
        <v>62</v>
      </c>
      <c r="C5" s="59" t="s">
        <v>1122</v>
      </c>
      <c r="D5" s="48" t="s">
        <v>23</v>
      </c>
      <c r="E5" s="17" t="s">
        <v>1123</v>
      </c>
      <c r="F5" s="59" t="s">
        <v>149</v>
      </c>
      <c r="G5" s="17">
        <v>69</v>
      </c>
      <c r="H5" s="17">
        <v>80</v>
      </c>
      <c r="I5" s="63">
        <f>SUM(G5:H5)</f>
        <v>149</v>
      </c>
      <c r="J5" s="59">
        <v>9706479740</v>
      </c>
      <c r="K5" s="59" t="s">
        <v>1097</v>
      </c>
      <c r="L5" s="59" t="s">
        <v>1098</v>
      </c>
      <c r="M5" s="59">
        <v>9435057381</v>
      </c>
      <c r="N5" s="59" t="s">
        <v>1099</v>
      </c>
      <c r="O5" s="59">
        <v>7399431310</v>
      </c>
      <c r="P5" s="49" t="s">
        <v>1238</v>
      </c>
      <c r="Q5" s="48" t="s">
        <v>211</v>
      </c>
      <c r="R5" s="48">
        <v>15</v>
      </c>
      <c r="S5" s="18" t="s">
        <v>212</v>
      </c>
      <c r="T5" s="18"/>
    </row>
    <row r="6" spans="1:20" x14ac:dyDescent="0.3">
      <c r="A6" s="4">
        <v>2</v>
      </c>
      <c r="B6" s="17" t="s">
        <v>62</v>
      </c>
      <c r="C6" s="48" t="s">
        <v>1124</v>
      </c>
      <c r="D6" s="48" t="s">
        <v>25</v>
      </c>
      <c r="E6" s="19">
        <v>183</v>
      </c>
      <c r="F6" s="48"/>
      <c r="G6" s="19">
        <v>41</v>
      </c>
      <c r="H6" s="19">
        <v>42</v>
      </c>
      <c r="I6" s="63">
        <f t="shared" ref="I6:I69" si="0">SUM(G6:H6)</f>
        <v>83</v>
      </c>
      <c r="J6" s="48">
        <v>8753938563</v>
      </c>
      <c r="K6" s="48" t="s">
        <v>223</v>
      </c>
      <c r="L6" s="48" t="s">
        <v>911</v>
      </c>
      <c r="M6" s="48">
        <v>9401491039</v>
      </c>
      <c r="N6" s="48" t="s">
        <v>912</v>
      </c>
      <c r="O6" s="48">
        <v>8876678428</v>
      </c>
      <c r="P6" s="49" t="s">
        <v>1239</v>
      </c>
      <c r="Q6" s="48" t="s">
        <v>217</v>
      </c>
      <c r="R6" s="48">
        <v>19</v>
      </c>
      <c r="S6" s="18" t="s">
        <v>212</v>
      </c>
      <c r="T6" s="18"/>
    </row>
    <row r="7" spans="1:20" x14ac:dyDescent="0.3">
      <c r="A7" s="4">
        <v>3</v>
      </c>
      <c r="B7" s="17" t="s">
        <v>62</v>
      </c>
      <c r="C7" s="48" t="s">
        <v>1125</v>
      </c>
      <c r="D7" s="48" t="s">
        <v>23</v>
      </c>
      <c r="E7" s="19" t="s">
        <v>1126</v>
      </c>
      <c r="F7" s="48" t="s">
        <v>149</v>
      </c>
      <c r="G7" s="19">
        <v>41</v>
      </c>
      <c r="H7" s="19">
        <v>50</v>
      </c>
      <c r="I7" s="63">
        <f t="shared" si="0"/>
        <v>91</v>
      </c>
      <c r="J7" s="48" t="s">
        <v>1240</v>
      </c>
      <c r="K7" s="48" t="s">
        <v>1097</v>
      </c>
      <c r="L7" s="48" t="s">
        <v>1098</v>
      </c>
      <c r="M7" s="48">
        <v>9435057381</v>
      </c>
      <c r="N7" s="48" t="s">
        <v>1099</v>
      </c>
      <c r="O7" s="48">
        <v>7399431310</v>
      </c>
      <c r="P7" s="49" t="s">
        <v>1239</v>
      </c>
      <c r="Q7" s="48" t="s">
        <v>217</v>
      </c>
      <c r="R7" s="48">
        <v>14</v>
      </c>
      <c r="S7" s="18" t="s">
        <v>212</v>
      </c>
      <c r="T7" s="18"/>
    </row>
    <row r="8" spans="1:20" x14ac:dyDescent="0.3">
      <c r="A8" s="4">
        <v>4</v>
      </c>
      <c r="B8" s="17" t="s">
        <v>62</v>
      </c>
      <c r="C8" s="48" t="s">
        <v>1127</v>
      </c>
      <c r="D8" s="48" t="s">
        <v>23</v>
      </c>
      <c r="E8" s="19">
        <v>18110313619</v>
      </c>
      <c r="F8" s="48" t="s">
        <v>149</v>
      </c>
      <c r="G8" s="19">
        <v>31</v>
      </c>
      <c r="H8" s="19">
        <v>39</v>
      </c>
      <c r="I8" s="63">
        <f t="shared" si="0"/>
        <v>70</v>
      </c>
      <c r="J8" s="17"/>
      <c r="K8" s="48"/>
      <c r="L8" s="48"/>
      <c r="M8" s="48"/>
      <c r="N8" s="48"/>
      <c r="O8" s="48"/>
      <c r="P8" s="49" t="s">
        <v>1241</v>
      </c>
      <c r="Q8" s="48" t="s">
        <v>226</v>
      </c>
      <c r="R8" s="48">
        <v>11</v>
      </c>
      <c r="S8" s="18" t="s">
        <v>212</v>
      </c>
      <c r="T8" s="18"/>
    </row>
    <row r="9" spans="1:20" x14ac:dyDescent="0.3">
      <c r="A9" s="4">
        <v>5</v>
      </c>
      <c r="B9" s="17" t="s">
        <v>62</v>
      </c>
      <c r="C9" s="48" t="s">
        <v>1128</v>
      </c>
      <c r="D9" s="48" t="s">
        <v>23</v>
      </c>
      <c r="E9" s="19">
        <v>18110313622</v>
      </c>
      <c r="F9" s="48" t="s">
        <v>149</v>
      </c>
      <c r="G9" s="19">
        <v>29</v>
      </c>
      <c r="H9" s="19">
        <v>42</v>
      </c>
      <c r="I9" s="63">
        <f t="shared" si="0"/>
        <v>71</v>
      </c>
      <c r="J9" s="48"/>
      <c r="K9" s="48"/>
      <c r="L9" s="48"/>
      <c r="M9" s="48"/>
      <c r="N9" s="48"/>
      <c r="O9" s="48"/>
      <c r="P9" s="49" t="s">
        <v>1241</v>
      </c>
      <c r="Q9" s="48" t="s">
        <v>226</v>
      </c>
      <c r="R9" s="48">
        <v>9</v>
      </c>
      <c r="S9" s="18" t="s">
        <v>212</v>
      </c>
      <c r="T9" s="18"/>
    </row>
    <row r="10" spans="1:20" x14ac:dyDescent="0.3">
      <c r="A10" s="4">
        <v>6</v>
      </c>
      <c r="B10" s="17" t="s">
        <v>62</v>
      </c>
      <c r="C10" s="48" t="s">
        <v>1129</v>
      </c>
      <c r="D10" s="48" t="s">
        <v>23</v>
      </c>
      <c r="E10" s="19">
        <v>18110313623</v>
      </c>
      <c r="F10" s="48" t="s">
        <v>149</v>
      </c>
      <c r="G10" s="19">
        <v>34</v>
      </c>
      <c r="H10" s="19">
        <v>33</v>
      </c>
      <c r="I10" s="63">
        <f t="shared" si="0"/>
        <v>67</v>
      </c>
      <c r="J10" s="48"/>
      <c r="K10" s="48"/>
      <c r="L10" s="48"/>
      <c r="M10" s="48"/>
      <c r="N10" s="48"/>
      <c r="O10" s="48"/>
      <c r="P10" s="49" t="s">
        <v>1241</v>
      </c>
      <c r="Q10" s="48" t="s">
        <v>226</v>
      </c>
      <c r="R10" s="48">
        <v>18</v>
      </c>
      <c r="S10" s="18" t="s">
        <v>212</v>
      </c>
      <c r="T10" s="18"/>
    </row>
    <row r="11" spans="1:20" x14ac:dyDescent="0.3">
      <c r="A11" s="4">
        <v>7</v>
      </c>
      <c r="B11" s="17" t="s">
        <v>62</v>
      </c>
      <c r="C11" s="48" t="s">
        <v>1130</v>
      </c>
      <c r="D11" s="48" t="s">
        <v>25</v>
      </c>
      <c r="E11" s="19">
        <v>180</v>
      </c>
      <c r="F11" s="48"/>
      <c r="G11" s="19">
        <v>36</v>
      </c>
      <c r="H11" s="19">
        <v>45</v>
      </c>
      <c r="I11" s="63">
        <f t="shared" si="0"/>
        <v>81</v>
      </c>
      <c r="J11" s="48">
        <v>9678385151</v>
      </c>
      <c r="K11" s="48" t="s">
        <v>229</v>
      </c>
      <c r="L11" s="48" t="s">
        <v>914</v>
      </c>
      <c r="M11" s="48">
        <v>9435826275</v>
      </c>
      <c r="N11" s="48" t="s">
        <v>916</v>
      </c>
      <c r="O11" s="48">
        <v>9957813575</v>
      </c>
      <c r="P11" s="49" t="s">
        <v>1242</v>
      </c>
      <c r="Q11" s="48" t="s">
        <v>232</v>
      </c>
      <c r="R11" s="48">
        <v>19</v>
      </c>
      <c r="S11" s="18" t="s">
        <v>212</v>
      </c>
      <c r="T11" s="18"/>
    </row>
    <row r="12" spans="1:20" x14ac:dyDescent="0.3">
      <c r="A12" s="4">
        <v>8</v>
      </c>
      <c r="B12" s="17" t="s">
        <v>62</v>
      </c>
      <c r="C12" s="59" t="s">
        <v>1131</v>
      </c>
      <c r="D12" s="59" t="s">
        <v>23</v>
      </c>
      <c r="E12" s="17" t="s">
        <v>1132</v>
      </c>
      <c r="F12" s="59" t="s">
        <v>149</v>
      </c>
      <c r="G12" s="17">
        <v>112</v>
      </c>
      <c r="H12" s="17">
        <v>127</v>
      </c>
      <c r="I12" s="63">
        <f t="shared" si="0"/>
        <v>239</v>
      </c>
      <c r="J12" s="59" t="s">
        <v>1243</v>
      </c>
      <c r="K12" s="59" t="s">
        <v>1097</v>
      </c>
      <c r="L12" s="59" t="s">
        <v>1098</v>
      </c>
      <c r="M12" s="59">
        <v>9435057381</v>
      </c>
      <c r="N12" s="59" t="s">
        <v>1244</v>
      </c>
      <c r="O12" s="59">
        <v>8011456399</v>
      </c>
      <c r="P12" s="49" t="s">
        <v>1242</v>
      </c>
      <c r="Q12" s="48" t="s">
        <v>232</v>
      </c>
      <c r="R12" s="48">
        <v>21</v>
      </c>
      <c r="S12" s="18" t="s">
        <v>212</v>
      </c>
      <c r="T12" s="18"/>
    </row>
    <row r="13" spans="1:20" x14ac:dyDescent="0.3">
      <c r="A13" s="4">
        <v>9</v>
      </c>
      <c r="B13" s="17" t="s">
        <v>62</v>
      </c>
      <c r="C13" s="48" t="s">
        <v>1133</v>
      </c>
      <c r="D13" s="48" t="s">
        <v>23</v>
      </c>
      <c r="E13" s="19">
        <v>18110313711</v>
      </c>
      <c r="F13" s="48" t="s">
        <v>149</v>
      </c>
      <c r="G13" s="19">
        <v>32</v>
      </c>
      <c r="H13" s="19">
        <v>36</v>
      </c>
      <c r="I13" s="63">
        <f t="shared" si="0"/>
        <v>68</v>
      </c>
      <c r="J13" s="48"/>
      <c r="K13" s="48"/>
      <c r="L13" s="48"/>
      <c r="M13" s="48"/>
      <c r="N13" s="48"/>
      <c r="O13" s="48"/>
      <c r="P13" s="49" t="s">
        <v>1245</v>
      </c>
      <c r="Q13" s="48" t="s">
        <v>235</v>
      </c>
      <c r="R13" s="48">
        <v>20</v>
      </c>
      <c r="S13" s="18" t="s">
        <v>212</v>
      </c>
      <c r="T13" s="18"/>
    </row>
    <row r="14" spans="1:20" x14ac:dyDescent="0.3">
      <c r="A14" s="4">
        <v>10</v>
      </c>
      <c r="B14" s="17" t="s">
        <v>62</v>
      </c>
      <c r="C14" s="48" t="s">
        <v>1134</v>
      </c>
      <c r="D14" s="48" t="s">
        <v>23</v>
      </c>
      <c r="E14" s="19">
        <v>18110313712</v>
      </c>
      <c r="F14" s="48" t="s">
        <v>149</v>
      </c>
      <c r="G14" s="19">
        <v>25</v>
      </c>
      <c r="H14" s="19">
        <v>28</v>
      </c>
      <c r="I14" s="63">
        <f t="shared" si="0"/>
        <v>53</v>
      </c>
      <c r="J14" s="48"/>
      <c r="K14" s="48"/>
      <c r="L14" s="48"/>
      <c r="M14" s="48"/>
      <c r="N14" s="48"/>
      <c r="O14" s="48"/>
      <c r="P14" s="49" t="s">
        <v>1245</v>
      </c>
      <c r="Q14" s="48" t="s">
        <v>235</v>
      </c>
      <c r="R14" s="48">
        <v>16</v>
      </c>
      <c r="S14" s="18" t="s">
        <v>212</v>
      </c>
      <c r="T14" s="18"/>
    </row>
    <row r="15" spans="1:20" x14ac:dyDescent="0.3">
      <c r="A15" s="4">
        <v>11</v>
      </c>
      <c r="B15" s="17" t="s">
        <v>62</v>
      </c>
      <c r="C15" s="48" t="s">
        <v>1135</v>
      </c>
      <c r="D15" s="48" t="s">
        <v>25</v>
      </c>
      <c r="E15" s="19">
        <v>181</v>
      </c>
      <c r="F15" s="48"/>
      <c r="G15" s="19">
        <v>141</v>
      </c>
      <c r="H15" s="19">
        <v>134</v>
      </c>
      <c r="I15" s="63">
        <f t="shared" si="0"/>
        <v>275</v>
      </c>
      <c r="J15" s="48">
        <v>9678385092</v>
      </c>
      <c r="K15" s="48" t="s">
        <v>229</v>
      </c>
      <c r="L15" s="48" t="s">
        <v>914</v>
      </c>
      <c r="M15" s="48">
        <v>9435826275</v>
      </c>
      <c r="N15" s="48" t="s">
        <v>916</v>
      </c>
      <c r="O15" s="48">
        <v>9957813575</v>
      </c>
      <c r="P15" s="49" t="s">
        <v>1246</v>
      </c>
      <c r="Q15" s="48" t="s">
        <v>237</v>
      </c>
      <c r="R15" s="48">
        <v>19</v>
      </c>
      <c r="S15" s="18" t="s">
        <v>212</v>
      </c>
      <c r="T15" s="18"/>
    </row>
    <row r="16" spans="1:20" x14ac:dyDescent="0.3">
      <c r="A16" s="4">
        <v>12</v>
      </c>
      <c r="B16" s="17" t="s">
        <v>62</v>
      </c>
      <c r="C16" s="48" t="s">
        <v>1131</v>
      </c>
      <c r="D16" s="48" t="s">
        <v>23</v>
      </c>
      <c r="E16" s="19" t="s">
        <v>1132</v>
      </c>
      <c r="F16" s="48" t="s">
        <v>149</v>
      </c>
      <c r="G16" s="19">
        <v>121</v>
      </c>
      <c r="H16" s="19">
        <v>118</v>
      </c>
      <c r="I16" s="63">
        <f t="shared" si="0"/>
        <v>239</v>
      </c>
      <c r="J16" s="48" t="s">
        <v>1243</v>
      </c>
      <c r="K16" s="48" t="s">
        <v>1097</v>
      </c>
      <c r="L16" s="48" t="s">
        <v>1098</v>
      </c>
      <c r="M16" s="48">
        <v>9435057381</v>
      </c>
      <c r="N16" s="48" t="s">
        <v>1244</v>
      </c>
      <c r="O16" s="48">
        <v>8011456399</v>
      </c>
      <c r="P16" s="49" t="s">
        <v>1246</v>
      </c>
      <c r="Q16" s="48" t="s">
        <v>237</v>
      </c>
      <c r="R16" s="48">
        <v>18</v>
      </c>
      <c r="S16" s="18" t="s">
        <v>212</v>
      </c>
      <c r="T16" s="18"/>
    </row>
    <row r="17" spans="1:20" x14ac:dyDescent="0.3">
      <c r="A17" s="4">
        <v>13</v>
      </c>
      <c r="B17" s="17" t="s">
        <v>62</v>
      </c>
      <c r="C17" s="48" t="s">
        <v>1136</v>
      </c>
      <c r="D17" s="48" t="s">
        <v>23</v>
      </c>
      <c r="E17" s="19" t="s">
        <v>1137</v>
      </c>
      <c r="F17" s="48" t="s">
        <v>149</v>
      </c>
      <c r="G17" s="19">
        <v>12</v>
      </c>
      <c r="H17" s="19">
        <v>16</v>
      </c>
      <c r="I17" s="63">
        <f t="shared" si="0"/>
        <v>28</v>
      </c>
      <c r="J17" s="48" t="s">
        <v>1247</v>
      </c>
      <c r="K17" s="48" t="s">
        <v>1248</v>
      </c>
      <c r="L17" s="48" t="s">
        <v>1249</v>
      </c>
      <c r="M17" s="48">
        <v>9859694943</v>
      </c>
      <c r="N17" s="48" t="s">
        <v>1250</v>
      </c>
      <c r="O17" s="48">
        <v>7896384451</v>
      </c>
      <c r="P17" s="49" t="s">
        <v>1251</v>
      </c>
      <c r="Q17" s="48" t="s">
        <v>211</v>
      </c>
      <c r="R17" s="48">
        <v>19</v>
      </c>
      <c r="S17" s="18" t="s">
        <v>212</v>
      </c>
      <c r="T17" s="18"/>
    </row>
    <row r="18" spans="1:20" x14ac:dyDescent="0.3">
      <c r="A18" s="4">
        <v>14</v>
      </c>
      <c r="B18" s="17" t="s">
        <v>62</v>
      </c>
      <c r="C18" s="48" t="s">
        <v>1138</v>
      </c>
      <c r="D18" s="48" t="s">
        <v>23</v>
      </c>
      <c r="E18" s="19" t="s">
        <v>1139</v>
      </c>
      <c r="F18" s="48" t="s">
        <v>149</v>
      </c>
      <c r="G18" s="19">
        <v>60</v>
      </c>
      <c r="H18" s="19">
        <v>72</v>
      </c>
      <c r="I18" s="63">
        <f t="shared" si="0"/>
        <v>132</v>
      </c>
      <c r="J18" s="48" t="s">
        <v>1252</v>
      </c>
      <c r="K18" s="48" t="s">
        <v>1248</v>
      </c>
      <c r="L18" s="48" t="s">
        <v>1249</v>
      </c>
      <c r="M18" s="48">
        <v>9859694943</v>
      </c>
      <c r="N18" s="48" t="s">
        <v>1250</v>
      </c>
      <c r="O18" s="48">
        <v>7896384451</v>
      </c>
      <c r="P18" s="49" t="s">
        <v>1251</v>
      </c>
      <c r="Q18" s="48" t="s">
        <v>211</v>
      </c>
      <c r="R18" s="48">
        <v>20</v>
      </c>
      <c r="S18" s="18" t="s">
        <v>212</v>
      </c>
      <c r="T18" s="18"/>
    </row>
    <row r="19" spans="1:20" x14ac:dyDescent="0.3">
      <c r="A19" s="4">
        <v>15</v>
      </c>
      <c r="B19" s="17" t="s">
        <v>62</v>
      </c>
      <c r="C19" s="48" t="s">
        <v>1140</v>
      </c>
      <c r="D19" s="48" t="s">
        <v>25</v>
      </c>
      <c r="E19" s="19">
        <v>182</v>
      </c>
      <c r="F19" s="48"/>
      <c r="G19" s="19">
        <v>94</v>
      </c>
      <c r="H19" s="19">
        <v>106</v>
      </c>
      <c r="I19" s="63">
        <f t="shared" si="0"/>
        <v>200</v>
      </c>
      <c r="J19" s="48">
        <v>8721898437</v>
      </c>
      <c r="K19" s="48" t="s">
        <v>229</v>
      </c>
      <c r="L19" s="48" t="s">
        <v>914</v>
      </c>
      <c r="M19" s="48">
        <v>9435826275</v>
      </c>
      <c r="N19" s="48" t="s">
        <v>916</v>
      </c>
      <c r="O19" s="48">
        <v>9957813575</v>
      </c>
      <c r="P19" s="49" t="s">
        <v>1253</v>
      </c>
      <c r="Q19" s="48" t="s">
        <v>217</v>
      </c>
      <c r="R19" s="48">
        <v>18</v>
      </c>
      <c r="S19" s="18" t="s">
        <v>212</v>
      </c>
      <c r="T19" s="18"/>
    </row>
    <row r="20" spans="1:20" x14ac:dyDescent="0.3">
      <c r="A20" s="4">
        <v>16</v>
      </c>
      <c r="B20" s="17" t="s">
        <v>62</v>
      </c>
      <c r="C20" s="48" t="s">
        <v>1131</v>
      </c>
      <c r="D20" s="48" t="s">
        <v>23</v>
      </c>
      <c r="E20" s="19" t="s">
        <v>1141</v>
      </c>
      <c r="F20" s="48" t="s">
        <v>149</v>
      </c>
      <c r="G20" s="19">
        <v>15</v>
      </c>
      <c r="H20" s="19">
        <v>20</v>
      </c>
      <c r="I20" s="63">
        <f t="shared" si="0"/>
        <v>35</v>
      </c>
      <c r="J20" s="48" t="s">
        <v>1254</v>
      </c>
      <c r="K20" s="48" t="s">
        <v>1097</v>
      </c>
      <c r="L20" s="48" t="s">
        <v>1098</v>
      </c>
      <c r="M20" s="48">
        <v>9435057381</v>
      </c>
      <c r="N20" s="48" t="s">
        <v>1244</v>
      </c>
      <c r="O20" s="48">
        <v>8011456399</v>
      </c>
      <c r="P20" s="49" t="s">
        <v>1253</v>
      </c>
      <c r="Q20" s="48" t="s">
        <v>217</v>
      </c>
      <c r="R20" s="48">
        <v>15</v>
      </c>
      <c r="S20" s="18" t="s">
        <v>212</v>
      </c>
      <c r="T20" s="18"/>
    </row>
    <row r="21" spans="1:20" x14ac:dyDescent="0.3">
      <c r="A21" s="4">
        <v>17</v>
      </c>
      <c r="B21" s="17" t="s">
        <v>62</v>
      </c>
      <c r="C21" s="48" t="s">
        <v>1142</v>
      </c>
      <c r="D21" s="48" t="s">
        <v>23</v>
      </c>
      <c r="E21" s="19" t="s">
        <v>1143</v>
      </c>
      <c r="F21" s="48" t="s">
        <v>149</v>
      </c>
      <c r="G21" s="19">
        <v>11</v>
      </c>
      <c r="H21" s="19">
        <v>7</v>
      </c>
      <c r="I21" s="63">
        <f t="shared" si="0"/>
        <v>18</v>
      </c>
      <c r="J21" s="48" t="s">
        <v>1255</v>
      </c>
      <c r="K21" s="48" t="s">
        <v>1248</v>
      </c>
      <c r="L21" s="48" t="s">
        <v>1249</v>
      </c>
      <c r="M21" s="48">
        <v>9859694943</v>
      </c>
      <c r="N21" s="48" t="s">
        <v>1250</v>
      </c>
      <c r="O21" s="48">
        <v>7896384451</v>
      </c>
      <c r="P21" s="49" t="s">
        <v>1256</v>
      </c>
      <c r="Q21" s="48" t="s">
        <v>226</v>
      </c>
      <c r="R21" s="48">
        <v>14</v>
      </c>
      <c r="S21" s="18" t="s">
        <v>212</v>
      </c>
      <c r="T21" s="18"/>
    </row>
    <row r="22" spans="1:20" x14ac:dyDescent="0.3">
      <c r="A22" s="4">
        <v>18</v>
      </c>
      <c r="B22" s="17" t="s">
        <v>62</v>
      </c>
      <c r="C22" s="48" t="s">
        <v>1144</v>
      </c>
      <c r="D22" s="48" t="s">
        <v>23</v>
      </c>
      <c r="E22" s="19" t="s">
        <v>1145</v>
      </c>
      <c r="F22" s="48" t="s">
        <v>149</v>
      </c>
      <c r="G22" s="19">
        <v>75</v>
      </c>
      <c r="H22" s="19">
        <v>62</v>
      </c>
      <c r="I22" s="63">
        <f t="shared" si="0"/>
        <v>137</v>
      </c>
      <c r="J22" s="48">
        <v>9859932145</v>
      </c>
      <c r="K22" s="48" t="s">
        <v>1248</v>
      </c>
      <c r="L22" s="48" t="s">
        <v>1249</v>
      </c>
      <c r="M22" s="48">
        <v>9859694943</v>
      </c>
      <c r="N22" s="48" t="s">
        <v>1250</v>
      </c>
      <c r="O22" s="48">
        <v>7896384451</v>
      </c>
      <c r="P22" s="49" t="s">
        <v>1256</v>
      </c>
      <c r="Q22" s="48" t="s">
        <v>226</v>
      </c>
      <c r="R22" s="48">
        <v>14</v>
      </c>
      <c r="S22" s="18" t="s">
        <v>212</v>
      </c>
      <c r="T22" s="18"/>
    </row>
    <row r="23" spans="1:20" x14ac:dyDescent="0.3">
      <c r="A23" s="4">
        <v>19</v>
      </c>
      <c r="B23" s="17" t="s">
        <v>62</v>
      </c>
      <c r="C23" s="48" t="s">
        <v>1146</v>
      </c>
      <c r="D23" s="48" t="s">
        <v>25</v>
      </c>
      <c r="E23" s="19">
        <v>178</v>
      </c>
      <c r="F23" s="48"/>
      <c r="G23" s="19">
        <v>23</v>
      </c>
      <c r="H23" s="19">
        <v>24</v>
      </c>
      <c r="I23" s="63">
        <f t="shared" si="0"/>
        <v>47</v>
      </c>
      <c r="J23" s="48">
        <v>9401620828</v>
      </c>
      <c r="K23" s="48" t="s">
        <v>928</v>
      </c>
      <c r="L23" s="48" t="s">
        <v>929</v>
      </c>
      <c r="M23" s="48">
        <v>9401450843</v>
      </c>
      <c r="N23" s="48" t="s">
        <v>930</v>
      </c>
      <c r="O23" s="48">
        <v>9859348383</v>
      </c>
      <c r="P23" s="49" t="s">
        <v>1257</v>
      </c>
      <c r="Q23" s="48" t="s">
        <v>232</v>
      </c>
      <c r="R23" s="48">
        <v>23</v>
      </c>
      <c r="S23" s="18" t="s">
        <v>212</v>
      </c>
      <c r="T23" s="18"/>
    </row>
    <row r="24" spans="1:20" x14ac:dyDescent="0.3">
      <c r="A24" s="4">
        <v>20</v>
      </c>
      <c r="B24" s="17" t="s">
        <v>62</v>
      </c>
      <c r="C24" s="48" t="s">
        <v>1147</v>
      </c>
      <c r="D24" s="48" t="s">
        <v>23</v>
      </c>
      <c r="E24" s="19" t="s">
        <v>1148</v>
      </c>
      <c r="F24" s="48" t="s">
        <v>154</v>
      </c>
      <c r="G24" s="19">
        <v>59</v>
      </c>
      <c r="H24" s="19">
        <v>69</v>
      </c>
      <c r="I24" s="63">
        <f t="shared" si="0"/>
        <v>128</v>
      </c>
      <c r="J24" s="48" t="s">
        <v>1258</v>
      </c>
      <c r="K24" s="48" t="s">
        <v>1097</v>
      </c>
      <c r="L24" s="48" t="s">
        <v>1098</v>
      </c>
      <c r="M24" s="48">
        <v>9435057381</v>
      </c>
      <c r="N24" s="48" t="s">
        <v>1244</v>
      </c>
      <c r="O24" s="48">
        <v>8011456399</v>
      </c>
      <c r="P24" s="49" t="s">
        <v>1257</v>
      </c>
      <c r="Q24" s="48" t="s">
        <v>232</v>
      </c>
      <c r="R24" s="48">
        <v>25</v>
      </c>
      <c r="S24" s="18" t="s">
        <v>212</v>
      </c>
      <c r="T24" s="18"/>
    </row>
    <row r="25" spans="1:20" x14ac:dyDescent="0.3">
      <c r="A25" s="4">
        <v>21</v>
      </c>
      <c r="B25" s="17" t="s">
        <v>62</v>
      </c>
      <c r="C25" s="48" t="s">
        <v>1149</v>
      </c>
      <c r="D25" s="48" t="s">
        <v>23</v>
      </c>
      <c r="E25" s="19" t="s">
        <v>1150</v>
      </c>
      <c r="F25" s="48" t="s">
        <v>149</v>
      </c>
      <c r="G25" s="19">
        <v>30</v>
      </c>
      <c r="H25" s="19">
        <v>37</v>
      </c>
      <c r="I25" s="63">
        <f t="shared" si="0"/>
        <v>67</v>
      </c>
      <c r="J25" s="48" t="s">
        <v>1259</v>
      </c>
      <c r="K25" s="48" t="s">
        <v>1248</v>
      </c>
      <c r="L25" s="48" t="s">
        <v>1249</v>
      </c>
      <c r="M25" s="48">
        <v>9859694943</v>
      </c>
      <c r="N25" s="48" t="s">
        <v>1260</v>
      </c>
      <c r="O25" s="48">
        <v>9577675593</v>
      </c>
      <c r="P25" s="49" t="s">
        <v>1261</v>
      </c>
      <c r="Q25" s="48" t="s">
        <v>235</v>
      </c>
      <c r="R25" s="48">
        <v>15</v>
      </c>
      <c r="S25" s="18" t="s">
        <v>212</v>
      </c>
      <c r="T25" s="18"/>
    </row>
    <row r="26" spans="1:20" x14ac:dyDescent="0.3">
      <c r="A26" s="4">
        <v>22</v>
      </c>
      <c r="B26" s="17" t="s">
        <v>62</v>
      </c>
      <c r="C26" s="59" t="s">
        <v>1151</v>
      </c>
      <c r="D26" s="59" t="s">
        <v>23</v>
      </c>
      <c r="E26" s="17" t="s">
        <v>1152</v>
      </c>
      <c r="F26" s="59" t="s">
        <v>149</v>
      </c>
      <c r="G26" s="17">
        <v>51</v>
      </c>
      <c r="H26" s="17">
        <v>50</v>
      </c>
      <c r="I26" s="63">
        <f t="shared" si="0"/>
        <v>101</v>
      </c>
      <c r="J26" s="59" t="s">
        <v>1262</v>
      </c>
      <c r="K26" s="59" t="s">
        <v>1248</v>
      </c>
      <c r="L26" s="59" t="s">
        <v>1249</v>
      </c>
      <c r="M26" s="59">
        <v>9859694943</v>
      </c>
      <c r="N26" s="59" t="s">
        <v>1260</v>
      </c>
      <c r="O26" s="59">
        <v>9577675593</v>
      </c>
      <c r="P26" s="49" t="s">
        <v>1261</v>
      </c>
      <c r="Q26" s="48" t="s">
        <v>235</v>
      </c>
      <c r="R26" s="48">
        <v>14</v>
      </c>
      <c r="S26" s="18" t="s">
        <v>212</v>
      </c>
      <c r="T26" s="18"/>
    </row>
    <row r="27" spans="1:20" x14ac:dyDescent="0.3">
      <c r="A27" s="4">
        <v>23</v>
      </c>
      <c r="B27" s="17" t="s">
        <v>62</v>
      </c>
      <c r="C27" s="48" t="s">
        <v>1153</v>
      </c>
      <c r="D27" s="48" t="s">
        <v>25</v>
      </c>
      <c r="E27" s="19">
        <v>193</v>
      </c>
      <c r="F27" s="48"/>
      <c r="G27" s="19">
        <v>21</v>
      </c>
      <c r="H27" s="19">
        <v>17</v>
      </c>
      <c r="I27" s="63">
        <f t="shared" si="0"/>
        <v>38</v>
      </c>
      <c r="J27" s="48">
        <v>9435637122</v>
      </c>
      <c r="K27" s="48" t="s">
        <v>1263</v>
      </c>
      <c r="L27" s="48" t="s">
        <v>1264</v>
      </c>
      <c r="M27" s="48">
        <v>9678642016</v>
      </c>
      <c r="N27" s="48" t="s">
        <v>1265</v>
      </c>
      <c r="O27" s="48">
        <v>9678384287</v>
      </c>
      <c r="P27" s="49" t="s">
        <v>1266</v>
      </c>
      <c r="Q27" s="48" t="s">
        <v>237</v>
      </c>
      <c r="R27" s="48">
        <v>12</v>
      </c>
      <c r="S27" s="18" t="s">
        <v>212</v>
      </c>
      <c r="T27" s="18"/>
    </row>
    <row r="28" spans="1:20" x14ac:dyDescent="0.3">
      <c r="A28" s="4">
        <v>24</v>
      </c>
      <c r="B28" s="17" t="s">
        <v>62</v>
      </c>
      <c r="C28" s="48" t="s">
        <v>616</v>
      </c>
      <c r="D28" s="48" t="s">
        <v>23</v>
      </c>
      <c r="E28" s="19" t="s">
        <v>617</v>
      </c>
      <c r="F28" s="48" t="s">
        <v>149</v>
      </c>
      <c r="G28" s="19">
        <v>40</v>
      </c>
      <c r="H28" s="19">
        <v>54</v>
      </c>
      <c r="I28" s="63">
        <f t="shared" si="0"/>
        <v>94</v>
      </c>
      <c r="J28" s="48" t="s">
        <v>724</v>
      </c>
      <c r="K28" s="48" t="s">
        <v>214</v>
      </c>
      <c r="L28" s="48" t="s">
        <v>215</v>
      </c>
      <c r="M28" s="48">
        <v>9401450843</v>
      </c>
      <c r="N28" s="48" t="s">
        <v>216</v>
      </c>
      <c r="O28" s="48">
        <v>9678188911</v>
      </c>
      <c r="P28" s="49" t="s">
        <v>1266</v>
      </c>
      <c r="Q28" s="48" t="s">
        <v>237</v>
      </c>
      <c r="R28" s="48">
        <v>13</v>
      </c>
      <c r="S28" s="18" t="s">
        <v>212</v>
      </c>
      <c r="T28" s="18"/>
    </row>
    <row r="29" spans="1:20" x14ac:dyDescent="0.3">
      <c r="A29" s="4">
        <v>25</v>
      </c>
      <c r="B29" s="17" t="s">
        <v>62</v>
      </c>
      <c r="C29" s="48" t="s">
        <v>1154</v>
      </c>
      <c r="D29" s="48" t="s">
        <v>25</v>
      </c>
      <c r="E29" s="19">
        <v>383</v>
      </c>
      <c r="F29" s="48"/>
      <c r="G29" s="19">
        <v>41</v>
      </c>
      <c r="H29" s="19">
        <v>42</v>
      </c>
      <c r="I29" s="63">
        <f t="shared" si="0"/>
        <v>83</v>
      </c>
      <c r="J29" s="48">
        <v>9859782412</v>
      </c>
      <c r="K29" s="48" t="s">
        <v>935</v>
      </c>
      <c r="L29" s="48" t="s">
        <v>936</v>
      </c>
      <c r="M29" s="48">
        <v>9954895910</v>
      </c>
      <c r="N29" s="48" t="s">
        <v>937</v>
      </c>
      <c r="O29" s="48">
        <v>9613266514</v>
      </c>
      <c r="P29" s="49" t="s">
        <v>1267</v>
      </c>
      <c r="Q29" s="48" t="s">
        <v>211</v>
      </c>
      <c r="R29" s="48">
        <v>15</v>
      </c>
      <c r="S29" s="18" t="s">
        <v>212</v>
      </c>
      <c r="T29" s="18"/>
    </row>
    <row r="30" spans="1:20" x14ac:dyDescent="0.3">
      <c r="A30" s="4">
        <v>26</v>
      </c>
      <c r="B30" s="17" t="s">
        <v>62</v>
      </c>
      <c r="C30" s="48" t="s">
        <v>1155</v>
      </c>
      <c r="D30" s="48" t="s">
        <v>23</v>
      </c>
      <c r="E30" s="19" t="s">
        <v>1156</v>
      </c>
      <c r="F30" s="48" t="s">
        <v>149</v>
      </c>
      <c r="G30" s="19">
        <v>35</v>
      </c>
      <c r="H30" s="19">
        <v>42</v>
      </c>
      <c r="I30" s="63">
        <f t="shared" si="0"/>
        <v>77</v>
      </c>
      <c r="J30" s="48" t="s">
        <v>1268</v>
      </c>
      <c r="K30" s="48" t="s">
        <v>1248</v>
      </c>
      <c r="L30" s="48" t="s">
        <v>1249</v>
      </c>
      <c r="M30" s="48">
        <v>9859694943</v>
      </c>
      <c r="N30" s="48" t="s">
        <v>1260</v>
      </c>
      <c r="O30" s="48">
        <v>9577675593</v>
      </c>
      <c r="P30" s="49" t="s">
        <v>1267</v>
      </c>
      <c r="Q30" s="48" t="s">
        <v>211</v>
      </c>
      <c r="R30" s="48">
        <v>14</v>
      </c>
      <c r="S30" s="18" t="s">
        <v>212</v>
      </c>
      <c r="T30" s="18"/>
    </row>
    <row r="31" spans="1:20" x14ac:dyDescent="0.3">
      <c r="A31" s="4">
        <v>27</v>
      </c>
      <c r="B31" s="17" t="s">
        <v>62</v>
      </c>
      <c r="C31" s="48" t="s">
        <v>1157</v>
      </c>
      <c r="D31" s="48" t="s">
        <v>25</v>
      </c>
      <c r="E31" s="19">
        <v>192</v>
      </c>
      <c r="F31" s="48"/>
      <c r="G31" s="19">
        <v>31</v>
      </c>
      <c r="H31" s="19">
        <v>43</v>
      </c>
      <c r="I31" s="63">
        <f t="shared" si="0"/>
        <v>74</v>
      </c>
      <c r="J31" s="48">
        <v>7399431364</v>
      </c>
      <c r="K31" s="48" t="s">
        <v>1263</v>
      </c>
      <c r="L31" s="48" t="s">
        <v>1264</v>
      </c>
      <c r="M31" s="48">
        <v>9678642016</v>
      </c>
      <c r="N31" s="48" t="s">
        <v>1265</v>
      </c>
      <c r="O31" s="48">
        <v>9678384287</v>
      </c>
      <c r="P31" s="49" t="s">
        <v>1269</v>
      </c>
      <c r="Q31" s="48" t="s">
        <v>217</v>
      </c>
      <c r="R31" s="48">
        <v>12</v>
      </c>
      <c r="S31" s="18" t="s">
        <v>212</v>
      </c>
      <c r="T31" s="18"/>
    </row>
    <row r="32" spans="1:20" x14ac:dyDescent="0.3">
      <c r="A32" s="4">
        <v>28</v>
      </c>
      <c r="B32" s="17" t="s">
        <v>62</v>
      </c>
      <c r="C32" s="48" t="s">
        <v>1158</v>
      </c>
      <c r="D32" s="48" t="s">
        <v>23</v>
      </c>
      <c r="E32" s="19" t="s">
        <v>1159</v>
      </c>
      <c r="F32" s="48" t="s">
        <v>154</v>
      </c>
      <c r="G32" s="19">
        <v>74</v>
      </c>
      <c r="H32" s="19">
        <v>74</v>
      </c>
      <c r="I32" s="63">
        <f t="shared" si="0"/>
        <v>148</v>
      </c>
      <c r="J32" s="48" t="s">
        <v>1270</v>
      </c>
      <c r="K32" s="48" t="s">
        <v>214</v>
      </c>
      <c r="L32" s="48" t="s">
        <v>215</v>
      </c>
      <c r="M32" s="48">
        <v>9401450843</v>
      </c>
      <c r="N32" s="48" t="s">
        <v>216</v>
      </c>
      <c r="O32" s="48">
        <v>9678188911</v>
      </c>
      <c r="P32" s="49" t="s">
        <v>1269</v>
      </c>
      <c r="Q32" s="48" t="s">
        <v>217</v>
      </c>
      <c r="R32" s="48">
        <v>21</v>
      </c>
      <c r="S32" s="18" t="s">
        <v>212</v>
      </c>
      <c r="T32" s="18"/>
    </row>
    <row r="33" spans="1:20" x14ac:dyDescent="0.3">
      <c r="A33" s="4">
        <v>29</v>
      </c>
      <c r="B33" s="17" t="s">
        <v>62</v>
      </c>
      <c r="C33" s="59" t="s">
        <v>1160</v>
      </c>
      <c r="D33" s="59" t="s">
        <v>25</v>
      </c>
      <c r="E33" s="17">
        <v>190</v>
      </c>
      <c r="F33" s="59"/>
      <c r="G33" s="17">
        <v>53</v>
      </c>
      <c r="H33" s="17">
        <v>63</v>
      </c>
      <c r="I33" s="63">
        <f t="shared" si="0"/>
        <v>116</v>
      </c>
      <c r="J33" s="59">
        <v>9577268703</v>
      </c>
      <c r="K33" s="59" t="s">
        <v>1263</v>
      </c>
      <c r="L33" s="59" t="s">
        <v>1264</v>
      </c>
      <c r="M33" s="59">
        <v>9678642016</v>
      </c>
      <c r="N33" s="59" t="s">
        <v>1265</v>
      </c>
      <c r="O33" s="59">
        <v>9678384287</v>
      </c>
      <c r="P33" s="49" t="s">
        <v>1271</v>
      </c>
      <c r="Q33" s="48" t="s">
        <v>226</v>
      </c>
      <c r="R33" s="48">
        <v>14</v>
      </c>
      <c r="S33" s="18" t="s">
        <v>212</v>
      </c>
      <c r="T33" s="18"/>
    </row>
    <row r="34" spans="1:20" x14ac:dyDescent="0.3">
      <c r="A34" s="4">
        <v>30</v>
      </c>
      <c r="B34" s="17" t="s">
        <v>62</v>
      </c>
      <c r="C34" s="48" t="s">
        <v>1161</v>
      </c>
      <c r="D34" s="48" t="s">
        <v>25</v>
      </c>
      <c r="E34" s="19">
        <v>191</v>
      </c>
      <c r="F34" s="48"/>
      <c r="G34" s="19">
        <v>24</v>
      </c>
      <c r="H34" s="19">
        <v>27</v>
      </c>
      <c r="I34" s="63">
        <f t="shared" si="0"/>
        <v>51</v>
      </c>
      <c r="J34" s="48">
        <v>9859668819</v>
      </c>
      <c r="K34" s="48" t="s">
        <v>1263</v>
      </c>
      <c r="L34" s="48" t="s">
        <v>1264</v>
      </c>
      <c r="M34" s="48">
        <v>9678642016</v>
      </c>
      <c r="N34" s="48" t="s">
        <v>1265</v>
      </c>
      <c r="O34" s="48">
        <v>9678384287</v>
      </c>
      <c r="P34" s="49" t="s">
        <v>1271</v>
      </c>
      <c r="Q34" s="48" t="s">
        <v>226</v>
      </c>
      <c r="R34" s="48">
        <v>14</v>
      </c>
      <c r="S34" s="18" t="s">
        <v>212</v>
      </c>
      <c r="T34" s="18"/>
    </row>
    <row r="35" spans="1:20" x14ac:dyDescent="0.3">
      <c r="A35" s="4">
        <v>31</v>
      </c>
      <c r="B35" s="17" t="s">
        <v>62</v>
      </c>
      <c r="C35" s="48" t="s">
        <v>1162</v>
      </c>
      <c r="D35" s="48" t="s">
        <v>25</v>
      </c>
      <c r="E35" s="19">
        <v>194</v>
      </c>
      <c r="F35" s="48"/>
      <c r="G35" s="19">
        <v>30</v>
      </c>
      <c r="H35" s="19">
        <v>38</v>
      </c>
      <c r="I35" s="63">
        <f t="shared" si="0"/>
        <v>68</v>
      </c>
      <c r="J35" s="48">
        <v>9401055119</v>
      </c>
      <c r="K35" s="48" t="s">
        <v>928</v>
      </c>
      <c r="L35" s="48" t="s">
        <v>929</v>
      </c>
      <c r="M35" s="48">
        <v>9401450843</v>
      </c>
      <c r="N35" s="48" t="s">
        <v>930</v>
      </c>
      <c r="O35" s="48">
        <v>9859348383</v>
      </c>
      <c r="P35" s="49" t="s">
        <v>1272</v>
      </c>
      <c r="Q35" s="48" t="s">
        <v>232</v>
      </c>
      <c r="R35" s="48">
        <v>13</v>
      </c>
      <c r="S35" s="18" t="s">
        <v>212</v>
      </c>
      <c r="T35" s="18"/>
    </row>
    <row r="36" spans="1:20" x14ac:dyDescent="0.3">
      <c r="A36" s="4">
        <v>32</v>
      </c>
      <c r="B36" s="17" t="s">
        <v>62</v>
      </c>
      <c r="C36" s="48" t="s">
        <v>1163</v>
      </c>
      <c r="D36" s="48" t="s">
        <v>23</v>
      </c>
      <c r="E36" s="19" t="s">
        <v>1164</v>
      </c>
      <c r="F36" s="48" t="s">
        <v>154</v>
      </c>
      <c r="G36" s="19">
        <v>138</v>
      </c>
      <c r="H36" s="19">
        <v>148</v>
      </c>
      <c r="I36" s="63">
        <f t="shared" si="0"/>
        <v>286</v>
      </c>
      <c r="J36" s="48" t="s">
        <v>1273</v>
      </c>
      <c r="K36" s="48" t="s">
        <v>214</v>
      </c>
      <c r="L36" s="48" t="s">
        <v>215</v>
      </c>
      <c r="M36" s="48">
        <v>9401450843</v>
      </c>
      <c r="N36" s="48" t="s">
        <v>758</v>
      </c>
      <c r="O36" s="48">
        <v>9678229308</v>
      </c>
      <c r="P36" s="49" t="s">
        <v>1272</v>
      </c>
      <c r="Q36" s="48" t="s">
        <v>232</v>
      </c>
      <c r="R36" s="48">
        <v>25</v>
      </c>
      <c r="S36" s="18" t="s">
        <v>212</v>
      </c>
      <c r="T36" s="18"/>
    </row>
    <row r="37" spans="1:20" x14ac:dyDescent="0.3">
      <c r="A37" s="4">
        <v>33</v>
      </c>
      <c r="B37" s="17" t="s">
        <v>62</v>
      </c>
      <c r="C37" s="48" t="s">
        <v>1165</v>
      </c>
      <c r="D37" s="48" t="s">
        <v>25</v>
      </c>
      <c r="E37" s="19">
        <v>196</v>
      </c>
      <c r="F37" s="48"/>
      <c r="G37" s="19">
        <v>33</v>
      </c>
      <c r="H37" s="19">
        <v>29</v>
      </c>
      <c r="I37" s="63">
        <f t="shared" si="0"/>
        <v>62</v>
      </c>
      <c r="J37" s="48">
        <v>8011591988</v>
      </c>
      <c r="K37" s="48" t="s">
        <v>1263</v>
      </c>
      <c r="L37" s="48" t="s">
        <v>1264</v>
      </c>
      <c r="M37" s="48">
        <v>9678642016</v>
      </c>
      <c r="N37" s="48" t="s">
        <v>1265</v>
      </c>
      <c r="O37" s="48">
        <v>9678384287</v>
      </c>
      <c r="P37" s="49" t="s">
        <v>1274</v>
      </c>
      <c r="Q37" s="48" t="s">
        <v>235</v>
      </c>
      <c r="R37" s="48">
        <v>15</v>
      </c>
      <c r="S37" s="18" t="s">
        <v>212</v>
      </c>
      <c r="T37" s="18"/>
    </row>
    <row r="38" spans="1:20" x14ac:dyDescent="0.3">
      <c r="A38" s="4">
        <v>34</v>
      </c>
      <c r="B38" s="17" t="s">
        <v>62</v>
      </c>
      <c r="C38" s="48" t="s">
        <v>1166</v>
      </c>
      <c r="D38" s="48" t="s">
        <v>23</v>
      </c>
      <c r="E38" s="19" t="s">
        <v>1167</v>
      </c>
      <c r="F38" s="48" t="s">
        <v>149</v>
      </c>
      <c r="G38" s="19">
        <v>34</v>
      </c>
      <c r="H38" s="19">
        <v>35</v>
      </c>
      <c r="I38" s="63">
        <f t="shared" si="0"/>
        <v>69</v>
      </c>
      <c r="J38" s="48" t="s">
        <v>1275</v>
      </c>
      <c r="K38" s="48" t="s">
        <v>706</v>
      </c>
      <c r="L38" s="48" t="s">
        <v>707</v>
      </c>
      <c r="M38" s="48">
        <v>8486350409</v>
      </c>
      <c r="N38" s="48" t="s">
        <v>708</v>
      </c>
      <c r="O38" s="48">
        <v>8011920619</v>
      </c>
      <c r="P38" s="49" t="s">
        <v>1274</v>
      </c>
      <c r="Q38" s="48" t="s">
        <v>235</v>
      </c>
      <c r="R38" s="48">
        <v>14</v>
      </c>
      <c r="S38" s="18" t="s">
        <v>212</v>
      </c>
      <c r="T38" s="18"/>
    </row>
    <row r="39" spans="1:20" x14ac:dyDescent="0.3">
      <c r="A39" s="4">
        <v>35</v>
      </c>
      <c r="B39" s="17" t="s">
        <v>62</v>
      </c>
      <c r="C39" s="48" t="s">
        <v>1168</v>
      </c>
      <c r="D39" s="48" t="s">
        <v>25</v>
      </c>
      <c r="E39" s="19">
        <v>195</v>
      </c>
      <c r="F39" s="48"/>
      <c r="G39" s="19">
        <v>38</v>
      </c>
      <c r="H39" s="19">
        <v>33</v>
      </c>
      <c r="I39" s="63">
        <f t="shared" si="0"/>
        <v>71</v>
      </c>
      <c r="J39" s="48">
        <v>9401667110</v>
      </c>
      <c r="K39" s="48" t="s">
        <v>928</v>
      </c>
      <c r="L39" s="48" t="s">
        <v>929</v>
      </c>
      <c r="M39" s="48">
        <v>9401450843</v>
      </c>
      <c r="N39" s="48" t="s">
        <v>930</v>
      </c>
      <c r="O39" s="48">
        <v>9859348383</v>
      </c>
      <c r="P39" s="49" t="s">
        <v>1276</v>
      </c>
      <c r="Q39" s="48" t="s">
        <v>237</v>
      </c>
      <c r="R39" s="48">
        <v>14</v>
      </c>
      <c r="S39" s="18" t="s">
        <v>212</v>
      </c>
      <c r="T39" s="18"/>
    </row>
    <row r="40" spans="1:20" x14ac:dyDescent="0.3">
      <c r="A40" s="4">
        <v>36</v>
      </c>
      <c r="B40" s="17" t="s">
        <v>62</v>
      </c>
      <c r="C40" s="48" t="s">
        <v>1163</v>
      </c>
      <c r="D40" s="48" t="s">
        <v>23</v>
      </c>
      <c r="E40" s="19" t="s">
        <v>1164</v>
      </c>
      <c r="F40" s="48" t="s">
        <v>154</v>
      </c>
      <c r="G40" s="19">
        <v>138</v>
      </c>
      <c r="H40" s="19">
        <v>148</v>
      </c>
      <c r="I40" s="63">
        <f t="shared" si="0"/>
        <v>286</v>
      </c>
      <c r="J40" s="48" t="s">
        <v>1273</v>
      </c>
      <c r="K40" s="48" t="s">
        <v>214</v>
      </c>
      <c r="L40" s="48" t="s">
        <v>215</v>
      </c>
      <c r="M40" s="48">
        <v>9401450843</v>
      </c>
      <c r="N40" s="48" t="s">
        <v>758</v>
      </c>
      <c r="O40" s="48">
        <v>9678229308</v>
      </c>
      <c r="P40" s="49" t="s">
        <v>1276</v>
      </c>
      <c r="Q40" s="48" t="s">
        <v>237</v>
      </c>
      <c r="R40" s="48">
        <v>23</v>
      </c>
      <c r="S40" s="18" t="s">
        <v>212</v>
      </c>
      <c r="T40" s="18"/>
    </row>
    <row r="41" spans="1:20" x14ac:dyDescent="0.3">
      <c r="A41" s="4">
        <v>37</v>
      </c>
      <c r="B41" s="17" t="s">
        <v>62</v>
      </c>
      <c r="C41" s="48" t="s">
        <v>1169</v>
      </c>
      <c r="D41" s="48" t="s">
        <v>25</v>
      </c>
      <c r="E41" s="19">
        <v>197</v>
      </c>
      <c r="F41" s="48"/>
      <c r="G41" s="19">
        <v>50</v>
      </c>
      <c r="H41" s="19">
        <v>52</v>
      </c>
      <c r="I41" s="63">
        <f t="shared" si="0"/>
        <v>102</v>
      </c>
      <c r="J41" s="48">
        <v>9854315723</v>
      </c>
      <c r="K41" s="48" t="s">
        <v>251</v>
      </c>
      <c r="L41" s="48" t="s">
        <v>252</v>
      </c>
      <c r="M41" s="48">
        <v>9859014443</v>
      </c>
      <c r="N41" s="48" t="s">
        <v>253</v>
      </c>
      <c r="O41" s="48">
        <v>9859114790</v>
      </c>
      <c r="P41" s="49" t="s">
        <v>1277</v>
      </c>
      <c r="Q41" s="48" t="s">
        <v>211</v>
      </c>
      <c r="R41" s="48">
        <v>16</v>
      </c>
      <c r="S41" s="18" t="s">
        <v>212</v>
      </c>
      <c r="T41" s="18"/>
    </row>
    <row r="42" spans="1:20" x14ac:dyDescent="0.3">
      <c r="A42" s="4">
        <v>38</v>
      </c>
      <c r="B42" s="17" t="s">
        <v>62</v>
      </c>
      <c r="C42" s="59" t="s">
        <v>1170</v>
      </c>
      <c r="D42" s="59" t="s">
        <v>23</v>
      </c>
      <c r="E42" s="17" t="s">
        <v>1171</v>
      </c>
      <c r="F42" s="59" t="s">
        <v>149</v>
      </c>
      <c r="G42" s="17">
        <v>41</v>
      </c>
      <c r="H42" s="17">
        <v>26</v>
      </c>
      <c r="I42" s="63">
        <f t="shared" si="0"/>
        <v>67</v>
      </c>
      <c r="J42" s="59" t="s">
        <v>1278</v>
      </c>
      <c r="K42" s="59" t="s">
        <v>214</v>
      </c>
      <c r="L42" s="59" t="s">
        <v>215</v>
      </c>
      <c r="M42" s="59">
        <v>9401450843</v>
      </c>
      <c r="N42" s="59" t="s">
        <v>1279</v>
      </c>
      <c r="O42" s="59">
        <v>9957432240</v>
      </c>
      <c r="P42" s="49" t="s">
        <v>1277</v>
      </c>
      <c r="Q42" s="48" t="s">
        <v>211</v>
      </c>
      <c r="R42" s="48">
        <v>21</v>
      </c>
      <c r="S42" s="18" t="s">
        <v>212</v>
      </c>
      <c r="T42" s="18"/>
    </row>
    <row r="43" spans="1:20" x14ac:dyDescent="0.3">
      <c r="A43" s="4">
        <v>39</v>
      </c>
      <c r="B43" s="17" t="s">
        <v>62</v>
      </c>
      <c r="C43" s="48" t="s">
        <v>1172</v>
      </c>
      <c r="D43" s="48" t="s">
        <v>25</v>
      </c>
      <c r="E43" s="19">
        <v>198</v>
      </c>
      <c r="F43" s="48"/>
      <c r="G43" s="19">
        <v>53</v>
      </c>
      <c r="H43" s="19">
        <v>51</v>
      </c>
      <c r="I43" s="63">
        <f t="shared" si="0"/>
        <v>104</v>
      </c>
      <c r="J43" s="48">
        <v>8761025871</v>
      </c>
      <c r="K43" s="48" t="s">
        <v>251</v>
      </c>
      <c r="L43" s="48" t="s">
        <v>252</v>
      </c>
      <c r="M43" s="48">
        <v>9859014443</v>
      </c>
      <c r="N43" s="48" t="s">
        <v>253</v>
      </c>
      <c r="O43" s="48">
        <v>9859114790</v>
      </c>
      <c r="P43" s="49" t="s">
        <v>1280</v>
      </c>
      <c r="Q43" s="48" t="s">
        <v>217</v>
      </c>
      <c r="R43" s="48">
        <v>16</v>
      </c>
      <c r="S43" s="18" t="s">
        <v>212</v>
      </c>
      <c r="T43" s="18"/>
    </row>
    <row r="44" spans="1:20" x14ac:dyDescent="0.3">
      <c r="A44" s="4">
        <v>40</v>
      </c>
      <c r="B44" s="17" t="s">
        <v>62</v>
      </c>
      <c r="C44" s="48" t="s">
        <v>1173</v>
      </c>
      <c r="D44" s="48" t="s">
        <v>23</v>
      </c>
      <c r="E44" s="19" t="s">
        <v>1174</v>
      </c>
      <c r="F44" s="48" t="s">
        <v>149</v>
      </c>
      <c r="G44" s="19">
        <v>26</v>
      </c>
      <c r="H44" s="19">
        <v>31</v>
      </c>
      <c r="I44" s="63">
        <f t="shared" si="0"/>
        <v>57</v>
      </c>
      <c r="J44" s="48" t="s">
        <v>1281</v>
      </c>
      <c r="K44" s="48" t="s">
        <v>214</v>
      </c>
      <c r="L44" s="48" t="s">
        <v>215</v>
      </c>
      <c r="M44" s="48">
        <v>9401450843</v>
      </c>
      <c r="N44" s="48" t="s">
        <v>1279</v>
      </c>
      <c r="O44" s="48">
        <v>9957432240</v>
      </c>
      <c r="P44" s="49" t="s">
        <v>1280</v>
      </c>
      <c r="Q44" s="48" t="s">
        <v>217</v>
      </c>
      <c r="R44" s="48">
        <v>16</v>
      </c>
      <c r="S44" s="18" t="s">
        <v>212</v>
      </c>
      <c r="T44" s="18"/>
    </row>
    <row r="45" spans="1:20" x14ac:dyDescent="0.3">
      <c r="A45" s="4">
        <v>41</v>
      </c>
      <c r="B45" s="17" t="s">
        <v>62</v>
      </c>
      <c r="C45" s="48" t="s">
        <v>1175</v>
      </c>
      <c r="D45" s="48" t="s">
        <v>25</v>
      </c>
      <c r="E45" s="19">
        <v>201</v>
      </c>
      <c r="F45" s="48"/>
      <c r="G45" s="19">
        <v>145</v>
      </c>
      <c r="H45" s="19">
        <v>136</v>
      </c>
      <c r="I45" s="63">
        <f t="shared" si="0"/>
        <v>281</v>
      </c>
      <c r="J45" s="48">
        <v>9977144122</v>
      </c>
      <c r="K45" s="48" t="s">
        <v>251</v>
      </c>
      <c r="L45" s="48" t="s">
        <v>252</v>
      </c>
      <c r="M45" s="48">
        <v>9859014443</v>
      </c>
      <c r="N45" s="48" t="s">
        <v>253</v>
      </c>
      <c r="O45" s="48">
        <v>9859114790</v>
      </c>
      <c r="P45" s="49" t="s">
        <v>1282</v>
      </c>
      <c r="Q45" s="48" t="s">
        <v>226</v>
      </c>
      <c r="R45" s="48">
        <v>18</v>
      </c>
      <c r="S45" s="18" t="s">
        <v>212</v>
      </c>
      <c r="T45" s="18"/>
    </row>
    <row r="46" spans="1:20" x14ac:dyDescent="0.3">
      <c r="A46" s="4">
        <v>42</v>
      </c>
      <c r="B46" s="17" t="s">
        <v>62</v>
      </c>
      <c r="C46" s="48" t="s">
        <v>1176</v>
      </c>
      <c r="D46" s="48" t="s">
        <v>25</v>
      </c>
      <c r="E46" s="19">
        <v>202</v>
      </c>
      <c r="F46" s="48"/>
      <c r="G46" s="19">
        <v>30</v>
      </c>
      <c r="H46" s="19">
        <v>33</v>
      </c>
      <c r="I46" s="63">
        <f t="shared" si="0"/>
        <v>63</v>
      </c>
      <c r="J46" s="48">
        <v>9957209542</v>
      </c>
      <c r="K46" s="48" t="s">
        <v>1263</v>
      </c>
      <c r="L46" s="48" t="s">
        <v>1264</v>
      </c>
      <c r="M46" s="48">
        <v>9678642016</v>
      </c>
      <c r="N46" s="48" t="s">
        <v>1265</v>
      </c>
      <c r="O46" s="48">
        <v>9678384287</v>
      </c>
      <c r="P46" s="49" t="s">
        <v>1283</v>
      </c>
      <c r="Q46" s="48" t="s">
        <v>232</v>
      </c>
      <c r="R46" s="48">
        <v>19</v>
      </c>
      <c r="S46" s="18" t="s">
        <v>212</v>
      </c>
      <c r="T46" s="18"/>
    </row>
    <row r="47" spans="1:20" x14ac:dyDescent="0.3">
      <c r="A47" s="4">
        <v>43</v>
      </c>
      <c r="B47" s="17" t="s">
        <v>62</v>
      </c>
      <c r="C47" s="48" t="s">
        <v>1177</v>
      </c>
      <c r="D47" s="48" t="s">
        <v>23</v>
      </c>
      <c r="E47" s="19" t="s">
        <v>1178</v>
      </c>
      <c r="F47" s="48" t="s">
        <v>149</v>
      </c>
      <c r="G47" s="19">
        <v>45</v>
      </c>
      <c r="H47" s="19">
        <v>54</v>
      </c>
      <c r="I47" s="63">
        <f t="shared" si="0"/>
        <v>99</v>
      </c>
      <c r="J47" s="48" t="s">
        <v>1284</v>
      </c>
      <c r="K47" s="48" t="s">
        <v>346</v>
      </c>
      <c r="L47" s="48"/>
      <c r="M47" s="48"/>
      <c r="N47" s="48" t="s">
        <v>733</v>
      </c>
      <c r="O47" s="48">
        <v>9607074042</v>
      </c>
      <c r="P47" s="49" t="s">
        <v>1285</v>
      </c>
      <c r="Q47" s="48" t="s">
        <v>235</v>
      </c>
      <c r="R47" s="48">
        <v>14</v>
      </c>
      <c r="S47" s="18" t="s">
        <v>212</v>
      </c>
      <c r="T47" s="18"/>
    </row>
    <row r="48" spans="1:20" x14ac:dyDescent="0.3">
      <c r="A48" s="4">
        <v>44</v>
      </c>
      <c r="B48" s="17" t="s">
        <v>62</v>
      </c>
      <c r="C48" s="48" t="s">
        <v>1179</v>
      </c>
      <c r="D48" s="48" t="s">
        <v>23</v>
      </c>
      <c r="E48" s="19" t="s">
        <v>1180</v>
      </c>
      <c r="F48" s="48" t="s">
        <v>149</v>
      </c>
      <c r="G48" s="19">
        <v>26</v>
      </c>
      <c r="H48" s="19">
        <v>32</v>
      </c>
      <c r="I48" s="63">
        <f t="shared" si="0"/>
        <v>58</v>
      </c>
      <c r="J48" s="48" t="s">
        <v>1286</v>
      </c>
      <c r="K48" s="48" t="s">
        <v>346</v>
      </c>
      <c r="L48" s="48"/>
      <c r="M48" s="48"/>
      <c r="N48" s="48" t="s">
        <v>738</v>
      </c>
      <c r="O48" s="48">
        <v>9957157726</v>
      </c>
      <c r="P48" s="49" t="s">
        <v>1285</v>
      </c>
      <c r="Q48" s="48" t="s">
        <v>235</v>
      </c>
      <c r="R48" s="48">
        <v>16</v>
      </c>
      <c r="S48" s="18" t="s">
        <v>212</v>
      </c>
      <c r="T48" s="18"/>
    </row>
    <row r="49" spans="1:20" x14ac:dyDescent="0.3">
      <c r="A49" s="4">
        <v>45</v>
      </c>
      <c r="B49" s="17" t="s">
        <v>62</v>
      </c>
      <c r="C49" s="48" t="s">
        <v>1181</v>
      </c>
      <c r="D49" s="48" t="s">
        <v>25</v>
      </c>
      <c r="E49" s="19">
        <v>428</v>
      </c>
      <c r="F49" s="48"/>
      <c r="G49" s="19">
        <v>33</v>
      </c>
      <c r="H49" s="19">
        <v>32</v>
      </c>
      <c r="I49" s="63">
        <f t="shared" si="0"/>
        <v>65</v>
      </c>
      <c r="J49" s="48">
        <v>9957950702</v>
      </c>
      <c r="K49" s="48" t="s">
        <v>342</v>
      </c>
      <c r="L49" s="48" t="s">
        <v>343</v>
      </c>
      <c r="M49" s="48">
        <v>9954656219</v>
      </c>
      <c r="N49" s="48" t="s">
        <v>938</v>
      </c>
      <c r="O49" s="48">
        <v>9859521086</v>
      </c>
      <c r="P49" s="49" t="s">
        <v>1287</v>
      </c>
      <c r="Q49" s="48" t="s">
        <v>237</v>
      </c>
      <c r="R49" s="48">
        <v>6</v>
      </c>
      <c r="S49" s="18" t="s">
        <v>212</v>
      </c>
      <c r="T49" s="18"/>
    </row>
    <row r="50" spans="1:20" x14ac:dyDescent="0.3">
      <c r="A50" s="4">
        <v>46</v>
      </c>
      <c r="B50" s="17" t="s">
        <v>62</v>
      </c>
      <c r="C50" s="48" t="s">
        <v>1182</v>
      </c>
      <c r="D50" s="48" t="s">
        <v>23</v>
      </c>
      <c r="E50" s="19">
        <v>18110308702</v>
      </c>
      <c r="F50" s="48" t="s">
        <v>149</v>
      </c>
      <c r="G50" s="19">
        <v>35</v>
      </c>
      <c r="H50" s="19">
        <v>41</v>
      </c>
      <c r="I50" s="63">
        <f t="shared" si="0"/>
        <v>76</v>
      </c>
      <c r="J50" s="48"/>
      <c r="K50" s="48" t="s">
        <v>342</v>
      </c>
      <c r="L50" s="48" t="s">
        <v>343</v>
      </c>
      <c r="M50" s="48">
        <v>9954656219</v>
      </c>
      <c r="N50" s="48" t="s">
        <v>938</v>
      </c>
      <c r="O50" s="48">
        <v>9859521086</v>
      </c>
      <c r="P50" s="49" t="s">
        <v>1287</v>
      </c>
      <c r="Q50" s="48" t="s">
        <v>237</v>
      </c>
      <c r="R50" s="48">
        <v>9</v>
      </c>
      <c r="S50" s="18" t="s">
        <v>212</v>
      </c>
      <c r="T50" s="18"/>
    </row>
    <row r="51" spans="1:20" x14ac:dyDescent="0.3">
      <c r="A51" s="4">
        <v>47</v>
      </c>
      <c r="B51" s="17" t="s">
        <v>62</v>
      </c>
      <c r="C51" s="48" t="s">
        <v>1183</v>
      </c>
      <c r="D51" s="48" t="s">
        <v>25</v>
      </c>
      <c r="E51" s="19">
        <v>403</v>
      </c>
      <c r="F51" s="48"/>
      <c r="G51" s="19">
        <v>51</v>
      </c>
      <c r="H51" s="19">
        <v>63</v>
      </c>
      <c r="I51" s="63">
        <f t="shared" si="0"/>
        <v>114</v>
      </c>
      <c r="J51" s="48">
        <v>9707363450</v>
      </c>
      <c r="K51" s="48" t="s">
        <v>891</v>
      </c>
      <c r="L51" s="48" t="s">
        <v>892</v>
      </c>
      <c r="M51" s="48">
        <v>9401450867</v>
      </c>
      <c r="N51" s="48" t="s">
        <v>893</v>
      </c>
      <c r="O51" s="48">
        <v>9577674236</v>
      </c>
      <c r="P51" s="49" t="s">
        <v>1288</v>
      </c>
      <c r="Q51" s="48" t="s">
        <v>211</v>
      </c>
      <c r="R51" s="48">
        <v>14</v>
      </c>
      <c r="S51" s="18" t="s">
        <v>212</v>
      </c>
      <c r="T51" s="18"/>
    </row>
    <row r="52" spans="1:20" x14ac:dyDescent="0.3">
      <c r="A52" s="4">
        <v>48</v>
      </c>
      <c r="B52" s="17" t="s">
        <v>62</v>
      </c>
      <c r="C52" s="48" t="s">
        <v>1184</v>
      </c>
      <c r="D52" s="48" t="s">
        <v>23</v>
      </c>
      <c r="E52" s="19" t="s">
        <v>1185</v>
      </c>
      <c r="F52" s="48" t="s">
        <v>149</v>
      </c>
      <c r="G52" s="19">
        <v>32</v>
      </c>
      <c r="H52" s="19">
        <v>38</v>
      </c>
      <c r="I52" s="63">
        <f t="shared" si="0"/>
        <v>70</v>
      </c>
      <c r="J52" s="48" t="s">
        <v>1289</v>
      </c>
      <c r="K52" s="48" t="s">
        <v>346</v>
      </c>
      <c r="L52" s="48"/>
      <c r="M52" s="48"/>
      <c r="N52" s="48" t="s">
        <v>738</v>
      </c>
      <c r="O52" s="48">
        <v>9957157726</v>
      </c>
      <c r="P52" s="49" t="s">
        <v>1288</v>
      </c>
      <c r="Q52" s="48" t="s">
        <v>211</v>
      </c>
      <c r="R52" s="48"/>
      <c r="S52" s="18" t="s">
        <v>212</v>
      </c>
      <c r="T52" s="18"/>
    </row>
    <row r="53" spans="1:20" x14ac:dyDescent="0.3">
      <c r="A53" s="4">
        <v>49</v>
      </c>
      <c r="B53" s="17" t="s">
        <v>63</v>
      </c>
      <c r="C53" s="48" t="s">
        <v>1186</v>
      </c>
      <c r="D53" s="48" t="s">
        <v>23</v>
      </c>
      <c r="E53" s="19" t="s">
        <v>1187</v>
      </c>
      <c r="F53" s="48" t="s">
        <v>149</v>
      </c>
      <c r="G53" s="19">
        <v>45</v>
      </c>
      <c r="H53" s="19">
        <v>50</v>
      </c>
      <c r="I53" s="63">
        <f t="shared" si="0"/>
        <v>95</v>
      </c>
      <c r="J53" s="48" t="s">
        <v>1290</v>
      </c>
      <c r="K53" s="48" t="s">
        <v>214</v>
      </c>
      <c r="L53" s="48" t="s">
        <v>215</v>
      </c>
      <c r="M53" s="48">
        <v>9401450843</v>
      </c>
      <c r="N53" s="48" t="s">
        <v>1279</v>
      </c>
      <c r="O53" s="48">
        <v>9957432240</v>
      </c>
      <c r="P53" s="49" t="s">
        <v>1238</v>
      </c>
      <c r="Q53" s="48" t="s">
        <v>211</v>
      </c>
      <c r="R53" s="48">
        <v>21</v>
      </c>
      <c r="S53" s="18" t="s">
        <v>212</v>
      </c>
      <c r="T53" s="18"/>
    </row>
    <row r="54" spans="1:20" x14ac:dyDescent="0.3">
      <c r="A54" s="4">
        <v>50</v>
      </c>
      <c r="B54" s="17" t="s">
        <v>63</v>
      </c>
      <c r="C54" s="48" t="s">
        <v>1177</v>
      </c>
      <c r="D54" s="48" t="s">
        <v>23</v>
      </c>
      <c r="E54" s="19" t="s">
        <v>1188</v>
      </c>
      <c r="F54" s="48" t="s">
        <v>149</v>
      </c>
      <c r="G54" s="19">
        <v>69</v>
      </c>
      <c r="H54" s="19">
        <v>60</v>
      </c>
      <c r="I54" s="63">
        <f t="shared" si="0"/>
        <v>129</v>
      </c>
      <c r="J54" s="48" t="s">
        <v>1284</v>
      </c>
      <c r="K54" s="48" t="s">
        <v>346</v>
      </c>
      <c r="L54" s="48"/>
      <c r="M54" s="48"/>
      <c r="N54" s="48" t="s">
        <v>733</v>
      </c>
      <c r="O54" s="48">
        <v>9607074042</v>
      </c>
      <c r="P54" s="49" t="s">
        <v>1238</v>
      </c>
      <c r="Q54" s="48" t="s">
        <v>211</v>
      </c>
      <c r="R54" s="48">
        <v>8</v>
      </c>
      <c r="S54" s="18" t="s">
        <v>212</v>
      </c>
      <c r="T54" s="18"/>
    </row>
    <row r="55" spans="1:20" x14ac:dyDescent="0.3">
      <c r="A55" s="4">
        <v>51</v>
      </c>
      <c r="B55" s="17" t="s">
        <v>63</v>
      </c>
      <c r="C55" s="48" t="s">
        <v>1189</v>
      </c>
      <c r="D55" s="48" t="s">
        <v>25</v>
      </c>
      <c r="E55" s="19">
        <v>429</v>
      </c>
      <c r="F55" s="48"/>
      <c r="G55" s="19">
        <v>41</v>
      </c>
      <c r="H55" s="19">
        <v>50</v>
      </c>
      <c r="I55" s="63">
        <f t="shared" si="0"/>
        <v>91</v>
      </c>
      <c r="J55" s="48">
        <v>7896411991</v>
      </c>
      <c r="K55" s="48" t="s">
        <v>342</v>
      </c>
      <c r="L55" s="48" t="s">
        <v>343</v>
      </c>
      <c r="M55" s="48">
        <v>9954656219</v>
      </c>
      <c r="N55" s="48" t="s">
        <v>938</v>
      </c>
      <c r="O55" s="48">
        <v>9859521086</v>
      </c>
      <c r="P55" s="49" t="s">
        <v>1239</v>
      </c>
      <c r="Q55" s="48" t="s">
        <v>217</v>
      </c>
      <c r="R55" s="48">
        <v>5</v>
      </c>
      <c r="S55" s="18" t="s">
        <v>212</v>
      </c>
      <c r="T55" s="18"/>
    </row>
    <row r="56" spans="1:20" x14ac:dyDescent="0.3">
      <c r="A56" s="4">
        <v>52</v>
      </c>
      <c r="B56" s="17" t="s">
        <v>63</v>
      </c>
      <c r="C56" s="59" t="s">
        <v>1190</v>
      </c>
      <c r="D56" s="59" t="s">
        <v>23</v>
      </c>
      <c r="E56" s="17">
        <v>18110323701</v>
      </c>
      <c r="F56" s="59" t="s">
        <v>149</v>
      </c>
      <c r="G56" s="17">
        <v>29</v>
      </c>
      <c r="H56" s="17">
        <v>34</v>
      </c>
      <c r="I56" s="63">
        <f t="shared" si="0"/>
        <v>63</v>
      </c>
      <c r="J56" s="59"/>
      <c r="K56" s="59"/>
      <c r="L56" s="59"/>
      <c r="M56" s="59"/>
      <c r="N56" s="59"/>
      <c r="O56" s="59"/>
      <c r="P56" s="49" t="s">
        <v>1239</v>
      </c>
      <c r="Q56" s="48" t="s">
        <v>217</v>
      </c>
      <c r="R56" s="48">
        <v>9</v>
      </c>
      <c r="S56" s="18" t="s">
        <v>212</v>
      </c>
      <c r="T56" s="18"/>
    </row>
    <row r="57" spans="1:20" x14ac:dyDescent="0.3">
      <c r="A57" s="4">
        <v>53</v>
      </c>
      <c r="B57" s="17" t="s">
        <v>63</v>
      </c>
      <c r="C57" s="48" t="s">
        <v>1191</v>
      </c>
      <c r="D57" s="48" t="s">
        <v>23</v>
      </c>
      <c r="E57" s="19" t="s">
        <v>1192</v>
      </c>
      <c r="F57" s="48" t="s">
        <v>149</v>
      </c>
      <c r="G57" s="19">
        <v>8</v>
      </c>
      <c r="H57" s="19">
        <v>7</v>
      </c>
      <c r="I57" s="63">
        <f t="shared" si="0"/>
        <v>15</v>
      </c>
      <c r="J57" s="48" t="s">
        <v>1291</v>
      </c>
      <c r="K57" s="48" t="s">
        <v>346</v>
      </c>
      <c r="L57" s="48"/>
      <c r="M57" s="48"/>
      <c r="N57" s="48" t="s">
        <v>733</v>
      </c>
      <c r="O57" s="48">
        <v>9607074042</v>
      </c>
      <c r="P57" s="49" t="s">
        <v>1241</v>
      </c>
      <c r="Q57" s="48" t="s">
        <v>226</v>
      </c>
      <c r="R57" s="48">
        <v>8</v>
      </c>
      <c r="S57" s="18" t="s">
        <v>212</v>
      </c>
      <c r="T57" s="18"/>
    </row>
    <row r="58" spans="1:20" x14ac:dyDescent="0.3">
      <c r="A58" s="4">
        <v>54</v>
      </c>
      <c r="B58" s="17" t="s">
        <v>63</v>
      </c>
      <c r="C58" s="48" t="s">
        <v>1193</v>
      </c>
      <c r="D58" s="48" t="s">
        <v>23</v>
      </c>
      <c r="E58" s="19" t="s">
        <v>1194</v>
      </c>
      <c r="F58" s="48" t="s">
        <v>149</v>
      </c>
      <c r="G58" s="19">
        <v>105</v>
      </c>
      <c r="H58" s="19">
        <v>64</v>
      </c>
      <c r="I58" s="63">
        <f t="shared" si="0"/>
        <v>169</v>
      </c>
      <c r="J58" s="48" t="s">
        <v>1292</v>
      </c>
      <c r="K58" s="48" t="s">
        <v>346</v>
      </c>
      <c r="L58" s="48"/>
      <c r="M58" s="48"/>
      <c r="N58" s="48" t="s">
        <v>733</v>
      </c>
      <c r="O58" s="48">
        <v>9607074042</v>
      </c>
      <c r="P58" s="49" t="s">
        <v>1241</v>
      </c>
      <c r="Q58" s="48" t="s">
        <v>226</v>
      </c>
      <c r="R58" s="48">
        <v>10</v>
      </c>
      <c r="S58" s="18" t="s">
        <v>212</v>
      </c>
      <c r="T58" s="18"/>
    </row>
    <row r="59" spans="1:20" x14ac:dyDescent="0.3">
      <c r="A59" s="4">
        <v>55</v>
      </c>
      <c r="B59" s="17" t="s">
        <v>63</v>
      </c>
      <c r="C59" s="48" t="s">
        <v>1195</v>
      </c>
      <c r="D59" s="48" t="s">
        <v>23</v>
      </c>
      <c r="E59" s="19">
        <v>18110307501</v>
      </c>
      <c r="F59" s="48" t="s">
        <v>149</v>
      </c>
      <c r="G59" s="19">
        <v>79</v>
      </c>
      <c r="H59" s="19">
        <v>63</v>
      </c>
      <c r="I59" s="63">
        <f t="shared" si="0"/>
        <v>142</v>
      </c>
      <c r="J59" s="48"/>
      <c r="K59" s="48"/>
      <c r="L59" s="48"/>
      <c r="M59" s="48"/>
      <c r="N59" s="48"/>
      <c r="O59" s="48"/>
      <c r="P59" s="49" t="s">
        <v>1242</v>
      </c>
      <c r="Q59" s="48" t="s">
        <v>232</v>
      </c>
      <c r="R59" s="48"/>
      <c r="S59" s="18" t="s">
        <v>212</v>
      </c>
      <c r="T59" s="18"/>
    </row>
    <row r="60" spans="1:20" x14ac:dyDescent="0.3">
      <c r="A60" s="4">
        <v>56</v>
      </c>
      <c r="B60" s="17" t="s">
        <v>63</v>
      </c>
      <c r="C60" s="48" t="s">
        <v>1196</v>
      </c>
      <c r="D60" s="48" t="s">
        <v>25</v>
      </c>
      <c r="E60" s="19">
        <v>392</v>
      </c>
      <c r="F60" s="48"/>
      <c r="G60" s="19">
        <v>61</v>
      </c>
      <c r="H60" s="19">
        <v>51</v>
      </c>
      <c r="I60" s="63">
        <f t="shared" si="0"/>
        <v>112</v>
      </c>
      <c r="J60" s="48">
        <v>9854604922</v>
      </c>
      <c r="K60" s="48" t="s">
        <v>891</v>
      </c>
      <c r="L60" s="48" t="s">
        <v>892</v>
      </c>
      <c r="M60" s="48">
        <v>9401450867</v>
      </c>
      <c r="N60" s="48" t="s">
        <v>893</v>
      </c>
      <c r="O60" s="48">
        <v>9577674236</v>
      </c>
      <c r="P60" s="49" t="s">
        <v>1245</v>
      </c>
      <c r="Q60" s="48" t="s">
        <v>235</v>
      </c>
      <c r="R60" s="48">
        <v>14</v>
      </c>
      <c r="S60" s="18" t="s">
        <v>212</v>
      </c>
      <c r="T60" s="18"/>
    </row>
    <row r="61" spans="1:20" x14ac:dyDescent="0.3">
      <c r="A61" s="4">
        <v>57</v>
      </c>
      <c r="B61" s="17" t="s">
        <v>63</v>
      </c>
      <c r="C61" s="48" t="s">
        <v>1197</v>
      </c>
      <c r="D61" s="48" t="s">
        <v>23</v>
      </c>
      <c r="E61" s="19" t="s">
        <v>1198</v>
      </c>
      <c r="F61" s="48" t="s">
        <v>149</v>
      </c>
      <c r="G61" s="19">
        <v>31</v>
      </c>
      <c r="H61" s="19">
        <v>44</v>
      </c>
      <c r="I61" s="63">
        <f t="shared" si="0"/>
        <v>75</v>
      </c>
      <c r="J61" s="48" t="s">
        <v>1293</v>
      </c>
      <c r="K61" s="48" t="s">
        <v>346</v>
      </c>
      <c r="L61" s="48"/>
      <c r="M61" s="48"/>
      <c r="N61" s="48" t="s">
        <v>738</v>
      </c>
      <c r="O61" s="48">
        <v>9957157726</v>
      </c>
      <c r="P61" s="49" t="s">
        <v>1245</v>
      </c>
      <c r="Q61" s="48" t="s">
        <v>235</v>
      </c>
      <c r="R61" s="48">
        <v>10</v>
      </c>
      <c r="S61" s="18" t="s">
        <v>212</v>
      </c>
      <c r="T61" s="18"/>
    </row>
    <row r="62" spans="1:20" x14ac:dyDescent="0.3">
      <c r="A62" s="4">
        <v>58</v>
      </c>
      <c r="B62" s="17" t="s">
        <v>63</v>
      </c>
      <c r="C62" s="48" t="s">
        <v>1199</v>
      </c>
      <c r="D62" s="48" t="s">
        <v>23</v>
      </c>
      <c r="E62" s="19">
        <v>18110308601</v>
      </c>
      <c r="F62" s="48" t="s">
        <v>149</v>
      </c>
      <c r="G62" s="19">
        <v>81</v>
      </c>
      <c r="H62" s="19">
        <v>74</v>
      </c>
      <c r="I62" s="63">
        <f t="shared" si="0"/>
        <v>155</v>
      </c>
      <c r="J62" s="48"/>
      <c r="K62" s="48"/>
      <c r="L62" s="48"/>
      <c r="M62" s="48"/>
      <c r="N62" s="48"/>
      <c r="O62" s="48"/>
      <c r="P62" s="49" t="s">
        <v>1246</v>
      </c>
      <c r="Q62" s="48" t="s">
        <v>237</v>
      </c>
      <c r="R62" s="48">
        <v>9</v>
      </c>
      <c r="S62" s="18" t="s">
        <v>212</v>
      </c>
      <c r="T62" s="18"/>
    </row>
    <row r="63" spans="1:20" x14ac:dyDescent="0.3">
      <c r="A63" s="4">
        <v>59</v>
      </c>
      <c r="B63" s="17" t="s">
        <v>63</v>
      </c>
      <c r="C63" s="59" t="s">
        <v>1200</v>
      </c>
      <c r="D63" s="59" t="s">
        <v>23</v>
      </c>
      <c r="E63" s="17" t="s">
        <v>1201</v>
      </c>
      <c r="F63" s="59" t="s">
        <v>149</v>
      </c>
      <c r="G63" s="17">
        <v>14</v>
      </c>
      <c r="H63" s="17">
        <v>16</v>
      </c>
      <c r="I63" s="63">
        <f t="shared" si="0"/>
        <v>30</v>
      </c>
      <c r="J63" s="59" t="s">
        <v>1294</v>
      </c>
      <c r="K63" s="59" t="s">
        <v>346</v>
      </c>
      <c r="L63" s="59"/>
      <c r="M63" s="59"/>
      <c r="N63" s="59" t="s">
        <v>738</v>
      </c>
      <c r="O63" s="59">
        <v>9957157726</v>
      </c>
      <c r="P63" s="49" t="s">
        <v>1251</v>
      </c>
      <c r="Q63" s="48" t="s">
        <v>211</v>
      </c>
      <c r="R63" s="48">
        <v>8</v>
      </c>
      <c r="S63" s="18" t="s">
        <v>212</v>
      </c>
      <c r="T63" s="18"/>
    </row>
    <row r="64" spans="1:20" x14ac:dyDescent="0.3">
      <c r="A64" s="4">
        <v>60</v>
      </c>
      <c r="B64" s="17" t="s">
        <v>63</v>
      </c>
      <c r="C64" s="48" t="s">
        <v>1202</v>
      </c>
      <c r="D64" s="48" t="s">
        <v>23</v>
      </c>
      <c r="E64" s="19" t="s">
        <v>1203</v>
      </c>
      <c r="F64" s="48" t="s">
        <v>149</v>
      </c>
      <c r="G64" s="19">
        <v>10</v>
      </c>
      <c r="H64" s="19">
        <v>12</v>
      </c>
      <c r="I64" s="63">
        <f t="shared" si="0"/>
        <v>22</v>
      </c>
      <c r="J64" s="48" t="s">
        <v>1295</v>
      </c>
      <c r="K64" s="48" t="s">
        <v>346</v>
      </c>
      <c r="L64" s="48"/>
      <c r="M64" s="48"/>
      <c r="N64" s="48" t="s">
        <v>738</v>
      </c>
      <c r="O64" s="48">
        <v>9957157726</v>
      </c>
      <c r="P64" s="49" t="s">
        <v>1251</v>
      </c>
      <c r="Q64" s="48" t="s">
        <v>211</v>
      </c>
      <c r="R64" s="48">
        <v>9</v>
      </c>
      <c r="S64" s="18" t="s">
        <v>212</v>
      </c>
      <c r="T64" s="18"/>
    </row>
    <row r="65" spans="1:20" x14ac:dyDescent="0.3">
      <c r="A65" s="4">
        <v>61</v>
      </c>
      <c r="B65" s="17" t="s">
        <v>63</v>
      </c>
      <c r="C65" s="48" t="s">
        <v>1204</v>
      </c>
      <c r="D65" s="48" t="s">
        <v>23</v>
      </c>
      <c r="E65" s="19" t="s">
        <v>1205</v>
      </c>
      <c r="F65" s="48" t="s">
        <v>149</v>
      </c>
      <c r="G65" s="19">
        <v>31</v>
      </c>
      <c r="H65" s="19">
        <v>32</v>
      </c>
      <c r="I65" s="63">
        <f t="shared" si="0"/>
        <v>63</v>
      </c>
      <c r="J65" s="48" t="s">
        <v>1296</v>
      </c>
      <c r="K65" s="48" t="s">
        <v>346</v>
      </c>
      <c r="L65" s="48"/>
      <c r="M65" s="48"/>
      <c r="N65" s="48" t="s">
        <v>738</v>
      </c>
      <c r="O65" s="48">
        <v>9957157726</v>
      </c>
      <c r="P65" s="49" t="s">
        <v>1251</v>
      </c>
      <c r="Q65" s="48" t="s">
        <v>211</v>
      </c>
      <c r="R65" s="48">
        <v>11</v>
      </c>
      <c r="S65" s="18" t="s">
        <v>212</v>
      </c>
      <c r="T65" s="18"/>
    </row>
    <row r="66" spans="1:20" x14ac:dyDescent="0.3">
      <c r="A66" s="4">
        <v>62</v>
      </c>
      <c r="B66" s="17" t="s">
        <v>63</v>
      </c>
      <c r="C66" s="48" t="s">
        <v>1206</v>
      </c>
      <c r="D66" s="48" t="s">
        <v>25</v>
      </c>
      <c r="E66" s="19">
        <v>442</v>
      </c>
      <c r="F66" s="48"/>
      <c r="G66" s="19">
        <v>31</v>
      </c>
      <c r="H66" s="19">
        <v>41</v>
      </c>
      <c r="I66" s="63">
        <f t="shared" si="0"/>
        <v>72</v>
      </c>
      <c r="J66" s="48">
        <v>9864926091</v>
      </c>
      <c r="K66" s="48" t="s">
        <v>1206</v>
      </c>
      <c r="L66" s="48" t="s">
        <v>1297</v>
      </c>
      <c r="M66" s="48">
        <v>9435814177</v>
      </c>
      <c r="N66" s="48" t="s">
        <v>1298</v>
      </c>
      <c r="O66" s="48">
        <v>9864863604</v>
      </c>
      <c r="P66" s="49" t="s">
        <v>1253</v>
      </c>
      <c r="Q66" s="48" t="s">
        <v>217</v>
      </c>
      <c r="R66" s="48">
        <v>9</v>
      </c>
      <c r="S66" s="18" t="s">
        <v>212</v>
      </c>
      <c r="T66" s="18"/>
    </row>
    <row r="67" spans="1:20" x14ac:dyDescent="0.3">
      <c r="A67" s="4">
        <v>63</v>
      </c>
      <c r="B67" s="17" t="s">
        <v>63</v>
      </c>
      <c r="C67" s="48" t="s">
        <v>1207</v>
      </c>
      <c r="D67" s="48" t="s">
        <v>23</v>
      </c>
      <c r="E67" s="19">
        <v>18110308801</v>
      </c>
      <c r="F67" s="48" t="s">
        <v>149</v>
      </c>
      <c r="G67" s="19">
        <v>45</v>
      </c>
      <c r="H67" s="19">
        <v>51</v>
      </c>
      <c r="I67" s="63">
        <f t="shared" si="0"/>
        <v>96</v>
      </c>
      <c r="J67" s="48"/>
      <c r="K67" s="48"/>
      <c r="L67" s="48"/>
      <c r="M67" s="48"/>
      <c r="N67" s="48"/>
      <c r="O67" s="48"/>
      <c r="P67" s="49" t="s">
        <v>1253</v>
      </c>
      <c r="Q67" s="48" t="s">
        <v>217</v>
      </c>
      <c r="R67" s="48"/>
      <c r="S67" s="18" t="s">
        <v>212</v>
      </c>
      <c r="T67" s="18"/>
    </row>
    <row r="68" spans="1:20" x14ac:dyDescent="0.3">
      <c r="A68" s="4">
        <v>64</v>
      </c>
      <c r="B68" s="17" t="s">
        <v>63</v>
      </c>
      <c r="C68" s="48" t="s">
        <v>1208</v>
      </c>
      <c r="D68" s="48" t="s">
        <v>23</v>
      </c>
      <c r="E68" s="19">
        <v>18110314112</v>
      </c>
      <c r="F68" s="48" t="s">
        <v>149</v>
      </c>
      <c r="G68" s="19">
        <v>31</v>
      </c>
      <c r="H68" s="19">
        <v>45</v>
      </c>
      <c r="I68" s="63">
        <f t="shared" si="0"/>
        <v>76</v>
      </c>
      <c r="J68" s="48"/>
      <c r="K68" s="48"/>
      <c r="L68" s="48"/>
      <c r="M68" s="48"/>
      <c r="N68" s="48"/>
      <c r="O68" s="48"/>
      <c r="P68" s="49" t="s">
        <v>1256</v>
      </c>
      <c r="Q68" s="48" t="s">
        <v>226</v>
      </c>
      <c r="R68" s="48"/>
      <c r="S68" s="18" t="s">
        <v>212</v>
      </c>
      <c r="T68" s="18"/>
    </row>
    <row r="69" spans="1:20" x14ac:dyDescent="0.3">
      <c r="A69" s="4">
        <v>65</v>
      </c>
      <c r="B69" s="17" t="s">
        <v>63</v>
      </c>
      <c r="C69" s="48" t="s">
        <v>1209</v>
      </c>
      <c r="D69" s="48" t="s">
        <v>23</v>
      </c>
      <c r="E69" s="19">
        <v>18110314113</v>
      </c>
      <c r="F69" s="48" t="s">
        <v>149</v>
      </c>
      <c r="G69" s="19">
        <v>48</v>
      </c>
      <c r="H69" s="19">
        <v>37</v>
      </c>
      <c r="I69" s="63">
        <f t="shared" si="0"/>
        <v>85</v>
      </c>
      <c r="J69" s="48"/>
      <c r="K69" s="48"/>
      <c r="L69" s="48"/>
      <c r="M69" s="48"/>
      <c r="N69" s="48"/>
      <c r="O69" s="48"/>
      <c r="P69" s="49" t="s">
        <v>1256</v>
      </c>
      <c r="Q69" s="48" t="s">
        <v>226</v>
      </c>
      <c r="R69" s="48"/>
      <c r="S69" s="18" t="s">
        <v>212</v>
      </c>
      <c r="T69" s="18"/>
    </row>
    <row r="70" spans="1:20" x14ac:dyDescent="0.3">
      <c r="A70" s="4">
        <v>66</v>
      </c>
      <c r="B70" s="17" t="s">
        <v>63</v>
      </c>
      <c r="C70" s="48" t="s">
        <v>838</v>
      </c>
      <c r="D70" s="48" t="s">
        <v>25</v>
      </c>
      <c r="E70" s="19">
        <v>511</v>
      </c>
      <c r="F70" s="48"/>
      <c r="G70" s="19">
        <v>17</v>
      </c>
      <c r="H70" s="19">
        <v>20</v>
      </c>
      <c r="I70" s="63">
        <f t="shared" ref="I70:I133" si="1">SUM(G70:H70)</f>
        <v>37</v>
      </c>
      <c r="J70" s="48">
        <v>8761872663</v>
      </c>
      <c r="K70" s="48" t="s">
        <v>342</v>
      </c>
      <c r="L70" s="48" t="s">
        <v>343</v>
      </c>
      <c r="M70" s="48">
        <v>9954656219</v>
      </c>
      <c r="N70" s="48" t="s">
        <v>938</v>
      </c>
      <c r="O70" s="48">
        <v>9859521086</v>
      </c>
      <c r="P70" s="49" t="s">
        <v>1257</v>
      </c>
      <c r="Q70" s="48" t="s">
        <v>232</v>
      </c>
      <c r="R70" s="48">
        <v>7</v>
      </c>
      <c r="S70" s="18" t="s">
        <v>212</v>
      </c>
      <c r="T70" s="18"/>
    </row>
    <row r="71" spans="1:20" x14ac:dyDescent="0.3">
      <c r="A71" s="4">
        <v>67</v>
      </c>
      <c r="B71" s="17" t="s">
        <v>63</v>
      </c>
      <c r="C71" s="48" t="s">
        <v>1210</v>
      </c>
      <c r="D71" s="48" t="s">
        <v>23</v>
      </c>
      <c r="E71" s="19">
        <v>18110308901</v>
      </c>
      <c r="F71" s="48" t="s">
        <v>149</v>
      </c>
      <c r="G71" s="19">
        <v>21</v>
      </c>
      <c r="H71" s="19">
        <v>21</v>
      </c>
      <c r="I71" s="63">
        <f t="shared" si="1"/>
        <v>42</v>
      </c>
      <c r="J71" s="48"/>
      <c r="K71" s="48"/>
      <c r="L71" s="48"/>
      <c r="M71" s="48"/>
      <c r="N71" s="48"/>
      <c r="O71" s="48"/>
      <c r="P71" s="49" t="s">
        <v>1257</v>
      </c>
      <c r="Q71" s="48" t="s">
        <v>232</v>
      </c>
      <c r="R71" s="48"/>
      <c r="S71" s="18" t="s">
        <v>212</v>
      </c>
      <c r="T71" s="18"/>
    </row>
    <row r="72" spans="1:20" x14ac:dyDescent="0.3">
      <c r="A72" s="4">
        <v>68</v>
      </c>
      <c r="B72" s="17" t="s">
        <v>63</v>
      </c>
      <c r="C72" s="48" t="s">
        <v>1211</v>
      </c>
      <c r="D72" s="48" t="s">
        <v>23</v>
      </c>
      <c r="E72" s="19">
        <v>18110314205</v>
      </c>
      <c r="F72" s="48" t="s">
        <v>149</v>
      </c>
      <c r="G72" s="19">
        <v>23</v>
      </c>
      <c r="H72" s="19">
        <v>30</v>
      </c>
      <c r="I72" s="63">
        <f t="shared" si="1"/>
        <v>53</v>
      </c>
      <c r="J72" s="48"/>
      <c r="K72" s="48"/>
      <c r="L72" s="48"/>
      <c r="M72" s="48"/>
      <c r="N72" s="48"/>
      <c r="O72" s="48"/>
      <c r="P72" s="49" t="s">
        <v>1261</v>
      </c>
      <c r="Q72" s="48" t="s">
        <v>235</v>
      </c>
      <c r="R72" s="48"/>
      <c r="S72" s="18" t="s">
        <v>212</v>
      </c>
      <c r="T72" s="18"/>
    </row>
    <row r="73" spans="1:20" x14ac:dyDescent="0.3">
      <c r="A73" s="4">
        <v>69</v>
      </c>
      <c r="B73" s="17" t="s">
        <v>63</v>
      </c>
      <c r="C73" s="18" t="s">
        <v>1212</v>
      </c>
      <c r="D73" s="18" t="s">
        <v>23</v>
      </c>
      <c r="E73" s="19">
        <v>18110314406</v>
      </c>
      <c r="F73" s="18" t="s">
        <v>149</v>
      </c>
      <c r="G73" s="19">
        <v>36</v>
      </c>
      <c r="H73" s="19">
        <v>36</v>
      </c>
      <c r="I73" s="63">
        <f t="shared" si="1"/>
        <v>72</v>
      </c>
      <c r="J73" s="18"/>
      <c r="K73" s="18"/>
      <c r="L73" s="18"/>
      <c r="M73" s="18"/>
      <c r="N73" s="18"/>
      <c r="O73" s="18"/>
      <c r="P73" s="24" t="s">
        <v>1261</v>
      </c>
      <c r="Q73" s="18" t="s">
        <v>235</v>
      </c>
      <c r="R73" s="18"/>
      <c r="S73" s="18" t="s">
        <v>212</v>
      </c>
      <c r="T73" s="18"/>
    </row>
    <row r="74" spans="1:20" x14ac:dyDescent="0.3">
      <c r="A74" s="4">
        <v>70</v>
      </c>
      <c r="B74" s="17" t="s">
        <v>63</v>
      </c>
      <c r="C74" s="18" t="s">
        <v>1213</v>
      </c>
      <c r="D74" s="18" t="s">
        <v>25</v>
      </c>
      <c r="E74" s="19">
        <v>432</v>
      </c>
      <c r="F74" s="18"/>
      <c r="G74" s="19">
        <v>52</v>
      </c>
      <c r="H74" s="19">
        <v>93</v>
      </c>
      <c r="I74" s="63">
        <f t="shared" si="1"/>
        <v>145</v>
      </c>
      <c r="J74" s="18">
        <v>9678026868</v>
      </c>
      <c r="K74" s="18" t="s">
        <v>1299</v>
      </c>
      <c r="L74" s="18"/>
      <c r="M74" s="18"/>
      <c r="N74" s="18" t="s">
        <v>1300</v>
      </c>
      <c r="O74" s="18">
        <v>9678762046</v>
      </c>
      <c r="P74" s="24" t="s">
        <v>1266</v>
      </c>
      <c r="Q74" s="18" t="s">
        <v>237</v>
      </c>
      <c r="R74" s="18">
        <v>6</v>
      </c>
      <c r="S74" s="18" t="s">
        <v>212</v>
      </c>
      <c r="T74" s="18"/>
    </row>
    <row r="75" spans="1:20" x14ac:dyDescent="0.3">
      <c r="A75" s="4">
        <v>71</v>
      </c>
      <c r="B75" s="17" t="s">
        <v>63</v>
      </c>
      <c r="C75" s="18" t="s">
        <v>1214</v>
      </c>
      <c r="D75" s="18" t="s">
        <v>23</v>
      </c>
      <c r="E75" s="19">
        <v>18110307505</v>
      </c>
      <c r="F75" s="18" t="s">
        <v>149</v>
      </c>
      <c r="G75" s="19">
        <v>45</v>
      </c>
      <c r="H75" s="19">
        <v>55</v>
      </c>
      <c r="I75" s="63">
        <f t="shared" si="1"/>
        <v>100</v>
      </c>
      <c r="J75" s="18"/>
      <c r="K75" s="18"/>
      <c r="L75" s="18"/>
      <c r="M75" s="18"/>
      <c r="N75" s="18"/>
      <c r="O75" s="18"/>
      <c r="P75" s="24" t="s">
        <v>1266</v>
      </c>
      <c r="Q75" s="18" t="s">
        <v>237</v>
      </c>
      <c r="R75" s="18"/>
      <c r="S75" s="18" t="s">
        <v>212</v>
      </c>
      <c r="T75" s="18"/>
    </row>
    <row r="76" spans="1:20" x14ac:dyDescent="0.3">
      <c r="A76" s="4">
        <v>72</v>
      </c>
      <c r="B76" s="17" t="s">
        <v>63</v>
      </c>
      <c r="C76" s="18" t="s">
        <v>1215</v>
      </c>
      <c r="D76" s="18" t="s">
        <v>23</v>
      </c>
      <c r="E76" s="19">
        <v>18110314409</v>
      </c>
      <c r="F76" s="18" t="s">
        <v>149</v>
      </c>
      <c r="G76" s="19">
        <v>25</v>
      </c>
      <c r="H76" s="19">
        <v>30</v>
      </c>
      <c r="I76" s="63">
        <f t="shared" si="1"/>
        <v>55</v>
      </c>
      <c r="J76" s="18"/>
      <c r="K76" s="18"/>
      <c r="L76" s="18"/>
      <c r="M76" s="18"/>
      <c r="N76" s="18"/>
      <c r="O76" s="18"/>
      <c r="P76" s="24" t="s">
        <v>1267</v>
      </c>
      <c r="Q76" s="18" t="s">
        <v>211</v>
      </c>
      <c r="R76" s="18"/>
      <c r="S76" s="18" t="s">
        <v>212</v>
      </c>
      <c r="T76" s="18"/>
    </row>
    <row r="77" spans="1:20" x14ac:dyDescent="0.3">
      <c r="A77" s="4">
        <v>73</v>
      </c>
      <c r="B77" s="17" t="s">
        <v>63</v>
      </c>
      <c r="C77" s="18" t="s">
        <v>1216</v>
      </c>
      <c r="D77" s="18" t="s">
        <v>23</v>
      </c>
      <c r="E77" s="19">
        <v>18110322402</v>
      </c>
      <c r="F77" s="18" t="s">
        <v>149</v>
      </c>
      <c r="G77" s="19">
        <v>24</v>
      </c>
      <c r="H77" s="19">
        <v>24</v>
      </c>
      <c r="I77" s="63">
        <f t="shared" si="1"/>
        <v>48</v>
      </c>
      <c r="J77" s="18"/>
      <c r="K77" s="18"/>
      <c r="L77" s="18"/>
      <c r="M77" s="18"/>
      <c r="N77" s="18"/>
      <c r="O77" s="18"/>
      <c r="P77" s="24" t="s">
        <v>1267</v>
      </c>
      <c r="Q77" s="18" t="s">
        <v>211</v>
      </c>
      <c r="R77" s="18"/>
      <c r="S77" s="18" t="s">
        <v>212</v>
      </c>
      <c r="T77" s="18"/>
    </row>
    <row r="78" spans="1:20" x14ac:dyDescent="0.3">
      <c r="A78" s="4">
        <v>74</v>
      </c>
      <c r="B78" s="17" t="s">
        <v>63</v>
      </c>
      <c r="C78" s="18" t="s">
        <v>1217</v>
      </c>
      <c r="D78" s="18"/>
      <c r="E78" s="19">
        <v>83</v>
      </c>
      <c r="F78" s="18"/>
      <c r="G78" s="19">
        <v>30</v>
      </c>
      <c r="H78" s="19">
        <v>29</v>
      </c>
      <c r="I78" s="63">
        <f t="shared" si="1"/>
        <v>59</v>
      </c>
      <c r="J78" s="18">
        <v>8472846058</v>
      </c>
      <c r="K78" s="18" t="s">
        <v>753</v>
      </c>
      <c r="L78" s="18"/>
      <c r="M78" s="18"/>
      <c r="N78" s="18"/>
      <c r="O78" s="18"/>
      <c r="P78" s="24" t="s">
        <v>1269</v>
      </c>
      <c r="Q78" s="18" t="s">
        <v>217</v>
      </c>
      <c r="R78" s="18">
        <v>20</v>
      </c>
      <c r="S78" s="18" t="s">
        <v>212</v>
      </c>
      <c r="T78" s="18"/>
    </row>
    <row r="79" spans="1:20" x14ac:dyDescent="0.3">
      <c r="A79" s="4">
        <v>75</v>
      </c>
      <c r="B79" s="17" t="s">
        <v>63</v>
      </c>
      <c r="C79" s="18" t="s">
        <v>1218</v>
      </c>
      <c r="D79" s="18" t="s">
        <v>23</v>
      </c>
      <c r="E79" s="19" t="s">
        <v>1219</v>
      </c>
      <c r="F79" s="18" t="s">
        <v>149</v>
      </c>
      <c r="G79" s="19">
        <v>98</v>
      </c>
      <c r="H79" s="19">
        <v>83</v>
      </c>
      <c r="I79" s="63">
        <f t="shared" si="1"/>
        <v>181</v>
      </c>
      <c r="J79" s="18" t="s">
        <v>1301</v>
      </c>
      <c r="K79" s="18" t="s">
        <v>209</v>
      </c>
      <c r="L79" s="18"/>
      <c r="M79" s="18"/>
      <c r="N79" s="18"/>
      <c r="O79" s="18"/>
      <c r="P79" s="24" t="s">
        <v>1269</v>
      </c>
      <c r="Q79" s="18" t="s">
        <v>217</v>
      </c>
      <c r="R79" s="18">
        <v>19</v>
      </c>
      <c r="S79" s="18" t="s">
        <v>212</v>
      </c>
      <c r="T79" s="18"/>
    </row>
    <row r="80" spans="1:20" x14ac:dyDescent="0.3">
      <c r="A80" s="4">
        <v>76</v>
      </c>
      <c r="B80" s="17" t="s">
        <v>63</v>
      </c>
      <c r="C80" s="18" t="s">
        <v>1220</v>
      </c>
      <c r="D80" s="18" t="s">
        <v>23</v>
      </c>
      <c r="E80" s="19">
        <v>18110311105</v>
      </c>
      <c r="F80" s="18" t="s">
        <v>149</v>
      </c>
      <c r="G80" s="19">
        <v>54</v>
      </c>
      <c r="H80" s="19">
        <v>72</v>
      </c>
      <c r="I80" s="63">
        <f t="shared" si="1"/>
        <v>126</v>
      </c>
      <c r="J80" s="18"/>
      <c r="K80" s="18"/>
      <c r="L80" s="18"/>
      <c r="M80" s="18"/>
      <c r="N80" s="18"/>
      <c r="O80" s="18"/>
      <c r="P80" s="24" t="s">
        <v>1271</v>
      </c>
      <c r="Q80" s="18" t="s">
        <v>226</v>
      </c>
      <c r="R80" s="18"/>
      <c r="S80" s="18" t="s">
        <v>212</v>
      </c>
      <c r="T80" s="18"/>
    </row>
    <row r="81" spans="1:20" x14ac:dyDescent="0.3">
      <c r="A81" s="4">
        <v>77</v>
      </c>
      <c r="B81" s="17" t="s">
        <v>63</v>
      </c>
      <c r="C81" s="18" t="s">
        <v>1221</v>
      </c>
      <c r="D81" s="18" t="s">
        <v>23</v>
      </c>
      <c r="E81" s="19">
        <v>18110311310</v>
      </c>
      <c r="F81" s="18" t="s">
        <v>149</v>
      </c>
      <c r="G81" s="19">
        <v>15</v>
      </c>
      <c r="H81" s="19">
        <v>24</v>
      </c>
      <c r="I81" s="63">
        <f t="shared" si="1"/>
        <v>39</v>
      </c>
      <c r="J81" s="18"/>
      <c r="K81" s="18"/>
      <c r="L81" s="18"/>
      <c r="M81" s="18"/>
      <c r="N81" s="18"/>
      <c r="O81" s="18"/>
      <c r="P81" s="24" t="s">
        <v>1272</v>
      </c>
      <c r="Q81" s="18" t="s">
        <v>232</v>
      </c>
      <c r="R81" s="18"/>
      <c r="S81" s="18" t="s">
        <v>212</v>
      </c>
      <c r="T81" s="18"/>
    </row>
    <row r="82" spans="1:20" x14ac:dyDescent="0.3">
      <c r="A82" s="4">
        <v>78</v>
      </c>
      <c r="B82" s="17" t="s">
        <v>63</v>
      </c>
      <c r="C82" s="18" t="s">
        <v>1222</v>
      </c>
      <c r="D82" s="18" t="s">
        <v>23</v>
      </c>
      <c r="E82" s="19">
        <v>18110311602</v>
      </c>
      <c r="F82" s="18" t="s">
        <v>149</v>
      </c>
      <c r="G82" s="19">
        <v>21</v>
      </c>
      <c r="H82" s="19">
        <v>26</v>
      </c>
      <c r="I82" s="63">
        <f t="shared" si="1"/>
        <v>47</v>
      </c>
      <c r="J82" s="18"/>
      <c r="K82" s="18"/>
      <c r="L82" s="18"/>
      <c r="M82" s="18"/>
      <c r="N82" s="18"/>
      <c r="O82" s="18"/>
      <c r="P82" s="24" t="s">
        <v>1272</v>
      </c>
      <c r="Q82" s="18" t="s">
        <v>232</v>
      </c>
      <c r="R82" s="18"/>
      <c r="S82" s="18" t="s">
        <v>212</v>
      </c>
      <c r="T82" s="18"/>
    </row>
    <row r="83" spans="1:20" x14ac:dyDescent="0.3">
      <c r="A83" s="4">
        <v>79</v>
      </c>
      <c r="B83" s="17" t="s">
        <v>63</v>
      </c>
      <c r="C83" s="18" t="s">
        <v>1223</v>
      </c>
      <c r="D83" s="18" t="s">
        <v>23</v>
      </c>
      <c r="E83" s="19">
        <v>18110311603</v>
      </c>
      <c r="F83" s="18" t="s">
        <v>149</v>
      </c>
      <c r="G83" s="19">
        <v>27</v>
      </c>
      <c r="H83" s="19">
        <v>23</v>
      </c>
      <c r="I83" s="63">
        <f t="shared" si="1"/>
        <v>50</v>
      </c>
      <c r="J83" s="18"/>
      <c r="K83" s="18"/>
      <c r="L83" s="18"/>
      <c r="M83" s="18"/>
      <c r="N83" s="18"/>
      <c r="O83" s="18"/>
      <c r="P83" s="24" t="s">
        <v>1272</v>
      </c>
      <c r="Q83" s="18" t="s">
        <v>232</v>
      </c>
      <c r="R83" s="18"/>
      <c r="S83" s="18" t="s">
        <v>212</v>
      </c>
      <c r="T83" s="18"/>
    </row>
    <row r="84" spans="1:20" x14ac:dyDescent="0.3">
      <c r="A84" s="4">
        <v>80</v>
      </c>
      <c r="B84" s="17" t="s">
        <v>63</v>
      </c>
      <c r="C84" s="18" t="s">
        <v>793</v>
      </c>
      <c r="D84" s="18"/>
      <c r="E84" s="19">
        <v>33</v>
      </c>
      <c r="F84" s="18"/>
      <c r="G84" s="19">
        <v>26</v>
      </c>
      <c r="H84" s="19">
        <v>25</v>
      </c>
      <c r="I84" s="63">
        <f t="shared" si="1"/>
        <v>51</v>
      </c>
      <c r="J84" s="18">
        <v>9854761823</v>
      </c>
      <c r="K84" s="18" t="s">
        <v>753</v>
      </c>
      <c r="L84" s="18"/>
      <c r="M84" s="18"/>
      <c r="N84" s="18"/>
      <c r="O84" s="18"/>
      <c r="P84" s="24" t="s">
        <v>1274</v>
      </c>
      <c r="Q84" s="18" t="s">
        <v>235</v>
      </c>
      <c r="R84" s="18">
        <v>18</v>
      </c>
      <c r="S84" s="18" t="s">
        <v>212</v>
      </c>
      <c r="T84" s="18"/>
    </row>
    <row r="85" spans="1:20" x14ac:dyDescent="0.3">
      <c r="A85" s="4">
        <v>81</v>
      </c>
      <c r="B85" s="17" t="s">
        <v>63</v>
      </c>
      <c r="C85" s="18" t="s">
        <v>794</v>
      </c>
      <c r="D85" s="18"/>
      <c r="E85" s="19">
        <v>34</v>
      </c>
      <c r="F85" s="18"/>
      <c r="G85" s="19">
        <v>30</v>
      </c>
      <c r="H85" s="19">
        <v>27</v>
      </c>
      <c r="I85" s="63">
        <f t="shared" si="1"/>
        <v>57</v>
      </c>
      <c r="J85" s="18">
        <v>9678155242</v>
      </c>
      <c r="K85" s="18" t="s">
        <v>753</v>
      </c>
      <c r="L85" s="18"/>
      <c r="M85" s="18"/>
      <c r="N85" s="18"/>
      <c r="O85" s="18"/>
      <c r="P85" s="24" t="s">
        <v>1274</v>
      </c>
      <c r="Q85" s="18" t="s">
        <v>235</v>
      </c>
      <c r="R85" s="18">
        <v>15</v>
      </c>
      <c r="S85" s="18" t="s">
        <v>212</v>
      </c>
      <c r="T85" s="18"/>
    </row>
    <row r="86" spans="1:20" x14ac:dyDescent="0.3">
      <c r="A86" s="4">
        <v>82</v>
      </c>
      <c r="B86" s="17" t="s">
        <v>63</v>
      </c>
      <c r="C86" s="18" t="s">
        <v>795</v>
      </c>
      <c r="D86" s="18"/>
      <c r="E86" s="19">
        <v>35</v>
      </c>
      <c r="F86" s="18"/>
      <c r="G86" s="19">
        <v>28</v>
      </c>
      <c r="H86" s="19">
        <v>16</v>
      </c>
      <c r="I86" s="63">
        <f t="shared" si="1"/>
        <v>44</v>
      </c>
      <c r="J86" s="18">
        <v>9508521096</v>
      </c>
      <c r="K86" s="18" t="s">
        <v>753</v>
      </c>
      <c r="L86" s="18"/>
      <c r="M86" s="18"/>
      <c r="N86" s="18"/>
      <c r="O86" s="18"/>
      <c r="P86" s="24" t="s">
        <v>1274</v>
      </c>
      <c r="Q86" s="18" t="s">
        <v>235</v>
      </c>
      <c r="R86" s="18">
        <v>19</v>
      </c>
      <c r="S86" s="18" t="s">
        <v>212</v>
      </c>
      <c r="T86" s="18"/>
    </row>
    <row r="87" spans="1:20" x14ac:dyDescent="0.3">
      <c r="A87" s="4">
        <v>83</v>
      </c>
      <c r="B87" s="17" t="s">
        <v>63</v>
      </c>
      <c r="C87" s="18" t="s">
        <v>1224</v>
      </c>
      <c r="D87" s="18" t="s">
        <v>23</v>
      </c>
      <c r="E87" s="19">
        <v>18110313720</v>
      </c>
      <c r="F87" s="18" t="s">
        <v>149</v>
      </c>
      <c r="G87" s="19">
        <v>69</v>
      </c>
      <c r="H87" s="19">
        <v>65</v>
      </c>
      <c r="I87" s="63">
        <f t="shared" si="1"/>
        <v>134</v>
      </c>
      <c r="J87" s="18"/>
      <c r="K87" s="18"/>
      <c r="L87" s="18"/>
      <c r="M87" s="18"/>
      <c r="N87" s="18"/>
      <c r="O87" s="18"/>
      <c r="P87" s="24" t="s">
        <v>1276</v>
      </c>
      <c r="Q87" s="18" t="s">
        <v>237</v>
      </c>
      <c r="R87" s="18"/>
      <c r="S87" s="18" t="s">
        <v>212</v>
      </c>
      <c r="T87" s="18"/>
    </row>
    <row r="88" spans="1:20" x14ac:dyDescent="0.3">
      <c r="A88" s="4">
        <v>84</v>
      </c>
      <c r="B88" s="17" t="s">
        <v>63</v>
      </c>
      <c r="C88" s="18" t="s">
        <v>1225</v>
      </c>
      <c r="D88" s="18" t="s">
        <v>23</v>
      </c>
      <c r="E88" s="19" t="s">
        <v>1226</v>
      </c>
      <c r="F88" s="18" t="s">
        <v>149</v>
      </c>
      <c r="G88" s="19">
        <v>112</v>
      </c>
      <c r="H88" s="19">
        <v>115</v>
      </c>
      <c r="I88" s="63">
        <f t="shared" si="1"/>
        <v>227</v>
      </c>
      <c r="J88" s="18" t="s">
        <v>1302</v>
      </c>
      <c r="K88" s="18" t="s">
        <v>209</v>
      </c>
      <c r="L88" s="18"/>
      <c r="M88" s="18"/>
      <c r="N88" s="18"/>
      <c r="O88" s="18"/>
      <c r="P88" s="24" t="s">
        <v>1277</v>
      </c>
      <c r="Q88" s="18" t="s">
        <v>211</v>
      </c>
      <c r="R88" s="18">
        <v>20</v>
      </c>
      <c r="S88" s="18" t="s">
        <v>212</v>
      </c>
      <c r="T88" s="18"/>
    </row>
    <row r="89" spans="1:20" x14ac:dyDescent="0.3">
      <c r="A89" s="4">
        <v>85</v>
      </c>
      <c r="B89" s="17" t="s">
        <v>63</v>
      </c>
      <c r="C89" s="18" t="s">
        <v>1227</v>
      </c>
      <c r="D89" s="18" t="s">
        <v>23</v>
      </c>
      <c r="E89" s="19">
        <v>18110313714</v>
      </c>
      <c r="F89" s="18" t="s">
        <v>149</v>
      </c>
      <c r="G89" s="19">
        <v>35</v>
      </c>
      <c r="H89" s="19">
        <v>26</v>
      </c>
      <c r="I89" s="63">
        <f t="shared" si="1"/>
        <v>61</v>
      </c>
      <c r="J89" s="18"/>
      <c r="K89" s="18"/>
      <c r="L89" s="18"/>
      <c r="M89" s="18"/>
      <c r="N89" s="18"/>
      <c r="O89" s="18"/>
      <c r="P89" s="24" t="s">
        <v>1280</v>
      </c>
      <c r="Q89" s="18" t="s">
        <v>217</v>
      </c>
      <c r="R89" s="18"/>
      <c r="S89" s="18" t="s">
        <v>212</v>
      </c>
      <c r="T89" s="18"/>
    </row>
    <row r="90" spans="1:20" x14ac:dyDescent="0.3">
      <c r="A90" s="4">
        <v>86</v>
      </c>
      <c r="B90" s="17" t="s">
        <v>63</v>
      </c>
      <c r="C90" s="18" t="s">
        <v>1228</v>
      </c>
      <c r="D90" s="18" t="s">
        <v>23</v>
      </c>
      <c r="E90" s="19">
        <v>18110313715</v>
      </c>
      <c r="F90" s="18" t="s">
        <v>149</v>
      </c>
      <c r="G90" s="19">
        <v>25</v>
      </c>
      <c r="H90" s="19">
        <v>29</v>
      </c>
      <c r="I90" s="63">
        <f t="shared" si="1"/>
        <v>54</v>
      </c>
      <c r="J90" s="18"/>
      <c r="K90" s="18"/>
      <c r="L90" s="18"/>
      <c r="M90" s="18"/>
      <c r="N90" s="18"/>
      <c r="O90" s="18"/>
      <c r="P90" s="24" t="s">
        <v>1280</v>
      </c>
      <c r="Q90" s="18" t="s">
        <v>217</v>
      </c>
      <c r="R90" s="18"/>
      <c r="S90" s="18" t="s">
        <v>212</v>
      </c>
      <c r="T90" s="18"/>
    </row>
    <row r="91" spans="1:20" x14ac:dyDescent="0.3">
      <c r="A91" s="4">
        <v>87</v>
      </c>
      <c r="B91" s="17" t="s">
        <v>63</v>
      </c>
      <c r="C91" s="18" t="s">
        <v>1229</v>
      </c>
      <c r="D91" s="18" t="s">
        <v>23</v>
      </c>
      <c r="E91" s="19">
        <v>18110313719</v>
      </c>
      <c r="F91" s="18" t="s">
        <v>149</v>
      </c>
      <c r="G91" s="19">
        <v>39</v>
      </c>
      <c r="H91" s="19">
        <v>32</v>
      </c>
      <c r="I91" s="63">
        <f t="shared" si="1"/>
        <v>71</v>
      </c>
      <c r="J91" s="18"/>
      <c r="K91" s="18"/>
      <c r="L91" s="18"/>
      <c r="M91" s="18"/>
      <c r="N91" s="18"/>
      <c r="O91" s="18"/>
      <c r="P91" s="24" t="s">
        <v>1280</v>
      </c>
      <c r="Q91" s="18" t="s">
        <v>217</v>
      </c>
      <c r="R91" s="18"/>
      <c r="S91" s="18" t="s">
        <v>212</v>
      </c>
      <c r="T91" s="18"/>
    </row>
    <row r="92" spans="1:20" ht="33" x14ac:dyDescent="0.3">
      <c r="A92" s="4">
        <v>88</v>
      </c>
      <c r="B92" s="17" t="s">
        <v>63</v>
      </c>
      <c r="C92" s="18" t="s">
        <v>1230</v>
      </c>
      <c r="D92" s="18" t="s">
        <v>23</v>
      </c>
      <c r="E92" s="19" t="s">
        <v>1231</v>
      </c>
      <c r="F92" s="18" t="s">
        <v>608</v>
      </c>
      <c r="G92" s="19">
        <v>216</v>
      </c>
      <c r="H92" s="19">
        <v>234</v>
      </c>
      <c r="I92" s="63">
        <f t="shared" si="1"/>
        <v>450</v>
      </c>
      <c r="J92" s="18">
        <v>9435381753</v>
      </c>
      <c r="K92" s="18" t="s">
        <v>209</v>
      </c>
      <c r="L92" s="18"/>
      <c r="M92" s="18"/>
      <c r="N92" s="18"/>
      <c r="O92" s="18"/>
      <c r="P92" s="24" t="s">
        <v>1282</v>
      </c>
      <c r="Q92" s="18" t="s">
        <v>226</v>
      </c>
      <c r="R92" s="18">
        <v>24</v>
      </c>
      <c r="S92" s="18" t="s">
        <v>212</v>
      </c>
      <c r="T92" s="18"/>
    </row>
    <row r="93" spans="1:20" x14ac:dyDescent="0.3">
      <c r="A93" s="4">
        <v>89</v>
      </c>
      <c r="B93" s="17" t="s">
        <v>63</v>
      </c>
      <c r="C93" s="18" t="s">
        <v>1232</v>
      </c>
      <c r="D93" s="18" t="s">
        <v>23</v>
      </c>
      <c r="E93" s="19">
        <v>18110313717</v>
      </c>
      <c r="F93" s="18"/>
      <c r="G93" s="19">
        <v>32</v>
      </c>
      <c r="H93" s="19">
        <v>33</v>
      </c>
      <c r="I93" s="63">
        <f t="shared" si="1"/>
        <v>65</v>
      </c>
      <c r="J93" s="18"/>
      <c r="K93" s="18"/>
      <c r="L93" s="18"/>
      <c r="M93" s="18"/>
      <c r="N93" s="18"/>
      <c r="O93" s="18"/>
      <c r="P93" s="24" t="s">
        <v>1283</v>
      </c>
      <c r="Q93" s="18" t="s">
        <v>232</v>
      </c>
      <c r="R93" s="18"/>
      <c r="S93" s="18" t="s">
        <v>212</v>
      </c>
      <c r="T93" s="18"/>
    </row>
    <row r="94" spans="1:20" x14ac:dyDescent="0.3">
      <c r="A94" s="4">
        <v>90</v>
      </c>
      <c r="B94" s="17" t="s">
        <v>63</v>
      </c>
      <c r="C94" s="18" t="s">
        <v>1233</v>
      </c>
      <c r="D94" s="18" t="s">
        <v>23</v>
      </c>
      <c r="E94" s="19">
        <v>18110313802</v>
      </c>
      <c r="F94" s="18"/>
      <c r="G94" s="19">
        <v>15</v>
      </c>
      <c r="H94" s="19">
        <v>13</v>
      </c>
      <c r="I94" s="63">
        <f t="shared" si="1"/>
        <v>28</v>
      </c>
      <c r="J94" s="18"/>
      <c r="K94" s="18"/>
      <c r="L94" s="18"/>
      <c r="M94" s="18"/>
      <c r="N94" s="18"/>
      <c r="O94" s="18"/>
      <c r="P94" s="24" t="s">
        <v>1283</v>
      </c>
      <c r="Q94" s="18" t="s">
        <v>232</v>
      </c>
      <c r="R94" s="18"/>
      <c r="S94" s="18" t="s">
        <v>212</v>
      </c>
      <c r="T94" s="18"/>
    </row>
    <row r="95" spans="1:20" x14ac:dyDescent="0.3">
      <c r="A95" s="4">
        <v>91</v>
      </c>
      <c r="B95" s="17" t="s">
        <v>63</v>
      </c>
      <c r="C95" s="18" t="s">
        <v>1234</v>
      </c>
      <c r="D95" s="18" t="s">
        <v>23</v>
      </c>
      <c r="E95" s="19">
        <v>18110313613</v>
      </c>
      <c r="F95" s="18" t="s">
        <v>149</v>
      </c>
      <c r="G95" s="19">
        <v>19</v>
      </c>
      <c r="H95" s="19">
        <v>17</v>
      </c>
      <c r="I95" s="63">
        <f t="shared" si="1"/>
        <v>36</v>
      </c>
      <c r="J95" s="18"/>
      <c r="K95" s="18"/>
      <c r="L95" s="18"/>
      <c r="M95" s="18"/>
      <c r="N95" s="18"/>
      <c r="O95" s="18"/>
      <c r="P95" s="24" t="s">
        <v>1283</v>
      </c>
      <c r="Q95" s="18" t="s">
        <v>232</v>
      </c>
      <c r="R95" s="18"/>
      <c r="S95" s="18" t="s">
        <v>212</v>
      </c>
      <c r="T95" s="18"/>
    </row>
    <row r="96" spans="1:20" ht="33" x14ac:dyDescent="0.3">
      <c r="A96" s="4">
        <v>92</v>
      </c>
      <c r="B96" s="17" t="s">
        <v>63</v>
      </c>
      <c r="C96" s="18" t="s">
        <v>1230</v>
      </c>
      <c r="D96" s="18" t="s">
        <v>23</v>
      </c>
      <c r="E96" s="19" t="s">
        <v>1231</v>
      </c>
      <c r="F96" s="18" t="s">
        <v>608</v>
      </c>
      <c r="G96" s="19">
        <v>216</v>
      </c>
      <c r="H96" s="19">
        <v>234</v>
      </c>
      <c r="I96" s="63">
        <f t="shared" si="1"/>
        <v>450</v>
      </c>
      <c r="J96" s="18">
        <v>9435381753</v>
      </c>
      <c r="K96" s="18" t="s">
        <v>209</v>
      </c>
      <c r="L96" s="18"/>
      <c r="M96" s="18"/>
      <c r="N96" s="18"/>
      <c r="O96" s="18"/>
      <c r="P96" s="24" t="s">
        <v>1285</v>
      </c>
      <c r="Q96" s="18" t="s">
        <v>235</v>
      </c>
      <c r="R96" s="18">
        <v>20</v>
      </c>
      <c r="S96" s="18" t="s">
        <v>212</v>
      </c>
      <c r="T96" s="18"/>
    </row>
    <row r="97" spans="1:20" x14ac:dyDescent="0.3">
      <c r="A97" s="4">
        <v>93</v>
      </c>
      <c r="B97" s="17" t="s">
        <v>62</v>
      </c>
      <c r="C97" s="18" t="s">
        <v>1235</v>
      </c>
      <c r="D97" s="18" t="s">
        <v>25</v>
      </c>
      <c r="E97" s="19">
        <v>184</v>
      </c>
      <c r="F97" s="18"/>
      <c r="G97" s="19">
        <v>30</v>
      </c>
      <c r="H97" s="19">
        <v>35</v>
      </c>
      <c r="I97" s="63">
        <f t="shared" si="1"/>
        <v>65</v>
      </c>
      <c r="J97" s="18">
        <v>7399858460</v>
      </c>
      <c r="K97" s="18" t="s">
        <v>223</v>
      </c>
      <c r="L97" s="18" t="s">
        <v>911</v>
      </c>
      <c r="M97" s="18">
        <v>9401491039</v>
      </c>
      <c r="N97" s="18" t="s">
        <v>912</v>
      </c>
      <c r="O97" s="18">
        <v>8876678428</v>
      </c>
      <c r="P97" s="24" t="s">
        <v>1287</v>
      </c>
      <c r="Q97" s="18" t="s">
        <v>237</v>
      </c>
      <c r="R97" s="18">
        <v>22</v>
      </c>
      <c r="S97" s="18" t="s">
        <v>212</v>
      </c>
      <c r="T97" s="18"/>
    </row>
    <row r="98" spans="1:20" x14ac:dyDescent="0.3">
      <c r="A98" s="4">
        <v>94</v>
      </c>
      <c r="B98" s="17" t="s">
        <v>62</v>
      </c>
      <c r="C98" s="48" t="s">
        <v>989</v>
      </c>
      <c r="D98" s="48" t="s">
        <v>23</v>
      </c>
      <c r="E98" s="19" t="s">
        <v>1236</v>
      </c>
      <c r="F98" s="48" t="s">
        <v>149</v>
      </c>
      <c r="G98" s="19">
        <v>21</v>
      </c>
      <c r="H98" s="19">
        <v>35</v>
      </c>
      <c r="I98" s="63">
        <f t="shared" si="1"/>
        <v>56</v>
      </c>
      <c r="J98" s="48" t="s">
        <v>1303</v>
      </c>
      <c r="K98" s="48" t="s">
        <v>1097</v>
      </c>
      <c r="L98" s="48" t="s">
        <v>1098</v>
      </c>
      <c r="M98" s="48">
        <v>9435057381</v>
      </c>
      <c r="N98" s="48" t="s">
        <v>1099</v>
      </c>
      <c r="O98" s="48">
        <v>7399431310</v>
      </c>
      <c r="P98" s="24" t="s">
        <v>1287</v>
      </c>
      <c r="Q98" s="18" t="s">
        <v>237</v>
      </c>
      <c r="R98" s="18">
        <v>18</v>
      </c>
      <c r="S98" s="18" t="s">
        <v>212</v>
      </c>
      <c r="T98" s="18"/>
    </row>
    <row r="99" spans="1:20" x14ac:dyDescent="0.3">
      <c r="A99" s="4">
        <v>95</v>
      </c>
      <c r="B99" s="17" t="s">
        <v>62</v>
      </c>
      <c r="C99" s="18" t="s">
        <v>1237</v>
      </c>
      <c r="D99" s="18" t="s">
        <v>25</v>
      </c>
      <c r="E99" s="19">
        <v>235</v>
      </c>
      <c r="F99" s="18"/>
      <c r="G99" s="19">
        <v>31</v>
      </c>
      <c r="H99" s="19">
        <v>32</v>
      </c>
      <c r="I99" s="63">
        <f t="shared" si="1"/>
        <v>63</v>
      </c>
      <c r="J99" s="18">
        <v>9859765723</v>
      </c>
      <c r="K99" s="18" t="s">
        <v>1053</v>
      </c>
      <c r="L99" s="18" t="s">
        <v>1054</v>
      </c>
      <c r="M99" s="18">
        <v>9957368872</v>
      </c>
      <c r="N99" s="18" t="s">
        <v>1055</v>
      </c>
      <c r="O99" s="18"/>
      <c r="P99" s="24" t="s">
        <v>1288</v>
      </c>
      <c r="Q99" s="18" t="s">
        <v>211</v>
      </c>
      <c r="R99" s="18">
        <v>16</v>
      </c>
      <c r="S99" s="18" t="s">
        <v>212</v>
      </c>
      <c r="T99" s="18"/>
    </row>
    <row r="100" spans="1:20" x14ac:dyDescent="0.3">
      <c r="A100" s="4">
        <v>96</v>
      </c>
      <c r="B100" s="17" t="s">
        <v>62</v>
      </c>
      <c r="C100" s="18" t="s">
        <v>954</v>
      </c>
      <c r="D100" s="18" t="s">
        <v>23</v>
      </c>
      <c r="E100" s="19" t="s">
        <v>955</v>
      </c>
      <c r="F100" s="18" t="s">
        <v>149</v>
      </c>
      <c r="G100" s="19">
        <v>102</v>
      </c>
      <c r="H100" s="19">
        <v>98</v>
      </c>
      <c r="I100" s="63">
        <f t="shared" si="1"/>
        <v>200</v>
      </c>
      <c r="J100" s="18" t="s">
        <v>1057</v>
      </c>
      <c r="K100" s="18" t="s">
        <v>1047</v>
      </c>
      <c r="L100" s="18" t="s">
        <v>1048</v>
      </c>
      <c r="M100" s="18">
        <v>8876607657</v>
      </c>
      <c r="N100" s="18" t="s">
        <v>1049</v>
      </c>
      <c r="O100" s="18">
        <v>9854012456</v>
      </c>
      <c r="P100" s="24" t="s">
        <v>1288</v>
      </c>
      <c r="Q100" s="18" t="s">
        <v>211</v>
      </c>
      <c r="R100" s="18">
        <v>15</v>
      </c>
      <c r="S100" s="18" t="s">
        <v>212</v>
      </c>
      <c r="T100" s="18"/>
    </row>
    <row r="101" spans="1:20" x14ac:dyDescent="0.3">
      <c r="A101" s="4">
        <v>97</v>
      </c>
      <c r="B101" s="17"/>
      <c r="C101" s="18"/>
      <c r="D101" s="18"/>
      <c r="E101" s="19"/>
      <c r="F101" s="18"/>
      <c r="G101" s="19"/>
      <c r="H101" s="19"/>
      <c r="I101" s="63">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3">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3">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3">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3">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3">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3">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3">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3">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3">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3">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3">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3">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3">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x14ac:dyDescent="0.3">
      <c r="A165" s="21" t="s">
        <v>11</v>
      </c>
      <c r="B165" s="39"/>
      <c r="C165" s="21">
        <f>COUNTIFS(C6:C164,"*")</f>
        <v>95</v>
      </c>
      <c r="D165" s="21"/>
      <c r="E165" s="13"/>
      <c r="F165" s="21"/>
      <c r="G165" s="62">
        <f>SUM(G6:G164)</f>
        <v>4663</v>
      </c>
      <c r="H165" s="62">
        <f>SUM(H6:H164)</f>
        <v>4902</v>
      </c>
      <c r="I165" s="62">
        <f>SUM(I6:I164)</f>
        <v>9565</v>
      </c>
      <c r="J165" s="21"/>
      <c r="K165" s="21"/>
      <c r="L165" s="21"/>
      <c r="M165" s="21"/>
      <c r="N165" s="21"/>
      <c r="O165" s="21"/>
      <c r="P165" s="14"/>
      <c r="Q165" s="21"/>
      <c r="R165" s="21"/>
      <c r="S165" s="21"/>
      <c r="T165" s="12"/>
    </row>
    <row r="166" spans="1:20" x14ac:dyDescent="0.3">
      <c r="A166" s="44" t="s">
        <v>62</v>
      </c>
      <c r="B166" s="10">
        <f>COUNTIF(B$5:B$164,"Team 1")</f>
        <v>52</v>
      </c>
      <c r="C166" s="44" t="s">
        <v>25</v>
      </c>
      <c r="D166" s="10">
        <f>COUNTIF(D6:D164,"Anganwadi")</f>
        <v>26</v>
      </c>
    </row>
    <row r="167" spans="1:20" x14ac:dyDescent="0.3">
      <c r="A167" s="44" t="s">
        <v>63</v>
      </c>
      <c r="B167" s="10">
        <f>COUNTIF(B$6:B$164,"Team 2")</f>
        <v>44</v>
      </c>
      <c r="C167" s="44" t="s">
        <v>23</v>
      </c>
      <c r="D167" s="10">
        <f>COUNTIF(D6:D164,"School")</f>
        <v>65</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workbookViewId="0">
      <selection activeCell="M6" sqref="M6"/>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36" t="s">
        <v>71</v>
      </c>
      <c r="B1" s="136"/>
      <c r="C1" s="136"/>
      <c r="D1" s="136"/>
      <c r="E1" s="136"/>
      <c r="F1" s="137"/>
      <c r="G1" s="137"/>
      <c r="H1" s="137"/>
      <c r="I1" s="137"/>
      <c r="J1" s="137"/>
    </row>
    <row r="2" spans="1:11" ht="25.5" x14ac:dyDescent="0.3">
      <c r="A2" s="138" t="s">
        <v>0</v>
      </c>
      <c r="B2" s="139"/>
      <c r="C2" s="140" t="str">
        <f>'Block at a Glance'!C2:D2</f>
        <v>ASSAM</v>
      </c>
      <c r="D2" s="141"/>
      <c r="E2" s="27" t="s">
        <v>1</v>
      </c>
      <c r="F2" s="142" t="s">
        <v>86</v>
      </c>
      <c r="G2" s="143"/>
      <c r="H2" s="28" t="s">
        <v>24</v>
      </c>
      <c r="I2" s="142" t="s">
        <v>87</v>
      </c>
      <c r="J2" s="143"/>
    </row>
    <row r="3" spans="1:11" ht="28.5" customHeight="1" x14ac:dyDescent="0.3">
      <c r="A3" s="147" t="s">
        <v>66</v>
      </c>
      <c r="B3" s="147"/>
      <c r="C3" s="147"/>
      <c r="D3" s="147"/>
      <c r="E3" s="147"/>
      <c r="F3" s="147"/>
      <c r="G3" s="147"/>
      <c r="H3" s="147"/>
      <c r="I3" s="147"/>
      <c r="J3" s="147"/>
    </row>
    <row r="4" spans="1:11" x14ac:dyDescent="0.3">
      <c r="A4" s="146" t="s">
        <v>27</v>
      </c>
      <c r="B4" s="145" t="s">
        <v>28</v>
      </c>
      <c r="C4" s="144" t="s">
        <v>29</v>
      </c>
      <c r="D4" s="144" t="s">
        <v>36</v>
      </c>
      <c r="E4" s="144"/>
      <c r="F4" s="144"/>
      <c r="G4" s="144" t="s">
        <v>30</v>
      </c>
      <c r="H4" s="144" t="s">
        <v>37</v>
      </c>
      <c r="I4" s="144"/>
      <c r="J4" s="144"/>
    </row>
    <row r="5" spans="1:11" ht="22.5" customHeight="1" x14ac:dyDescent="0.3">
      <c r="A5" s="146"/>
      <c r="B5" s="145"/>
      <c r="C5" s="144"/>
      <c r="D5" s="29" t="s">
        <v>9</v>
      </c>
      <c r="E5" s="29" t="s">
        <v>10</v>
      </c>
      <c r="F5" s="29" t="s">
        <v>11</v>
      </c>
      <c r="G5" s="144"/>
      <c r="H5" s="29" t="s">
        <v>9</v>
      </c>
      <c r="I5" s="29" t="s">
        <v>10</v>
      </c>
      <c r="J5" s="29" t="s">
        <v>11</v>
      </c>
    </row>
    <row r="6" spans="1:11" ht="22.5" customHeight="1" x14ac:dyDescent="0.3">
      <c r="A6" s="45">
        <v>1</v>
      </c>
      <c r="B6" s="64">
        <v>43556</v>
      </c>
      <c r="C6" s="31">
        <f>COUNTIFS('April-19'!D$5:D$164,"Anganwadi")</f>
        <v>33</v>
      </c>
      <c r="D6" s="32">
        <f>SUMIF('April-19'!$D$5:$D$164,"Anganwadi",'April-19'!$G$5:$G$164)</f>
        <v>909</v>
      </c>
      <c r="E6" s="32">
        <f>SUMIF('April-19'!$D$5:$D$164,"Anganwadi",'April-19'!$H$5:$H$164)</f>
        <v>992</v>
      </c>
      <c r="F6" s="32">
        <f>+D6+E6</f>
        <v>1901</v>
      </c>
      <c r="G6" s="31">
        <f>COUNTIF('April-19'!D5:D164,"School")</f>
        <v>56</v>
      </c>
      <c r="H6" s="32">
        <f>SUMIF('April-19'!$D$5:$D$164,"School",'April-19'!$G$5:$G$164)</f>
        <v>4034</v>
      </c>
      <c r="I6" s="32">
        <f>SUMIF('April-19'!$D$5:$D$164,"School",'April-19'!$H$5:$H$164)</f>
        <v>4214</v>
      </c>
      <c r="J6" s="32">
        <f>+H6+I6</f>
        <v>8248</v>
      </c>
      <c r="K6" s="33"/>
    </row>
    <row r="7" spans="1:11" ht="22.5" customHeight="1" x14ac:dyDescent="0.3">
      <c r="A7" s="30">
        <v>2</v>
      </c>
      <c r="B7" s="65">
        <v>43601</v>
      </c>
      <c r="C7" s="31">
        <f>COUNTIF('May-19'!D5:D164,"Anganwadi")</f>
        <v>48</v>
      </c>
      <c r="D7" s="32">
        <f>SUMIF('May-19'!$D$5:$D$164,"Anganwadi",'May-19'!$G$5:$G$164)</f>
        <v>1261</v>
      </c>
      <c r="E7" s="32">
        <f>SUMIF('May-19'!$D$5:$D$164,"Anganwadi",'May-19'!$H$5:$H$164)</f>
        <v>1359</v>
      </c>
      <c r="F7" s="32">
        <f t="shared" ref="F7:F11" si="0">+D7+E7</f>
        <v>2620</v>
      </c>
      <c r="G7" s="31">
        <f>COUNTIF('May-19'!D5:D164,"School")</f>
        <v>50</v>
      </c>
      <c r="H7" s="32">
        <f>SUMIF('May-19'!$D$5:$D$164,"School",'May-19'!$G$5:$G$164)</f>
        <v>3096</v>
      </c>
      <c r="I7" s="32">
        <f>SUMIF('May-19'!$D$5:$D$164,"School",'May-19'!$H$5:$H$164)</f>
        <v>3304</v>
      </c>
      <c r="J7" s="32">
        <f t="shared" ref="J7:J11" si="1">+H7+I7</f>
        <v>6400</v>
      </c>
    </row>
    <row r="8" spans="1:11" ht="22.5" customHeight="1" x14ac:dyDescent="0.3">
      <c r="A8" s="30">
        <v>3</v>
      </c>
      <c r="B8" s="65">
        <v>43632</v>
      </c>
      <c r="C8" s="31">
        <f>COUNTIF('Jun-19'!D5:D164,"Anganwadi")</f>
        <v>22</v>
      </c>
      <c r="D8" s="32">
        <f>SUMIF('Jun-19'!$D$5:$D$164,"Anganwadi",'Jun-19'!$G$5:$G$164)</f>
        <v>606</v>
      </c>
      <c r="E8" s="32">
        <f>SUMIF('Jun-19'!$D$5:$D$164,"Anganwadi",'Jun-19'!$H$5:$H$164)</f>
        <v>641</v>
      </c>
      <c r="F8" s="32">
        <f t="shared" si="0"/>
        <v>1247</v>
      </c>
      <c r="G8" s="31">
        <f>COUNTIF('Jun-19'!D5:D164,"School")</f>
        <v>63</v>
      </c>
      <c r="H8" s="32">
        <f>SUMIF('Jun-19'!$D$5:$D$164,"School",'Jun-19'!$G$5:$G$164)</f>
        <v>4930</v>
      </c>
      <c r="I8" s="32">
        <f>SUMIF('Jun-19'!$D$5:$D$164,"School",'Jun-19'!$H$5:$H$164)</f>
        <v>5126</v>
      </c>
      <c r="J8" s="32">
        <f t="shared" si="1"/>
        <v>10056</v>
      </c>
    </row>
    <row r="9" spans="1:11" ht="22.5" customHeight="1" x14ac:dyDescent="0.3">
      <c r="A9" s="30">
        <v>4</v>
      </c>
      <c r="B9" s="65">
        <v>43662</v>
      </c>
      <c r="C9" s="31">
        <f>COUNTIF('Jul-19'!D5:D164,"Anganwadi")</f>
        <v>120</v>
      </c>
      <c r="D9" s="32">
        <f>SUMIF('Jul-19'!$D$5:$D$164,"Anganwadi",'Jul-19'!$G$5:$G$164)</f>
        <v>4671</v>
      </c>
      <c r="E9" s="32">
        <f>SUMIF('Jul-19'!$D$5:$D$164,"Anganwadi",'Jul-19'!$H$5:$H$164)</f>
        <v>4787</v>
      </c>
      <c r="F9" s="32">
        <f t="shared" si="0"/>
        <v>9458</v>
      </c>
      <c r="G9" s="31">
        <f>COUNTIF('Jul-19'!D5:D164,"School")</f>
        <v>0</v>
      </c>
      <c r="H9" s="32">
        <f>SUMIF('Jul-19'!$D$5:$D$164,"School",'Jul-19'!$G$5:$G$164)</f>
        <v>0</v>
      </c>
      <c r="I9" s="32">
        <f>SUMIF('Jul-19'!$D$5:$D$164,"School",'Jul-19'!$H$5:$H$164)</f>
        <v>0</v>
      </c>
      <c r="J9" s="32">
        <f t="shared" si="1"/>
        <v>0</v>
      </c>
    </row>
    <row r="10" spans="1:11" ht="22.5" customHeight="1" x14ac:dyDescent="0.3">
      <c r="A10" s="30">
        <v>5</v>
      </c>
      <c r="B10" s="65">
        <v>43693</v>
      </c>
      <c r="C10" s="31">
        <f>COUNTIF('Aug-19'!D5:D164,"Anganwadi")</f>
        <v>33</v>
      </c>
      <c r="D10" s="32">
        <f>SUMIF('Aug-19'!$D$5:$D$164,"Anganwadi",'Aug-19'!$G$5:$G$164)</f>
        <v>1182</v>
      </c>
      <c r="E10" s="32">
        <f>SUMIF('Aug-19'!$D$5:$D$164,"Anganwadi",'Aug-19'!$H$5:$H$164)</f>
        <v>1290</v>
      </c>
      <c r="F10" s="32">
        <f t="shared" si="0"/>
        <v>2472</v>
      </c>
      <c r="G10" s="31">
        <f>COUNTIF('Aug-19'!D5:D164,"School")</f>
        <v>48</v>
      </c>
      <c r="H10" s="32">
        <f>SUMIF('Aug-19'!$D$5:$D$164,"School",'Aug-19'!$G$5:$G$164)</f>
        <v>4168</v>
      </c>
      <c r="I10" s="32">
        <f>SUMIF('Aug-19'!$D$5:$D$164,"School",'Aug-19'!$H$5:$H$164)</f>
        <v>4375</v>
      </c>
      <c r="J10" s="32">
        <f t="shared" si="1"/>
        <v>8543</v>
      </c>
    </row>
    <row r="11" spans="1:11" ht="22.5" customHeight="1" x14ac:dyDescent="0.3">
      <c r="A11" s="30">
        <v>6</v>
      </c>
      <c r="B11" s="65">
        <v>43724</v>
      </c>
      <c r="C11" s="31">
        <f>COUNTIF('Sep-19'!D6:D164,"Anganwadi")</f>
        <v>26</v>
      </c>
      <c r="D11" s="32">
        <f>SUMIF('Sep-19'!$D$6:$D$164,"Anganwadi",'Sep-19'!$G$6:$G$164)</f>
        <v>1231</v>
      </c>
      <c r="E11" s="32">
        <f>SUMIF('Sep-19'!$D$6:$D$164,"Anganwadi",'Sep-19'!$H$6:$H$164)</f>
        <v>1332</v>
      </c>
      <c r="F11" s="32">
        <f t="shared" si="0"/>
        <v>2563</v>
      </c>
      <c r="G11" s="31">
        <f>COUNTIF('Sep-19'!D6:D164,"School")</f>
        <v>65</v>
      </c>
      <c r="H11" s="32">
        <f>SUMIF('Sep-19'!$D$6:$D$164,"School",'Sep-19'!$G$6:$G$164)</f>
        <v>3318</v>
      </c>
      <c r="I11" s="32">
        <f>SUMIF('Sep-19'!$D$6:$D$164,"School",'Sep-19'!$H$6:$H$164)</f>
        <v>3473</v>
      </c>
      <c r="J11" s="32">
        <f t="shared" si="1"/>
        <v>6791</v>
      </c>
    </row>
    <row r="12" spans="1:11" ht="19.5" customHeight="1" x14ac:dyDescent="0.3">
      <c r="A12" s="135" t="s">
        <v>38</v>
      </c>
      <c r="B12" s="135"/>
      <c r="C12" s="34">
        <f>SUM(C6:C11)</f>
        <v>282</v>
      </c>
      <c r="D12" s="34">
        <f t="shared" ref="D12:J12" si="2">SUM(D6:D11)</f>
        <v>9860</v>
      </c>
      <c r="E12" s="34">
        <f t="shared" si="2"/>
        <v>10401</v>
      </c>
      <c r="F12" s="34">
        <f t="shared" si="2"/>
        <v>20261</v>
      </c>
      <c r="G12" s="34">
        <f t="shared" si="2"/>
        <v>282</v>
      </c>
      <c r="H12" s="34">
        <f t="shared" si="2"/>
        <v>19546</v>
      </c>
      <c r="I12" s="34">
        <f t="shared" si="2"/>
        <v>20492</v>
      </c>
      <c r="J12" s="34">
        <f t="shared" si="2"/>
        <v>40038</v>
      </c>
    </row>
    <row r="14" spans="1:11" x14ac:dyDescent="0.3">
      <c r="A14" s="130" t="s">
        <v>67</v>
      </c>
      <c r="B14" s="130"/>
      <c r="C14" s="130"/>
      <c r="D14" s="130"/>
      <c r="E14" s="130"/>
      <c r="F14" s="130"/>
    </row>
    <row r="15" spans="1:11" ht="82.5" x14ac:dyDescent="0.3">
      <c r="A15" s="43" t="s">
        <v>27</v>
      </c>
      <c r="B15" s="42" t="s">
        <v>28</v>
      </c>
      <c r="C15" s="46" t="s">
        <v>64</v>
      </c>
      <c r="D15" s="41" t="s">
        <v>29</v>
      </c>
      <c r="E15" s="41" t="s">
        <v>30</v>
      </c>
      <c r="F15" s="41" t="s">
        <v>65</v>
      </c>
    </row>
    <row r="16" spans="1:11" x14ac:dyDescent="0.3">
      <c r="A16" s="133">
        <v>1</v>
      </c>
      <c r="B16" s="131">
        <v>43571</v>
      </c>
      <c r="C16" s="47" t="s">
        <v>62</v>
      </c>
      <c r="D16" s="31">
        <f>COUNTIFS('April-19'!B$5:B$164,"Team 1",'April-19'!D$5:D$164,"Anganwadi")</f>
        <v>15</v>
      </c>
      <c r="E16" s="31">
        <f>COUNTIFS('April-19'!B$5:B$164,"Team 1",'April-19'!D$5:D$164,"School")</f>
        <v>30</v>
      </c>
      <c r="F16" s="32">
        <f>SUMIF('April-19'!$B$5:$B$164,"Team 1",'April-19'!$I$5:$I$164)</f>
        <v>4633</v>
      </c>
    </row>
    <row r="17" spans="1:6" x14ac:dyDescent="0.3">
      <c r="A17" s="134"/>
      <c r="B17" s="132"/>
      <c r="C17" s="47" t="s">
        <v>63</v>
      </c>
      <c r="D17" s="31">
        <f>COUNTIFS('April-19'!B$5:B$164,"Team 2",'April-19'!D$5:D$164,"Anganwadi")</f>
        <v>18</v>
      </c>
      <c r="E17" s="31">
        <f>COUNTIFS('April-19'!B$5:B$164,"Team 2",'April-19'!D$5:D$164,"School")</f>
        <v>26</v>
      </c>
      <c r="F17" s="32">
        <f>SUMIF('April-19'!$B$5:$B$164,"Team 2",'April-19'!$I$5:$I$164)</f>
        <v>5516</v>
      </c>
    </row>
    <row r="18" spans="1:6" x14ac:dyDescent="0.3">
      <c r="A18" s="133">
        <v>2</v>
      </c>
      <c r="B18" s="131">
        <v>43601</v>
      </c>
      <c r="C18" s="47" t="s">
        <v>62</v>
      </c>
      <c r="D18" s="31">
        <f>COUNTIFS('May-19'!B$5:B$164,"Team 1",'May-19'!D$5:D$164,"Anganwadi")</f>
        <v>28</v>
      </c>
      <c r="E18" s="31">
        <f>COUNTIFS('May-19'!B$5:B$164,"Team 1",'May-19'!D$5:D$164,"School")</f>
        <v>23</v>
      </c>
      <c r="F18" s="32">
        <f>SUMIF('May-19'!$B$5:$B$164,"Team 1",'May-19'!$I$5:$I$164)</f>
        <v>4200</v>
      </c>
    </row>
    <row r="19" spans="1:6" x14ac:dyDescent="0.3">
      <c r="A19" s="134"/>
      <c r="B19" s="132"/>
      <c r="C19" s="47" t="s">
        <v>63</v>
      </c>
      <c r="D19" s="31">
        <f>COUNTIFS('May-19'!B$5:B$164,"Team 2",'May-19'!D$5:D$164,"Anganwadi")</f>
        <v>17</v>
      </c>
      <c r="E19" s="31">
        <f>COUNTIFS('May-19'!B$5:B$164,"Team 2",'May-19'!D$5:D$164,"School")</f>
        <v>26</v>
      </c>
      <c r="F19" s="32">
        <f>SUMIF('May-19'!$B$5:$B$164,"Team 2",'May-19'!$I$5:$I$164)</f>
        <v>4600</v>
      </c>
    </row>
    <row r="20" spans="1:6" x14ac:dyDescent="0.3">
      <c r="A20" s="133">
        <v>3</v>
      </c>
      <c r="B20" s="131">
        <v>43632</v>
      </c>
      <c r="C20" s="47" t="s">
        <v>62</v>
      </c>
      <c r="D20" s="31">
        <f>COUNTIFS('Jun-19'!B$5:B$164,"Team 1",'Jun-19'!D$5:D$164,"Anganwadi")</f>
        <v>10</v>
      </c>
      <c r="E20" s="31">
        <f>COUNTIFS('Jun-19'!B$5:B$164,"Team 1",'Jun-19'!D$5:D$164,"School")</f>
        <v>35</v>
      </c>
      <c r="F20" s="32">
        <f>SUMIF('Jun-19'!$B$5:$B$164,"Team 1",'Jun-19'!$I$5:$I$164)</f>
        <v>5101</v>
      </c>
    </row>
    <row r="21" spans="1:6" x14ac:dyDescent="0.3">
      <c r="A21" s="134"/>
      <c r="B21" s="132"/>
      <c r="C21" s="47" t="s">
        <v>63</v>
      </c>
      <c r="D21" s="31">
        <f>COUNTIFS('Jun-19'!B$5:B$164,"Team 2",'Jun-19'!D$5:D$164,"Anganwadi")</f>
        <v>11</v>
      </c>
      <c r="E21" s="31">
        <f>COUNTIFS('Jun-19'!B$5:B$164,"Team 2",'Jun-19'!D$5:D$164,"School")</f>
        <v>28</v>
      </c>
      <c r="F21" s="32">
        <f>SUMIF('Jun-19'!$B$5:$B$164,"Team 2",'Jun-19'!$I$5:$I$164)</f>
        <v>6165</v>
      </c>
    </row>
    <row r="22" spans="1:6" x14ac:dyDescent="0.3">
      <c r="A22" s="133">
        <v>4</v>
      </c>
      <c r="B22" s="131">
        <v>43662</v>
      </c>
      <c r="C22" s="47" t="s">
        <v>62</v>
      </c>
      <c r="D22" s="31">
        <f>COUNTIFS('Jul-19'!B$5:B$164,"Team 1",'Jul-19'!D$5:D$164,"Anganwadi")</f>
        <v>59</v>
      </c>
      <c r="E22" s="31">
        <f>COUNTIFS('Jul-19'!B$5:B$164,"Team 1",'Jul-19'!D$5:D$164,"School")</f>
        <v>0</v>
      </c>
      <c r="F22" s="32">
        <f>SUMIF('Jul-19'!$B$5:$B$164,"Team 1",'Jul-19'!$I$5:$I$164)</f>
        <v>4101</v>
      </c>
    </row>
    <row r="23" spans="1:6" x14ac:dyDescent="0.3">
      <c r="A23" s="134"/>
      <c r="B23" s="132"/>
      <c r="C23" s="47" t="s">
        <v>63</v>
      </c>
      <c r="D23" s="31">
        <f>COUNTIFS('Jul-19'!B$5:B$164,"Team 2",'Jul-19'!D$5:D$164,"Anganwadi")</f>
        <v>55</v>
      </c>
      <c r="E23" s="31">
        <f>COUNTIFS('Jul-19'!B$5:B$164,"Team 2",'Jul-19'!D$5:D$164,"School")</f>
        <v>0</v>
      </c>
      <c r="F23" s="32">
        <f>SUMIF('Jul-19'!$B$5:$B$164,"Team 2",'Jul-19'!$I$5:$I$164)</f>
        <v>4156</v>
      </c>
    </row>
    <row r="24" spans="1:6" x14ac:dyDescent="0.3">
      <c r="A24" s="133">
        <v>5</v>
      </c>
      <c r="B24" s="131">
        <v>43693</v>
      </c>
      <c r="C24" s="47" t="s">
        <v>62</v>
      </c>
      <c r="D24" s="31">
        <f>COUNTIFS('Aug-19'!B$5:B$164,"Team 1",'Aug-19'!D$5:D$164,"Anganwadi")</f>
        <v>14</v>
      </c>
      <c r="E24" s="31">
        <f>COUNTIFS('Aug-19'!B$5:B$164,"Team 1",'Aug-19'!D$5:D$164,"School")</f>
        <v>24</v>
      </c>
      <c r="F24" s="32">
        <f>SUMIF('Aug-19'!$B$5:$B$164,"Team 1",'Aug-19'!$I$5:$I$164)</f>
        <v>6477</v>
      </c>
    </row>
    <row r="25" spans="1:6" x14ac:dyDescent="0.3">
      <c r="A25" s="134"/>
      <c r="B25" s="132"/>
      <c r="C25" s="47" t="s">
        <v>63</v>
      </c>
      <c r="D25" s="31">
        <f>COUNTIFS('Aug-19'!B$5:B$164,"Team 2",'Aug-19'!D$5:D$164,"Anganwadi")</f>
        <v>19</v>
      </c>
      <c r="E25" s="31">
        <f>COUNTIFS('Aug-19'!B$5:B$164,"Team 2",'Aug-19'!D$5:D$164,"School")</f>
        <v>24</v>
      </c>
      <c r="F25" s="32">
        <f>SUMIF('Aug-19'!$B$5:$B$164,"Team 2",'Aug-19'!$I$5:$I$164)</f>
        <v>4538</v>
      </c>
    </row>
    <row r="26" spans="1:6" x14ac:dyDescent="0.3">
      <c r="A26" s="133">
        <v>6</v>
      </c>
      <c r="B26" s="131">
        <v>43724</v>
      </c>
      <c r="C26" s="47" t="s">
        <v>62</v>
      </c>
      <c r="D26" s="31">
        <f>COUNTIFS('Sep-19'!B$5:B$164,"Team 1",'Sep-19'!D$5:D$164,"Anganwadi")</f>
        <v>21</v>
      </c>
      <c r="E26" s="31">
        <f>COUNTIFS('Sep-19'!B$5:B$164,"Team 1",'Sep-19'!D$5:D$164,"School")</f>
        <v>31</v>
      </c>
      <c r="F26" s="32">
        <f>SUMIF('Sep-19'!$B$5:$B$164,"Team 1",'Sep-19'!$I$5:$I$164)</f>
        <v>5442</v>
      </c>
    </row>
    <row r="27" spans="1:6" x14ac:dyDescent="0.3">
      <c r="A27" s="134"/>
      <c r="B27" s="132"/>
      <c r="C27" s="47" t="s">
        <v>63</v>
      </c>
      <c r="D27" s="31">
        <f>COUNTIFS('Sep-19'!B$5:B$164,"Team 2",'Sep-19'!D$5:D$164,"Anganwadi")</f>
        <v>5</v>
      </c>
      <c r="E27" s="31">
        <f>COUNTIFS('Sep-19'!B$5:B$164,"Team 2",'Sep-19'!D$5:D$164,"School")</f>
        <v>35</v>
      </c>
      <c r="F27" s="32">
        <f>SUMIF('Sep-19'!$B$5:$B$164,"Team 2",'Sep-19'!$I$5:$I$164)</f>
        <v>4272</v>
      </c>
    </row>
    <row r="28" spans="1:6" x14ac:dyDescent="0.3">
      <c r="A28" s="127" t="s">
        <v>38</v>
      </c>
      <c r="B28" s="128"/>
      <c r="C28" s="129"/>
      <c r="D28" s="40">
        <f>SUM(D16:D27)</f>
        <v>272</v>
      </c>
      <c r="E28" s="40">
        <f>SUM(E16:E27)</f>
        <v>282</v>
      </c>
      <c r="F28" s="40">
        <f>SUM(F16:F27)</f>
        <v>59201</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2019-05-01T18:59:19Z</dcterms:modified>
</cp:coreProperties>
</file>