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99" i="5"/>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100" i="5"/>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<sst xmlns="http://schemas.openxmlformats.org/spreadsheetml/2006/main" count="6407" uniqueCount="1123">
  <si>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</si>
  <si>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</si>
  <si>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</si>
  <si>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</si>
  <si>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</si>
  <si>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</si>
  <si>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</si>
  <si>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</si>
  <si>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</si>
  <si>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</si>
  <si>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</si>
  <si>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</si>
  <si>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</si>
  <si>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</si>
  <si>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</si>
  <si>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</si>
  <si>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</si>
  <si>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</si>
  <si>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</si>
  <si>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</si>
  <si>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</si>
  <si>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</si>
  <si>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</si>
  <si>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</si>
  <si>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</si>
  <si>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</si>
  <si>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</si>
  <si>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</si>
  <si>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</si>
  <si>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</si>
  <si>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</si>
  <si>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</si>
  <si>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</si>
  <si>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</si>
  <si>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</si>
  <si>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</si>
  <si>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</si>
  <si>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</si>
  <si>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</si>
  <si>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</si>
  <si>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</si>
  <si>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</si>
  <si>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</si>
  <si>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</si>
  <si>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</si>
  <si>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</si>
  <si>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</si>
  <si>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</si>
  <si>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</si>
  <si>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</si>
  <si>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</si>
  <si>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</si>
  <si>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</si>
  <si>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</si>
  <si>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</si>
  <si>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</si>
  <si>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</si>
  <si>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</si>
  <si>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</si>
  <si>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</si>
  <si>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</si>
  <si>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</si>
  <si>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</si>
  <si>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</si>
  <si>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</si>
  <si>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</si>
  <si>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</si>
  <si>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</si>
  <si>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</si>
  <si>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</si>
  <si>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</si>
  <si>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</si>
  <si>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 xml:space="preserve">LEKHA MONI HIRA </t>
  </si>
  <si>
    <t xml:space="preserve">DINESH CHANDRA DAS (RAHA), MONIKA BORTHAKUR (KAPILI) </t>
  </si>
  <si>
    <t xml:space="preserve">Dr. Utpal Sarma </t>
  </si>
  <si>
    <t>MO</t>
  </si>
  <si>
    <t xml:space="preserve">Dr. Ranjita Kalita </t>
  </si>
  <si>
    <t>Dental Surgeon</t>
  </si>
  <si>
    <t xml:space="preserve">Nabanita Sharma </t>
  </si>
  <si>
    <t>Pharmacist</t>
  </si>
  <si>
    <t xml:space="preserve">SHATARUPA BORA </t>
  </si>
  <si>
    <t>ANM</t>
  </si>
  <si>
    <t xml:space="preserve">Dr. Luna Saikia </t>
  </si>
  <si>
    <t>Dr. Paramjit Sing</t>
  </si>
  <si>
    <t xml:space="preserve">Khan Firuz Mahaman </t>
  </si>
  <si>
    <t>Kabita Das</t>
  </si>
  <si>
    <t xml:space="preserve">NAGAON </t>
  </si>
  <si>
    <t>BARAPUJIA</t>
  </si>
  <si>
    <t>9864018944 (RAHA ICDS) 9435161911 ( KAPILI ICDS)</t>
  </si>
  <si>
    <t>TEAM 1</t>
  </si>
  <si>
    <t xml:space="preserve">BAGALAJAN </t>
  </si>
  <si>
    <t>Nilima Borah</t>
  </si>
  <si>
    <t xml:space="preserve">ESHFA BEGUM </t>
  </si>
  <si>
    <t>1.4.2019</t>
  </si>
  <si>
    <t>MON</t>
  </si>
  <si>
    <t xml:space="preserve">HIRAMONI BORA </t>
  </si>
  <si>
    <t xml:space="preserve">JASNARA BEGUM </t>
  </si>
  <si>
    <t xml:space="preserve">MAHADEWSAL </t>
  </si>
  <si>
    <t>LILY HAZARIKA</t>
  </si>
  <si>
    <t xml:space="preserve">PUTULI DEVI </t>
  </si>
  <si>
    <t>2.4.2019</t>
  </si>
  <si>
    <t>TUE</t>
  </si>
  <si>
    <t>SCHOOL</t>
  </si>
  <si>
    <t>LP</t>
  </si>
  <si>
    <t>NILUMONI DEVI</t>
  </si>
  <si>
    <t xml:space="preserve">AMSOI </t>
  </si>
  <si>
    <t>Sachi das</t>
  </si>
  <si>
    <t>MADHABI BORDODLOI</t>
  </si>
  <si>
    <t>3.4.2019</t>
  </si>
  <si>
    <t>WED</t>
  </si>
  <si>
    <t xml:space="preserve">AMSOI TE 2 NO AWC </t>
  </si>
  <si>
    <t xml:space="preserve">PRATIMA NAYAK </t>
  </si>
  <si>
    <t xml:space="preserve">BARAPUJIA </t>
  </si>
  <si>
    <t>Charumoni Saikia</t>
  </si>
  <si>
    <t xml:space="preserve">MAHESWARI DAS </t>
  </si>
  <si>
    <t>4.4.2019</t>
  </si>
  <si>
    <t>THU</t>
  </si>
  <si>
    <t xml:space="preserve">JARABARI ANCHALIK GIRLS ME </t>
  </si>
  <si>
    <t>UP</t>
  </si>
  <si>
    <t xml:space="preserve">LAOPANI </t>
  </si>
  <si>
    <t>Manju Dewi</t>
  </si>
  <si>
    <t xml:space="preserve">DIPALI SARKAR </t>
  </si>
  <si>
    <t>5.4.2019</t>
  </si>
  <si>
    <t>FRI</t>
  </si>
  <si>
    <t>8.4.2019</t>
  </si>
  <si>
    <t>RENU BORDOLOI</t>
  </si>
  <si>
    <t xml:space="preserve">PRATIMA RAY </t>
  </si>
  <si>
    <t xml:space="preserve">RAHA </t>
  </si>
  <si>
    <t>BHARATI DAS</t>
  </si>
  <si>
    <t xml:space="preserve">SRIKANTI SAIKIA </t>
  </si>
  <si>
    <t>9.4.2019</t>
  </si>
  <si>
    <t>10.4.2019</t>
  </si>
  <si>
    <t>HS</t>
  </si>
  <si>
    <t xml:space="preserve">MRINALI SAIKIA </t>
  </si>
  <si>
    <t>12.4.2019</t>
  </si>
  <si>
    <t xml:space="preserve">FARIDA BEGUM </t>
  </si>
  <si>
    <t>MUNU DAS</t>
  </si>
  <si>
    <t>22.4.2019</t>
  </si>
  <si>
    <t xml:space="preserve">UTTAR DABLONGATI AWC </t>
  </si>
  <si>
    <t xml:space="preserve">ANUWARA BEGUM </t>
  </si>
  <si>
    <t xml:space="preserve">DABLONGATI 2 NO AWC </t>
  </si>
  <si>
    <t xml:space="preserve">DABLONGATI 1 NO AWC </t>
  </si>
  <si>
    <t xml:space="preserve">AMBIYA KHATUN </t>
  </si>
  <si>
    <t xml:space="preserve">JARABARI PASCHIM KHANDA AWC </t>
  </si>
  <si>
    <t>ANITA BORDOLOI</t>
  </si>
  <si>
    <t xml:space="preserve">BANTI MEDHI </t>
  </si>
  <si>
    <t xml:space="preserve">MINA BORA GOGOI </t>
  </si>
  <si>
    <t xml:space="preserve">MINA BORA </t>
  </si>
  <si>
    <t>LAOPANI</t>
  </si>
  <si>
    <t xml:space="preserve">LAKSHI PRAVA DEVI </t>
  </si>
  <si>
    <t xml:space="preserve">SAHANA KHATUN </t>
  </si>
  <si>
    <t>TEAM 2</t>
  </si>
  <si>
    <t xml:space="preserve">238 NO PHULAGURI LP </t>
  </si>
  <si>
    <t xml:space="preserve">MOHGARH </t>
  </si>
  <si>
    <t>Manju Bora</t>
  </si>
  <si>
    <t xml:space="preserve">Anima Sarmah </t>
  </si>
  <si>
    <t>TUV 500</t>
  </si>
  <si>
    <t>Salima Begum</t>
  </si>
  <si>
    <t>Manu Das</t>
  </si>
  <si>
    <t>Dharmeswari Devi</t>
  </si>
  <si>
    <t xml:space="preserve">PHULAGURI </t>
  </si>
  <si>
    <t>Mrs Ranu Devi</t>
  </si>
  <si>
    <t xml:space="preserve">94 NO DEOBALI LP </t>
  </si>
  <si>
    <t xml:space="preserve">702 NO KAKATIGAON LP </t>
  </si>
  <si>
    <t>Robita Bordoloi</t>
  </si>
  <si>
    <t xml:space="preserve">MOHGARH LP </t>
  </si>
  <si>
    <t>MANJU BORA</t>
  </si>
  <si>
    <t xml:space="preserve">Tulu Borkakoti </t>
  </si>
  <si>
    <t>Lokhi Mai Bordoloi</t>
  </si>
  <si>
    <t xml:space="preserve">Lili Saikia </t>
  </si>
  <si>
    <t xml:space="preserve">BAGARIGURI LP </t>
  </si>
  <si>
    <t xml:space="preserve">NAPUKHURIPAR GOVT JB </t>
  </si>
  <si>
    <t xml:space="preserve">GARMARI NEW COLONY AWC </t>
  </si>
  <si>
    <t xml:space="preserve">BESAPATI NEW LP </t>
  </si>
  <si>
    <t xml:space="preserve">NIZ BESAPATI AWC </t>
  </si>
  <si>
    <t>BESAPATI LP SCHOOL</t>
  </si>
  <si>
    <t xml:space="preserve">SETALI TRIBAL GAON AWC </t>
  </si>
  <si>
    <t xml:space="preserve">PUB SALMARA 3 NO AWC </t>
  </si>
  <si>
    <t xml:space="preserve">PHULAGURI BUS ASTHAN AWC </t>
  </si>
  <si>
    <t xml:space="preserve">SARAGAON 2 NO AWC </t>
  </si>
  <si>
    <t xml:space="preserve">DOKSHIN SARAGAON AWC </t>
  </si>
  <si>
    <t xml:space="preserve">NIZ KAHIGURI AWC </t>
  </si>
  <si>
    <t xml:space="preserve">SARAGAON 1 NO AWC </t>
  </si>
  <si>
    <t xml:space="preserve">GANDHIBORI AWC </t>
  </si>
  <si>
    <t xml:space="preserve">PASALABORI AWC </t>
  </si>
  <si>
    <t xml:space="preserve">KAHIGURI AWC (K) </t>
  </si>
  <si>
    <t>NIJARA DAS</t>
  </si>
  <si>
    <t>2.5.19</t>
  </si>
  <si>
    <t xml:space="preserve">TATA SUMU </t>
  </si>
  <si>
    <t>KARABI KONWAR</t>
  </si>
  <si>
    <t>3.5.19</t>
  </si>
  <si>
    <t>4.5.19</t>
  </si>
  <si>
    <t>SAT</t>
  </si>
  <si>
    <t xml:space="preserve">LAKSHI DAS </t>
  </si>
  <si>
    <t>6.5.19</t>
  </si>
  <si>
    <t xml:space="preserve">MOHADEWSAL </t>
  </si>
  <si>
    <t>Sibani Majumder</t>
  </si>
  <si>
    <t>RUNU BEGUM</t>
  </si>
  <si>
    <t xml:space="preserve">BANTI LASKAR </t>
  </si>
  <si>
    <t>7.5.19</t>
  </si>
  <si>
    <t xml:space="preserve">ARATI LASKAR </t>
  </si>
  <si>
    <t>MANU DAS</t>
  </si>
  <si>
    <t>8.5.19</t>
  </si>
  <si>
    <t xml:space="preserve">NIRUMAI DEVI </t>
  </si>
  <si>
    <t xml:space="preserve">BINJUMONI DEKARAJA </t>
  </si>
  <si>
    <t>9.5.19</t>
  </si>
  <si>
    <t xml:space="preserve"> NIRUMAI DEVI </t>
  </si>
  <si>
    <t xml:space="preserve">PRABITRA THAKURIA </t>
  </si>
  <si>
    <t>10.5.19</t>
  </si>
  <si>
    <t>Renu Deka</t>
  </si>
  <si>
    <t>JYOTIREKHA KONWAR</t>
  </si>
  <si>
    <t>11.5.19</t>
  </si>
  <si>
    <t>JUNMONI DAS</t>
  </si>
  <si>
    <t>13.5.19</t>
  </si>
  <si>
    <t>BIHULI DAS</t>
  </si>
  <si>
    <t xml:space="preserve">khairun nessa </t>
  </si>
  <si>
    <t>14.5.19</t>
  </si>
  <si>
    <t>Swarnamai Dewri</t>
  </si>
  <si>
    <t>BOGIMAI SAIKIA</t>
  </si>
  <si>
    <t>15.5.19</t>
  </si>
  <si>
    <t>MOHESWARI DAS</t>
  </si>
  <si>
    <t xml:space="preserve">NAJIMA BEGUM </t>
  </si>
  <si>
    <t>16.5.19</t>
  </si>
  <si>
    <t>AMSOI</t>
  </si>
  <si>
    <t>Pompi Lahan</t>
  </si>
  <si>
    <t xml:space="preserve">BINA DAS </t>
  </si>
  <si>
    <t>17.5.19</t>
  </si>
  <si>
    <t>SUBHA DEKADOLOI</t>
  </si>
  <si>
    <t>20.5.19</t>
  </si>
  <si>
    <t>21.5.19</t>
  </si>
  <si>
    <t>22.5.19</t>
  </si>
  <si>
    <t>MONJURA BEGUM</t>
  </si>
  <si>
    <t>23.5.19</t>
  </si>
  <si>
    <t>TRIPTI DAS</t>
  </si>
  <si>
    <t>24.5.19</t>
  </si>
  <si>
    <t>KABITA DAS</t>
  </si>
  <si>
    <t>25.5.19</t>
  </si>
  <si>
    <t xml:space="preserve">KABITA DA </t>
  </si>
  <si>
    <t xml:space="preserve">MONIMA BEGUM </t>
  </si>
  <si>
    <t>27.5.19</t>
  </si>
  <si>
    <t xml:space="preserve">AMIN ABEGUM </t>
  </si>
  <si>
    <t>28.5.19</t>
  </si>
  <si>
    <t>DIPALI SARKAR</t>
  </si>
  <si>
    <t>29.5.19</t>
  </si>
  <si>
    <t>SILPI DAS</t>
  </si>
  <si>
    <t>30.5.19</t>
  </si>
  <si>
    <t>Puheswari senapati</t>
  </si>
  <si>
    <t>Runumoni Bangthai</t>
  </si>
  <si>
    <t>Nandita Terongpi</t>
  </si>
  <si>
    <t>Dipika Deka</t>
  </si>
  <si>
    <t>Rukmini Bordoloi</t>
  </si>
  <si>
    <t>Mrs Bidyawati Gowala</t>
  </si>
  <si>
    <t>Anita Das</t>
  </si>
  <si>
    <t>Maina Das</t>
  </si>
  <si>
    <t>98546-88640</t>
  </si>
  <si>
    <t>Prafulli Patar</t>
  </si>
  <si>
    <t>Ranju Bora</t>
  </si>
  <si>
    <t>Christani Dewri</t>
  </si>
  <si>
    <t>98546-88609</t>
  </si>
  <si>
    <t>Nilamai Bora</t>
  </si>
  <si>
    <t>Anjana Kakoti</t>
  </si>
  <si>
    <t>88762-41670</t>
  </si>
  <si>
    <t>Bina Das</t>
  </si>
  <si>
    <t>Mina Gogoi</t>
  </si>
  <si>
    <t>Bhugila Deka</t>
  </si>
  <si>
    <t>Jeouti Konwar</t>
  </si>
  <si>
    <t>MOHGARH</t>
  </si>
  <si>
    <t>SARASWATI DAS</t>
  </si>
  <si>
    <t>31.5.19</t>
  </si>
  <si>
    <t xml:space="preserve">TAKALATUP LP </t>
  </si>
  <si>
    <t xml:space="preserve">MAGURGAON LP </t>
  </si>
  <si>
    <t xml:space="preserve">PACHIM KV ME </t>
  </si>
  <si>
    <t>PUB BALIKUCHI GARUGAON AWC</t>
  </si>
  <si>
    <t>GAGRU BALIKUCHI AWC</t>
  </si>
  <si>
    <t>BALIKUCHI FANDIGAON AWC</t>
  </si>
  <si>
    <t>BALIKUCHI GOVT JB LPS</t>
  </si>
  <si>
    <t xml:space="preserve">CHAPARMUKH BB HANSARI HS SCHOOL </t>
  </si>
  <si>
    <t xml:space="preserve">1 NO NELIPAR AWC </t>
  </si>
  <si>
    <t xml:space="preserve">2 NO NELIPAR MUKALI SADHUBASTI AWC </t>
  </si>
  <si>
    <t>NELIPAR MARAMI LP</t>
  </si>
  <si>
    <t xml:space="preserve">DAKSHIN DARANGI AWC </t>
  </si>
  <si>
    <t>PUB DARANGI AWC</t>
  </si>
  <si>
    <t xml:space="preserve">DAKHIN DARANGIGAON PACHIM KHANDA AWC </t>
  </si>
  <si>
    <t xml:space="preserve">KAKATIGAON ME </t>
  </si>
  <si>
    <t xml:space="preserve">MAJ BARAPUJIA AWC </t>
  </si>
  <si>
    <t xml:space="preserve">BARAPUJIA GAONKHAWACHUK AWC </t>
  </si>
  <si>
    <t xml:space="preserve">PUB TAKALATUP AWC </t>
  </si>
  <si>
    <t xml:space="preserve">PACHIM MAGURGAON AWC </t>
  </si>
  <si>
    <t xml:space="preserve">TAKALATUP AWC (K) </t>
  </si>
  <si>
    <t>MAGURGAON AWC (K)</t>
  </si>
  <si>
    <t xml:space="preserve">SRIMALA GARUGAON AWC </t>
  </si>
  <si>
    <t>BALIKUCHI GRANT AWC</t>
  </si>
  <si>
    <t>SRIMALA GARUGAON AWC (K)</t>
  </si>
  <si>
    <t>GARUGAON LP</t>
  </si>
  <si>
    <t>MADHYA TUPAKUCHI 1 NO AWC</t>
  </si>
  <si>
    <t>MADHYA TUPAKUCHI 2 NO AWC</t>
  </si>
  <si>
    <t>MADHYA TUPAKUCHI  AWC (K)</t>
  </si>
  <si>
    <t xml:space="preserve">TOPAKUCHI BETILIAN CHARIALI AWC </t>
  </si>
  <si>
    <t xml:space="preserve">PUB TUPAKUCHI 2 NO AWC </t>
  </si>
  <si>
    <t xml:space="preserve">MOIRA ATI AWC </t>
  </si>
  <si>
    <t xml:space="preserve">KUMARGAON KALONGPAR 1 NO AWC </t>
  </si>
  <si>
    <t xml:space="preserve">KUMARGAON KALONGPAR 2 NO AWC </t>
  </si>
  <si>
    <t>KUMARGAON KALONGPAR ADARSHAGAON AWC</t>
  </si>
  <si>
    <t xml:space="preserve">DIGHALI ATI MAJGAON </t>
  </si>
  <si>
    <t>MULANGKATA ADARSHAGAON AWC</t>
  </si>
  <si>
    <t xml:space="preserve">DIGHALIATI 1 NO AWC </t>
  </si>
  <si>
    <t xml:space="preserve">DIGHALIATI AWC </t>
  </si>
  <si>
    <t xml:space="preserve">JB GARH MAJ AWC </t>
  </si>
  <si>
    <t xml:space="preserve">SALMARA AWC </t>
  </si>
  <si>
    <t xml:space="preserve">UTTAR GUIMARI AWC </t>
  </si>
  <si>
    <t xml:space="preserve">GUIMARI 1 NO AWC </t>
  </si>
  <si>
    <t xml:space="preserve">GUIMARI MADHYA KHANDA AWC </t>
  </si>
  <si>
    <t xml:space="preserve">GUIMARI AWC (K) </t>
  </si>
  <si>
    <t xml:space="preserve">PACHIM GASPARA AWC </t>
  </si>
  <si>
    <t xml:space="preserve">MADHYA GASPARA AWC </t>
  </si>
  <si>
    <t xml:space="preserve">BANDARDUBA AWC </t>
  </si>
  <si>
    <t>BASUNDHARI AWC (KAPILI)</t>
  </si>
  <si>
    <t xml:space="preserve">GARWANIPAR AWC </t>
  </si>
  <si>
    <t xml:space="preserve">GASPARA AWC (K) </t>
  </si>
  <si>
    <t xml:space="preserve">BASUNDHARY NANKY AWC </t>
  </si>
  <si>
    <t>RAHA PURANA CHARIALI AWC</t>
  </si>
  <si>
    <t xml:space="preserve">RAHA NATUN CHARIALI AWC </t>
  </si>
  <si>
    <t>RAHA PURANA BUS ASTHAN AWC</t>
  </si>
  <si>
    <t>RAHA MVS</t>
  </si>
  <si>
    <t xml:space="preserve">PUB TOPAKUCHI D. ATOI BIDYAPITH </t>
  </si>
  <si>
    <t>PASCHIM DEWRAGURI AWC</t>
  </si>
  <si>
    <t xml:space="preserve">THUKULAGAON AWC </t>
  </si>
  <si>
    <t xml:space="preserve">PUB DURGAJAN AWC </t>
  </si>
  <si>
    <t xml:space="preserve">METAKA AWC </t>
  </si>
  <si>
    <t xml:space="preserve">PACHIM DIGHALDARI ADARSHA AWC </t>
  </si>
  <si>
    <t xml:space="preserve">HAZARIKA CHUK AWC </t>
  </si>
  <si>
    <t>METAKA AWC (K)</t>
  </si>
  <si>
    <t xml:space="preserve">DURGAJAN AWC (K) </t>
  </si>
  <si>
    <t xml:space="preserve">SUKUMARI LP </t>
  </si>
  <si>
    <t xml:space="preserve">NALDUBA MUKTAB SCHOOL </t>
  </si>
  <si>
    <t xml:space="preserve">DIMOW MV SCHOOL </t>
  </si>
  <si>
    <t xml:space="preserve">SALMARA MUKTAB SCHOOL </t>
  </si>
  <si>
    <t>SARAGAON ME SCHOOL</t>
  </si>
  <si>
    <t xml:space="preserve">DOKSHIN SALMARA MUKTAB SCHOOL </t>
  </si>
  <si>
    <t xml:space="preserve">GANDHIBORI PALASAGURI ME SCHOOL </t>
  </si>
  <si>
    <t xml:space="preserve">SRIMANTA SANKARDEV HS </t>
  </si>
  <si>
    <t xml:space="preserve">KAHIGURI HS </t>
  </si>
  <si>
    <t>SARAGAON HS</t>
  </si>
  <si>
    <t xml:space="preserve">SIMALUGURI 3 NO AWC </t>
  </si>
  <si>
    <t xml:space="preserve">UTTAR PUB SIMALUGURI AWC </t>
  </si>
  <si>
    <t xml:space="preserve">1 NO GARUBANDHA AWC </t>
  </si>
  <si>
    <t xml:space="preserve">RAM NAGAR GARUBANDHA AWC </t>
  </si>
  <si>
    <t xml:space="preserve">MAHORIATI 2 NO AWC </t>
  </si>
  <si>
    <t xml:space="preserve">MAHORIATI 1 NO AWC </t>
  </si>
  <si>
    <t xml:space="preserve">GHAHI MAJGAON AWC </t>
  </si>
  <si>
    <t xml:space="preserve">NATUN ADARSHA LAKSHIMI GAON AWC </t>
  </si>
  <si>
    <t xml:space="preserve">GHAHI LAKSHIMI GAON HS AWC </t>
  </si>
  <si>
    <t xml:space="preserve">GHAHI MAJGAON UJANI KHANDA AWC </t>
  </si>
  <si>
    <t xml:space="preserve">GHAHI UJANIKURI AWC </t>
  </si>
  <si>
    <t xml:space="preserve">GHAHI BIHUSWABOR 1 NO AWC </t>
  </si>
  <si>
    <t xml:space="preserve">GHAHI BIHUSWABOR 2 NO AWC </t>
  </si>
  <si>
    <t xml:space="preserve">GHAHI UJANIKURI BYPASS MINI AWC </t>
  </si>
  <si>
    <t xml:space="preserve">GHAHI RANGACHILA AWC </t>
  </si>
  <si>
    <t xml:space="preserve">GHAHI SHILAKHUTA AWC </t>
  </si>
  <si>
    <t xml:space="preserve">GHAI BEBEJIA AWC </t>
  </si>
  <si>
    <t xml:space="preserve">GHAHI BHATIKURI 1 NO AWC </t>
  </si>
  <si>
    <t xml:space="preserve">GHAHI BHATIKURI 2 NO AWC </t>
  </si>
  <si>
    <t xml:space="preserve">GHAHI BHATIKURI PUB AWC </t>
  </si>
  <si>
    <t xml:space="preserve">PRAMILA GARH 1+2 AWC </t>
  </si>
  <si>
    <t xml:space="preserve">PRAMILA ATI SIBIR AWC </t>
  </si>
  <si>
    <t xml:space="preserve">SIMALUGURI 2 NO AWC </t>
  </si>
  <si>
    <t xml:space="preserve">SIMALUGURI GEDEMPAR AWC </t>
  </si>
  <si>
    <t xml:space="preserve">JAGIAL AWC </t>
  </si>
  <si>
    <t xml:space="preserve">NIZ JAGIAL AWC </t>
  </si>
  <si>
    <t xml:space="preserve">MADHYA JAGIAL AWC </t>
  </si>
  <si>
    <t xml:space="preserve">JAGIAL 2 NO AWC </t>
  </si>
  <si>
    <t>UTTAR PETBORHA PACHIM KHAND AWC</t>
  </si>
  <si>
    <t xml:space="preserve">JAGIAL PETBORHA MADHYA KHAND AWC </t>
  </si>
  <si>
    <t xml:space="preserve">UTTAR PETBORHA 1 NO AWC </t>
  </si>
  <si>
    <t xml:space="preserve">JAGIAL PETBORHA AWC (K) </t>
  </si>
  <si>
    <t xml:space="preserve">UTTAR PETBORHA 2 NO AWC </t>
  </si>
  <si>
    <t xml:space="preserve">PETBORHA UTTAR 2 NO AWC </t>
  </si>
  <si>
    <t xml:space="preserve">UTTAR PETBORHA PATHER KHAND AWC </t>
  </si>
  <si>
    <t xml:space="preserve">JANSINGA PUB AWC </t>
  </si>
  <si>
    <t xml:space="preserve">PRAMILA GARGAON AWC </t>
  </si>
  <si>
    <t xml:space="preserve">GARANGA ATI AWC </t>
  </si>
  <si>
    <t xml:space="preserve">PRAMILA GARH AWC </t>
  </si>
  <si>
    <t xml:space="preserve">SIMALUGURI 1 NO AWC </t>
  </si>
  <si>
    <t xml:space="preserve">MAIKOLONG AWC </t>
  </si>
  <si>
    <t xml:space="preserve">NIZ JUKUTA AWC </t>
  </si>
  <si>
    <t xml:space="preserve">2 NO JUKUTA AWC </t>
  </si>
  <si>
    <t xml:space="preserve">2 NO GARUBANDHA AWC </t>
  </si>
  <si>
    <t>1.6.19</t>
  </si>
  <si>
    <t>4.6.19</t>
  </si>
  <si>
    <t>5.6.19</t>
  </si>
  <si>
    <t>6.6.19</t>
  </si>
  <si>
    <t>7.6.19</t>
  </si>
  <si>
    <t>8.6.19</t>
  </si>
  <si>
    <t>11.6.19</t>
  </si>
  <si>
    <t>12.6.19</t>
  </si>
  <si>
    <t>13.6.19</t>
  </si>
  <si>
    <t>Meena Baishya</t>
  </si>
  <si>
    <t>14.6.19</t>
  </si>
  <si>
    <t>15.6.19</t>
  </si>
  <si>
    <t>18.6.19</t>
  </si>
  <si>
    <t>19.6.19</t>
  </si>
  <si>
    <t>20.6.19</t>
  </si>
  <si>
    <t>21.6.19</t>
  </si>
  <si>
    <t>22.6.19</t>
  </si>
  <si>
    <t>25.6.19</t>
  </si>
  <si>
    <t>26.6.19</t>
  </si>
  <si>
    <t>27.6.19</t>
  </si>
  <si>
    <t>28.6.19</t>
  </si>
  <si>
    <t>29.6.19</t>
  </si>
  <si>
    <t>Saraswati Das</t>
  </si>
  <si>
    <t>MILANPUR AWC</t>
  </si>
  <si>
    <t>PUB DIGHALDORI 2 NO AWC</t>
  </si>
  <si>
    <t xml:space="preserve">DIGHALDORI MUKALI PATHAR AWC </t>
  </si>
  <si>
    <t xml:space="preserve">BAGALAJAN 6 NO WARD AWC </t>
  </si>
  <si>
    <t xml:space="preserve">BAGALAJAN 2 NO WARD AWC </t>
  </si>
  <si>
    <t xml:space="preserve">PUB GUIMARI LAOPANI CHUBURI AWC </t>
  </si>
  <si>
    <t>MADHYA DIGHALDORI AWC</t>
  </si>
  <si>
    <t xml:space="preserve">PACHIM DIGHALDARI AWC </t>
  </si>
  <si>
    <t xml:space="preserve">DIGHALDORI TRIBALGAON SIBAMANDIR </t>
  </si>
  <si>
    <t>PUB DIGHALDORI AWC</t>
  </si>
  <si>
    <t>MADHYA DIGHALDORI AWC (K)</t>
  </si>
  <si>
    <t>PACHIM DIGHALDORI AWC (K)</t>
  </si>
  <si>
    <t xml:space="preserve">SIMALUGURI  LIBRARY </t>
  </si>
  <si>
    <t xml:space="preserve">BARAMRI AWC </t>
  </si>
  <si>
    <t xml:space="preserve">LAOPANI BOROCHUBURI AWC </t>
  </si>
  <si>
    <t>MRIDOIMARI AWC</t>
  </si>
  <si>
    <t>LAOPANI AWC (K)</t>
  </si>
  <si>
    <t xml:space="preserve">KAMARGAON AWC (K) </t>
  </si>
  <si>
    <t>CHAPARMUKH ATIGAON AWC</t>
  </si>
  <si>
    <t>CHAPARMUKH SING GAON AWC</t>
  </si>
  <si>
    <t>GARMARI AWC (K)</t>
  </si>
  <si>
    <t xml:space="preserve">CHAKIALGAON AWC </t>
  </si>
  <si>
    <t xml:space="preserve">CHAPARMUKH TOWN 2 NO AWC </t>
  </si>
  <si>
    <t xml:space="preserve">NELIPAR 2 NO AWC </t>
  </si>
  <si>
    <t xml:space="preserve">2 NO NELIPAR MUKALI BASTI AWC </t>
  </si>
  <si>
    <t xml:space="preserve">RAJAGAON BAKARIGAON AWC </t>
  </si>
  <si>
    <t xml:space="preserve">RAJAGAON 1 NO AWC </t>
  </si>
  <si>
    <t xml:space="preserve">RAJAGAON 2 NO AWC </t>
  </si>
  <si>
    <t xml:space="preserve">GARALIGAON 1 O AWC </t>
  </si>
  <si>
    <t xml:space="preserve">BAKARIGAON SAHIPUKHURI AWC </t>
  </si>
  <si>
    <t xml:space="preserve">PACHIM BHATIGAON AWC </t>
  </si>
  <si>
    <t xml:space="preserve">PACHIM KALONGPAR AWC </t>
  </si>
  <si>
    <t xml:space="preserve">PACHI GARHMARI MINI AWC </t>
  </si>
  <si>
    <t xml:space="preserve">RAHA BHATIGAON AWC (K) </t>
  </si>
  <si>
    <t xml:space="preserve">DALIMBARI PURANA MASJID AWC </t>
  </si>
  <si>
    <t xml:space="preserve">DALIMBARI BAZAR AWC </t>
  </si>
  <si>
    <t>DALIMBARI GARUGAON AWC</t>
  </si>
  <si>
    <t>DALIMBARI MAJGAON AWC</t>
  </si>
  <si>
    <t xml:space="preserve">CHAPARMUK ATIGAON AWC </t>
  </si>
  <si>
    <t xml:space="preserve">CHAPARMUK SINGH GAON  AWC </t>
  </si>
  <si>
    <t xml:space="preserve">CHAPARMUKH CHAKIAL GAON </t>
  </si>
  <si>
    <t xml:space="preserve">BAGARIGURI AWC </t>
  </si>
  <si>
    <t xml:space="preserve">PACHIM JARABARI AWC </t>
  </si>
  <si>
    <t xml:space="preserve">PIPARAGAON AWC (K) </t>
  </si>
  <si>
    <t xml:space="preserve">KHAPLANGKUCHI AWC </t>
  </si>
  <si>
    <t xml:space="preserve">KHAPLANGKUCHI BAKARIGAON AWC </t>
  </si>
  <si>
    <t xml:space="preserve">DAKSHIN KHAPLANGKUCHI AWC </t>
  </si>
  <si>
    <t xml:space="preserve">UTTAR BALIPARA AWC </t>
  </si>
  <si>
    <t>UTTAR BALIPARA 22 NO  AWC (K)</t>
  </si>
  <si>
    <t>UTTAR BALIPARA 245 NO  AWC  (K)</t>
  </si>
  <si>
    <t xml:space="preserve">DAKSHIN RAJAGAIN AWC </t>
  </si>
  <si>
    <t xml:space="preserve">RAHA BALIPARA AWC </t>
  </si>
  <si>
    <t xml:space="preserve">DAKSHIN PACHIM RAJAGAON AWC </t>
  </si>
  <si>
    <t xml:space="preserve">3 NO RAJAGAON AWC </t>
  </si>
  <si>
    <t xml:space="preserve">BAULICHUK ISMAHAN AWC </t>
  </si>
  <si>
    <t xml:space="preserve">RAJAGAON AWC (K) </t>
  </si>
  <si>
    <t xml:space="preserve">PACHIM BHAKATGAON AWC </t>
  </si>
  <si>
    <t>BHAKATGAON UTTAR KHAND A</t>
  </si>
  <si>
    <t xml:space="preserve">PACHIM MONIPURTUP AWC </t>
  </si>
  <si>
    <t>PACHIM GASPARA 1 NO AWC</t>
  </si>
  <si>
    <t>PACHIM GASPARA 2 NO AWC</t>
  </si>
  <si>
    <t xml:space="preserve">MOIMONSINGHA BALIKUCHI AWC </t>
  </si>
  <si>
    <t xml:space="preserve">BAHGAON UJANIKHANDA AWC </t>
  </si>
  <si>
    <t xml:space="preserve">BAHGAON UJANIKUCHI AWC </t>
  </si>
  <si>
    <t xml:space="preserve">GARALIGAON AWC </t>
  </si>
  <si>
    <t xml:space="preserve">ATIGAON NALAPAR AWC </t>
  </si>
  <si>
    <t xml:space="preserve">DIGHALIATI ATIGAON AWC </t>
  </si>
  <si>
    <t xml:space="preserve">DIGHALIATI ATIGAON 2 NO AWC </t>
  </si>
  <si>
    <t xml:space="preserve">NALDUBA AWC </t>
  </si>
  <si>
    <t xml:space="preserve">PUB NALDUBA AWC </t>
  </si>
  <si>
    <t xml:space="preserve">UTTAR LAOPANI AWC </t>
  </si>
  <si>
    <t xml:space="preserve">LAOPANI KUCH CHUBURI AWC </t>
  </si>
  <si>
    <t xml:space="preserve">LAOPANI BHUMURAGURI AWC </t>
  </si>
  <si>
    <t>RAMPUR BASTY AWC</t>
  </si>
  <si>
    <t xml:space="preserve">RAM NAGAR FALIHAMARI AWC </t>
  </si>
  <si>
    <t xml:space="preserve">3 NO GARUBANDHA AWC </t>
  </si>
  <si>
    <t xml:space="preserve">1 NO KHALIHAMARI AWC </t>
  </si>
  <si>
    <t xml:space="preserve">MADHYA SALMARA PUB KHANDA AWC </t>
  </si>
  <si>
    <t xml:space="preserve">SALMARA BILPAR AWC </t>
  </si>
  <si>
    <t xml:space="preserve">PALASHAGURI AWC </t>
  </si>
  <si>
    <t xml:space="preserve">JAJAPUKHURI AWC </t>
  </si>
  <si>
    <t xml:space="preserve">RUPOHITOLI AWC </t>
  </si>
  <si>
    <t xml:space="preserve">MAHADEWSAL AWC </t>
  </si>
  <si>
    <t>BAGARIGURI BURHA RAJAGAON AWC</t>
  </si>
  <si>
    <t>PACHIM MAHADEWSAL AWC</t>
  </si>
  <si>
    <t>BAGARIGURI KALITACHUK  AWC</t>
  </si>
  <si>
    <t>BAGARIGURI (K)</t>
  </si>
  <si>
    <t xml:space="preserve">KHAIGARH  (K) </t>
  </si>
  <si>
    <t xml:space="preserve">MANUHPURA BIL AWC </t>
  </si>
  <si>
    <t xml:space="preserve">DOKSHIN PETBORHA AWC </t>
  </si>
  <si>
    <t xml:space="preserve">PUB PETBORHA AWC </t>
  </si>
  <si>
    <t>2 NO PASHIM BALIGAON AWC</t>
  </si>
  <si>
    <t xml:space="preserve">TAPATKORAI AWC </t>
  </si>
  <si>
    <t>PUB BALIGAON (K)</t>
  </si>
  <si>
    <t>PACHIM BALIGAON (K)</t>
  </si>
  <si>
    <t xml:space="preserve">NIZ BALIGAON (K) </t>
  </si>
  <si>
    <t xml:space="preserve">TUBUKI BORDUBA BORKOLA (K) </t>
  </si>
  <si>
    <t xml:space="preserve">PUB SEWGURI UTTAR KHANDA AWC </t>
  </si>
  <si>
    <t xml:space="preserve">PUB SEWGURI AWC </t>
  </si>
  <si>
    <t>SALMARA AWC (K)</t>
  </si>
  <si>
    <t xml:space="preserve">TUBUKI BORDUBA 1 NO AWC </t>
  </si>
  <si>
    <t>TUBUKI BORDUBA 2 NO AWC</t>
  </si>
  <si>
    <t xml:space="preserve">BHOMORAGURI AWC </t>
  </si>
  <si>
    <t xml:space="preserve">BIHOYA CHUK AWC </t>
  </si>
  <si>
    <t xml:space="preserve">DALIMABRI CHITALDUBI AWC </t>
  </si>
  <si>
    <t>2 NO CHITALDUBI AWC</t>
  </si>
  <si>
    <t>UTTAR PETBORHA TUP KHANDA (K)</t>
  </si>
  <si>
    <t>UTTAR PETBORHA (K)</t>
  </si>
  <si>
    <t>DIKSHIN PETBORHA (K)</t>
  </si>
  <si>
    <t>NIZ JAGIAL AWC (K)</t>
  </si>
  <si>
    <t>GHAHI BHATUKURI (K)</t>
  </si>
  <si>
    <t>GHAHI MAJGAON (K)</t>
  </si>
  <si>
    <t xml:space="preserve">2 NO MAGURGAON AWC </t>
  </si>
  <si>
    <t xml:space="preserve">DARIKA PUKHURI AWC </t>
  </si>
  <si>
    <t xml:space="preserve">A.T. GARMUR AWC </t>
  </si>
  <si>
    <t>UTTAR GARMUR AWC</t>
  </si>
  <si>
    <t xml:space="preserve">NIJARAPAM AWC </t>
  </si>
  <si>
    <t>PUB SALMARA (K)</t>
  </si>
  <si>
    <t xml:space="preserve">CHINAI NADIPAR AWC </t>
  </si>
  <si>
    <t xml:space="preserve">MUMAI BHAGIN PATHAR AWC </t>
  </si>
  <si>
    <t xml:space="preserve">KUJARBORI AWC </t>
  </si>
  <si>
    <t xml:space="preserve">BALISARA 1 NO AWC </t>
  </si>
  <si>
    <t xml:space="preserve">SETALI AWC </t>
  </si>
  <si>
    <t xml:space="preserve">AMARAGURI AWC </t>
  </si>
  <si>
    <t xml:space="preserve">CHNGMAI CHUBURI AWC </t>
  </si>
  <si>
    <t>GARMUR SATRA AWC  (K)</t>
  </si>
  <si>
    <t>PHULAGURI AWC (K)</t>
  </si>
  <si>
    <t>MOHGARH AWC(K)</t>
  </si>
  <si>
    <t>DHEMAJITUP AWC (K)</t>
  </si>
  <si>
    <t>DHEMAJI (K)</t>
  </si>
  <si>
    <t xml:space="preserve">DOKSHIN SALMARA AWC </t>
  </si>
  <si>
    <t>DOKSHIN SALMARA MUNCHI CHUBURI AWC</t>
  </si>
  <si>
    <t xml:space="preserve">KENDUGURI ATIPAM AWC </t>
  </si>
  <si>
    <t>PASHIM PHULAGURI AWC</t>
  </si>
  <si>
    <t xml:space="preserve">PASHIM SALMARA AWC (K) </t>
  </si>
  <si>
    <t xml:space="preserve">PUB SALMARA AWC (K) </t>
  </si>
  <si>
    <t xml:space="preserve">UTTAR DALIMBARI 1 NO AWC </t>
  </si>
  <si>
    <t xml:space="preserve">UTTAR DALIMBARI 2 NO AWC </t>
  </si>
  <si>
    <t>DALIMBARI AWC (K)</t>
  </si>
  <si>
    <t xml:space="preserve">BALISARA AWC (K) </t>
  </si>
  <si>
    <t>KUJARBORI AWC (K)</t>
  </si>
  <si>
    <t>SETALI AWC (K)</t>
  </si>
  <si>
    <t>DOKSHIN KATAHGURI AWC (K)</t>
  </si>
  <si>
    <t>KATAHGURI AWC (K)</t>
  </si>
  <si>
    <t>RUPAHITOLI  AWC (K)</t>
  </si>
  <si>
    <t xml:space="preserve">RAMJANGATI AWC (K) </t>
  </si>
  <si>
    <t>GHAHI MAJGAON UJANI KHAND A</t>
  </si>
  <si>
    <t xml:space="preserve">NATUN ADARSHA LAKHIMI GAON AWC </t>
  </si>
  <si>
    <t>RANJU BORDOLOI</t>
  </si>
  <si>
    <t>3.7.19</t>
  </si>
  <si>
    <t>4.7.19</t>
  </si>
  <si>
    <t>5.7.19</t>
  </si>
  <si>
    <t>6.7.19</t>
  </si>
  <si>
    <t>7.7.19</t>
  </si>
  <si>
    <t>9.7.19</t>
  </si>
  <si>
    <t>10.7.19</t>
  </si>
  <si>
    <t>11.7.19</t>
  </si>
  <si>
    <t>12.7.19</t>
  </si>
  <si>
    <t>13.7.19</t>
  </si>
  <si>
    <t>16.7.19</t>
  </si>
  <si>
    <t>17.7.19</t>
  </si>
  <si>
    <t>18.7.19</t>
  </si>
  <si>
    <t>19.7.19</t>
  </si>
  <si>
    <t>20.7.19</t>
  </si>
  <si>
    <t>23.7.19</t>
  </si>
  <si>
    <t>24.7.19</t>
  </si>
  <si>
    <t>25.7.19</t>
  </si>
  <si>
    <t>26.7.19</t>
  </si>
  <si>
    <t>27.7.19</t>
  </si>
  <si>
    <t>30.7.19</t>
  </si>
  <si>
    <t>31.7.19</t>
  </si>
  <si>
    <t>2.7.19</t>
  </si>
  <si>
    <t>KUWARIATI AWC</t>
  </si>
  <si>
    <t>DHEMAJIGAON ADARSHA RESERV AWC</t>
  </si>
  <si>
    <t>KUWARIATI LP</t>
  </si>
  <si>
    <t>DAKHIN BARAPUJIA KHAPLANGKUCHI LP</t>
  </si>
  <si>
    <t xml:space="preserve">JARABARI SHP ME </t>
  </si>
  <si>
    <t>DHEMAJIGAON 1 NO AWC</t>
  </si>
  <si>
    <t>DHEMAJI KUWARIATI AWC</t>
  </si>
  <si>
    <t>DHEMAJI KUWARI ATI  AWC (K)</t>
  </si>
  <si>
    <t>238 NO DHEMAJI GAON LP</t>
  </si>
  <si>
    <t>BAREGUGA AWC</t>
  </si>
  <si>
    <t xml:space="preserve">NIZ NARIKALI 2 NO </t>
  </si>
  <si>
    <t xml:space="preserve">NIZ NARIKALI ADARSHA GAON </t>
  </si>
  <si>
    <t>BAREGUGA LP SCHOOL</t>
  </si>
  <si>
    <t xml:space="preserve">DHALIJAN AWC </t>
  </si>
  <si>
    <t xml:space="preserve">BHAKATGAON AWC </t>
  </si>
  <si>
    <t xml:space="preserve">KALIBARI AWC </t>
  </si>
  <si>
    <t xml:space="preserve">KABIN PATTY AWC </t>
  </si>
  <si>
    <t>CHAPARMUKH 1 NO AWC (K)</t>
  </si>
  <si>
    <t>CHAPARMUKH 4 NO AWC (K)</t>
  </si>
  <si>
    <t xml:space="preserve">PUB BALIKUCHI GARUGAON </t>
  </si>
  <si>
    <t xml:space="preserve">BALIKUCHI FANDIGAON </t>
  </si>
  <si>
    <t xml:space="preserve">DANGARI BALIKUCHI GARUGAON </t>
  </si>
  <si>
    <t xml:space="preserve">BALIKUCHI  (K) </t>
  </si>
  <si>
    <t xml:space="preserve">MAJGAON KUMARGAON AWC </t>
  </si>
  <si>
    <t>MAJGAON AWC</t>
  </si>
  <si>
    <t>HARIA MUKH 2 NO AWC</t>
  </si>
  <si>
    <t xml:space="preserve">KUMARGAON AWC </t>
  </si>
  <si>
    <t>HARIA MUKH AWC(K)</t>
  </si>
  <si>
    <t>RAHA PATROL DEPU AWC</t>
  </si>
  <si>
    <t>RAHA GAON AWC</t>
  </si>
  <si>
    <t>RAHA BANK COLONY AWC</t>
  </si>
  <si>
    <t>RAHA SR. BASIC ME</t>
  </si>
  <si>
    <t>MADHYA KACHUA AWC</t>
  </si>
  <si>
    <t>PACHIM KACHUA 1 NO AWC</t>
  </si>
  <si>
    <t>PACHIM KACHUA 2 NO AWC</t>
  </si>
  <si>
    <t xml:space="preserve"> KACHUA 1 NO AWC</t>
  </si>
  <si>
    <t xml:space="preserve"> KACHUA AWC (K)</t>
  </si>
  <si>
    <t>PACHIM  KACHUA AWC (K)</t>
  </si>
  <si>
    <t>KACHUA ADARCHA AWC</t>
  </si>
  <si>
    <t>BURHA RAJAGAON 1 NO AWC</t>
  </si>
  <si>
    <t>BEY GAON AWC</t>
  </si>
  <si>
    <t>DAINY PUKHURI AWC</t>
  </si>
  <si>
    <t>BURHA RAJAGAON AWC(K)</t>
  </si>
  <si>
    <t xml:space="preserve">BURHA RAJAGAON LP SCHOOL </t>
  </si>
  <si>
    <t xml:space="preserve">PUB GUIMARI 1 NO AWC </t>
  </si>
  <si>
    <t xml:space="preserve">PUB GUIMARI 2 NO AWC </t>
  </si>
  <si>
    <t>PUB GUIMARI  AWC (K)</t>
  </si>
  <si>
    <t xml:space="preserve">352 NO PUB GUIMARI LP SCHOOOL </t>
  </si>
  <si>
    <t>RAHA PARGHAT AWC</t>
  </si>
  <si>
    <t xml:space="preserve">RAHA BANUAGAON </t>
  </si>
  <si>
    <t xml:space="preserve">BANUAGAON  AWC (K) </t>
  </si>
  <si>
    <t>RAHA BAZAR AWC</t>
  </si>
  <si>
    <t>BAHAKABARI AWC (K)</t>
  </si>
  <si>
    <t>KAMPUR BAHAKABARI AWC</t>
  </si>
  <si>
    <t>BAGALAJAN 2 NO AWC</t>
  </si>
  <si>
    <t>BAGALAJAN 1 NO AWC</t>
  </si>
  <si>
    <t>BAHAKABARI ATIGAON AWC</t>
  </si>
  <si>
    <t>RAHA HSS</t>
  </si>
  <si>
    <t>HSS</t>
  </si>
  <si>
    <t xml:space="preserve">METAKA RAIL GATE AWC </t>
  </si>
  <si>
    <t xml:space="preserve">KHAIGAR AWC </t>
  </si>
  <si>
    <t xml:space="preserve">DURGAJAN LP SCHOOL </t>
  </si>
  <si>
    <t xml:space="preserve">METAKA LP SCHOOL </t>
  </si>
  <si>
    <t>BALIJURI 2 NO AWC</t>
  </si>
  <si>
    <t>DOKSHIN PASHIM BABURATAI AWC</t>
  </si>
  <si>
    <t>MADHYA BABUARATI AWC</t>
  </si>
  <si>
    <t>BALIJURI 1 NO AWC</t>
  </si>
  <si>
    <t>BALIJURI 3 NO AWC</t>
  </si>
  <si>
    <t>BABURATI PASHIM KHANDA AWC</t>
  </si>
  <si>
    <t>DIOKSHIN BABURATAI AWC</t>
  </si>
  <si>
    <t>BABURATAI MOUKALI BASTY AWC</t>
  </si>
  <si>
    <t>BONDURA ATI AWC</t>
  </si>
  <si>
    <t>BONDURAATI 2 AWC</t>
  </si>
  <si>
    <t>BONDURA BIL GAON AWC</t>
  </si>
  <si>
    <t>KAMGAON 2 NO AWC</t>
  </si>
  <si>
    <t>PASHIM KAMGAON AWC</t>
  </si>
  <si>
    <t>BAGALIPARA AWC</t>
  </si>
  <si>
    <t>KAMGAON (K) AWC</t>
  </si>
  <si>
    <t>AKBAR ALI NEW LP SCHOOL</t>
  </si>
  <si>
    <t>CHARAIJURIA 2 NO AWC</t>
  </si>
  <si>
    <t>CHARAIJURIA GAON AWC</t>
  </si>
  <si>
    <t>CHARAIJURIA HASAN ALI CHUBURI AWC</t>
  </si>
  <si>
    <t>KHAPARIJARANI 1 NO AWC</t>
  </si>
  <si>
    <t>KHAPARIJARANI 2NO AWC</t>
  </si>
  <si>
    <t>DIGHALIDUBA AWC</t>
  </si>
  <si>
    <t>DIGHALIDUBA MUKTAB SCHOOL</t>
  </si>
  <si>
    <t>BOWALMARI AWC</t>
  </si>
  <si>
    <t>BOWALMARI PUB AWC</t>
  </si>
  <si>
    <t>PASHIM SALMARA AWC</t>
  </si>
  <si>
    <t>CHARAIJURIA MUKTAB SCHOOL</t>
  </si>
  <si>
    <t>PASHIM NAMGAON AWC</t>
  </si>
  <si>
    <t>PUB AMONISALI AWC</t>
  </si>
  <si>
    <t xml:space="preserve">AMONISALI MUSLIM RESERV CHUBURI AWV </t>
  </si>
  <si>
    <t>KHAHIGARH AWC (K)</t>
  </si>
  <si>
    <t>AMONIASALI AWC</t>
  </si>
  <si>
    <t>AMONIASALI 2 NO AWC</t>
  </si>
  <si>
    <t xml:space="preserve">NAMGAON AWC (K) </t>
  </si>
  <si>
    <t>AMONISALI LP SCHOOL</t>
  </si>
  <si>
    <t>KHALIHAMARI AWC</t>
  </si>
  <si>
    <t>PUB KHALIHAMARI AWC</t>
  </si>
  <si>
    <t>PASHIM KHALIHAMARIAWC</t>
  </si>
  <si>
    <t>KHALIHAMARI  AWC (K)</t>
  </si>
  <si>
    <t>SARIAHTOLI 2 NO AWC</t>
  </si>
  <si>
    <t>SARIAHTOLI 1 NO AWC</t>
  </si>
  <si>
    <t>MIKIRGAON AWC</t>
  </si>
  <si>
    <t>UTTAR SALMARA AWC</t>
  </si>
  <si>
    <t>UTTAR SALMARA PUB  KHANDA AWC</t>
  </si>
  <si>
    <t>AMSOI HIGH SCHOOL</t>
  </si>
  <si>
    <t>1.8.19</t>
  </si>
  <si>
    <t xml:space="preserve">TATA SUMI </t>
  </si>
  <si>
    <t>2.8.19</t>
  </si>
  <si>
    <t>3.8.19</t>
  </si>
  <si>
    <t>6.8.19</t>
  </si>
  <si>
    <t>7.8.19</t>
  </si>
  <si>
    <t>8.8.19</t>
  </si>
  <si>
    <t>9.8.19</t>
  </si>
  <si>
    <t>10.8.19</t>
  </si>
  <si>
    <t>13.8.19</t>
  </si>
  <si>
    <t>14.8.19</t>
  </si>
  <si>
    <t>16.8.19</t>
  </si>
  <si>
    <t>17.8.19</t>
  </si>
  <si>
    <t>20.8.19</t>
  </si>
  <si>
    <t>21.8.19</t>
  </si>
  <si>
    <t>23.8.19</t>
  </si>
  <si>
    <t>24.8.19</t>
  </si>
  <si>
    <t>27.8.19</t>
  </si>
  <si>
    <t>28.8.19</t>
  </si>
  <si>
    <t>29.8.19</t>
  </si>
  <si>
    <t>30.8.19</t>
  </si>
  <si>
    <t xml:space="preserve">PUKHURIPAR AWC </t>
  </si>
  <si>
    <t xml:space="preserve">PUKHURIPAR DAKSHIN PUB KHANDA </t>
  </si>
  <si>
    <t xml:space="preserve">PUB BHAKATGAON AWC </t>
  </si>
  <si>
    <t xml:space="preserve">NAKHANDA AWC </t>
  </si>
  <si>
    <t xml:space="preserve">2 NO NAKHANDA AWC </t>
  </si>
  <si>
    <t xml:space="preserve">DHARMUKH BILPAR AWC </t>
  </si>
  <si>
    <t xml:space="preserve">CHANGAJAN AWC (K) </t>
  </si>
  <si>
    <t xml:space="preserve">UTTAR CHANGAJAN AWC </t>
  </si>
  <si>
    <t xml:space="preserve">PUTHIMARI PUB AWC </t>
  </si>
  <si>
    <t xml:space="preserve">1 NO PUTHIMARI AWC </t>
  </si>
  <si>
    <t xml:space="preserve">MORISUTI AWC </t>
  </si>
  <si>
    <t xml:space="preserve">PUTHIMARI AWC (K) </t>
  </si>
  <si>
    <t xml:space="preserve">RAHA DEWAGURI AWC </t>
  </si>
  <si>
    <t xml:space="preserve">MULANGKATA AWC </t>
  </si>
  <si>
    <t xml:space="preserve">MADHYA SEWGURI AWC </t>
  </si>
  <si>
    <t xml:space="preserve">ALI SEWGURI AWC </t>
  </si>
  <si>
    <t xml:space="preserve">AMSOI BAZAR AWC </t>
  </si>
  <si>
    <t xml:space="preserve">AMSOI 1 NO AWC </t>
  </si>
  <si>
    <t xml:space="preserve">KALI NAGAR AWC </t>
  </si>
  <si>
    <t xml:space="preserve">MAKARISAL RESERV AWC </t>
  </si>
  <si>
    <t xml:space="preserve">SCHOOL </t>
  </si>
  <si>
    <t xml:space="preserve">SARALIGAON AWC </t>
  </si>
  <si>
    <t xml:space="preserve">SARALIGAON GARALIGAON AWC </t>
  </si>
  <si>
    <t>BAHGAON UTTAR KHANDA AWC</t>
  </si>
  <si>
    <t xml:space="preserve">BARUAKHAT AWC </t>
  </si>
  <si>
    <t xml:space="preserve">NEPALI BASTY AWC </t>
  </si>
  <si>
    <t xml:space="preserve">NAKUCHI AWC </t>
  </si>
  <si>
    <t xml:space="preserve">AMSOI AWC (K) </t>
  </si>
  <si>
    <t xml:space="preserve">SANKARDEV LP </t>
  </si>
  <si>
    <t xml:space="preserve">KEKURAGAON LP </t>
  </si>
  <si>
    <t xml:space="preserve">KEKURAGAON AWC </t>
  </si>
  <si>
    <t xml:space="preserve">SILVETA 1 NO AWC </t>
  </si>
  <si>
    <t xml:space="preserve">SILVETA 2 NO AWC </t>
  </si>
  <si>
    <t>SILVETA  AWC (K)</t>
  </si>
  <si>
    <t>4.9.19</t>
  </si>
  <si>
    <t>5.9.19</t>
  </si>
  <si>
    <t>6.9.19</t>
  </si>
  <si>
    <t>7.9.19</t>
  </si>
  <si>
    <t xml:space="preserve">MONIPURTUP </t>
  </si>
  <si>
    <t>MISS ASHALATA BANGTHAI</t>
  </si>
  <si>
    <t>10.9.19</t>
  </si>
  <si>
    <t>12.9.19</t>
  </si>
  <si>
    <t>13.9.19</t>
  </si>
  <si>
    <t>14.9.19</t>
  </si>
  <si>
    <t>17.9.19</t>
  </si>
  <si>
    <t>18.9.19</t>
  </si>
  <si>
    <t>RAHA</t>
  </si>
  <si>
    <t>20.9.19</t>
  </si>
  <si>
    <t>24.9.19</t>
  </si>
  <si>
    <t>25.9.19</t>
  </si>
  <si>
    <t>BABI BARUAH</t>
  </si>
  <si>
    <t>Jyotimoni Hajorika Hira</t>
  </si>
  <si>
    <t>26.9.19</t>
  </si>
  <si>
    <t>Minali Saikia</t>
  </si>
  <si>
    <t>Pratima Nayak</t>
  </si>
  <si>
    <t>27.9.19</t>
  </si>
  <si>
    <t>Madhabi Bordoloi</t>
  </si>
  <si>
    <t>28.9.19</t>
  </si>
  <si>
    <t>Ira Takbipi</t>
  </si>
  <si>
    <t>29.9.19</t>
  </si>
  <si>
    <t>Khira Mai Deka</t>
  </si>
  <si>
    <t>Trisna Dey</t>
  </si>
  <si>
    <t>Anu Das</t>
  </si>
  <si>
    <t>Lakshi Mai Deori</t>
  </si>
  <si>
    <t>Bibha Pator</t>
  </si>
  <si>
    <t>Swapna Bordoloi</t>
  </si>
  <si>
    <t>INDU DEKA</t>
  </si>
  <si>
    <t xml:space="preserve">DAKSHIN BARAPUJIA 1 NO AWC </t>
  </si>
  <si>
    <t xml:space="preserve">DAKSHIN BARAPUJIA 2 NO AWC </t>
  </si>
  <si>
    <t xml:space="preserve">DOKSHIN PETBORHA LP </t>
  </si>
  <si>
    <t xml:space="preserve">MANUHPURA BIL LP </t>
  </si>
  <si>
    <t xml:space="preserve">BHATI DEOBALI AWC </t>
  </si>
  <si>
    <t xml:space="preserve">PASCHIM DEOBALI AWC </t>
  </si>
  <si>
    <t xml:space="preserve">MADHYA DEOBALI AWC </t>
  </si>
  <si>
    <t xml:space="preserve">PUB KAKATIGAON AWC </t>
  </si>
  <si>
    <t xml:space="preserve">PUB MOHGARH AWC </t>
  </si>
  <si>
    <t xml:space="preserve">MOHGARH PASCHIM KHANDA AWC </t>
  </si>
  <si>
    <t xml:space="preserve">PHULAGURI MADHYA KHANDA AWC </t>
  </si>
  <si>
    <t>SARAGHAT AWC</t>
  </si>
  <si>
    <t xml:space="preserve">UTTAR MOHGARH AWC </t>
  </si>
  <si>
    <t xml:space="preserve">MOHGARH AWC (K) </t>
  </si>
  <si>
    <t xml:space="preserve">SILBHETA 1 NO AWC </t>
  </si>
  <si>
    <t xml:space="preserve">SILBHETA 2 NO AWC </t>
  </si>
  <si>
    <t>SILBHETA  AWC (K)</t>
  </si>
  <si>
    <t xml:space="preserve">AMTUMBABORI AWC </t>
  </si>
  <si>
    <t xml:space="preserve">GAOROIMARI AWC </t>
  </si>
  <si>
    <t xml:space="preserve">MAJARBORI AWC </t>
  </si>
  <si>
    <t xml:space="preserve">HATBOR AWC (K) </t>
  </si>
  <si>
    <t>PASCHIM BULA AWC</t>
  </si>
  <si>
    <t xml:space="preserve">PASCHIM BULA 2 NO AWCD </t>
  </si>
  <si>
    <t xml:space="preserve">PASCHIM BULA 3 NO AWC </t>
  </si>
  <si>
    <t xml:space="preserve"> BALISARA DOLONI AWC </t>
  </si>
  <si>
    <t xml:space="preserve">BARALIMARI AWC </t>
  </si>
  <si>
    <t xml:space="preserve">PHULAGURI BAZAR AWC </t>
  </si>
  <si>
    <t xml:space="preserve">PHULAGURI PRATHAM KHANDA AWC </t>
  </si>
  <si>
    <t xml:space="preserve">PASCHIM SALMARA AWC </t>
  </si>
  <si>
    <t xml:space="preserve">PUB GARMUR AWC </t>
  </si>
  <si>
    <t xml:space="preserve">GARMUR JANSINGA AWC </t>
  </si>
  <si>
    <t xml:space="preserve">PHULAGURI AWC (K) </t>
  </si>
  <si>
    <t xml:space="preserve">JARDUBA SAIFUL LP SCHOOL </t>
  </si>
  <si>
    <t xml:space="preserve">BOHGAON MADHYA KHANDA AWC </t>
  </si>
  <si>
    <t xml:space="preserve">BAHGAON UTTAR PASCHIM KHANDA AWC </t>
  </si>
  <si>
    <t xml:space="preserve">RAMJANG ATI LP </t>
  </si>
  <si>
    <t xml:space="preserve">PUB BULA AWC </t>
  </si>
  <si>
    <t xml:space="preserve">PUB BULA 2 NO AWC </t>
  </si>
  <si>
    <t xml:space="preserve">PUB BULA SARIAHTOLI PAM AWC </t>
  </si>
  <si>
    <t xml:space="preserve"> DHUA DOLOINI AWC </t>
  </si>
  <si>
    <t xml:space="preserve">PHASCHIM HATBOR AWC </t>
  </si>
  <si>
    <t xml:space="preserve">BATAMARI DHARMUKH LP </t>
  </si>
  <si>
    <t>CHARAIJURIA BARPANIPAR LP</t>
  </si>
  <si>
    <t xml:space="preserve">2 NO KAKATIGAON AWC </t>
  </si>
  <si>
    <t xml:space="preserve">1 NO KAKATIGAON AWC </t>
  </si>
  <si>
    <t xml:space="preserve">NA KAKATIGAON AWC </t>
  </si>
  <si>
    <t xml:space="preserve">ADARSHA KAKATIGAON AWC </t>
  </si>
  <si>
    <t xml:space="preserve">CHARAIJURIA 3/4 NEW LP </t>
  </si>
  <si>
    <t xml:space="preserve">MATHARBORI AWC </t>
  </si>
  <si>
    <t xml:space="preserve">PUB MATHARBORI AWC </t>
  </si>
  <si>
    <t xml:space="preserve">MATHARBORI MADHYA KHANDA AWC </t>
  </si>
  <si>
    <t xml:space="preserve">PASCHIM BALIGAON LP </t>
  </si>
  <si>
    <t xml:space="preserve">SARAGAON HIGH SCHOOL </t>
  </si>
  <si>
    <t xml:space="preserve">DEOBALI SANTIPUR AWC </t>
  </si>
  <si>
    <t xml:space="preserve">MOHGARH BALIPATHER AWC </t>
  </si>
  <si>
    <t xml:space="preserve">PUB DEOBALI AWC </t>
  </si>
  <si>
    <t xml:space="preserve">DEOBALI AWC (K) </t>
  </si>
  <si>
    <t xml:space="preserve">BARUAKHAT DAS GAON AWC </t>
  </si>
  <si>
    <t xml:space="preserve">AMARAWATI AWC </t>
  </si>
  <si>
    <t xml:space="preserve">BAHGAON DOKSHIN KHANDA AWC </t>
  </si>
  <si>
    <t>BAHGAON PASCHIM KHANDA AWC</t>
  </si>
  <si>
    <t>PUB SARAGAON LP</t>
  </si>
  <si>
    <t>6.4.2019</t>
  </si>
  <si>
    <t>13.4.2019</t>
  </si>
  <si>
    <t>17.4.2019</t>
  </si>
  <si>
    <t>20.4.2019</t>
  </si>
  <si>
    <t>23.4.19</t>
  </si>
  <si>
    <t>24.4.19</t>
  </si>
  <si>
    <t>25.4.19</t>
  </si>
  <si>
    <t>26.4.19</t>
  </si>
  <si>
    <t>27.4.19</t>
  </si>
  <si>
    <t>29.4.19</t>
  </si>
  <si>
    <t>30.4.19</t>
  </si>
  <si>
    <t xml:space="preserve">MERAGARH AWC </t>
  </si>
  <si>
    <t xml:space="preserve">AMSOI TE 1 NO AWC </t>
  </si>
  <si>
    <t xml:space="preserve">KHUWAPARA MINI AWC </t>
  </si>
  <si>
    <t>BELTOLA AWC (K)</t>
  </si>
  <si>
    <t xml:space="preserve">SIRMALA BHAKATPARA 2 NO AWC </t>
  </si>
  <si>
    <t xml:space="preserve">SIRMALA BHAKATPARA 1 NO AWC </t>
  </si>
  <si>
    <t xml:space="preserve">BARDARDUBA BHAKATPARA AWC </t>
  </si>
  <si>
    <t xml:space="preserve">NIZ NARIKALI 2 NO AWC </t>
  </si>
  <si>
    <t xml:space="preserve">NIZ NARIKALI 3 NO AWC </t>
  </si>
  <si>
    <t xml:space="preserve">NIZ NARIKALI ADARSHA GAON AWC </t>
  </si>
  <si>
    <t xml:space="preserve">NIZ NARIKALI AWC (K) </t>
  </si>
  <si>
    <t xml:space="preserve">MONIPURTUP UTTAR KALONGPAR AWC </t>
  </si>
  <si>
    <t xml:space="preserve">MONIPURTUP DAKSHIN  KALONGPAR AWC </t>
  </si>
  <si>
    <t xml:space="preserve">LAOPHULABORI 1 NO AWC </t>
  </si>
  <si>
    <t xml:space="preserve">PUTAKACHUA AWC </t>
  </si>
  <si>
    <t xml:space="preserve">PUTAKACHUA JANAJATI AWC </t>
  </si>
  <si>
    <t xml:space="preserve">KAWOIMARI MAJGAON AWC </t>
  </si>
  <si>
    <t>LAOPHULABORI AWC (K)</t>
  </si>
  <si>
    <t xml:space="preserve">BAMUNIJAN 1 NO AWC </t>
  </si>
  <si>
    <t xml:space="preserve">BAMUNIJAN 2 NO AWC </t>
  </si>
  <si>
    <t xml:space="preserve">KAKATIGAO PARGHAT AWC </t>
  </si>
  <si>
    <t xml:space="preserve">PUB KAKATIGAON MADHYA KHANDA AWC </t>
  </si>
  <si>
    <t xml:space="preserve">PUB KAKATIGAON DAKSHIN KHANDA AWC </t>
  </si>
  <si>
    <t xml:space="preserve">GARMARI 2 NO AWC </t>
  </si>
  <si>
    <t xml:space="preserve">GARMARI 1NO AWC </t>
  </si>
  <si>
    <t xml:space="preserve">GARMARI PUB AWC </t>
  </si>
  <si>
    <t xml:space="preserve">CHAPARMUKH MARUARY PATTY AWC </t>
  </si>
  <si>
    <t xml:space="preserve">CHAPARMUKH PUBLIC PATTY AWC </t>
  </si>
  <si>
    <t xml:space="preserve">CHANJGAJAN THARMULAPAR AWC </t>
  </si>
  <si>
    <t xml:space="preserve">CHANGAJAN BARPANIPAR AWC </t>
  </si>
  <si>
    <t xml:space="preserve">PIUB CHANGAJAN 2 NO AWC </t>
  </si>
  <si>
    <t xml:space="preserve">SIALBHANGI AWC </t>
  </si>
  <si>
    <t>PIPARAGAON AWC (K)</t>
  </si>
  <si>
    <t xml:space="preserve">JARABARI PUB AWC </t>
  </si>
  <si>
    <t xml:space="preserve">NIZ JARABARI AWC </t>
  </si>
  <si>
    <t xml:space="preserve">DIGHALIATI LALUNG GAON AWC </t>
  </si>
  <si>
    <t xml:space="preserve">DIGHALIATI LALUNG CHUBUIRI AWC </t>
  </si>
  <si>
    <t xml:space="preserve">KUJARBORI AWC (K) </t>
  </si>
  <si>
    <t xml:space="preserve">BALISORA AWC (K) </t>
  </si>
  <si>
    <t xml:space="preserve">LOTHABORI 1 NO AWC </t>
  </si>
  <si>
    <t xml:space="preserve">LOTHABORI 2 NO AWC </t>
  </si>
  <si>
    <t xml:space="preserve">LOTHABORI 3 NO AWC </t>
  </si>
  <si>
    <t xml:space="preserve">DIMOW CHARAIALI AWC </t>
  </si>
  <si>
    <t>PUB SALMARA 1 NO  AWC</t>
  </si>
  <si>
    <t xml:space="preserve">PUB SAMARA MILANPUR AWC </t>
  </si>
  <si>
    <t xml:space="preserve">RAJAGAON DIMOW AWC </t>
  </si>
  <si>
    <t xml:space="preserve">SALMARA LALUNG CHUBURI AWC </t>
  </si>
  <si>
    <t>PUB SALMARA MADHYA KHANDA AWC</t>
  </si>
  <si>
    <t xml:space="preserve">PUB SALMARA 2 NO AWC </t>
  </si>
  <si>
    <t xml:space="preserve">PASCHIM SARAGAON AWC (K) </t>
  </si>
  <si>
    <t xml:space="preserve">PUB SARAGAON AWC </t>
  </si>
  <si>
    <t xml:space="preserve">SARAGAON KACHOTOLI AWC </t>
  </si>
  <si>
    <t xml:space="preserve">PASCHIM SARAGAON SANTIPUR AWC </t>
  </si>
  <si>
    <t xml:space="preserve">BABURATAI AWC </t>
  </si>
  <si>
    <t xml:space="preserve">RODHOLA AWC </t>
  </si>
  <si>
    <t xml:space="preserve">MADHYA KATAHGURI AWC </t>
  </si>
  <si>
    <t xml:space="preserve">DOKSHIN PASCHIM KATAHGURI AWC </t>
  </si>
  <si>
    <t xml:space="preserve">KATAHGURI 1 NO AWC </t>
  </si>
  <si>
    <t xml:space="preserve">DOKSHIN KATAHGURI AWC (K) </t>
  </si>
  <si>
    <t xml:space="preserve">KAHIGURI 108 NO AWC </t>
  </si>
  <si>
    <t xml:space="preserve">RUPAHITOLI AWC (K) </t>
  </si>
  <si>
    <t xml:space="preserve">PALASAHURI AWC (K) </t>
  </si>
  <si>
    <t xml:space="preserve">BESAPOTI BHATORBORI AWC </t>
  </si>
  <si>
    <t xml:space="preserve">KOLONGPAR BESAPATI AWC </t>
  </si>
  <si>
    <t xml:space="preserve">BESAPATI MADHYA AWC </t>
  </si>
  <si>
    <t xml:space="preserve">NAVANGA CHULAPARA AWC </t>
  </si>
  <si>
    <t xml:space="preserve">NAVANGA 2 NO AWC </t>
  </si>
  <si>
    <t xml:space="preserve">PASCHIM CHULAPARA AWC </t>
  </si>
  <si>
    <t xml:space="preserve">RAMJANG ATI AWC (K) </t>
  </si>
  <si>
    <t>AMTOLA DHANIATI ME</t>
  </si>
  <si>
    <t xml:space="preserve">PIPARAGAON LP </t>
  </si>
  <si>
    <t xml:space="preserve">SIRMALA NANDIATA LP </t>
  </si>
  <si>
    <t xml:space="preserve">AMTOLA LP </t>
  </si>
  <si>
    <t xml:space="preserve">DARANGIGAON LP </t>
  </si>
  <si>
    <t xml:space="preserve">DABLONGATI LP </t>
  </si>
  <si>
    <t xml:space="preserve">PASCHIM KV ME </t>
  </si>
  <si>
    <t xml:space="preserve">83 NO KACHUA LP </t>
  </si>
  <si>
    <t>MULANGKATA GOVT JB LP</t>
  </si>
  <si>
    <t xml:space="preserve">RAHA MV </t>
  </si>
  <si>
    <t xml:space="preserve">RAHA SR. GOVT BASIC SCHOOL </t>
  </si>
  <si>
    <t xml:space="preserve">BUKAMUKH GARGARIATUP LP </t>
  </si>
  <si>
    <t xml:space="preserve">PUB GUIMARI LP </t>
  </si>
  <si>
    <t xml:space="preserve">NIZ NARIKALI LP </t>
  </si>
  <si>
    <t xml:space="preserve">BAPUJI SMRITI LP </t>
  </si>
  <si>
    <t xml:space="preserve">MISAMARI RABINDRANATH LP </t>
  </si>
  <si>
    <t xml:space="preserve">2 NO PUTHIMARI TRIPURABASTI LP </t>
  </si>
  <si>
    <t>MISAMARI FALIHAMARI LP</t>
  </si>
  <si>
    <t xml:space="preserve">NAPUKHURIPAR ME </t>
  </si>
  <si>
    <t xml:space="preserve">SRIMANTA SANKARDEV HIGH SCHOOL </t>
  </si>
  <si>
    <t xml:space="preserve">KUJARBORI LP </t>
  </si>
  <si>
    <t xml:space="preserve">DIMOW MV </t>
  </si>
  <si>
    <t xml:space="preserve">LOTHABORI TIWA LP </t>
  </si>
  <si>
    <t xml:space="preserve">SETALI LP </t>
  </si>
  <si>
    <t xml:space="preserve">SKBL NEHARU ME </t>
  </si>
  <si>
    <t xml:space="preserve">BALISARA JANAJATI LP </t>
  </si>
  <si>
    <t>SALMARA HS</t>
  </si>
  <si>
    <t xml:space="preserve">KATAHGURI ME </t>
  </si>
  <si>
    <t xml:space="preserve">SARAGAON GOVT JB </t>
  </si>
  <si>
    <t xml:space="preserve">KATAHGURI  NEHARU LP  </t>
  </si>
  <si>
    <t xml:space="preserve">ROHDHOLA LP </t>
  </si>
  <si>
    <t xml:space="preserve">KAHIGURI JANAJATI LP </t>
  </si>
  <si>
    <t xml:space="preserve">GANDHIBORI PALASHAGURI ME </t>
  </si>
  <si>
    <t xml:space="preserve">RANTHOLI NEHAERU LP </t>
  </si>
  <si>
    <t xml:space="preserve"> BAZ BATAMARI MUKTAB SCHOOL </t>
  </si>
  <si>
    <t xml:space="preserve"> BAZ BATAMARI ME</t>
  </si>
  <si>
    <t xml:space="preserve">SARAGAON ME </t>
  </si>
  <si>
    <t xml:space="preserve">CHULAPARA NAVANGA LP </t>
  </si>
  <si>
    <t xml:space="preserve">PASCHIM SALMARA GOVT JB </t>
  </si>
  <si>
    <t>21.05.19</t>
  </si>
  <si>
    <t>BOLERO</t>
  </si>
  <si>
    <t>CHATABOR LP</t>
  </si>
  <si>
    <t>CHATABOR ME</t>
  </si>
  <si>
    <t xml:space="preserve">PACHIM NAKHANDA AWC </t>
  </si>
  <si>
    <t>COLONY NEW LP</t>
  </si>
  <si>
    <t xml:space="preserve">JOYKALI LP </t>
  </si>
  <si>
    <t xml:space="preserve">2 NOMISAMARI NEW LP </t>
  </si>
  <si>
    <t xml:space="preserve">KHANDA JAN AWC </t>
  </si>
  <si>
    <t xml:space="preserve">MONIPURTUP PUB </t>
  </si>
  <si>
    <t xml:space="preserve"> MALENGKATA AWC </t>
  </si>
  <si>
    <t xml:space="preserve">NIZ BHAKATGAON LP </t>
  </si>
  <si>
    <t xml:space="preserve">MALENGKATA TRIBAL LP </t>
  </si>
  <si>
    <t xml:space="preserve">HARIAMUKH GOVT JB </t>
  </si>
  <si>
    <t xml:space="preserve">HARIAMUKH ME </t>
  </si>
  <si>
    <t>BASUNDHARY HS</t>
  </si>
  <si>
    <t>AMTOLA PRGATISIL HS</t>
  </si>
  <si>
    <t xml:space="preserve">PUB TUPAKUCHI PASCHIM KHGANDA </t>
  </si>
  <si>
    <t xml:space="preserve">PUB TUPAKUCHI AWC </t>
  </si>
  <si>
    <t xml:space="preserve">BED COLLEGE AWC </t>
  </si>
  <si>
    <t>PUB TUPAKUCHI AWC (K)</t>
  </si>
  <si>
    <t xml:space="preserve">DIGHALDORI HS </t>
  </si>
  <si>
    <t xml:space="preserve">KAKATIGAON POHUPURIKHAITI GIRLS ME </t>
  </si>
  <si>
    <t xml:space="preserve">DHARMUKH MAJGAON  AWC </t>
  </si>
  <si>
    <t xml:space="preserve">PACHIM CHANGAJAN SEKCHAND CHUBURI AWC </t>
  </si>
  <si>
    <t xml:space="preserve">DHARMUKH JOYNAL CHUBURI </t>
  </si>
  <si>
    <t xml:space="preserve">CHAPARMUKH TOWN ASHRAM AWC </t>
  </si>
  <si>
    <t xml:space="preserve">CHAPARMUKH  TOWN 1 NO  AWC </t>
  </si>
  <si>
    <t xml:space="preserve">CHAPARMUKH  TOWN 2 NO  AWC </t>
  </si>
  <si>
    <t xml:space="preserve">CHAPARMUKH  TOWN 3 NO  AWC </t>
  </si>
  <si>
    <t xml:space="preserve">NAMA SEWGURI AWC </t>
  </si>
  <si>
    <t xml:space="preserve">NAMA SEWGURI 2 NO AWC </t>
  </si>
  <si>
    <t xml:space="preserve">2 NO PUTHIMARI AWC </t>
  </si>
  <si>
    <t xml:space="preserve">1 NO MISMARI MARI AWC </t>
  </si>
  <si>
    <t xml:space="preserve">3 NO MISMARI MARI AWC </t>
  </si>
  <si>
    <t>2 NO PHALIHAMARI AWC</t>
  </si>
  <si>
    <t xml:space="preserve">2 NO MISAMARI VIVEKANANDA ME </t>
  </si>
  <si>
    <t xml:space="preserve">521 NO LAUFULABORI LP </t>
  </si>
  <si>
    <t xml:space="preserve">NEW PUTA KACHUA LP </t>
  </si>
  <si>
    <t xml:space="preserve">NAKUCHI BAGAN ELAKA AWC </t>
  </si>
  <si>
    <t xml:space="preserve">NAKUCHI SWAHID ANIL BORA ME </t>
  </si>
  <si>
    <t xml:space="preserve">BALIJURI MOUKHULI LP SCHOOL </t>
  </si>
  <si>
    <t>BANDURA BIL PAR LP SCHOOL</t>
  </si>
  <si>
    <t xml:space="preserve">NIZ CHAHARI AWC (K) </t>
  </si>
  <si>
    <t xml:space="preserve">NIZ CHAHARI LP SCHOOL </t>
  </si>
  <si>
    <t>SIMALUGURI MUKTAB SCHOOL</t>
  </si>
  <si>
    <t xml:space="preserve">UTTAR SIMALUGURI LP SCHOOL </t>
  </si>
  <si>
    <t xml:space="preserve">AMSOI TG LP SCHOOL  </t>
  </si>
  <si>
    <t xml:space="preserve">BALIGAON MUSLIM GAON </t>
  </si>
  <si>
    <t>BALIGAON MUSLIM GAON MINI</t>
  </si>
  <si>
    <t xml:space="preserve">PUB BALIGAON </t>
  </si>
  <si>
    <t xml:space="preserve">BALIGAON ME SCHOOL </t>
  </si>
  <si>
    <t xml:space="preserve">SANKARDEV LP SCHOOL </t>
  </si>
  <si>
    <t xml:space="preserve">NIZ BALIGAON MINI </t>
  </si>
  <si>
    <t xml:space="preserve"> NIZ BALIGAON </t>
  </si>
  <si>
    <t xml:space="preserve">PASCHIM BALIGAON </t>
  </si>
  <si>
    <t xml:space="preserve">BALIGAON HIGH SCHOOL </t>
  </si>
  <si>
    <t xml:space="preserve">PUTHIMARI ANCHALIK HIGH SCHOOL </t>
  </si>
  <si>
    <t xml:space="preserve">718 NO JUKUITA LP </t>
  </si>
  <si>
    <t xml:space="preserve">NIZ JUKUTA LP SCHOOL </t>
  </si>
  <si>
    <t xml:space="preserve">DHEMAJI PASCHIM KOLONGPAR </t>
  </si>
  <si>
    <t xml:space="preserve">UJANI DHEMAJI MUCHIPATTY </t>
  </si>
  <si>
    <t xml:space="preserve">DIKSHIN DHEMAJI </t>
  </si>
  <si>
    <t xml:space="preserve">PUB DHEMAJI </t>
  </si>
  <si>
    <t xml:space="preserve">KEKURAGAON AWC (K) </t>
  </si>
  <si>
    <t>KEKURAGAON LP SCHOOL</t>
  </si>
  <si>
    <t xml:space="preserve">JAKARUA </t>
  </si>
  <si>
    <t xml:space="preserve">PUB JAKARUA </t>
  </si>
  <si>
    <t xml:space="preserve">DOKSHIN MOHGARH </t>
  </si>
  <si>
    <t xml:space="preserve">SRI SRI PRITAMBOR DEBOGUSWAMI LP SCHOOL </t>
  </si>
  <si>
    <t>BABURAATI MUKTAB SCHOOL</t>
  </si>
  <si>
    <t xml:space="preserve">SIMALUGURI SR. MDRASSA </t>
  </si>
  <si>
    <t xml:space="preserve">PUB BALIGAON AWC (K) </t>
  </si>
  <si>
    <t>PASCHIM BALIGAON AWC (K)</t>
  </si>
  <si>
    <t xml:space="preserve">NIZ BALIGAON AWC (K) </t>
  </si>
  <si>
    <t xml:space="preserve">TUBUKI BORDUBA BORKOLA AWC (K) </t>
  </si>
  <si>
    <t xml:space="preserve">HATIGARH BAMUNI THAN LP SCHOOL </t>
  </si>
  <si>
    <t xml:space="preserve">TUBUKI BORDUBA 2 NO AWC </t>
  </si>
  <si>
    <t>DIGHALIDUBA PR. SR. MADRASSA</t>
  </si>
  <si>
    <t xml:space="preserve">KHAPARIJARANI MUKTAB SCHOOL </t>
  </si>
  <si>
    <t xml:space="preserve">MERAGARH GRANT 1 NO AWC </t>
  </si>
  <si>
    <t>2.9.19</t>
  </si>
  <si>
    <t>3.9.19</t>
  </si>
  <si>
    <t>9.9.19</t>
  </si>
  <si>
    <t>11.9.19</t>
  </si>
  <si>
    <t>16.9.19</t>
  </si>
  <si>
    <t>19.9.19</t>
  </si>
  <si>
    <t>21.9.19</t>
  </si>
  <si>
    <t>23.9.19</t>
  </si>
  <si>
    <t>30.9.19</t>
  </si>
  <si>
    <t xml:space="preserve">RAHA ADARSHA GOVT JB </t>
  </si>
  <si>
    <t xml:space="preserve">RAHA GIRLS HS </t>
  </si>
  <si>
    <t xml:space="preserve">BAHAKABARI (K) </t>
  </si>
  <si>
    <t xml:space="preserve">BAHAKABARI ATIGAON AWC </t>
  </si>
  <si>
    <t xml:space="preserve">KAMPUR BAHAKABARI AWC </t>
  </si>
  <si>
    <t xml:space="preserve">BAGALAJAN 1 NO AWC </t>
  </si>
  <si>
    <t xml:space="preserve">KUWARIATI LP </t>
  </si>
  <si>
    <t xml:space="preserve">BAHAKABARI 2 NO AWC </t>
  </si>
  <si>
    <t xml:space="preserve">BARUABALIGHAT </t>
  </si>
  <si>
    <t xml:space="preserve">MADHYA PADUMONI </t>
  </si>
  <si>
    <t xml:space="preserve">BARUABALI </t>
  </si>
  <si>
    <t xml:space="preserve">224 NO JARABARI LP </t>
  </si>
  <si>
    <t xml:space="preserve">JARABARI NAHARU LP </t>
  </si>
  <si>
    <t xml:space="preserve">BALIKUCHI SRIMALA MES </t>
  </si>
  <si>
    <t>SRIMALA MAJGARUGAON LP</t>
  </si>
  <si>
    <t xml:space="preserve">BALIKUCHI TEA DIVISION LP </t>
  </si>
  <si>
    <t xml:space="preserve">HARIAMUKH MUDOIGAON </t>
  </si>
  <si>
    <t>PUB RAHACHAKI</t>
  </si>
  <si>
    <t xml:space="preserve">BAMUNIYA GAON AWC (K) </t>
  </si>
  <si>
    <t xml:space="preserve">RAHA CHAKI LP </t>
  </si>
  <si>
    <t>PACHIM KAKATIGAON DAKHIN KHAND A</t>
  </si>
  <si>
    <t>KAKATIGAON MADRASSA CHUBURI</t>
  </si>
  <si>
    <t>PACHIM KAKATIGAON AWC (K)</t>
  </si>
  <si>
    <t xml:space="preserve">AMTOLA </t>
  </si>
  <si>
    <t>AMTOLA (K)</t>
  </si>
  <si>
    <t xml:space="preserve">AMTOLA DHANUATI ME </t>
  </si>
  <si>
    <t>LAOPANI MES</t>
  </si>
  <si>
    <t xml:space="preserve">PACHIM MONIPURTUP </t>
  </si>
  <si>
    <t xml:space="preserve">MONIPURTUP DAKXHIM KALANGPAR </t>
  </si>
  <si>
    <t xml:space="preserve">DHANANJOYDUBA LP </t>
  </si>
  <si>
    <t xml:space="preserve">KAKATIGAON MASJID TINIALI AWC </t>
  </si>
  <si>
    <t xml:space="preserve">UTTAR KAKAIGAON AWC </t>
  </si>
  <si>
    <t xml:space="preserve">MADHYA KAKATIGAON AWC </t>
  </si>
  <si>
    <t>PUB KAKATIGAON AWC</t>
  </si>
  <si>
    <t>MIKIRATI AWC</t>
  </si>
  <si>
    <t>FATAKALI RESERVE AWC</t>
  </si>
  <si>
    <t xml:space="preserve">NEW PUTAKACHUA LP </t>
  </si>
  <si>
    <t>PACHIM HATIGARH LP</t>
  </si>
  <si>
    <t>LATHABORI CHUBURI</t>
  </si>
  <si>
    <t xml:space="preserve">SARUAMARI </t>
  </si>
  <si>
    <t>MARTANGBARI</t>
  </si>
  <si>
    <t>HATIGARH CAMP1 NO</t>
  </si>
  <si>
    <t>KAMARGAON AWC (K)</t>
  </si>
  <si>
    <t>BAGARIGURI AWC</t>
  </si>
  <si>
    <t>JARABARI PASHIM KHAND A</t>
  </si>
  <si>
    <t xml:space="preserve">JARABARI PUB KHANDA AWC </t>
  </si>
  <si>
    <t xml:space="preserve">MERAGARH </t>
  </si>
  <si>
    <t xml:space="preserve">AMSOI TE 1 NO </t>
  </si>
  <si>
    <t xml:space="preserve">AMSOI TE 2 NO </t>
  </si>
  <si>
    <t xml:space="preserve">KHUWAPARA MINI </t>
  </si>
  <si>
    <t>BELTOLA (K)</t>
  </si>
  <si>
    <t>SIALBHANGI LP</t>
  </si>
  <si>
    <t xml:space="preserve">MANURANJAN CHOUDHARY LP </t>
  </si>
  <si>
    <t>MISAMARI RABINDRANATH LP</t>
  </si>
  <si>
    <t>2 NO PUTHIMARI TRIPURABASTI LP</t>
  </si>
  <si>
    <t>MISSAMARI FALIHAMARI LP</t>
  </si>
  <si>
    <t xml:space="preserve">BARUAKHAN DAKSHJIN NATH CHUBA AWC </t>
  </si>
  <si>
    <t>1.4.19</t>
  </si>
  <si>
    <t>2.4.19</t>
  </si>
  <si>
    <t>3.4.19</t>
  </si>
  <si>
    <t>4.4.19</t>
  </si>
  <si>
    <t>5.4.19</t>
  </si>
  <si>
    <t>6.4.19</t>
  </si>
  <si>
    <t>8.4.19</t>
  </si>
  <si>
    <t>9.4.19</t>
  </si>
  <si>
    <t>10.4.19</t>
  </si>
  <si>
    <t>11.4.19</t>
  </si>
  <si>
    <t>12.4.19</t>
  </si>
  <si>
    <t>13.4.19</t>
  </si>
  <si>
    <t>17.4.19</t>
  </si>
  <si>
    <t>18.4.19</t>
  </si>
  <si>
    <t>22.4.19</t>
  </si>
  <si>
    <t xml:space="preserve">MERAGARH MINI AWC </t>
  </si>
  <si>
    <t xml:space="preserve">LAOPHULABORI MIKIRATI AWC </t>
  </si>
</sst>
</file>

<file path=xl/styles.xml><?xml version="1.0" encoding="utf-8"?>
<styleSheet xmlns="http://schemas.openxmlformats.org/spreadsheetml/2006/main">
  <numFmts count="1">
    <numFmt numFmtId="164" formatCode="[$-409]d/mmm/yy;@"/>
  </numFmts>
  <fonts count="2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Times New Roman"/>
      <family val="1"/>
    </font>
    <font>
      <sz val="10"/>
      <color theme="1"/>
      <name val="Calibri"/>
      <family val="2"/>
      <scheme val="minor"/>
    </font>
    <font>
      <sz val="12"/>
      <color theme="1"/>
      <name val="Calibri"/>
      <family val="2"/>
      <scheme val="minor"/>
    </font>
    <font>
      <sz val="8"/>
      <color theme="1"/>
      <name val="Calibri"/>
      <family val="2"/>
      <scheme val="minor"/>
    </font>
    <font>
      <sz val="8"/>
      <name val="Times New Roman"/>
      <family val="1"/>
    </font>
    <font>
      <sz val="12"/>
      <name val="Calibri"/>
      <family val="2"/>
      <scheme val="minor"/>
    </font>
    <font>
      <sz val="9"/>
      <color theme="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18"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11" xfId="0" applyFill="1" applyBorder="1" applyProtection="1">
      <protection locked="0"/>
    </xf>
    <xf numFmtId="0" fontId="0" fillId="0" borderId="0" xfId="0" applyProtection="1">
      <protection locked="0"/>
    </xf>
    <xf numFmtId="0" fontId="19" fillId="0" borderId="1" xfId="0" applyFont="1" applyBorder="1" applyProtection="1">
      <protection locked="0"/>
    </xf>
    <xf numFmtId="0" fontId="0" fillId="0" borderId="1" xfId="0" applyFont="1" applyBorder="1" applyAlignment="1" applyProtection="1">
      <alignment horizontal="left"/>
      <protection locked="0"/>
    </xf>
    <xf numFmtId="0" fontId="19" fillId="0" borderId="1" xfId="0" applyFont="1" applyBorder="1" applyAlignment="1" applyProtection="1">
      <alignment horizontal="center"/>
      <protection locked="0"/>
    </xf>
    <xf numFmtId="0" fontId="20" fillId="10" borderId="1" xfId="0" applyFont="1" applyFill="1" applyBorder="1" applyAlignment="1" applyProtection="1">
      <alignment horizontal="left"/>
      <protection locked="0"/>
    </xf>
    <xf numFmtId="49" fontId="20" fillId="10" borderId="1" xfId="0" applyNumberFormat="1" applyFont="1" applyFill="1" applyBorder="1" applyAlignment="1" applyProtection="1">
      <alignment horizontal="left"/>
      <protection locked="0"/>
    </xf>
    <xf numFmtId="0" fontId="19" fillId="0" borderId="1" xfId="0" applyFont="1" applyFill="1" applyBorder="1" applyProtection="1">
      <protection locked="0"/>
    </xf>
    <xf numFmtId="0" fontId="19" fillId="0" borderId="1"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49" fontId="20" fillId="0" borderId="1" xfId="0" applyNumberFormat="1" applyFont="1" applyBorder="1" applyAlignment="1" applyProtection="1">
      <alignment horizontal="left"/>
      <protection locked="0"/>
    </xf>
    <xf numFmtId="0" fontId="0" fillId="0" borderId="1" xfId="0" applyBorder="1" applyAlignment="1" applyProtection="1">
      <alignment horizontal="center"/>
      <protection locked="0"/>
    </xf>
    <xf numFmtId="0" fontId="0" fillId="0" borderId="1" xfId="0" applyFont="1" applyBorder="1" applyAlignment="1" applyProtection="1">
      <alignment horizontal="center"/>
      <protection locked="0"/>
    </xf>
    <xf numFmtId="0" fontId="0" fillId="10" borderId="1" xfId="0" applyFill="1" applyBorder="1" applyProtection="1">
      <protection locked="0"/>
    </xf>
    <xf numFmtId="0" fontId="19" fillId="0" borderId="1" xfId="0" applyFont="1" applyBorder="1" applyAlignment="1" applyProtection="1">
      <alignment horizontal="center" vertical="center"/>
      <protection locked="0"/>
    </xf>
    <xf numFmtId="0" fontId="19" fillId="0" borderId="1" xfId="0" applyFont="1"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0" applyFont="1" applyBorder="1" applyProtection="1">
      <protection locked="0"/>
    </xf>
    <xf numFmtId="0" fontId="0" fillId="0" borderId="1" xfId="0" applyFont="1" applyBorder="1" applyAlignment="1" applyProtection="1">
      <alignment horizontal="left" vertical="center"/>
      <protection locked="0"/>
    </xf>
    <xf numFmtId="0" fontId="0" fillId="0" borderId="1" xfId="0" applyFont="1" applyFill="1" applyBorder="1" applyProtection="1">
      <protection locked="0"/>
    </xf>
    <xf numFmtId="0" fontId="0" fillId="0" borderId="1" xfId="0" applyFont="1" applyBorder="1" applyAlignment="1" applyProtection="1">
      <alignment horizontal="center" vertical="center"/>
      <protection locked="0"/>
    </xf>
    <xf numFmtId="0" fontId="0" fillId="0" borderId="11" xfId="0" applyFont="1" applyFill="1" applyBorder="1" applyProtection="1">
      <protection locked="0"/>
    </xf>
    <xf numFmtId="0" fontId="0" fillId="0" borderId="1" xfId="0" applyFont="1" applyFill="1" applyBorder="1" applyAlignment="1" applyProtection="1">
      <alignment horizontal="left" vertical="center"/>
      <protection locked="0"/>
    </xf>
    <xf numFmtId="0" fontId="0" fillId="0" borderId="1" xfId="0" applyFont="1" applyBorder="1" applyAlignment="1" applyProtection="1">
      <alignment horizontal="center" vertical="center" wrapText="1"/>
      <protection locked="0"/>
    </xf>
    <xf numFmtId="0" fontId="0" fillId="0" borderId="1" xfId="0" applyFill="1" applyBorder="1" applyAlignment="1" applyProtection="1">
      <alignment horizontal="left" vertical="center"/>
      <protection locked="0"/>
    </xf>
    <xf numFmtId="0" fontId="0" fillId="0" borderId="1" xfId="0" applyBorder="1" applyAlignment="1" applyProtection="1">
      <protection locked="0"/>
    </xf>
    <xf numFmtId="0" fontId="0" fillId="0" borderId="1" xfId="0" applyFill="1" applyBorder="1" applyAlignment="1" applyProtection="1">
      <protection locked="0"/>
    </xf>
    <xf numFmtId="0" fontId="0" fillId="0" borderId="1" xfId="0" applyFill="1" applyBorder="1" applyAlignment="1" applyProtection="1">
      <alignment horizontal="center"/>
      <protection locked="0"/>
    </xf>
    <xf numFmtId="0" fontId="22" fillId="10" borderId="1" xfId="0" applyFont="1" applyFill="1" applyBorder="1" applyAlignment="1" applyProtection="1">
      <alignment horizontal="center" vertical="center"/>
      <protection locked="0"/>
    </xf>
    <xf numFmtId="0" fontId="22" fillId="1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left" vertical="center"/>
      <protection locked="0"/>
    </xf>
    <xf numFmtId="0" fontId="0" fillId="0" borderId="1" xfId="0" applyFont="1" applyFill="1" applyBorder="1" applyAlignment="1" applyProtection="1">
      <alignment horizontal="left"/>
      <protection locked="0"/>
    </xf>
    <xf numFmtId="0" fontId="0" fillId="10" borderId="1" xfId="0" applyFont="1" applyFill="1" applyBorder="1" applyAlignment="1" applyProtection="1">
      <alignment horizontal="left"/>
      <protection locked="0"/>
    </xf>
    <xf numFmtId="49" fontId="0" fillId="10" borderId="1" xfId="0" applyNumberFormat="1" applyFont="1" applyFill="1" applyBorder="1" applyAlignment="1" applyProtection="1">
      <alignment horizontal="left"/>
      <protection locked="0"/>
    </xf>
    <xf numFmtId="0" fontId="19" fillId="0" borderId="1" xfId="0" applyFont="1" applyFill="1" applyBorder="1" applyAlignment="1" applyProtection="1">
      <alignment horizontal="center" vertical="center"/>
      <protection locked="0"/>
    </xf>
    <xf numFmtId="0" fontId="19" fillId="0" borderId="11" xfId="0" applyFont="1" applyFill="1" applyBorder="1" applyProtection="1">
      <protection locked="0"/>
    </xf>
    <xf numFmtId="0" fontId="21" fillId="0" borderId="1" xfId="0" applyFont="1" applyBorder="1" applyProtection="1">
      <protection locked="0"/>
    </xf>
    <xf numFmtId="0" fontId="21" fillId="0" borderId="1" xfId="0" applyFont="1" applyBorder="1" applyAlignment="1" applyProtection="1">
      <alignment horizontal="center"/>
      <protection locked="0"/>
    </xf>
    <xf numFmtId="0" fontId="21" fillId="0" borderId="1" xfId="0" applyFont="1" applyFill="1" applyBorder="1" applyProtection="1">
      <protection locked="0"/>
    </xf>
    <xf numFmtId="0" fontId="21" fillId="0" borderId="1"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21"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1" fillId="0" borderId="1" xfId="0" applyFont="1" applyBorder="1" applyAlignment="1" applyProtection="1">
      <alignment vertical="center"/>
      <protection locked="0"/>
    </xf>
    <xf numFmtId="0" fontId="19" fillId="0" borderId="1" xfId="0" applyFont="1" applyFill="1" applyBorder="1" applyAlignment="1" applyProtection="1">
      <protection locked="0"/>
    </xf>
    <xf numFmtId="0" fontId="19" fillId="0" borderId="1" xfId="0" applyFont="1" applyBorder="1" applyAlignment="1" applyProtection="1">
      <alignment vertical="center"/>
      <protection locked="0"/>
    </xf>
    <xf numFmtId="0" fontId="19" fillId="0" borderId="1" xfId="0" applyFont="1" applyBorder="1" applyAlignment="1" applyProtection="1">
      <protection locked="0"/>
    </xf>
    <xf numFmtId="0" fontId="21" fillId="0" borderId="1" xfId="0" applyFont="1" applyFill="1" applyBorder="1" applyAlignment="1" applyProtection="1">
      <alignment vertical="center"/>
      <protection locked="0"/>
    </xf>
    <xf numFmtId="0" fontId="19" fillId="0" borderId="11" xfId="0" applyFont="1" applyFill="1" applyBorder="1" applyAlignment="1" applyProtection="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24" fillId="10"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right" vertical="center" wrapText="1"/>
      <protection locked="0"/>
    </xf>
    <xf numFmtId="0" fontId="0" fillId="0" borderId="7" xfId="0" applyFill="1" applyBorder="1" applyAlignment="1" applyProtection="1">
      <alignment horizontal="left" vertical="center"/>
      <protection locked="0"/>
    </xf>
    <xf numFmtId="0" fontId="0" fillId="0" borderId="1" xfId="0" applyFill="1" applyBorder="1" applyAlignment="1" applyProtection="1">
      <alignment horizontal="left"/>
      <protection locked="0"/>
    </xf>
    <xf numFmtId="0" fontId="0" fillId="0" borderId="1" xfId="0" applyBorder="1" applyAlignment="1" applyProtection="1">
      <alignment horizontal="left"/>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A16" sqref="A16:M1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50" t="s">
        <v>69</v>
      </c>
      <c r="B1" s="150"/>
      <c r="C1" s="150"/>
      <c r="D1" s="150"/>
      <c r="E1" s="150"/>
      <c r="F1" s="150"/>
      <c r="G1" s="150"/>
      <c r="H1" s="150"/>
      <c r="I1" s="150"/>
      <c r="J1" s="150"/>
      <c r="K1" s="150"/>
      <c r="L1" s="150"/>
      <c r="M1" s="150"/>
    </row>
    <row r="2" spans="1:14">
      <c r="A2" s="151" t="s">
        <v>0</v>
      </c>
      <c r="B2" s="151"/>
      <c r="C2" s="153" t="s">
        <v>68</v>
      </c>
      <c r="D2" s="154"/>
      <c r="E2" s="2" t="s">
        <v>1</v>
      </c>
      <c r="F2" s="168" t="s">
        <v>86</v>
      </c>
      <c r="G2" s="168"/>
      <c r="H2" s="168"/>
      <c r="I2" s="168"/>
      <c r="J2" s="168"/>
      <c r="K2" s="165" t="s">
        <v>24</v>
      </c>
      <c r="L2" s="165"/>
      <c r="M2" s="36" t="s">
        <v>87</v>
      </c>
    </row>
    <row r="3" spans="1:14" ht="7.5" customHeight="1">
      <c r="A3" s="129"/>
      <c r="B3" s="129"/>
      <c r="C3" s="129"/>
      <c r="D3" s="129"/>
      <c r="E3" s="129"/>
      <c r="F3" s="128"/>
      <c r="G3" s="128"/>
      <c r="H3" s="128"/>
      <c r="I3" s="128"/>
      <c r="J3" s="128"/>
      <c r="K3" s="130"/>
      <c r="L3" s="130"/>
      <c r="M3" s="130"/>
    </row>
    <row r="4" spans="1:14">
      <c r="A4" s="161" t="s">
        <v>2</v>
      </c>
      <c r="B4" s="162"/>
      <c r="C4" s="162"/>
      <c r="D4" s="162"/>
      <c r="E4" s="163"/>
      <c r="F4" s="128"/>
      <c r="G4" s="128"/>
      <c r="H4" s="128"/>
      <c r="I4" s="131" t="s">
        <v>60</v>
      </c>
      <c r="J4" s="131"/>
      <c r="K4" s="131"/>
      <c r="L4" s="131"/>
      <c r="M4" s="131"/>
    </row>
    <row r="5" spans="1:14" ht="18.75" customHeight="1">
      <c r="A5" s="126" t="s">
        <v>4</v>
      </c>
      <c r="B5" s="126"/>
      <c r="C5" s="144" t="s">
        <v>72</v>
      </c>
      <c r="D5" s="164"/>
      <c r="E5" s="145"/>
      <c r="F5" s="128"/>
      <c r="G5" s="128"/>
      <c r="H5" s="128"/>
      <c r="I5" s="155" t="s">
        <v>5</v>
      </c>
      <c r="J5" s="155"/>
      <c r="K5" s="158" t="s">
        <v>73</v>
      </c>
      <c r="L5" s="159"/>
      <c r="M5" s="160"/>
    </row>
    <row r="6" spans="1:14" ht="18.75" customHeight="1">
      <c r="A6" s="127" t="s">
        <v>18</v>
      </c>
      <c r="B6" s="127"/>
      <c r="C6" s="37"/>
      <c r="D6" s="152">
        <v>7086563055</v>
      </c>
      <c r="E6" s="152"/>
      <c r="F6" s="128"/>
      <c r="G6" s="128"/>
      <c r="H6" s="128"/>
      <c r="I6" s="127" t="s">
        <v>18</v>
      </c>
      <c r="J6" s="127"/>
      <c r="K6" s="156" t="s">
        <v>88</v>
      </c>
      <c r="L6" s="157"/>
      <c r="M6" s="166"/>
      <c r="N6" s="160"/>
    </row>
    <row r="7" spans="1:14">
      <c r="A7" s="125" t="s">
        <v>3</v>
      </c>
      <c r="B7" s="125"/>
      <c r="C7" s="125"/>
      <c r="D7" s="125"/>
      <c r="E7" s="125"/>
      <c r="F7" s="125"/>
      <c r="G7" s="125"/>
      <c r="H7" s="125"/>
      <c r="I7" s="125"/>
      <c r="J7" s="125"/>
      <c r="K7" s="125"/>
      <c r="L7" s="125"/>
      <c r="M7" s="125"/>
    </row>
    <row r="8" spans="1:14">
      <c r="A8" s="173" t="s">
        <v>21</v>
      </c>
      <c r="B8" s="174"/>
      <c r="C8" s="175"/>
      <c r="D8" s="3" t="s">
        <v>20</v>
      </c>
      <c r="E8" s="51"/>
      <c r="F8" s="135"/>
      <c r="G8" s="136"/>
      <c r="H8" s="136"/>
      <c r="I8" s="173" t="s">
        <v>22</v>
      </c>
      <c r="J8" s="174"/>
      <c r="K8" s="175"/>
      <c r="L8" s="3" t="s">
        <v>20</v>
      </c>
      <c r="M8" s="51"/>
    </row>
    <row r="9" spans="1:14">
      <c r="A9" s="140" t="s">
        <v>26</v>
      </c>
      <c r="B9" s="141"/>
      <c r="C9" s="6" t="s">
        <v>6</v>
      </c>
      <c r="D9" s="9" t="s">
        <v>12</v>
      </c>
      <c r="E9" s="5" t="s">
        <v>15</v>
      </c>
      <c r="F9" s="137"/>
      <c r="G9" s="138"/>
      <c r="H9" s="138"/>
      <c r="I9" s="140" t="s">
        <v>26</v>
      </c>
      <c r="J9" s="141"/>
      <c r="K9" s="6" t="s">
        <v>6</v>
      </c>
      <c r="L9" s="9" t="s">
        <v>12</v>
      </c>
      <c r="M9" s="5" t="s">
        <v>15</v>
      </c>
    </row>
    <row r="10" spans="1:14">
      <c r="A10" s="149" t="s">
        <v>74</v>
      </c>
      <c r="B10" s="149"/>
      <c r="C10" s="17" t="s">
        <v>75</v>
      </c>
      <c r="D10" s="37">
        <v>9435628596</v>
      </c>
      <c r="E10" s="38"/>
      <c r="F10" s="137"/>
      <c r="G10" s="138"/>
      <c r="H10" s="138"/>
      <c r="I10" s="142" t="s">
        <v>82</v>
      </c>
      <c r="J10" s="143"/>
      <c r="K10" s="17" t="s">
        <v>75</v>
      </c>
      <c r="L10" s="37">
        <v>9706244652</v>
      </c>
      <c r="M10" s="38"/>
    </row>
    <row r="11" spans="1:14">
      <c r="A11" s="149" t="s">
        <v>76</v>
      </c>
      <c r="B11" s="149"/>
      <c r="C11" s="17" t="s">
        <v>77</v>
      </c>
      <c r="D11" s="37">
        <v>9401731047</v>
      </c>
      <c r="E11" s="38"/>
      <c r="F11" s="137"/>
      <c r="G11" s="138"/>
      <c r="H11" s="138"/>
      <c r="I11" s="144" t="s">
        <v>83</v>
      </c>
      <c r="J11" s="145"/>
      <c r="K11" s="20" t="s">
        <v>75</v>
      </c>
      <c r="L11" s="37">
        <v>9954137677</v>
      </c>
      <c r="M11" s="38"/>
    </row>
    <row r="12" spans="1:14">
      <c r="A12" s="149" t="s">
        <v>78</v>
      </c>
      <c r="B12" s="149"/>
      <c r="C12" s="17" t="s">
        <v>79</v>
      </c>
      <c r="D12" s="37">
        <v>8399094779</v>
      </c>
      <c r="E12" s="38"/>
      <c r="F12" s="137"/>
      <c r="G12" s="138"/>
      <c r="H12" s="138"/>
      <c r="I12" s="142" t="s">
        <v>84</v>
      </c>
      <c r="J12" s="143"/>
      <c r="K12" s="17" t="s">
        <v>79</v>
      </c>
      <c r="L12" s="37">
        <v>9706179608</v>
      </c>
      <c r="M12" s="38"/>
    </row>
    <row r="13" spans="1:14">
      <c r="A13" s="149" t="s">
        <v>80</v>
      </c>
      <c r="B13" s="149"/>
      <c r="C13" s="17" t="s">
        <v>81</v>
      </c>
      <c r="D13" s="37">
        <v>8721081882</v>
      </c>
      <c r="E13" s="38"/>
      <c r="F13" s="137"/>
      <c r="G13" s="138"/>
      <c r="H13" s="138"/>
      <c r="I13" s="142" t="s">
        <v>85</v>
      </c>
      <c r="J13" s="143"/>
      <c r="K13" s="17" t="s">
        <v>81</v>
      </c>
      <c r="L13" s="37">
        <v>7399252127</v>
      </c>
      <c r="M13" s="38"/>
    </row>
    <row r="14" spans="1:14">
      <c r="A14" s="146" t="s">
        <v>19</v>
      </c>
      <c r="B14" s="147"/>
      <c r="C14" s="148"/>
      <c r="D14" s="172"/>
      <c r="E14" s="172"/>
      <c r="F14" s="137"/>
      <c r="G14" s="138"/>
      <c r="H14" s="138"/>
      <c r="I14" s="139"/>
      <c r="J14" s="139"/>
      <c r="K14" s="139"/>
      <c r="L14" s="139"/>
      <c r="M14" s="139"/>
      <c r="N14" s="8"/>
    </row>
    <row r="15" spans="1:14">
      <c r="A15" s="134"/>
      <c r="B15" s="134"/>
      <c r="C15" s="134"/>
      <c r="D15" s="134"/>
      <c r="E15" s="134"/>
      <c r="F15" s="134"/>
      <c r="G15" s="134"/>
      <c r="H15" s="134"/>
      <c r="I15" s="134"/>
      <c r="J15" s="134"/>
      <c r="K15" s="134"/>
      <c r="L15" s="134"/>
      <c r="M15" s="134"/>
    </row>
    <row r="16" spans="1:14">
      <c r="A16" s="133" t="s">
        <v>44</v>
      </c>
      <c r="B16" s="133"/>
      <c r="C16" s="133"/>
      <c r="D16" s="133"/>
      <c r="E16" s="133"/>
      <c r="F16" s="133"/>
      <c r="G16" s="133"/>
      <c r="H16" s="133"/>
      <c r="I16" s="133"/>
      <c r="J16" s="133"/>
      <c r="K16" s="133"/>
      <c r="L16" s="133"/>
      <c r="M16" s="133"/>
    </row>
    <row r="17" spans="1:13" ht="32.25" customHeight="1">
      <c r="A17" s="170" t="s">
        <v>56</v>
      </c>
      <c r="B17" s="170"/>
      <c r="C17" s="170"/>
      <c r="D17" s="170"/>
      <c r="E17" s="170"/>
      <c r="F17" s="170"/>
      <c r="G17" s="170"/>
      <c r="H17" s="170"/>
      <c r="I17" s="170"/>
      <c r="J17" s="170"/>
      <c r="K17" s="170"/>
      <c r="L17" s="170"/>
      <c r="M17" s="170"/>
    </row>
    <row r="18" spans="1:13">
      <c r="A18" s="132" t="s">
        <v>57</v>
      </c>
      <c r="B18" s="132"/>
      <c r="C18" s="132"/>
      <c r="D18" s="132"/>
      <c r="E18" s="132"/>
      <c r="F18" s="132"/>
      <c r="G18" s="132"/>
      <c r="H18" s="132"/>
      <c r="I18" s="132"/>
      <c r="J18" s="132"/>
      <c r="K18" s="132"/>
      <c r="L18" s="132"/>
      <c r="M18" s="132"/>
    </row>
    <row r="19" spans="1:13">
      <c r="A19" s="132" t="s">
        <v>45</v>
      </c>
      <c r="B19" s="132"/>
      <c r="C19" s="132"/>
      <c r="D19" s="132"/>
      <c r="E19" s="132"/>
      <c r="F19" s="132"/>
      <c r="G19" s="132"/>
      <c r="H19" s="132"/>
      <c r="I19" s="132"/>
      <c r="J19" s="132"/>
      <c r="K19" s="132"/>
      <c r="L19" s="132"/>
      <c r="M19" s="132"/>
    </row>
    <row r="20" spans="1:13">
      <c r="A20" s="132" t="s">
        <v>39</v>
      </c>
      <c r="B20" s="132"/>
      <c r="C20" s="132"/>
      <c r="D20" s="132"/>
      <c r="E20" s="132"/>
      <c r="F20" s="132"/>
      <c r="G20" s="132"/>
      <c r="H20" s="132"/>
      <c r="I20" s="132"/>
      <c r="J20" s="132"/>
      <c r="K20" s="132"/>
      <c r="L20" s="132"/>
      <c r="M20" s="132"/>
    </row>
    <row r="21" spans="1:13">
      <c r="A21" s="132" t="s">
        <v>46</v>
      </c>
      <c r="B21" s="132"/>
      <c r="C21" s="132"/>
      <c r="D21" s="132"/>
      <c r="E21" s="132"/>
      <c r="F21" s="132"/>
      <c r="G21" s="132"/>
      <c r="H21" s="132"/>
      <c r="I21" s="132"/>
      <c r="J21" s="132"/>
      <c r="K21" s="132"/>
      <c r="L21" s="132"/>
      <c r="M21" s="132"/>
    </row>
    <row r="22" spans="1:13">
      <c r="A22" s="132" t="s">
        <v>40</v>
      </c>
      <c r="B22" s="132"/>
      <c r="C22" s="132"/>
      <c r="D22" s="132"/>
      <c r="E22" s="132"/>
      <c r="F22" s="132"/>
      <c r="G22" s="132"/>
      <c r="H22" s="132"/>
      <c r="I22" s="132"/>
      <c r="J22" s="132"/>
      <c r="K22" s="132"/>
      <c r="L22" s="132"/>
      <c r="M22" s="132"/>
    </row>
    <row r="23" spans="1:13">
      <c r="A23" s="171" t="s">
        <v>49</v>
      </c>
      <c r="B23" s="171"/>
      <c r="C23" s="171"/>
      <c r="D23" s="171"/>
      <c r="E23" s="171"/>
      <c r="F23" s="171"/>
      <c r="G23" s="171"/>
      <c r="H23" s="171"/>
      <c r="I23" s="171"/>
      <c r="J23" s="171"/>
      <c r="K23" s="171"/>
      <c r="L23" s="171"/>
      <c r="M23" s="171"/>
    </row>
    <row r="24" spans="1:13">
      <c r="A24" s="132" t="s">
        <v>41</v>
      </c>
      <c r="B24" s="132"/>
      <c r="C24" s="132"/>
      <c r="D24" s="132"/>
      <c r="E24" s="132"/>
      <c r="F24" s="132"/>
      <c r="G24" s="132"/>
      <c r="H24" s="132"/>
      <c r="I24" s="132"/>
      <c r="J24" s="132"/>
      <c r="K24" s="132"/>
      <c r="L24" s="132"/>
      <c r="M24" s="132"/>
    </row>
    <row r="25" spans="1:13">
      <c r="A25" s="132" t="s">
        <v>42</v>
      </c>
      <c r="B25" s="132"/>
      <c r="C25" s="132"/>
      <c r="D25" s="132"/>
      <c r="E25" s="132"/>
      <c r="F25" s="132"/>
      <c r="G25" s="132"/>
      <c r="H25" s="132"/>
      <c r="I25" s="132"/>
      <c r="J25" s="132"/>
      <c r="K25" s="132"/>
      <c r="L25" s="132"/>
      <c r="M25" s="132"/>
    </row>
    <row r="26" spans="1:13">
      <c r="A26" s="132" t="s">
        <v>43</v>
      </c>
      <c r="B26" s="132"/>
      <c r="C26" s="132"/>
      <c r="D26" s="132"/>
      <c r="E26" s="132"/>
      <c r="F26" s="132"/>
      <c r="G26" s="132"/>
      <c r="H26" s="132"/>
      <c r="I26" s="132"/>
      <c r="J26" s="132"/>
      <c r="K26" s="132"/>
      <c r="L26" s="132"/>
      <c r="M26" s="132"/>
    </row>
    <row r="27" spans="1:13">
      <c r="A27" s="169" t="s">
        <v>47</v>
      </c>
      <c r="B27" s="169"/>
      <c r="C27" s="169"/>
      <c r="D27" s="169"/>
      <c r="E27" s="169"/>
      <c r="F27" s="169"/>
      <c r="G27" s="169"/>
      <c r="H27" s="169"/>
      <c r="I27" s="169"/>
      <c r="J27" s="169"/>
      <c r="K27" s="169"/>
      <c r="L27" s="169"/>
      <c r="M27" s="169"/>
    </row>
    <row r="28" spans="1:13">
      <c r="A28" s="132" t="s">
        <v>48</v>
      </c>
      <c r="B28" s="132"/>
      <c r="C28" s="132"/>
      <c r="D28" s="132"/>
      <c r="E28" s="132"/>
      <c r="F28" s="132"/>
      <c r="G28" s="132"/>
      <c r="H28" s="132"/>
      <c r="I28" s="132"/>
      <c r="J28" s="132"/>
      <c r="K28" s="132"/>
      <c r="L28" s="132"/>
      <c r="M28" s="132"/>
    </row>
    <row r="29" spans="1:13" ht="44.25" customHeight="1">
      <c r="A29" s="167" t="s">
        <v>58</v>
      </c>
      <c r="B29" s="167"/>
      <c r="C29" s="167"/>
      <c r="D29" s="167"/>
      <c r="E29" s="167"/>
      <c r="F29" s="167"/>
      <c r="G29" s="167"/>
      <c r="H29" s="167"/>
      <c r="I29" s="167"/>
      <c r="J29" s="167"/>
      <c r="K29" s="167"/>
      <c r="L29" s="167"/>
      <c r="M29" s="167"/>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9" sqref="E9"/>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8" t="s">
        <v>70</v>
      </c>
      <c r="B1" s="178"/>
      <c r="C1" s="178"/>
      <c r="D1" s="178"/>
      <c r="E1" s="178"/>
      <c r="F1" s="178"/>
      <c r="G1" s="178"/>
      <c r="H1" s="178"/>
      <c r="I1" s="178"/>
      <c r="J1" s="178"/>
      <c r="K1" s="178"/>
      <c r="L1" s="178"/>
      <c r="M1" s="178"/>
      <c r="N1" s="178"/>
      <c r="O1" s="178"/>
      <c r="P1" s="178"/>
      <c r="Q1" s="178"/>
      <c r="R1" s="178"/>
      <c r="S1" s="178"/>
    </row>
    <row r="2" spans="1:20" ht="16.5" customHeight="1">
      <c r="A2" s="181" t="s">
        <v>59</v>
      </c>
      <c r="B2" s="182"/>
      <c r="C2" s="182"/>
      <c r="D2" s="25">
        <v>43556</v>
      </c>
      <c r="E2" s="22"/>
      <c r="F2" s="22"/>
      <c r="G2" s="22"/>
      <c r="H2" s="22"/>
      <c r="I2" s="22"/>
      <c r="J2" s="22"/>
      <c r="K2" s="22"/>
      <c r="L2" s="22"/>
      <c r="M2" s="22"/>
      <c r="N2" s="22"/>
      <c r="O2" s="22"/>
      <c r="P2" s="22"/>
      <c r="Q2" s="22"/>
      <c r="R2" s="22"/>
      <c r="S2" s="22"/>
    </row>
    <row r="3" spans="1:20" ht="24" customHeight="1">
      <c r="A3" s="177" t="s">
        <v>14</v>
      </c>
      <c r="B3" s="179" t="s">
        <v>61</v>
      </c>
      <c r="C3" s="176" t="s">
        <v>7</v>
      </c>
      <c r="D3" s="176" t="s">
        <v>55</v>
      </c>
      <c r="E3" s="176" t="s">
        <v>16</v>
      </c>
      <c r="F3" s="183" t="s">
        <v>17</v>
      </c>
      <c r="G3" s="176" t="s">
        <v>8</v>
      </c>
      <c r="H3" s="176"/>
      <c r="I3" s="176"/>
      <c r="J3" s="176" t="s">
        <v>31</v>
      </c>
      <c r="K3" s="179" t="s">
        <v>33</v>
      </c>
      <c r="L3" s="179" t="s">
        <v>50</v>
      </c>
      <c r="M3" s="179" t="s">
        <v>51</v>
      </c>
      <c r="N3" s="179" t="s">
        <v>34</v>
      </c>
      <c r="O3" s="179" t="s">
        <v>35</v>
      </c>
      <c r="P3" s="177" t="s">
        <v>54</v>
      </c>
      <c r="Q3" s="176" t="s">
        <v>52</v>
      </c>
      <c r="R3" s="176" t="s">
        <v>32</v>
      </c>
      <c r="S3" s="176" t="s">
        <v>53</v>
      </c>
      <c r="T3" s="176" t="s">
        <v>13</v>
      </c>
    </row>
    <row r="4" spans="1:20" ht="25.5" customHeight="1">
      <c r="A4" s="177"/>
      <c r="B4" s="184"/>
      <c r="C4" s="176"/>
      <c r="D4" s="176"/>
      <c r="E4" s="176"/>
      <c r="F4" s="183"/>
      <c r="G4" s="15" t="s">
        <v>9</v>
      </c>
      <c r="H4" s="15" t="s">
        <v>10</v>
      </c>
      <c r="I4" s="11" t="s">
        <v>11</v>
      </c>
      <c r="J4" s="176"/>
      <c r="K4" s="180"/>
      <c r="L4" s="180"/>
      <c r="M4" s="180"/>
      <c r="N4" s="180"/>
      <c r="O4" s="180"/>
      <c r="P4" s="177"/>
      <c r="Q4" s="177"/>
      <c r="R4" s="176"/>
      <c r="S4" s="176"/>
      <c r="T4" s="176"/>
    </row>
    <row r="5" spans="1:20">
      <c r="A5" s="4">
        <v>1</v>
      </c>
      <c r="B5" s="60" t="s">
        <v>89</v>
      </c>
      <c r="C5" s="115" t="s">
        <v>1050</v>
      </c>
      <c r="D5" s="116" t="s">
        <v>102</v>
      </c>
      <c r="E5" s="60">
        <v>180527</v>
      </c>
      <c r="F5" s="60"/>
      <c r="G5" s="116">
        <v>0</v>
      </c>
      <c r="H5" s="121">
        <v>150</v>
      </c>
      <c r="I5" s="60">
        <f>SUM(G5:H5)</f>
        <v>150</v>
      </c>
      <c r="J5" s="60">
        <v>9127173170</v>
      </c>
      <c r="K5" s="60" t="s">
        <v>127</v>
      </c>
      <c r="L5" s="61" t="s">
        <v>91</v>
      </c>
      <c r="M5" s="62">
        <v>8638331005</v>
      </c>
      <c r="N5" s="60" t="s">
        <v>92</v>
      </c>
      <c r="O5" s="60"/>
      <c r="P5" s="122" t="s">
        <v>1106</v>
      </c>
      <c r="Q5" s="60" t="s">
        <v>94</v>
      </c>
      <c r="R5" s="60">
        <v>28</v>
      </c>
      <c r="S5" s="60" t="s">
        <v>960</v>
      </c>
      <c r="T5" s="60"/>
    </row>
    <row r="6" spans="1:20">
      <c r="A6" s="4">
        <v>2</v>
      </c>
      <c r="B6" s="60" t="s">
        <v>89</v>
      </c>
      <c r="C6" s="115" t="s">
        <v>1050</v>
      </c>
      <c r="D6" s="116" t="s">
        <v>102</v>
      </c>
      <c r="E6" s="60">
        <v>180501</v>
      </c>
      <c r="F6" s="60"/>
      <c r="G6" s="116">
        <v>0</v>
      </c>
      <c r="H6" s="121">
        <v>130</v>
      </c>
      <c r="I6" s="60">
        <f t="shared" ref="I6:I77" si="0">SUM(G6:H6)</f>
        <v>130</v>
      </c>
      <c r="J6" s="60">
        <v>7896564516</v>
      </c>
      <c r="K6" s="60" t="s">
        <v>127</v>
      </c>
      <c r="L6" s="61" t="s">
        <v>91</v>
      </c>
      <c r="M6" s="62">
        <v>8638331005</v>
      </c>
      <c r="N6" s="60" t="s">
        <v>95</v>
      </c>
      <c r="O6" s="60">
        <v>7578819585</v>
      </c>
      <c r="P6" s="122" t="s">
        <v>1107</v>
      </c>
      <c r="Q6" s="60" t="s">
        <v>101</v>
      </c>
      <c r="R6" s="60"/>
      <c r="S6" s="60" t="s">
        <v>960</v>
      </c>
      <c r="T6" s="60"/>
    </row>
    <row r="7" spans="1:20">
      <c r="A7" s="4">
        <v>3</v>
      </c>
      <c r="B7" s="60" t="s">
        <v>89</v>
      </c>
      <c r="C7" s="117" t="s">
        <v>1051</v>
      </c>
      <c r="D7" s="80" t="s">
        <v>25</v>
      </c>
      <c r="E7" s="60">
        <v>180519</v>
      </c>
      <c r="F7" s="60"/>
      <c r="G7" s="116">
        <v>17</v>
      </c>
      <c r="H7" s="121">
        <v>9</v>
      </c>
      <c r="I7" s="60">
        <f t="shared" si="0"/>
        <v>26</v>
      </c>
      <c r="J7" s="60">
        <v>9954130214</v>
      </c>
      <c r="K7" s="60" t="s">
        <v>90</v>
      </c>
      <c r="L7" s="61" t="s">
        <v>91</v>
      </c>
      <c r="M7" s="62">
        <v>8638331005</v>
      </c>
      <c r="N7" s="60" t="s">
        <v>96</v>
      </c>
      <c r="O7" s="60"/>
      <c r="P7" s="123" t="s">
        <v>1108</v>
      </c>
      <c r="Q7" s="60" t="s">
        <v>109</v>
      </c>
      <c r="R7" s="60"/>
      <c r="S7" s="60" t="s">
        <v>960</v>
      </c>
      <c r="T7" s="60"/>
    </row>
    <row r="8" spans="1:20">
      <c r="A8" s="4">
        <v>4</v>
      </c>
      <c r="B8" s="60" t="s">
        <v>89</v>
      </c>
      <c r="C8" s="117" t="s">
        <v>1052</v>
      </c>
      <c r="D8" s="80" t="s">
        <v>25</v>
      </c>
      <c r="E8" s="60">
        <v>181101</v>
      </c>
      <c r="F8" s="60"/>
      <c r="G8" s="116">
        <v>17</v>
      </c>
      <c r="H8" s="121">
        <v>9</v>
      </c>
      <c r="I8" s="60">
        <f t="shared" si="0"/>
        <v>26</v>
      </c>
      <c r="J8" s="60">
        <v>9957034229</v>
      </c>
      <c r="K8" s="60" t="s">
        <v>97</v>
      </c>
      <c r="L8" s="61" t="s">
        <v>98</v>
      </c>
      <c r="M8" s="62">
        <v>9957737010</v>
      </c>
      <c r="N8" s="60" t="s">
        <v>99</v>
      </c>
      <c r="O8" s="60">
        <v>8011769694</v>
      </c>
      <c r="P8" s="124" t="s">
        <v>1108</v>
      </c>
      <c r="Q8" s="60"/>
      <c r="R8" s="60">
        <v>35</v>
      </c>
      <c r="S8" s="60" t="s">
        <v>960</v>
      </c>
      <c r="T8" s="60"/>
    </row>
    <row r="9" spans="1:20">
      <c r="A9" s="4">
        <v>5</v>
      </c>
      <c r="B9" s="60" t="s">
        <v>89</v>
      </c>
      <c r="C9" s="117" t="s">
        <v>1053</v>
      </c>
      <c r="D9" s="80" t="s">
        <v>25</v>
      </c>
      <c r="E9" s="60">
        <v>181119</v>
      </c>
      <c r="F9" s="60"/>
      <c r="G9" s="116">
        <v>14</v>
      </c>
      <c r="H9" s="121">
        <v>11</v>
      </c>
      <c r="I9" s="60">
        <f t="shared" si="0"/>
        <v>25</v>
      </c>
      <c r="J9" s="60">
        <v>7578833462</v>
      </c>
      <c r="K9" s="60" t="s">
        <v>97</v>
      </c>
      <c r="L9" s="61" t="s">
        <v>98</v>
      </c>
      <c r="M9" s="62">
        <v>9957737010</v>
      </c>
      <c r="N9" s="60" t="s">
        <v>99</v>
      </c>
      <c r="O9" s="60">
        <v>8011769694</v>
      </c>
      <c r="P9" s="124" t="s">
        <v>1108</v>
      </c>
      <c r="Q9" s="60"/>
      <c r="R9" s="60"/>
      <c r="S9" s="60" t="s">
        <v>960</v>
      </c>
      <c r="T9" s="60"/>
    </row>
    <row r="10" spans="1:20">
      <c r="A10" s="4">
        <v>6</v>
      </c>
      <c r="B10" s="60" t="s">
        <v>89</v>
      </c>
      <c r="C10" s="117" t="s">
        <v>1054</v>
      </c>
      <c r="D10" s="80" t="s">
        <v>25</v>
      </c>
      <c r="E10" s="60">
        <v>18100405903</v>
      </c>
      <c r="F10" s="60" t="s">
        <v>103</v>
      </c>
      <c r="G10" s="116">
        <v>10</v>
      </c>
      <c r="H10" s="121">
        <v>18</v>
      </c>
      <c r="I10" s="60">
        <f t="shared" si="0"/>
        <v>28</v>
      </c>
      <c r="J10" s="60">
        <v>9408445987</v>
      </c>
      <c r="K10" s="60" t="s">
        <v>97</v>
      </c>
      <c r="L10" s="61" t="s">
        <v>98</v>
      </c>
      <c r="M10" s="62">
        <v>9957737010</v>
      </c>
      <c r="N10" s="60" t="s">
        <v>104</v>
      </c>
      <c r="O10" s="60"/>
      <c r="P10" s="124" t="s">
        <v>1108</v>
      </c>
      <c r="Q10" s="60"/>
      <c r="R10" s="60"/>
      <c r="S10" s="60" t="s">
        <v>960</v>
      </c>
      <c r="T10" s="60"/>
    </row>
    <row r="11" spans="1:20">
      <c r="A11" s="4">
        <v>7</v>
      </c>
      <c r="B11" s="60" t="s">
        <v>89</v>
      </c>
      <c r="C11" s="117" t="s">
        <v>1055</v>
      </c>
      <c r="D11" s="103" t="s">
        <v>102</v>
      </c>
      <c r="E11" s="60">
        <v>180812</v>
      </c>
      <c r="F11" s="60"/>
      <c r="G11" s="116">
        <v>18</v>
      </c>
      <c r="H11" s="121">
        <v>22</v>
      </c>
      <c r="I11" s="60">
        <f t="shared" si="0"/>
        <v>40</v>
      </c>
      <c r="J11" s="60">
        <v>7664011236</v>
      </c>
      <c r="K11" s="60" t="s">
        <v>105</v>
      </c>
      <c r="L11" s="61" t="s">
        <v>106</v>
      </c>
      <c r="M11" s="62">
        <v>7399601913</v>
      </c>
      <c r="N11" s="60" t="s">
        <v>107</v>
      </c>
      <c r="O11" s="60"/>
      <c r="P11" s="124" t="s">
        <v>1108</v>
      </c>
      <c r="Q11" s="60"/>
      <c r="R11" s="60"/>
      <c r="S11" s="60" t="s">
        <v>960</v>
      </c>
      <c r="T11" s="60"/>
    </row>
    <row r="12" spans="1:20" s="50" customFormat="1">
      <c r="A12" s="49">
        <v>8</v>
      </c>
      <c r="B12" s="60" t="s">
        <v>89</v>
      </c>
      <c r="C12" s="117" t="s">
        <v>1056</v>
      </c>
      <c r="D12" s="80" t="s">
        <v>25</v>
      </c>
      <c r="E12" s="60">
        <v>180805</v>
      </c>
      <c r="F12" s="60"/>
      <c r="G12" s="116">
        <v>13</v>
      </c>
      <c r="H12" s="121">
        <v>12</v>
      </c>
      <c r="I12" s="60">
        <f t="shared" si="0"/>
        <v>25</v>
      </c>
      <c r="J12" s="60">
        <v>7664011236</v>
      </c>
      <c r="K12" s="60" t="s">
        <v>105</v>
      </c>
      <c r="L12" s="61" t="s">
        <v>106</v>
      </c>
      <c r="M12" s="62">
        <v>7399601913</v>
      </c>
      <c r="N12" s="60" t="s">
        <v>107</v>
      </c>
      <c r="O12" s="60"/>
      <c r="P12" s="124" t="s">
        <v>1108</v>
      </c>
      <c r="Q12" s="60"/>
      <c r="R12" s="60">
        <v>65</v>
      </c>
      <c r="S12" s="60" t="s">
        <v>960</v>
      </c>
      <c r="T12" s="60"/>
    </row>
    <row r="13" spans="1:20">
      <c r="A13" s="4">
        <v>9</v>
      </c>
      <c r="B13" s="60" t="s">
        <v>89</v>
      </c>
      <c r="C13" s="118" t="s">
        <v>1057</v>
      </c>
      <c r="D13" s="80" t="s">
        <v>25</v>
      </c>
      <c r="E13" s="60">
        <v>180822</v>
      </c>
      <c r="F13" s="60"/>
      <c r="G13" s="116">
        <v>33</v>
      </c>
      <c r="H13" s="121">
        <v>18</v>
      </c>
      <c r="I13" s="60">
        <f t="shared" si="0"/>
        <v>51</v>
      </c>
      <c r="J13" s="60">
        <v>8876148354</v>
      </c>
      <c r="K13" s="60" t="s">
        <v>105</v>
      </c>
      <c r="L13" s="61" t="s">
        <v>106</v>
      </c>
      <c r="M13" s="62">
        <v>7399601913</v>
      </c>
      <c r="N13" s="60" t="s">
        <v>111</v>
      </c>
      <c r="O13" s="60"/>
      <c r="P13" s="124" t="s">
        <v>1109</v>
      </c>
      <c r="Q13" s="60" t="s">
        <v>116</v>
      </c>
      <c r="R13" s="60"/>
      <c r="S13" s="60" t="s">
        <v>960</v>
      </c>
      <c r="T13" s="60"/>
    </row>
    <row r="14" spans="1:20">
      <c r="A14" s="4">
        <v>10</v>
      </c>
      <c r="B14" s="60" t="s">
        <v>89</v>
      </c>
      <c r="C14" s="118" t="s">
        <v>1058</v>
      </c>
      <c r="D14" s="80" t="s">
        <v>25</v>
      </c>
      <c r="E14" s="60">
        <v>180806</v>
      </c>
      <c r="F14" s="60"/>
      <c r="G14" s="116">
        <v>33</v>
      </c>
      <c r="H14" s="121">
        <v>45</v>
      </c>
      <c r="I14" s="60">
        <f t="shared" si="0"/>
        <v>78</v>
      </c>
      <c r="J14" s="60">
        <v>7664928526</v>
      </c>
      <c r="K14" s="60" t="s">
        <v>105</v>
      </c>
      <c r="L14" s="61" t="s">
        <v>106</v>
      </c>
      <c r="M14" s="62">
        <v>7399601913</v>
      </c>
      <c r="N14" s="60" t="s">
        <v>111</v>
      </c>
      <c r="O14" s="60"/>
      <c r="P14" s="124" t="s">
        <v>1109</v>
      </c>
      <c r="Q14" s="60"/>
      <c r="R14" s="60"/>
      <c r="S14" s="60" t="s">
        <v>960</v>
      </c>
      <c r="T14" s="60"/>
    </row>
    <row r="15" spans="1:20">
      <c r="A15" s="4">
        <v>11</v>
      </c>
      <c r="B15" s="60" t="s">
        <v>89</v>
      </c>
      <c r="C15" s="118" t="s">
        <v>1059</v>
      </c>
      <c r="D15" s="80" t="s">
        <v>25</v>
      </c>
      <c r="E15" s="60">
        <v>18305180132</v>
      </c>
      <c r="F15" s="60"/>
      <c r="G15" s="116">
        <v>32</v>
      </c>
      <c r="H15" s="121">
        <v>33</v>
      </c>
      <c r="I15" s="60">
        <f t="shared" si="0"/>
        <v>65</v>
      </c>
      <c r="J15" s="60">
        <v>7663887692</v>
      </c>
      <c r="K15" s="60" t="s">
        <v>105</v>
      </c>
      <c r="L15" s="61" t="s">
        <v>106</v>
      </c>
      <c r="M15" s="62">
        <v>7399601913</v>
      </c>
      <c r="N15" s="60" t="s">
        <v>107</v>
      </c>
      <c r="O15" s="60"/>
      <c r="P15" s="124" t="s">
        <v>1109</v>
      </c>
      <c r="Q15" s="60"/>
      <c r="R15" s="60"/>
      <c r="S15" s="60" t="s">
        <v>960</v>
      </c>
      <c r="T15" s="60"/>
    </row>
    <row r="16" spans="1:20">
      <c r="A16" s="4">
        <v>12</v>
      </c>
      <c r="B16" s="60" t="s">
        <v>89</v>
      </c>
      <c r="C16" s="118" t="s">
        <v>117</v>
      </c>
      <c r="D16" s="119" t="s">
        <v>102</v>
      </c>
      <c r="E16" s="60"/>
      <c r="F16" s="60"/>
      <c r="G16" s="116">
        <v>0</v>
      </c>
      <c r="H16" s="121">
        <v>40</v>
      </c>
      <c r="I16" s="60">
        <f t="shared" si="0"/>
        <v>40</v>
      </c>
      <c r="J16" s="60">
        <v>9706138729</v>
      </c>
      <c r="K16" s="60" t="s">
        <v>105</v>
      </c>
      <c r="L16" s="61" t="s">
        <v>106</v>
      </c>
      <c r="M16" s="62">
        <v>7399601913</v>
      </c>
      <c r="N16" s="60" t="s">
        <v>107</v>
      </c>
      <c r="O16" s="60"/>
      <c r="P16" s="124" t="s">
        <v>1110</v>
      </c>
      <c r="Q16" s="60" t="s">
        <v>123</v>
      </c>
      <c r="R16" s="60"/>
      <c r="S16" s="60" t="s">
        <v>960</v>
      </c>
      <c r="T16" s="60"/>
    </row>
    <row r="17" spans="1:20">
      <c r="A17" s="4">
        <v>13</v>
      </c>
      <c r="B17" s="60" t="s">
        <v>89</v>
      </c>
      <c r="C17" s="118" t="s">
        <v>1060</v>
      </c>
      <c r="D17" s="119" t="s">
        <v>102</v>
      </c>
      <c r="E17" s="60">
        <v>18100403008</v>
      </c>
      <c r="F17" s="60" t="s">
        <v>103</v>
      </c>
      <c r="G17" s="116">
        <v>15</v>
      </c>
      <c r="H17" s="121">
        <v>18</v>
      </c>
      <c r="I17" s="60">
        <f t="shared" si="0"/>
        <v>33</v>
      </c>
      <c r="J17" s="60">
        <v>9101493916</v>
      </c>
      <c r="K17" s="60" t="s">
        <v>112</v>
      </c>
      <c r="L17" s="61" t="s">
        <v>113</v>
      </c>
      <c r="M17" s="62">
        <v>9435231733</v>
      </c>
      <c r="N17" s="60" t="s">
        <v>114</v>
      </c>
      <c r="O17" s="60">
        <v>8876426815</v>
      </c>
      <c r="P17" s="124" t="s">
        <v>1110</v>
      </c>
      <c r="Q17" s="60"/>
      <c r="R17" s="60">
        <v>150</v>
      </c>
      <c r="S17" s="60" t="s">
        <v>960</v>
      </c>
      <c r="T17" s="60"/>
    </row>
    <row r="18" spans="1:20">
      <c r="A18" s="4">
        <v>14</v>
      </c>
      <c r="B18" s="60" t="s">
        <v>89</v>
      </c>
      <c r="C18" s="118" t="s">
        <v>1061</v>
      </c>
      <c r="D18" s="119" t="s">
        <v>102</v>
      </c>
      <c r="E18" s="60">
        <v>18100409012</v>
      </c>
      <c r="F18" s="60" t="s">
        <v>118</v>
      </c>
      <c r="G18" s="116">
        <v>32</v>
      </c>
      <c r="H18" s="121">
        <v>35</v>
      </c>
      <c r="I18" s="60">
        <f t="shared" si="0"/>
        <v>67</v>
      </c>
      <c r="J18" s="60">
        <v>9365491620</v>
      </c>
      <c r="K18" s="60" t="s">
        <v>112</v>
      </c>
      <c r="L18" s="61" t="s">
        <v>113</v>
      </c>
      <c r="M18" s="62">
        <v>9435231733</v>
      </c>
      <c r="N18" s="60" t="s">
        <v>114</v>
      </c>
      <c r="O18" s="60">
        <v>8876426815</v>
      </c>
      <c r="P18" s="124" t="s">
        <v>1111</v>
      </c>
      <c r="Q18" s="60" t="s">
        <v>192</v>
      </c>
      <c r="R18" s="60"/>
      <c r="S18" s="60" t="s">
        <v>960</v>
      </c>
      <c r="T18" s="60"/>
    </row>
    <row r="19" spans="1:20">
      <c r="A19" s="4">
        <v>15</v>
      </c>
      <c r="B19" s="60" t="s">
        <v>89</v>
      </c>
      <c r="C19" s="117" t="s">
        <v>1062</v>
      </c>
      <c r="D19" s="103" t="s">
        <v>102</v>
      </c>
      <c r="E19" s="60">
        <v>18100413703</v>
      </c>
      <c r="F19" s="60" t="s">
        <v>103</v>
      </c>
      <c r="G19" s="116">
        <v>21</v>
      </c>
      <c r="H19" s="121">
        <v>19</v>
      </c>
      <c r="I19" s="60">
        <f t="shared" si="0"/>
        <v>40</v>
      </c>
      <c r="J19" s="60">
        <v>9707201777</v>
      </c>
      <c r="K19" s="60" t="s">
        <v>119</v>
      </c>
      <c r="L19" s="61" t="s">
        <v>120</v>
      </c>
      <c r="M19" s="62">
        <v>9854322566</v>
      </c>
      <c r="N19" s="60" t="s">
        <v>121</v>
      </c>
      <c r="O19" s="60"/>
      <c r="P19" s="124" t="s">
        <v>1112</v>
      </c>
      <c r="Q19" s="60" t="s">
        <v>94</v>
      </c>
      <c r="R19" s="60">
        <v>54</v>
      </c>
      <c r="S19" s="60" t="s">
        <v>960</v>
      </c>
      <c r="T19" s="60"/>
    </row>
    <row r="20" spans="1:20">
      <c r="A20" s="4">
        <v>16</v>
      </c>
      <c r="B20" s="60" t="s">
        <v>89</v>
      </c>
      <c r="C20" s="117" t="s">
        <v>1063</v>
      </c>
      <c r="D20" s="103" t="s">
        <v>102</v>
      </c>
      <c r="E20" s="60">
        <v>18100413706</v>
      </c>
      <c r="F20" s="60" t="s">
        <v>118</v>
      </c>
      <c r="G20" s="116">
        <v>40</v>
      </c>
      <c r="H20" s="121">
        <v>25</v>
      </c>
      <c r="I20" s="60">
        <f t="shared" si="0"/>
        <v>65</v>
      </c>
      <c r="J20" s="60">
        <v>9435908367</v>
      </c>
      <c r="K20" s="60" t="s">
        <v>119</v>
      </c>
      <c r="L20" s="61" t="s">
        <v>120</v>
      </c>
      <c r="M20" s="62">
        <v>9854322566</v>
      </c>
      <c r="N20" s="60" t="s">
        <v>121</v>
      </c>
      <c r="O20" s="60"/>
      <c r="P20" s="124" t="s">
        <v>1112</v>
      </c>
      <c r="Q20" s="60" t="s">
        <v>94</v>
      </c>
      <c r="R20" s="60"/>
      <c r="S20" s="60" t="s">
        <v>960</v>
      </c>
      <c r="T20" s="60"/>
    </row>
    <row r="21" spans="1:20">
      <c r="A21" s="4">
        <v>17</v>
      </c>
      <c r="B21" s="60" t="s">
        <v>89</v>
      </c>
      <c r="C21" s="117" t="s">
        <v>1064</v>
      </c>
      <c r="D21" s="103" t="s">
        <v>102</v>
      </c>
      <c r="E21" s="60">
        <v>180620</v>
      </c>
      <c r="F21" s="63"/>
      <c r="G21" s="116">
        <v>42</v>
      </c>
      <c r="H21" s="121">
        <v>48</v>
      </c>
      <c r="I21" s="60">
        <f t="shared" si="0"/>
        <v>90</v>
      </c>
      <c r="J21" s="60"/>
      <c r="K21" s="60" t="s">
        <v>119</v>
      </c>
      <c r="L21" s="61" t="s">
        <v>120</v>
      </c>
      <c r="M21" s="62">
        <v>9854322566</v>
      </c>
      <c r="N21" s="60" t="s">
        <v>125</v>
      </c>
      <c r="O21" s="60">
        <v>6900678710</v>
      </c>
      <c r="P21" s="124" t="s">
        <v>1112</v>
      </c>
      <c r="Q21" s="60" t="s">
        <v>94</v>
      </c>
      <c r="R21" s="60"/>
      <c r="S21" s="60" t="s">
        <v>960</v>
      </c>
      <c r="T21" s="60"/>
    </row>
    <row r="22" spans="1:20">
      <c r="A22" s="4">
        <v>18</v>
      </c>
      <c r="B22" s="60" t="s">
        <v>89</v>
      </c>
      <c r="C22" s="118" t="s">
        <v>1065</v>
      </c>
      <c r="D22" s="80" t="s">
        <v>25</v>
      </c>
      <c r="E22" s="60">
        <v>180618</v>
      </c>
      <c r="F22" s="60"/>
      <c r="G22" s="116">
        <v>16</v>
      </c>
      <c r="H22" s="121">
        <v>24</v>
      </c>
      <c r="I22" s="60">
        <f t="shared" si="0"/>
        <v>40</v>
      </c>
      <c r="J22" s="60">
        <v>9101758220</v>
      </c>
      <c r="K22" s="60" t="s">
        <v>119</v>
      </c>
      <c r="L22" s="61" t="s">
        <v>120</v>
      </c>
      <c r="M22" s="62">
        <v>9854322566</v>
      </c>
      <c r="N22" s="60" t="s">
        <v>126</v>
      </c>
      <c r="O22" s="60">
        <v>9954934021</v>
      </c>
      <c r="P22" s="124" t="s">
        <v>1113</v>
      </c>
      <c r="Q22" s="60" t="s">
        <v>101</v>
      </c>
      <c r="R22" s="60">
        <v>131</v>
      </c>
      <c r="S22" s="60" t="s">
        <v>960</v>
      </c>
      <c r="T22" s="60"/>
    </row>
    <row r="23" spans="1:20">
      <c r="A23" s="4">
        <v>19</v>
      </c>
      <c r="B23" s="60" t="s">
        <v>89</v>
      </c>
      <c r="C23" s="118" t="s">
        <v>1066</v>
      </c>
      <c r="D23" s="80" t="s">
        <v>25</v>
      </c>
      <c r="E23" s="60">
        <v>181601</v>
      </c>
      <c r="F23" s="60"/>
      <c r="G23" s="116">
        <v>18</v>
      </c>
      <c r="H23" s="121">
        <v>17</v>
      </c>
      <c r="I23" s="60">
        <f t="shared" si="0"/>
        <v>35</v>
      </c>
      <c r="J23" s="60">
        <v>9957804176</v>
      </c>
      <c r="K23" s="60" t="s">
        <v>127</v>
      </c>
      <c r="L23" s="61" t="s">
        <v>128</v>
      </c>
      <c r="M23" s="62">
        <v>9864601900</v>
      </c>
      <c r="N23" s="60" t="s">
        <v>129</v>
      </c>
      <c r="O23" s="60">
        <v>6900350527</v>
      </c>
      <c r="P23" s="124" t="s">
        <v>1113</v>
      </c>
      <c r="Q23" s="60" t="s">
        <v>101</v>
      </c>
      <c r="R23" s="60"/>
      <c r="S23" s="60" t="s">
        <v>960</v>
      </c>
      <c r="T23" s="60"/>
    </row>
    <row r="24" spans="1:20">
      <c r="A24" s="4">
        <v>20</v>
      </c>
      <c r="B24" s="60" t="s">
        <v>89</v>
      </c>
      <c r="C24" s="118" t="s">
        <v>1067</v>
      </c>
      <c r="D24" s="80" t="s">
        <v>25</v>
      </c>
      <c r="E24" s="60">
        <v>180603</v>
      </c>
      <c r="F24" s="60"/>
      <c r="G24" s="116">
        <v>23</v>
      </c>
      <c r="H24" s="121">
        <v>22</v>
      </c>
      <c r="I24" s="60">
        <f t="shared" si="0"/>
        <v>45</v>
      </c>
      <c r="J24" s="60">
        <v>9365694317</v>
      </c>
      <c r="K24" s="60" t="s">
        <v>127</v>
      </c>
      <c r="L24" s="61" t="s">
        <v>128</v>
      </c>
      <c r="M24" s="62">
        <v>9864601900</v>
      </c>
      <c r="N24" s="60" t="s">
        <v>125</v>
      </c>
      <c r="O24" s="60">
        <v>6900678710</v>
      </c>
      <c r="P24" s="124" t="s">
        <v>1113</v>
      </c>
      <c r="Q24" s="60" t="s">
        <v>101</v>
      </c>
      <c r="R24" s="60">
        <v>132</v>
      </c>
      <c r="S24" s="60" t="s">
        <v>960</v>
      </c>
      <c r="T24" s="60"/>
    </row>
    <row r="25" spans="1:20">
      <c r="A25" s="4">
        <v>21</v>
      </c>
      <c r="B25" s="60" t="s">
        <v>89</v>
      </c>
      <c r="C25" s="118" t="s">
        <v>1068</v>
      </c>
      <c r="D25" s="119" t="s">
        <v>102</v>
      </c>
      <c r="E25" s="60">
        <v>180604</v>
      </c>
      <c r="F25" s="60"/>
      <c r="G25" s="116">
        <v>10</v>
      </c>
      <c r="H25" s="121">
        <v>5</v>
      </c>
      <c r="I25" s="60">
        <f t="shared" si="0"/>
        <v>15</v>
      </c>
      <c r="J25" s="60">
        <v>8761004431</v>
      </c>
      <c r="K25" s="60" t="s">
        <v>127</v>
      </c>
      <c r="L25" s="61" t="s">
        <v>128</v>
      </c>
      <c r="M25" s="62">
        <v>9864601900</v>
      </c>
      <c r="N25" s="60" t="s">
        <v>126</v>
      </c>
      <c r="O25" s="60">
        <v>9954934021</v>
      </c>
      <c r="P25" s="124" t="s">
        <v>1113</v>
      </c>
      <c r="Q25" s="60" t="s">
        <v>101</v>
      </c>
      <c r="R25" s="60"/>
      <c r="S25" s="60" t="s">
        <v>960</v>
      </c>
      <c r="T25" s="60"/>
    </row>
    <row r="26" spans="1:20">
      <c r="A26" s="4">
        <v>22</v>
      </c>
      <c r="B26" s="60" t="s">
        <v>89</v>
      </c>
      <c r="C26" s="117" t="s">
        <v>1069</v>
      </c>
      <c r="D26" s="80" t="s">
        <v>25</v>
      </c>
      <c r="E26" s="60">
        <v>18100409002</v>
      </c>
      <c r="F26" s="60" t="s">
        <v>103</v>
      </c>
      <c r="G26" s="116">
        <v>43</v>
      </c>
      <c r="H26" s="121">
        <v>52</v>
      </c>
      <c r="I26" s="60">
        <f t="shared" si="0"/>
        <v>95</v>
      </c>
      <c r="J26" s="60">
        <v>7576812403</v>
      </c>
      <c r="K26" s="60" t="s">
        <v>112</v>
      </c>
      <c r="L26" s="61" t="s">
        <v>113</v>
      </c>
      <c r="M26" s="62">
        <v>9435231733</v>
      </c>
      <c r="N26" s="60" t="s">
        <v>114</v>
      </c>
      <c r="O26" s="60">
        <v>8876426815</v>
      </c>
      <c r="P26" s="124" t="s">
        <v>1114</v>
      </c>
      <c r="Q26" s="60" t="s">
        <v>109</v>
      </c>
      <c r="R26" s="60"/>
      <c r="S26" s="60" t="s">
        <v>960</v>
      </c>
      <c r="T26" s="60"/>
    </row>
    <row r="27" spans="1:20">
      <c r="A27" s="4">
        <v>23</v>
      </c>
      <c r="B27" s="60" t="s">
        <v>89</v>
      </c>
      <c r="C27" s="117" t="s">
        <v>1070</v>
      </c>
      <c r="D27" s="80" t="s">
        <v>25</v>
      </c>
      <c r="E27" s="60">
        <v>18100409003</v>
      </c>
      <c r="F27" s="60" t="s">
        <v>103</v>
      </c>
      <c r="G27" s="116">
        <v>30</v>
      </c>
      <c r="H27" s="121">
        <v>40</v>
      </c>
      <c r="I27" s="60">
        <f t="shared" si="0"/>
        <v>70</v>
      </c>
      <c r="J27" s="60">
        <v>9435841623</v>
      </c>
      <c r="K27" s="60" t="s">
        <v>112</v>
      </c>
      <c r="L27" s="61" t="s">
        <v>113</v>
      </c>
      <c r="M27" s="62">
        <v>9435231733</v>
      </c>
      <c r="N27" s="60" t="s">
        <v>114</v>
      </c>
      <c r="O27" s="60">
        <v>8876426815</v>
      </c>
      <c r="P27" s="124" t="s">
        <v>1114</v>
      </c>
      <c r="Q27" s="60" t="s">
        <v>109</v>
      </c>
      <c r="R27" s="60">
        <v>20</v>
      </c>
      <c r="S27" s="60" t="s">
        <v>960</v>
      </c>
      <c r="T27" s="60"/>
    </row>
    <row r="28" spans="1:20">
      <c r="A28" s="4">
        <v>24</v>
      </c>
      <c r="B28" s="60" t="s">
        <v>89</v>
      </c>
      <c r="C28" s="117" t="s">
        <v>1071</v>
      </c>
      <c r="D28" s="80" t="s">
        <v>25</v>
      </c>
      <c r="E28" s="60">
        <v>18100415902</v>
      </c>
      <c r="F28" s="60" t="s">
        <v>132</v>
      </c>
      <c r="G28" s="116">
        <v>42</v>
      </c>
      <c r="H28" s="121">
        <v>33</v>
      </c>
      <c r="I28" s="60">
        <f t="shared" si="0"/>
        <v>75</v>
      </c>
      <c r="J28" s="60">
        <v>6900487657</v>
      </c>
      <c r="K28" s="60" t="s">
        <v>90</v>
      </c>
      <c r="L28" s="61" t="s">
        <v>91</v>
      </c>
      <c r="M28" s="62">
        <v>8638331005</v>
      </c>
      <c r="N28" s="60" t="s">
        <v>133</v>
      </c>
      <c r="O28" s="60">
        <v>9957362854</v>
      </c>
      <c r="P28" s="124" t="s">
        <v>1114</v>
      </c>
      <c r="Q28" s="60" t="s">
        <v>109</v>
      </c>
      <c r="R28" s="60">
        <v>46</v>
      </c>
      <c r="S28" s="60" t="s">
        <v>960</v>
      </c>
      <c r="T28" s="60"/>
    </row>
    <row r="29" spans="1:20">
      <c r="A29" s="4">
        <v>25</v>
      </c>
      <c r="B29" s="60" t="s">
        <v>89</v>
      </c>
      <c r="C29" s="118" t="s">
        <v>1072</v>
      </c>
      <c r="D29" s="80" t="s">
        <v>25</v>
      </c>
      <c r="E29" s="60"/>
      <c r="F29" s="60" t="s">
        <v>132</v>
      </c>
      <c r="G29" s="116">
        <v>42</v>
      </c>
      <c r="H29" s="121">
        <v>32</v>
      </c>
      <c r="I29" s="60">
        <f t="shared" si="0"/>
        <v>74</v>
      </c>
      <c r="J29" s="60">
        <v>6900487657</v>
      </c>
      <c r="K29" s="60" t="s">
        <v>90</v>
      </c>
      <c r="L29" s="61" t="s">
        <v>91</v>
      </c>
      <c r="M29" s="62">
        <v>8638331005</v>
      </c>
      <c r="N29" s="60" t="s">
        <v>133</v>
      </c>
      <c r="O29" s="60">
        <v>9957362854</v>
      </c>
      <c r="P29" s="124" t="s">
        <v>1115</v>
      </c>
      <c r="Q29" s="60" t="s">
        <v>116</v>
      </c>
      <c r="R29" s="60">
        <v>43</v>
      </c>
      <c r="S29" s="60" t="s">
        <v>960</v>
      </c>
      <c r="T29" s="60"/>
    </row>
    <row r="30" spans="1:20">
      <c r="A30" s="4">
        <v>26</v>
      </c>
      <c r="B30" s="60" t="s">
        <v>89</v>
      </c>
      <c r="C30" s="118" t="s">
        <v>1073</v>
      </c>
      <c r="D30" s="80" t="s">
        <v>25</v>
      </c>
      <c r="E30" s="60">
        <v>180649</v>
      </c>
      <c r="F30" s="60"/>
      <c r="G30" s="116">
        <v>15</v>
      </c>
      <c r="H30" s="121">
        <v>25</v>
      </c>
      <c r="I30" s="60">
        <f t="shared" si="0"/>
        <v>40</v>
      </c>
      <c r="J30" s="60">
        <v>7663017457</v>
      </c>
      <c r="K30" s="60" t="s">
        <v>90</v>
      </c>
      <c r="L30" s="61" t="s">
        <v>91</v>
      </c>
      <c r="M30" s="62">
        <v>8638331005</v>
      </c>
      <c r="N30" s="60" t="s">
        <v>135</v>
      </c>
      <c r="O30" s="60">
        <v>9126061361</v>
      </c>
      <c r="P30" s="124" t="s">
        <v>1115</v>
      </c>
      <c r="Q30" s="60" t="s">
        <v>116</v>
      </c>
      <c r="R30" s="60">
        <v>45</v>
      </c>
      <c r="S30" s="60" t="s">
        <v>960</v>
      </c>
      <c r="T30" s="60"/>
    </row>
    <row r="31" spans="1:20">
      <c r="A31" s="4">
        <v>27</v>
      </c>
      <c r="B31" s="60" t="s">
        <v>89</v>
      </c>
      <c r="C31" s="118" t="s">
        <v>1074</v>
      </c>
      <c r="D31" s="119" t="s">
        <v>102</v>
      </c>
      <c r="E31" s="60">
        <v>180633</v>
      </c>
      <c r="F31" s="60"/>
      <c r="G31" s="116">
        <v>24</v>
      </c>
      <c r="H31" s="121">
        <v>21</v>
      </c>
      <c r="I31" s="60">
        <f t="shared" si="0"/>
        <v>45</v>
      </c>
      <c r="J31" s="60">
        <v>8473963908</v>
      </c>
      <c r="K31" s="60" t="s">
        <v>90</v>
      </c>
      <c r="L31" s="61" t="s">
        <v>91</v>
      </c>
      <c r="M31" s="62">
        <v>8638331005</v>
      </c>
      <c r="N31" s="60" t="s">
        <v>135</v>
      </c>
      <c r="O31" s="60">
        <v>9126061361</v>
      </c>
      <c r="P31" s="124" t="s">
        <v>1115</v>
      </c>
      <c r="Q31" s="60" t="s">
        <v>116</v>
      </c>
      <c r="R31" s="60"/>
      <c r="S31" s="60" t="s">
        <v>960</v>
      </c>
      <c r="T31" s="60"/>
    </row>
    <row r="32" spans="1:20">
      <c r="A32" s="4">
        <v>28</v>
      </c>
      <c r="B32" s="60" t="s">
        <v>89</v>
      </c>
      <c r="C32" s="117" t="s">
        <v>1075</v>
      </c>
      <c r="D32" s="103" t="s">
        <v>102</v>
      </c>
      <c r="E32" s="60">
        <v>81304021217</v>
      </c>
      <c r="F32" s="60"/>
      <c r="G32" s="116">
        <v>56</v>
      </c>
      <c r="H32" s="121">
        <v>69</v>
      </c>
      <c r="I32" s="60">
        <f t="shared" si="0"/>
        <v>125</v>
      </c>
      <c r="J32" s="60">
        <v>9132454826</v>
      </c>
      <c r="K32" s="60" t="s">
        <v>90</v>
      </c>
      <c r="L32" s="61" t="s">
        <v>91</v>
      </c>
      <c r="M32" s="62">
        <v>8638331005</v>
      </c>
      <c r="N32" s="60" t="s">
        <v>136</v>
      </c>
      <c r="O32" s="60"/>
      <c r="P32" s="124" t="s">
        <v>1116</v>
      </c>
      <c r="Q32" s="60" t="s">
        <v>123</v>
      </c>
      <c r="R32" s="60">
        <v>41</v>
      </c>
      <c r="S32" s="60" t="s">
        <v>960</v>
      </c>
      <c r="T32" s="60"/>
    </row>
    <row r="33" spans="1:20">
      <c r="A33" s="4">
        <v>29</v>
      </c>
      <c r="B33" s="60" t="s">
        <v>89</v>
      </c>
      <c r="C33" s="117" t="s">
        <v>1075</v>
      </c>
      <c r="D33" s="103" t="s">
        <v>102</v>
      </c>
      <c r="E33" s="60"/>
      <c r="F33" s="60" t="s">
        <v>118</v>
      </c>
      <c r="G33" s="116">
        <v>41</v>
      </c>
      <c r="H33" s="121">
        <v>65</v>
      </c>
      <c r="I33" s="60">
        <f t="shared" si="0"/>
        <v>106</v>
      </c>
      <c r="J33" s="60">
        <v>9101551659</v>
      </c>
      <c r="K33" s="60" t="s">
        <v>90</v>
      </c>
      <c r="L33" s="61" t="s">
        <v>91</v>
      </c>
      <c r="M33" s="62">
        <v>8638331005</v>
      </c>
      <c r="N33" s="60" t="s">
        <v>136</v>
      </c>
      <c r="O33" s="60"/>
      <c r="P33" s="124" t="s">
        <v>1117</v>
      </c>
      <c r="Q33" s="60" t="s">
        <v>192</v>
      </c>
      <c r="R33" s="60"/>
      <c r="S33" s="60" t="s">
        <v>960</v>
      </c>
      <c r="T33" s="60"/>
    </row>
    <row r="34" spans="1:20">
      <c r="A34" s="4">
        <v>30</v>
      </c>
      <c r="B34" s="60" t="s">
        <v>89</v>
      </c>
      <c r="C34" s="117" t="s">
        <v>1076</v>
      </c>
      <c r="D34" s="80" t="s">
        <v>25</v>
      </c>
      <c r="E34" s="60">
        <v>180635</v>
      </c>
      <c r="F34" s="60"/>
      <c r="G34" s="116">
        <v>15</v>
      </c>
      <c r="H34" s="121">
        <v>22</v>
      </c>
      <c r="I34" s="60">
        <f t="shared" si="0"/>
        <v>37</v>
      </c>
      <c r="J34" s="60">
        <v>8472023205</v>
      </c>
      <c r="K34" s="60" t="s">
        <v>90</v>
      </c>
      <c r="L34" s="61" t="s">
        <v>91</v>
      </c>
      <c r="M34" s="62">
        <v>8638331005</v>
      </c>
      <c r="N34" s="60" t="s">
        <v>136</v>
      </c>
      <c r="O34" s="60"/>
      <c r="P34" s="124" t="s">
        <v>1118</v>
      </c>
      <c r="Q34" s="60" t="s">
        <v>109</v>
      </c>
      <c r="R34" s="60"/>
      <c r="S34" s="60" t="s">
        <v>960</v>
      </c>
      <c r="T34" s="60"/>
    </row>
    <row r="35" spans="1:20">
      <c r="A35" s="4">
        <v>31</v>
      </c>
      <c r="B35" s="60" t="s">
        <v>89</v>
      </c>
      <c r="C35" s="117" t="s">
        <v>862</v>
      </c>
      <c r="D35" s="80" t="s">
        <v>25</v>
      </c>
      <c r="E35" s="60"/>
      <c r="F35" s="60" t="s">
        <v>118</v>
      </c>
      <c r="G35" s="116">
        <v>33</v>
      </c>
      <c r="H35" s="121">
        <v>23</v>
      </c>
      <c r="I35" s="60">
        <f t="shared" si="0"/>
        <v>56</v>
      </c>
      <c r="J35" s="60">
        <v>9101551659</v>
      </c>
      <c r="K35" s="60" t="s">
        <v>90</v>
      </c>
      <c r="L35" s="61" t="s">
        <v>91</v>
      </c>
      <c r="M35" s="62">
        <v>8638331005</v>
      </c>
      <c r="N35" s="60" t="s">
        <v>136</v>
      </c>
      <c r="O35" s="60"/>
      <c r="P35" s="124" t="s">
        <v>1118</v>
      </c>
      <c r="Q35" s="60" t="s">
        <v>109</v>
      </c>
      <c r="R35" s="60"/>
      <c r="S35" s="60" t="s">
        <v>960</v>
      </c>
      <c r="T35" s="60"/>
    </row>
    <row r="36" spans="1:20">
      <c r="A36" s="4">
        <v>32</v>
      </c>
      <c r="B36" s="60" t="s">
        <v>89</v>
      </c>
      <c r="C36" s="117" t="s">
        <v>1077</v>
      </c>
      <c r="D36" s="80" t="s">
        <v>25</v>
      </c>
      <c r="E36" s="60">
        <v>180624</v>
      </c>
      <c r="F36" s="60"/>
      <c r="G36" s="116">
        <v>54</v>
      </c>
      <c r="H36" s="121">
        <v>42</v>
      </c>
      <c r="I36" s="60">
        <f t="shared" si="0"/>
        <v>96</v>
      </c>
      <c r="J36" s="60">
        <v>9957099673</v>
      </c>
      <c r="K36" s="60" t="s">
        <v>105</v>
      </c>
      <c r="L36" s="61" t="s">
        <v>106</v>
      </c>
      <c r="M36" s="62">
        <v>7399601913</v>
      </c>
      <c r="N36" s="60" t="s">
        <v>139</v>
      </c>
      <c r="O36" s="60">
        <v>7636844872</v>
      </c>
      <c r="P36" s="124" t="s">
        <v>1118</v>
      </c>
      <c r="Q36" s="60" t="s">
        <v>116</v>
      </c>
      <c r="R36" s="60">
        <v>115</v>
      </c>
      <c r="S36" s="60" t="s">
        <v>960</v>
      </c>
      <c r="T36" s="60"/>
    </row>
    <row r="37" spans="1:20">
      <c r="A37" s="4">
        <v>33</v>
      </c>
      <c r="B37" s="60" t="s">
        <v>89</v>
      </c>
      <c r="C37" s="118" t="s">
        <v>1078</v>
      </c>
      <c r="D37" s="119" t="s">
        <v>102</v>
      </c>
      <c r="E37" s="60">
        <v>180615</v>
      </c>
      <c r="F37" s="60"/>
      <c r="G37" s="116">
        <v>82</v>
      </c>
      <c r="H37" s="121">
        <v>68</v>
      </c>
      <c r="I37" s="60">
        <f t="shared" si="0"/>
        <v>150</v>
      </c>
      <c r="J37" s="60">
        <v>8638028542</v>
      </c>
      <c r="K37" s="60" t="s">
        <v>105</v>
      </c>
      <c r="L37" s="61" t="s">
        <v>106</v>
      </c>
      <c r="M37" s="62">
        <v>7399601913</v>
      </c>
      <c r="N37" s="60" t="s">
        <v>139</v>
      </c>
      <c r="O37" s="60">
        <v>7636844872</v>
      </c>
      <c r="P37" s="124" t="s">
        <v>1119</v>
      </c>
      <c r="Q37" s="60" t="s">
        <v>116</v>
      </c>
      <c r="R37" s="60"/>
      <c r="S37" s="60" t="s">
        <v>960</v>
      </c>
      <c r="T37" s="60"/>
    </row>
    <row r="38" spans="1:20">
      <c r="A38" s="4">
        <v>34</v>
      </c>
      <c r="B38" s="60" t="s">
        <v>89</v>
      </c>
      <c r="C38" s="117" t="s">
        <v>1079</v>
      </c>
      <c r="D38" s="80" t="s">
        <v>25</v>
      </c>
      <c r="E38" s="60">
        <v>180606</v>
      </c>
      <c r="F38" s="60"/>
      <c r="G38" s="116">
        <v>34</v>
      </c>
      <c r="H38" s="121">
        <v>36</v>
      </c>
      <c r="I38" s="60">
        <f t="shared" si="0"/>
        <v>70</v>
      </c>
      <c r="J38" s="60">
        <v>9101521154</v>
      </c>
      <c r="K38" s="60" t="s">
        <v>105</v>
      </c>
      <c r="L38" s="61" t="s">
        <v>106</v>
      </c>
      <c r="M38" s="62">
        <v>7399601913</v>
      </c>
      <c r="N38" s="60" t="s">
        <v>139</v>
      </c>
      <c r="O38" s="60">
        <v>7636844872</v>
      </c>
      <c r="P38" s="124" t="s">
        <v>1120</v>
      </c>
      <c r="Q38" s="60" t="s">
        <v>94</v>
      </c>
      <c r="R38" s="60"/>
      <c r="S38" s="60" t="s">
        <v>960</v>
      </c>
      <c r="T38" s="60"/>
    </row>
    <row r="39" spans="1:20">
      <c r="A39" s="4">
        <v>35</v>
      </c>
      <c r="B39" s="60" t="s">
        <v>89</v>
      </c>
      <c r="C39" s="117" t="s">
        <v>1080</v>
      </c>
      <c r="D39" s="80" t="s">
        <v>25</v>
      </c>
      <c r="E39" s="60">
        <v>180614</v>
      </c>
      <c r="F39" s="60"/>
      <c r="G39" s="116">
        <v>25</v>
      </c>
      <c r="H39" s="121">
        <v>30</v>
      </c>
      <c r="I39" s="60">
        <f t="shared" si="0"/>
        <v>55</v>
      </c>
      <c r="J39" s="60">
        <v>7635880533</v>
      </c>
      <c r="K39" s="60" t="s">
        <v>105</v>
      </c>
      <c r="L39" s="61" t="s">
        <v>106</v>
      </c>
      <c r="M39" s="62">
        <v>7399601913</v>
      </c>
      <c r="N39" s="60" t="s">
        <v>142</v>
      </c>
      <c r="O39" s="60"/>
      <c r="P39" s="124" t="s">
        <v>1120</v>
      </c>
      <c r="Q39" s="60" t="s">
        <v>94</v>
      </c>
      <c r="R39" s="60"/>
      <c r="S39" s="60" t="s">
        <v>960</v>
      </c>
      <c r="T39" s="60"/>
    </row>
    <row r="40" spans="1:20">
      <c r="A40" s="4">
        <v>36</v>
      </c>
      <c r="B40" s="60" t="s">
        <v>89</v>
      </c>
      <c r="C40" s="117" t="s">
        <v>1081</v>
      </c>
      <c r="D40" s="80" t="s">
        <v>25</v>
      </c>
      <c r="E40" s="60">
        <v>18100409701</v>
      </c>
      <c r="F40" s="60" t="s">
        <v>103</v>
      </c>
      <c r="G40" s="116">
        <v>48</v>
      </c>
      <c r="H40" s="121">
        <v>42</v>
      </c>
      <c r="I40" s="60">
        <f t="shared" si="0"/>
        <v>90</v>
      </c>
      <c r="J40" s="60">
        <v>9101127038</v>
      </c>
      <c r="K40" s="60" t="s">
        <v>105</v>
      </c>
      <c r="L40" s="61" t="s">
        <v>106</v>
      </c>
      <c r="M40" s="62">
        <v>7399601913</v>
      </c>
      <c r="N40" s="60" t="s">
        <v>142</v>
      </c>
      <c r="O40" s="60"/>
      <c r="P40" s="124" t="s">
        <v>1120</v>
      </c>
      <c r="Q40" s="60" t="s">
        <v>94</v>
      </c>
      <c r="R40" s="60">
        <v>116</v>
      </c>
      <c r="S40" s="60" t="s">
        <v>960</v>
      </c>
      <c r="T40" s="60"/>
    </row>
    <row r="41" spans="1:20">
      <c r="A41" s="4">
        <v>37</v>
      </c>
      <c r="B41" s="60" t="s">
        <v>89</v>
      </c>
      <c r="C41" s="117" t="s">
        <v>1082</v>
      </c>
      <c r="D41" s="80" t="s">
        <v>25</v>
      </c>
      <c r="E41" s="60">
        <v>18100420501</v>
      </c>
      <c r="F41" s="60" t="s">
        <v>103</v>
      </c>
      <c r="G41" s="116">
        <v>15</v>
      </c>
      <c r="H41" s="121">
        <v>26</v>
      </c>
      <c r="I41" s="60">
        <f t="shared" si="0"/>
        <v>41</v>
      </c>
      <c r="J41" s="60">
        <v>8011650957</v>
      </c>
      <c r="K41" s="60" t="s">
        <v>90</v>
      </c>
      <c r="L41" s="61" t="s">
        <v>91</v>
      </c>
      <c r="M41" s="62">
        <v>8638331005</v>
      </c>
      <c r="N41" s="60" t="s">
        <v>142</v>
      </c>
      <c r="O41" s="60"/>
      <c r="P41" s="124" t="s">
        <v>1120</v>
      </c>
      <c r="Q41" s="60" t="s">
        <v>94</v>
      </c>
      <c r="R41" s="60"/>
      <c r="S41" s="60" t="s">
        <v>960</v>
      </c>
      <c r="T41" s="60"/>
    </row>
    <row r="42" spans="1:20">
      <c r="A42" s="4">
        <v>38</v>
      </c>
      <c r="B42" s="60" t="s">
        <v>89</v>
      </c>
      <c r="C42" s="118" t="s">
        <v>1083</v>
      </c>
      <c r="D42" s="80" t="s">
        <v>25</v>
      </c>
      <c r="E42" s="60">
        <v>180643</v>
      </c>
      <c r="F42" s="60"/>
      <c r="G42" s="116">
        <v>24</v>
      </c>
      <c r="H42" s="121">
        <v>36</v>
      </c>
      <c r="I42" s="60">
        <f t="shared" si="0"/>
        <v>60</v>
      </c>
      <c r="J42" s="60">
        <v>9101779567</v>
      </c>
      <c r="K42" s="60" t="s">
        <v>90</v>
      </c>
      <c r="L42" s="61" t="s">
        <v>91</v>
      </c>
      <c r="M42" s="62">
        <v>8638331005</v>
      </c>
      <c r="N42" s="64" t="s">
        <v>144</v>
      </c>
      <c r="O42" s="65">
        <v>8761960893</v>
      </c>
      <c r="P42" s="124" t="s">
        <v>844</v>
      </c>
      <c r="Q42" s="60" t="s">
        <v>101</v>
      </c>
      <c r="R42" s="60"/>
      <c r="S42" s="60" t="s">
        <v>960</v>
      </c>
      <c r="T42" s="60"/>
    </row>
    <row r="43" spans="1:20">
      <c r="A43" s="4">
        <v>39</v>
      </c>
      <c r="B43" s="60" t="s">
        <v>89</v>
      </c>
      <c r="C43" s="118" t="s">
        <v>1084</v>
      </c>
      <c r="D43" s="80" t="s">
        <v>25</v>
      </c>
      <c r="E43" s="60">
        <v>180634</v>
      </c>
      <c r="F43" s="60"/>
      <c r="G43" s="116">
        <v>19</v>
      </c>
      <c r="H43" s="121">
        <v>21</v>
      </c>
      <c r="I43" s="60">
        <f t="shared" si="0"/>
        <v>40</v>
      </c>
      <c r="J43" s="60">
        <v>9101501836</v>
      </c>
      <c r="K43" s="60" t="s">
        <v>90</v>
      </c>
      <c r="L43" s="61" t="s">
        <v>91</v>
      </c>
      <c r="M43" s="62">
        <v>8638331005</v>
      </c>
      <c r="N43" s="60" t="s">
        <v>145</v>
      </c>
      <c r="O43" s="60">
        <v>7896915127</v>
      </c>
      <c r="P43" s="124" t="s">
        <v>844</v>
      </c>
      <c r="Q43" s="60" t="s">
        <v>101</v>
      </c>
      <c r="R43" s="60">
        <v>51</v>
      </c>
      <c r="S43" s="60" t="s">
        <v>960</v>
      </c>
      <c r="T43" s="60"/>
    </row>
    <row r="44" spans="1:20">
      <c r="A44" s="4">
        <v>40</v>
      </c>
      <c r="B44" s="60" t="s">
        <v>89</v>
      </c>
      <c r="C44" s="118" t="s">
        <v>1085</v>
      </c>
      <c r="D44" s="119" t="s">
        <v>102</v>
      </c>
      <c r="E44" s="60">
        <v>180405</v>
      </c>
      <c r="F44" s="60"/>
      <c r="G44" s="116">
        <v>31</v>
      </c>
      <c r="H44" s="121">
        <v>27</v>
      </c>
      <c r="I44" s="60">
        <f t="shared" si="0"/>
        <v>58</v>
      </c>
      <c r="J44" s="60">
        <v>8876658824</v>
      </c>
      <c r="K44" s="60" t="s">
        <v>127</v>
      </c>
      <c r="L44" s="61" t="s">
        <v>128</v>
      </c>
      <c r="M44" s="62">
        <v>9864601900</v>
      </c>
      <c r="N44" s="60" t="s">
        <v>146</v>
      </c>
      <c r="O44" s="60">
        <v>9957114680</v>
      </c>
      <c r="P44" s="124" t="s">
        <v>844</v>
      </c>
      <c r="Q44" s="60" t="s">
        <v>101</v>
      </c>
      <c r="R44" s="60">
        <v>15</v>
      </c>
      <c r="S44" s="60" t="s">
        <v>960</v>
      </c>
      <c r="T44" s="60"/>
    </row>
    <row r="45" spans="1:20">
      <c r="A45" s="4">
        <v>41</v>
      </c>
      <c r="B45" s="60" t="s">
        <v>89</v>
      </c>
      <c r="C45" s="118" t="s">
        <v>1086</v>
      </c>
      <c r="D45" s="119" t="s">
        <v>102</v>
      </c>
      <c r="E45" s="60">
        <v>18100405404</v>
      </c>
      <c r="F45" s="60" t="s">
        <v>103</v>
      </c>
      <c r="G45" s="116">
        <v>56</v>
      </c>
      <c r="H45" s="121">
        <v>48</v>
      </c>
      <c r="I45" s="60">
        <f t="shared" si="0"/>
        <v>104</v>
      </c>
      <c r="J45" s="60">
        <v>8011223489</v>
      </c>
      <c r="K45" s="60" t="s">
        <v>127</v>
      </c>
      <c r="L45" s="61" t="s">
        <v>128</v>
      </c>
      <c r="M45" s="62">
        <v>9864601900</v>
      </c>
      <c r="N45" s="60" t="s">
        <v>146</v>
      </c>
      <c r="O45" s="60">
        <v>9957114680</v>
      </c>
      <c r="P45" s="124" t="s">
        <v>845</v>
      </c>
      <c r="Q45" s="60" t="s">
        <v>109</v>
      </c>
      <c r="R45" s="60"/>
      <c r="S45" s="60" t="s">
        <v>960</v>
      </c>
      <c r="T45" s="60"/>
    </row>
    <row r="46" spans="1:20">
      <c r="A46" s="4">
        <v>42</v>
      </c>
      <c r="B46" s="60" t="s">
        <v>89</v>
      </c>
      <c r="C46" s="118" t="s">
        <v>1087</v>
      </c>
      <c r="D46" s="80" t="s">
        <v>25</v>
      </c>
      <c r="E46" s="60">
        <v>180406</v>
      </c>
      <c r="F46" s="60"/>
      <c r="G46" s="116">
        <v>27</v>
      </c>
      <c r="H46" s="121">
        <v>28</v>
      </c>
      <c r="I46" s="60">
        <f t="shared" si="0"/>
        <v>55</v>
      </c>
      <c r="J46" s="60">
        <v>6900483439</v>
      </c>
      <c r="K46" s="60" t="s">
        <v>127</v>
      </c>
      <c r="L46" s="61" t="s">
        <v>128</v>
      </c>
      <c r="M46" s="62">
        <v>9864601900</v>
      </c>
      <c r="N46" s="60" t="s">
        <v>147</v>
      </c>
      <c r="O46" s="60">
        <v>9957114680</v>
      </c>
      <c r="P46" s="124" t="s">
        <v>845</v>
      </c>
      <c r="Q46" s="60" t="s">
        <v>109</v>
      </c>
      <c r="R46" s="60"/>
      <c r="S46" s="60" t="s">
        <v>960</v>
      </c>
      <c r="T46" s="60"/>
    </row>
    <row r="47" spans="1:20">
      <c r="A47" s="4">
        <v>43</v>
      </c>
      <c r="B47" s="60" t="s">
        <v>89</v>
      </c>
      <c r="C47" s="118" t="s">
        <v>1088</v>
      </c>
      <c r="D47" s="80" t="s">
        <v>25</v>
      </c>
      <c r="E47" s="60">
        <v>18100413701</v>
      </c>
      <c r="F47" s="60" t="s">
        <v>103</v>
      </c>
      <c r="G47" s="116">
        <v>13</v>
      </c>
      <c r="H47" s="121">
        <v>17</v>
      </c>
      <c r="I47" s="60">
        <f t="shared" si="0"/>
        <v>30</v>
      </c>
      <c r="J47" s="60">
        <v>7896928280</v>
      </c>
      <c r="K47" s="60" t="s">
        <v>148</v>
      </c>
      <c r="L47" s="61" t="s">
        <v>120</v>
      </c>
      <c r="M47" s="62">
        <v>9854322566</v>
      </c>
      <c r="N47" s="60" t="s">
        <v>121</v>
      </c>
      <c r="O47" s="60"/>
      <c r="P47" s="124" t="s">
        <v>845</v>
      </c>
      <c r="Q47" s="60" t="s">
        <v>109</v>
      </c>
      <c r="R47" s="60">
        <v>108</v>
      </c>
      <c r="S47" s="60" t="s">
        <v>960</v>
      </c>
      <c r="T47" s="60"/>
    </row>
    <row r="48" spans="1:20">
      <c r="A48" s="4">
        <v>44</v>
      </c>
      <c r="B48" s="60" t="s">
        <v>89</v>
      </c>
      <c r="C48" s="120" t="s">
        <v>1089</v>
      </c>
      <c r="D48" s="80" t="s">
        <v>25</v>
      </c>
      <c r="E48" s="60">
        <v>18100413702</v>
      </c>
      <c r="F48" s="60" t="s">
        <v>103</v>
      </c>
      <c r="G48" s="116">
        <v>13</v>
      </c>
      <c r="H48" s="121">
        <v>12</v>
      </c>
      <c r="I48" s="60">
        <f t="shared" si="0"/>
        <v>25</v>
      </c>
      <c r="J48" s="60">
        <v>7663089617</v>
      </c>
      <c r="K48" s="60" t="s">
        <v>148</v>
      </c>
      <c r="L48" s="61" t="s">
        <v>120</v>
      </c>
      <c r="M48" s="62">
        <v>9854322566</v>
      </c>
      <c r="N48" s="60" t="s">
        <v>121</v>
      </c>
      <c r="O48" s="60"/>
      <c r="P48" s="124" t="s">
        <v>845</v>
      </c>
      <c r="Q48" s="60" t="s">
        <v>109</v>
      </c>
      <c r="R48" s="60"/>
      <c r="S48" s="60" t="s">
        <v>960</v>
      </c>
      <c r="T48" s="60"/>
    </row>
    <row r="49" spans="1:20">
      <c r="A49" s="4">
        <v>45</v>
      </c>
      <c r="B49" s="60" t="s">
        <v>89</v>
      </c>
      <c r="C49" s="118" t="s">
        <v>1090</v>
      </c>
      <c r="D49" s="80" t="s">
        <v>25</v>
      </c>
      <c r="E49" s="60">
        <v>18100414204</v>
      </c>
      <c r="F49" s="60" t="s">
        <v>103</v>
      </c>
      <c r="G49" s="116">
        <v>32</v>
      </c>
      <c r="H49" s="121">
        <v>28</v>
      </c>
      <c r="I49" s="60">
        <f t="shared" si="0"/>
        <v>60</v>
      </c>
      <c r="J49" s="60">
        <v>8638142314</v>
      </c>
      <c r="K49" s="60" t="s">
        <v>148</v>
      </c>
      <c r="L49" s="61" t="s">
        <v>120</v>
      </c>
      <c r="M49" s="62">
        <v>9854322566</v>
      </c>
      <c r="N49" s="60" t="s">
        <v>121</v>
      </c>
      <c r="O49" s="60"/>
      <c r="P49" s="124" t="s">
        <v>845</v>
      </c>
      <c r="Q49" s="60" t="s">
        <v>109</v>
      </c>
      <c r="R49" s="60"/>
      <c r="S49" s="60" t="s">
        <v>960</v>
      </c>
      <c r="T49" s="60"/>
    </row>
    <row r="50" spans="1:20">
      <c r="A50" s="4">
        <v>46</v>
      </c>
      <c r="B50" s="60" t="s">
        <v>89</v>
      </c>
      <c r="C50" s="118" t="s">
        <v>1091</v>
      </c>
      <c r="D50" s="80" t="s">
        <v>25</v>
      </c>
      <c r="E50" s="60">
        <v>18304020817</v>
      </c>
      <c r="F50" s="60"/>
      <c r="G50" s="116">
        <v>25</v>
      </c>
      <c r="H50" s="121">
        <v>30</v>
      </c>
      <c r="I50" s="60">
        <f t="shared" si="0"/>
        <v>55</v>
      </c>
      <c r="J50" s="60">
        <v>9101641331</v>
      </c>
      <c r="K50" s="60" t="s">
        <v>97</v>
      </c>
      <c r="L50" s="61" t="s">
        <v>98</v>
      </c>
      <c r="M50" s="62">
        <v>9957737010</v>
      </c>
      <c r="N50" s="60" t="s">
        <v>149</v>
      </c>
      <c r="O50" s="60">
        <v>9957771582</v>
      </c>
      <c r="P50" s="124" t="s">
        <v>845</v>
      </c>
      <c r="Q50" s="60" t="s">
        <v>109</v>
      </c>
      <c r="R50" s="60">
        <v>30</v>
      </c>
      <c r="S50" s="60" t="s">
        <v>960</v>
      </c>
      <c r="T50" s="60"/>
    </row>
    <row r="51" spans="1:20">
      <c r="A51" s="4">
        <v>47</v>
      </c>
      <c r="B51" s="60" t="s">
        <v>89</v>
      </c>
      <c r="C51" s="118" t="s">
        <v>1092</v>
      </c>
      <c r="D51" s="80" t="s">
        <v>25</v>
      </c>
      <c r="E51" s="60">
        <v>18304020814</v>
      </c>
      <c r="F51" s="60"/>
      <c r="G51" s="116">
        <v>15</v>
      </c>
      <c r="H51" s="121">
        <v>16</v>
      </c>
      <c r="I51" s="60">
        <f t="shared" si="0"/>
        <v>31</v>
      </c>
      <c r="J51" s="60">
        <v>9085141211</v>
      </c>
      <c r="K51" s="60" t="s">
        <v>97</v>
      </c>
      <c r="L51" s="61" t="s">
        <v>98</v>
      </c>
      <c r="M51" s="62">
        <v>9957737010</v>
      </c>
      <c r="N51" s="60" t="s">
        <v>150</v>
      </c>
      <c r="O51" s="60">
        <v>9957592575</v>
      </c>
      <c r="P51" s="124" t="s">
        <v>846</v>
      </c>
      <c r="Q51" s="60" t="s">
        <v>116</v>
      </c>
      <c r="R51" s="60"/>
      <c r="S51" s="60" t="s">
        <v>960</v>
      </c>
      <c r="T51" s="60"/>
    </row>
    <row r="52" spans="1:20">
      <c r="A52" s="4">
        <v>48</v>
      </c>
      <c r="B52" s="60" t="s">
        <v>89</v>
      </c>
      <c r="C52" s="118" t="s">
        <v>883</v>
      </c>
      <c r="D52" s="80" t="s">
        <v>25</v>
      </c>
      <c r="E52" s="60"/>
      <c r="F52" s="60" t="s">
        <v>103</v>
      </c>
      <c r="G52" s="116">
        <v>14</v>
      </c>
      <c r="H52" s="121">
        <v>18</v>
      </c>
      <c r="I52" s="60">
        <f t="shared" si="0"/>
        <v>32</v>
      </c>
      <c r="J52" s="60"/>
      <c r="K52" s="60" t="s">
        <v>153</v>
      </c>
      <c r="L52" s="61" t="s">
        <v>154</v>
      </c>
      <c r="M52" s="62">
        <v>9435502184</v>
      </c>
      <c r="N52" s="67" t="s">
        <v>155</v>
      </c>
      <c r="O52" s="67">
        <v>9859446877</v>
      </c>
      <c r="P52" s="124" t="s">
        <v>846</v>
      </c>
      <c r="Q52" s="60" t="s">
        <v>116</v>
      </c>
      <c r="R52" s="60">
        <v>30</v>
      </c>
      <c r="S52" s="60" t="s">
        <v>156</v>
      </c>
      <c r="T52" s="60"/>
    </row>
    <row r="53" spans="1:20">
      <c r="A53" s="4">
        <v>49</v>
      </c>
      <c r="B53" s="60" t="s">
        <v>89</v>
      </c>
      <c r="C53" s="118" t="s">
        <v>1093</v>
      </c>
      <c r="D53" s="80" t="s">
        <v>25</v>
      </c>
      <c r="E53" s="60"/>
      <c r="F53" s="60"/>
      <c r="G53" s="116">
        <v>16</v>
      </c>
      <c r="H53" s="121">
        <v>19</v>
      </c>
      <c r="I53" s="60">
        <f t="shared" si="0"/>
        <v>35</v>
      </c>
      <c r="J53" s="60"/>
      <c r="K53" s="60" t="s">
        <v>90</v>
      </c>
      <c r="L53" s="61" t="s">
        <v>91</v>
      </c>
      <c r="M53" s="62">
        <v>8638331005</v>
      </c>
      <c r="N53" s="69" t="s">
        <v>157</v>
      </c>
      <c r="O53" s="70">
        <v>9508444968</v>
      </c>
      <c r="P53" s="124" t="s">
        <v>846</v>
      </c>
      <c r="Q53" s="60" t="s">
        <v>116</v>
      </c>
      <c r="R53" s="60">
        <v>60</v>
      </c>
      <c r="S53" s="60" t="s">
        <v>156</v>
      </c>
      <c r="T53" s="60"/>
    </row>
    <row r="54" spans="1:20">
      <c r="A54" s="4">
        <v>50</v>
      </c>
      <c r="B54" s="60" t="s">
        <v>89</v>
      </c>
      <c r="C54" s="118" t="s">
        <v>885</v>
      </c>
      <c r="D54" s="80" t="s">
        <v>25</v>
      </c>
      <c r="E54" s="60"/>
      <c r="F54" s="60"/>
      <c r="G54" s="116">
        <v>18</v>
      </c>
      <c r="H54" s="121">
        <v>19</v>
      </c>
      <c r="I54" s="60">
        <f t="shared" si="0"/>
        <v>37</v>
      </c>
      <c r="J54" s="60"/>
      <c r="K54" s="60" t="s">
        <v>90</v>
      </c>
      <c r="L54" s="61" t="s">
        <v>91</v>
      </c>
      <c r="M54" s="62">
        <v>8638331005</v>
      </c>
      <c r="N54" s="69" t="s">
        <v>157</v>
      </c>
      <c r="O54" s="70">
        <v>9508444968</v>
      </c>
      <c r="P54" s="124" t="s">
        <v>846</v>
      </c>
      <c r="Q54" s="60" t="s">
        <v>116</v>
      </c>
      <c r="R54" s="60"/>
      <c r="S54" s="60" t="s">
        <v>156</v>
      </c>
      <c r="T54" s="60"/>
    </row>
    <row r="55" spans="1:20">
      <c r="A55" s="4">
        <v>51</v>
      </c>
      <c r="B55" s="60" t="s">
        <v>89</v>
      </c>
      <c r="C55" s="118" t="s">
        <v>1094</v>
      </c>
      <c r="D55" s="80" t="s">
        <v>25</v>
      </c>
      <c r="E55" s="60"/>
      <c r="F55" s="60"/>
      <c r="G55" s="116">
        <v>22</v>
      </c>
      <c r="H55" s="121">
        <v>33</v>
      </c>
      <c r="I55" s="60">
        <f t="shared" si="0"/>
        <v>55</v>
      </c>
      <c r="J55" s="60"/>
      <c r="K55" s="60" t="s">
        <v>90</v>
      </c>
      <c r="L55" s="61" t="s">
        <v>91</v>
      </c>
      <c r="M55" s="62">
        <v>8638331005</v>
      </c>
      <c r="N55" s="69" t="s">
        <v>157</v>
      </c>
      <c r="O55" s="70">
        <v>9508444968</v>
      </c>
      <c r="P55" s="124" t="s">
        <v>846</v>
      </c>
      <c r="Q55" s="60" t="s">
        <v>116</v>
      </c>
      <c r="R55" s="60"/>
      <c r="S55" s="60" t="s">
        <v>156</v>
      </c>
      <c r="T55" s="60"/>
    </row>
    <row r="56" spans="1:20">
      <c r="A56" s="4">
        <v>52</v>
      </c>
      <c r="B56" s="60" t="s">
        <v>89</v>
      </c>
      <c r="C56" s="118" t="s">
        <v>1095</v>
      </c>
      <c r="D56" s="80" t="s">
        <v>25</v>
      </c>
      <c r="E56" s="60"/>
      <c r="F56" s="60"/>
      <c r="G56" s="116">
        <v>26</v>
      </c>
      <c r="H56" s="121">
        <v>22</v>
      </c>
      <c r="I56" s="60">
        <f t="shared" si="0"/>
        <v>48</v>
      </c>
      <c r="J56" s="60"/>
      <c r="K56" s="60" t="s">
        <v>90</v>
      </c>
      <c r="L56" s="61" t="s">
        <v>91</v>
      </c>
      <c r="M56" s="62">
        <v>8638331005</v>
      </c>
      <c r="N56" s="69" t="s">
        <v>158</v>
      </c>
      <c r="O56" s="70">
        <v>9678252632</v>
      </c>
      <c r="P56" s="124" t="s">
        <v>847</v>
      </c>
      <c r="Q56" s="60" t="s">
        <v>123</v>
      </c>
      <c r="R56" s="60">
        <v>60</v>
      </c>
      <c r="S56" s="60" t="s">
        <v>156</v>
      </c>
      <c r="T56" s="60"/>
    </row>
    <row r="57" spans="1:20">
      <c r="A57" s="4">
        <v>53</v>
      </c>
      <c r="B57" s="60" t="s">
        <v>89</v>
      </c>
      <c r="C57" s="118" t="s">
        <v>1096</v>
      </c>
      <c r="D57" s="80" t="s">
        <v>25</v>
      </c>
      <c r="E57" s="60"/>
      <c r="F57" s="60"/>
      <c r="G57" s="116">
        <v>23</v>
      </c>
      <c r="H57" s="121">
        <v>24</v>
      </c>
      <c r="I57" s="60">
        <f t="shared" si="0"/>
        <v>47</v>
      </c>
      <c r="J57" s="60"/>
      <c r="K57" s="60" t="s">
        <v>90</v>
      </c>
      <c r="L57" s="61" t="s">
        <v>91</v>
      </c>
      <c r="M57" s="62">
        <v>8638331005</v>
      </c>
      <c r="N57" s="69" t="s">
        <v>159</v>
      </c>
      <c r="O57" s="70">
        <v>8471964255</v>
      </c>
      <c r="P57" s="124" t="s">
        <v>847</v>
      </c>
      <c r="Q57" s="60" t="s">
        <v>123</v>
      </c>
      <c r="R57" s="60"/>
      <c r="S57" s="60" t="s">
        <v>156</v>
      </c>
      <c r="T57" s="60"/>
    </row>
    <row r="58" spans="1:20">
      <c r="A58" s="4">
        <v>54</v>
      </c>
      <c r="B58" s="60" t="s">
        <v>89</v>
      </c>
      <c r="C58" s="118" t="s">
        <v>1097</v>
      </c>
      <c r="D58" s="80" t="s">
        <v>25</v>
      </c>
      <c r="E58" s="60"/>
      <c r="F58" s="60"/>
      <c r="G58" s="116">
        <v>23</v>
      </c>
      <c r="H58" s="121">
        <v>22</v>
      </c>
      <c r="I58" s="60">
        <f t="shared" si="0"/>
        <v>45</v>
      </c>
      <c r="J58" s="60"/>
      <c r="K58" s="60" t="s">
        <v>90</v>
      </c>
      <c r="L58" s="61" t="s">
        <v>91</v>
      </c>
      <c r="M58" s="62">
        <v>8638331005</v>
      </c>
      <c r="N58" s="69" t="s">
        <v>159</v>
      </c>
      <c r="O58" s="70">
        <v>8471964255</v>
      </c>
      <c r="P58" s="124" t="s">
        <v>847</v>
      </c>
      <c r="Q58" s="60" t="s">
        <v>123</v>
      </c>
      <c r="R58" s="60">
        <v>62</v>
      </c>
      <c r="S58" s="60" t="s">
        <v>156</v>
      </c>
      <c r="T58" s="60"/>
    </row>
    <row r="59" spans="1:20">
      <c r="A59" s="4">
        <v>55</v>
      </c>
      <c r="B59" s="60" t="s">
        <v>89</v>
      </c>
      <c r="C59" s="118" t="s">
        <v>1098</v>
      </c>
      <c r="D59" s="80" t="s">
        <v>25</v>
      </c>
      <c r="E59" s="60"/>
      <c r="F59" s="60"/>
      <c r="G59" s="116">
        <v>24</v>
      </c>
      <c r="H59" s="121">
        <v>11</v>
      </c>
      <c r="I59" s="60">
        <f t="shared" si="0"/>
        <v>35</v>
      </c>
      <c r="J59" s="60"/>
      <c r="K59" s="60" t="s">
        <v>90</v>
      </c>
      <c r="L59" s="61" t="s">
        <v>91</v>
      </c>
      <c r="M59" s="62">
        <v>8638331005</v>
      </c>
      <c r="N59" s="69" t="s">
        <v>158</v>
      </c>
      <c r="O59" s="70">
        <v>9678252632</v>
      </c>
      <c r="P59" s="124" t="s">
        <v>848</v>
      </c>
      <c r="Q59" s="60" t="s">
        <v>192</v>
      </c>
      <c r="R59" s="60">
        <v>50</v>
      </c>
      <c r="S59" s="60" t="s">
        <v>156</v>
      </c>
      <c r="T59" s="60"/>
    </row>
    <row r="60" spans="1:20">
      <c r="A60" s="4">
        <v>56</v>
      </c>
      <c r="B60" s="60" t="s">
        <v>89</v>
      </c>
      <c r="C60" s="118" t="s">
        <v>1099</v>
      </c>
      <c r="D60" s="80" t="s">
        <v>25</v>
      </c>
      <c r="E60" s="60"/>
      <c r="F60" s="60"/>
      <c r="G60" s="116">
        <v>12</v>
      </c>
      <c r="H60" s="121">
        <v>15</v>
      </c>
      <c r="I60" s="60">
        <f t="shared" si="0"/>
        <v>27</v>
      </c>
      <c r="J60" s="60"/>
      <c r="K60" s="60" t="s">
        <v>90</v>
      </c>
      <c r="L60" s="61" t="s">
        <v>91</v>
      </c>
      <c r="M60" s="62">
        <v>8638331005</v>
      </c>
      <c r="N60" s="69" t="s">
        <v>158</v>
      </c>
      <c r="O60" s="70">
        <v>9678252632</v>
      </c>
      <c r="P60" s="124" t="s">
        <v>848</v>
      </c>
      <c r="Q60" s="60" t="s">
        <v>192</v>
      </c>
      <c r="R60" s="60"/>
      <c r="S60" s="60" t="s">
        <v>156</v>
      </c>
      <c r="T60" s="60"/>
    </row>
    <row r="61" spans="1:20">
      <c r="A61" s="4">
        <v>57</v>
      </c>
      <c r="B61" s="60" t="s">
        <v>89</v>
      </c>
      <c r="C61" s="117" t="s">
        <v>1100</v>
      </c>
      <c r="D61" s="119" t="s">
        <v>102</v>
      </c>
      <c r="E61" s="60"/>
      <c r="F61" s="60"/>
      <c r="G61" s="116">
        <v>65</v>
      </c>
      <c r="H61" s="121">
        <v>79</v>
      </c>
      <c r="I61" s="60">
        <f t="shared" si="0"/>
        <v>144</v>
      </c>
      <c r="J61" s="60"/>
      <c r="K61" s="60" t="s">
        <v>90</v>
      </c>
      <c r="L61" s="61" t="s">
        <v>91</v>
      </c>
      <c r="M61" s="62">
        <v>8638331005</v>
      </c>
      <c r="N61" s="69" t="s">
        <v>157</v>
      </c>
      <c r="O61" s="70">
        <v>9508444968</v>
      </c>
      <c r="P61" s="124" t="s">
        <v>849</v>
      </c>
      <c r="Q61" s="60" t="s">
        <v>94</v>
      </c>
      <c r="R61" s="60">
        <v>52</v>
      </c>
      <c r="S61" s="60" t="s">
        <v>156</v>
      </c>
      <c r="T61" s="60"/>
    </row>
    <row r="62" spans="1:20">
      <c r="A62" s="4">
        <v>58</v>
      </c>
      <c r="B62" s="60" t="s">
        <v>89</v>
      </c>
      <c r="C62" s="118" t="s">
        <v>1101</v>
      </c>
      <c r="D62" s="119" t="s">
        <v>102</v>
      </c>
      <c r="E62" s="60"/>
      <c r="F62" s="60"/>
      <c r="G62" s="116">
        <v>31</v>
      </c>
      <c r="H62" s="121">
        <v>40</v>
      </c>
      <c r="I62" s="60">
        <f t="shared" si="0"/>
        <v>71</v>
      </c>
      <c r="J62" s="60"/>
      <c r="K62" s="60" t="s">
        <v>90</v>
      </c>
      <c r="L62" s="61" t="s">
        <v>91</v>
      </c>
      <c r="M62" s="62">
        <v>8638331005</v>
      </c>
      <c r="N62" s="69" t="s">
        <v>157</v>
      </c>
      <c r="O62" s="70">
        <v>9508444968</v>
      </c>
      <c r="P62" s="124" t="s">
        <v>849</v>
      </c>
      <c r="Q62" s="60" t="s">
        <v>94</v>
      </c>
      <c r="R62" s="60"/>
      <c r="S62" s="60" t="s">
        <v>156</v>
      </c>
      <c r="T62" s="60"/>
    </row>
    <row r="63" spans="1:20">
      <c r="A63" s="4">
        <v>59</v>
      </c>
      <c r="B63" s="60" t="s">
        <v>89</v>
      </c>
      <c r="C63" s="118" t="s">
        <v>1102</v>
      </c>
      <c r="D63" s="119" t="s">
        <v>102</v>
      </c>
      <c r="E63" s="60"/>
      <c r="F63" s="60"/>
      <c r="G63" s="116">
        <v>33</v>
      </c>
      <c r="H63" s="121">
        <v>35</v>
      </c>
      <c r="I63" s="60">
        <f t="shared" si="0"/>
        <v>68</v>
      </c>
      <c r="J63" s="60"/>
      <c r="K63" s="60" t="s">
        <v>90</v>
      </c>
      <c r="L63" s="61" t="s">
        <v>91</v>
      </c>
      <c r="M63" s="62">
        <v>8638331005</v>
      </c>
      <c r="N63" s="69" t="s">
        <v>159</v>
      </c>
      <c r="O63" s="70">
        <v>8471964255</v>
      </c>
      <c r="P63" s="124" t="s">
        <v>850</v>
      </c>
      <c r="Q63" s="60" t="s">
        <v>101</v>
      </c>
      <c r="R63" s="60">
        <v>52</v>
      </c>
      <c r="S63" s="60" t="s">
        <v>156</v>
      </c>
      <c r="T63" s="60"/>
    </row>
    <row r="64" spans="1:20">
      <c r="A64" s="4">
        <v>60</v>
      </c>
      <c r="B64" s="60" t="s">
        <v>89</v>
      </c>
      <c r="C64" s="118" t="s">
        <v>1103</v>
      </c>
      <c r="D64" s="119" t="s">
        <v>102</v>
      </c>
      <c r="E64" s="60"/>
      <c r="F64" s="60"/>
      <c r="G64" s="116">
        <v>45</v>
      </c>
      <c r="H64" s="121">
        <v>62</v>
      </c>
      <c r="I64" s="60">
        <f t="shared" si="0"/>
        <v>107</v>
      </c>
      <c r="J64" s="60"/>
      <c r="K64" s="60" t="s">
        <v>90</v>
      </c>
      <c r="L64" s="61" t="s">
        <v>91</v>
      </c>
      <c r="M64" s="62">
        <v>8638331005</v>
      </c>
      <c r="N64" s="69" t="s">
        <v>159</v>
      </c>
      <c r="O64" s="70">
        <v>8471964255</v>
      </c>
      <c r="P64" s="124" t="s">
        <v>850</v>
      </c>
      <c r="Q64" s="60" t="s">
        <v>101</v>
      </c>
      <c r="R64" s="60"/>
      <c r="S64" s="60" t="s">
        <v>156</v>
      </c>
      <c r="T64" s="60"/>
    </row>
    <row r="65" spans="1:20">
      <c r="A65" s="4">
        <v>61</v>
      </c>
      <c r="B65" s="60" t="s">
        <v>89</v>
      </c>
      <c r="C65" s="118" t="s">
        <v>1104</v>
      </c>
      <c r="D65" s="119" t="s">
        <v>102</v>
      </c>
      <c r="E65" s="60"/>
      <c r="F65" s="60"/>
      <c r="G65" s="116">
        <v>22</v>
      </c>
      <c r="H65" s="121">
        <v>33</v>
      </c>
      <c r="I65" s="60">
        <f t="shared" si="0"/>
        <v>55</v>
      </c>
      <c r="J65" s="60"/>
      <c r="K65" s="60" t="s">
        <v>90</v>
      </c>
      <c r="L65" s="61" t="s">
        <v>91</v>
      </c>
      <c r="M65" s="62">
        <v>8638331005</v>
      </c>
      <c r="N65" s="69" t="s">
        <v>157</v>
      </c>
      <c r="O65" s="70">
        <v>9508444968</v>
      </c>
      <c r="P65" s="124" t="s">
        <v>850</v>
      </c>
      <c r="Q65" s="60" t="s">
        <v>101</v>
      </c>
      <c r="R65" s="60">
        <v>56</v>
      </c>
      <c r="S65" s="60" t="s">
        <v>156</v>
      </c>
      <c r="T65" s="60"/>
    </row>
    <row r="66" spans="1:20">
      <c r="A66" s="4">
        <v>62</v>
      </c>
      <c r="B66" s="60" t="s">
        <v>63</v>
      </c>
      <c r="C66" s="66" t="s">
        <v>735</v>
      </c>
      <c r="D66" s="80" t="s">
        <v>25</v>
      </c>
      <c r="E66" s="60"/>
      <c r="F66" s="60"/>
      <c r="G66" s="116">
        <v>10</v>
      </c>
      <c r="H66" s="121">
        <v>18</v>
      </c>
      <c r="I66" s="60">
        <f t="shared" si="0"/>
        <v>28</v>
      </c>
      <c r="J66" s="60"/>
      <c r="K66" s="60" t="s">
        <v>90</v>
      </c>
      <c r="L66" s="61" t="s">
        <v>91</v>
      </c>
      <c r="M66" s="62">
        <v>8638331005</v>
      </c>
      <c r="N66" s="69" t="s">
        <v>157</v>
      </c>
      <c r="O66" s="70">
        <v>9508444968</v>
      </c>
      <c r="P66" s="68" t="s">
        <v>93</v>
      </c>
      <c r="Q66" s="60" t="s">
        <v>94</v>
      </c>
      <c r="R66" s="60">
        <v>55</v>
      </c>
      <c r="S66" s="60" t="s">
        <v>156</v>
      </c>
      <c r="T66" s="60"/>
    </row>
    <row r="67" spans="1:20">
      <c r="A67" s="4">
        <v>63</v>
      </c>
      <c r="B67" s="60" t="s">
        <v>63</v>
      </c>
      <c r="C67" s="66" t="s">
        <v>778</v>
      </c>
      <c r="D67" s="80" t="s">
        <v>25</v>
      </c>
      <c r="E67" s="60"/>
      <c r="F67" s="60"/>
      <c r="G67" s="116">
        <v>18</v>
      </c>
      <c r="H67" s="121">
        <v>22</v>
      </c>
      <c r="I67" s="60">
        <f t="shared" si="0"/>
        <v>40</v>
      </c>
      <c r="J67" s="60"/>
      <c r="K67" s="60" t="s">
        <v>90</v>
      </c>
      <c r="L67" s="61" t="s">
        <v>91</v>
      </c>
      <c r="M67" s="62">
        <v>8638331005</v>
      </c>
      <c r="N67" s="69" t="s">
        <v>157</v>
      </c>
      <c r="O67" s="70">
        <v>9508444968</v>
      </c>
      <c r="P67" s="68" t="s">
        <v>93</v>
      </c>
      <c r="Q67" s="60" t="s">
        <v>94</v>
      </c>
      <c r="R67" s="60">
        <v>49</v>
      </c>
      <c r="S67" s="60" t="s">
        <v>156</v>
      </c>
      <c r="T67" s="60"/>
    </row>
    <row r="68" spans="1:20">
      <c r="A68" s="4">
        <v>64</v>
      </c>
      <c r="B68" s="60" t="s">
        <v>63</v>
      </c>
      <c r="C68" s="66" t="s">
        <v>779</v>
      </c>
      <c r="D68" s="80" t="s">
        <v>25</v>
      </c>
      <c r="E68" s="60"/>
      <c r="F68" s="60"/>
      <c r="G68" s="116">
        <v>13</v>
      </c>
      <c r="H68" s="121">
        <v>12</v>
      </c>
      <c r="I68" s="60">
        <f t="shared" si="0"/>
        <v>25</v>
      </c>
      <c r="J68" s="60"/>
      <c r="K68" s="60" t="s">
        <v>90</v>
      </c>
      <c r="L68" s="61" t="s">
        <v>91</v>
      </c>
      <c r="M68" s="62">
        <v>8638331005</v>
      </c>
      <c r="N68" s="69" t="s">
        <v>157</v>
      </c>
      <c r="O68" s="70">
        <v>9508444968</v>
      </c>
      <c r="P68" s="68" t="s">
        <v>93</v>
      </c>
      <c r="Q68" s="60" t="s">
        <v>94</v>
      </c>
      <c r="R68" s="60"/>
      <c r="S68" s="60" t="s">
        <v>156</v>
      </c>
      <c r="T68" s="60"/>
    </row>
    <row r="69" spans="1:20">
      <c r="A69" s="4">
        <v>65</v>
      </c>
      <c r="B69" s="60" t="s">
        <v>63</v>
      </c>
      <c r="C69" s="66" t="s">
        <v>733</v>
      </c>
      <c r="D69" s="80" t="s">
        <v>25</v>
      </c>
      <c r="E69" s="60"/>
      <c r="F69" s="60"/>
      <c r="G69" s="116">
        <v>33</v>
      </c>
      <c r="H69" s="121">
        <v>18</v>
      </c>
      <c r="I69" s="60">
        <f t="shared" si="0"/>
        <v>51</v>
      </c>
      <c r="J69" s="60"/>
      <c r="K69" s="60" t="s">
        <v>160</v>
      </c>
      <c r="L69" s="61" t="s">
        <v>161</v>
      </c>
      <c r="M69" s="62">
        <v>9577058959</v>
      </c>
      <c r="N69" s="69" t="s">
        <v>158</v>
      </c>
      <c r="O69" s="70">
        <v>9678252632</v>
      </c>
      <c r="P69" s="68" t="s">
        <v>100</v>
      </c>
      <c r="Q69" s="60" t="s">
        <v>101</v>
      </c>
      <c r="R69" s="60">
        <v>52</v>
      </c>
      <c r="S69" s="60" t="s">
        <v>156</v>
      </c>
      <c r="T69" s="60"/>
    </row>
    <row r="70" spans="1:20">
      <c r="A70" s="4">
        <v>66</v>
      </c>
      <c r="B70" s="60" t="s">
        <v>63</v>
      </c>
      <c r="C70" s="66" t="s">
        <v>732</v>
      </c>
      <c r="D70" s="80" t="s">
        <v>25</v>
      </c>
      <c r="E70" s="60"/>
      <c r="F70" s="60"/>
      <c r="G70" s="116">
        <v>33</v>
      </c>
      <c r="H70" s="121">
        <v>45</v>
      </c>
      <c r="I70" s="60">
        <f t="shared" si="0"/>
        <v>78</v>
      </c>
      <c r="J70" s="60"/>
      <c r="K70" s="60" t="s">
        <v>160</v>
      </c>
      <c r="L70" s="61" t="s">
        <v>161</v>
      </c>
      <c r="M70" s="62">
        <v>9577058959</v>
      </c>
      <c r="N70" s="69" t="s">
        <v>159</v>
      </c>
      <c r="O70" s="70">
        <v>8471964255</v>
      </c>
      <c r="P70" s="68" t="s">
        <v>100</v>
      </c>
      <c r="Q70" s="60" t="s">
        <v>101</v>
      </c>
      <c r="R70" s="60"/>
      <c r="S70" s="60" t="s">
        <v>156</v>
      </c>
      <c r="T70" s="60"/>
    </row>
    <row r="71" spans="1:20">
      <c r="A71" s="4">
        <v>67</v>
      </c>
      <c r="B71" s="60" t="s">
        <v>63</v>
      </c>
      <c r="C71" s="71" t="s">
        <v>780</v>
      </c>
      <c r="D71" s="80" t="s">
        <v>102</v>
      </c>
      <c r="E71" s="60"/>
      <c r="F71" s="60"/>
      <c r="G71" s="116">
        <v>32</v>
      </c>
      <c r="H71" s="121">
        <v>33</v>
      </c>
      <c r="I71" s="60">
        <f t="shared" si="0"/>
        <v>65</v>
      </c>
      <c r="J71" s="60"/>
      <c r="K71" s="60" t="s">
        <v>160</v>
      </c>
      <c r="L71" s="61" t="s">
        <v>161</v>
      </c>
      <c r="M71" s="62">
        <v>9577058959</v>
      </c>
      <c r="N71" s="69" t="s">
        <v>159</v>
      </c>
      <c r="O71" s="70">
        <v>8471964255</v>
      </c>
      <c r="P71" s="68" t="s">
        <v>100</v>
      </c>
      <c r="Q71" s="60" t="s">
        <v>101</v>
      </c>
      <c r="R71" s="60">
        <v>42</v>
      </c>
      <c r="S71" s="60" t="s">
        <v>156</v>
      </c>
      <c r="T71" s="60"/>
    </row>
    <row r="72" spans="1:20">
      <c r="A72" s="4">
        <v>68</v>
      </c>
      <c r="B72" s="60" t="s">
        <v>63</v>
      </c>
      <c r="C72" s="72" t="s">
        <v>781</v>
      </c>
      <c r="D72" s="80" t="s">
        <v>102</v>
      </c>
      <c r="E72" s="60"/>
      <c r="F72" s="60"/>
      <c r="G72" s="116">
        <v>0</v>
      </c>
      <c r="H72" s="121">
        <v>40</v>
      </c>
      <c r="I72" s="60">
        <f t="shared" si="0"/>
        <v>40</v>
      </c>
      <c r="J72" s="60"/>
      <c r="K72" s="60" t="s">
        <v>160</v>
      </c>
      <c r="L72" s="61" t="s">
        <v>161</v>
      </c>
      <c r="M72" s="62">
        <v>9577058959</v>
      </c>
      <c r="N72" s="69" t="s">
        <v>158</v>
      </c>
      <c r="O72" s="70">
        <v>9678252632</v>
      </c>
      <c r="P72" s="68" t="s">
        <v>100</v>
      </c>
      <c r="Q72" s="60" t="s">
        <v>101</v>
      </c>
      <c r="R72" s="60"/>
      <c r="S72" s="60" t="s">
        <v>156</v>
      </c>
      <c r="T72" s="60"/>
    </row>
    <row r="73" spans="1:20">
      <c r="A73" s="4">
        <v>69</v>
      </c>
      <c r="B73" s="60" t="s">
        <v>63</v>
      </c>
      <c r="C73" s="66" t="s">
        <v>782</v>
      </c>
      <c r="D73" s="80" t="s">
        <v>25</v>
      </c>
      <c r="E73" s="60"/>
      <c r="F73" s="60"/>
      <c r="G73" s="116">
        <v>15</v>
      </c>
      <c r="H73" s="121">
        <v>18</v>
      </c>
      <c r="I73" s="60">
        <f t="shared" si="0"/>
        <v>33</v>
      </c>
      <c r="J73" s="60"/>
      <c r="K73" s="60" t="s">
        <v>160</v>
      </c>
      <c r="L73" s="61" t="s">
        <v>161</v>
      </c>
      <c r="M73" s="62">
        <v>9577058959</v>
      </c>
      <c r="N73" s="69" t="s">
        <v>158</v>
      </c>
      <c r="O73" s="70">
        <v>9678252632</v>
      </c>
      <c r="P73" s="68" t="s">
        <v>108</v>
      </c>
      <c r="Q73" s="60" t="s">
        <v>109</v>
      </c>
      <c r="R73" s="60"/>
      <c r="S73" s="60" t="s">
        <v>156</v>
      </c>
      <c r="T73" s="60"/>
    </row>
    <row r="74" spans="1:20">
      <c r="A74" s="4">
        <v>70</v>
      </c>
      <c r="B74" s="60" t="s">
        <v>63</v>
      </c>
      <c r="C74" s="66" t="s">
        <v>782</v>
      </c>
      <c r="D74" s="80" t="s">
        <v>25</v>
      </c>
      <c r="E74" s="60"/>
      <c r="F74" s="60"/>
      <c r="G74" s="116">
        <v>32</v>
      </c>
      <c r="H74" s="121">
        <v>35</v>
      </c>
      <c r="I74" s="60">
        <f t="shared" ref="I74" si="1">SUM(G74:H74)</f>
        <v>67</v>
      </c>
      <c r="J74" s="60"/>
      <c r="K74" s="60" t="s">
        <v>160</v>
      </c>
      <c r="L74" s="61" t="s">
        <v>161</v>
      </c>
      <c r="M74" s="62">
        <v>9577058959</v>
      </c>
      <c r="N74" s="69" t="s">
        <v>157</v>
      </c>
      <c r="O74" s="70">
        <v>9508444968</v>
      </c>
      <c r="P74" s="68" t="s">
        <v>108</v>
      </c>
      <c r="Q74" s="60" t="s">
        <v>109</v>
      </c>
      <c r="R74" s="60"/>
      <c r="S74" s="60" t="s">
        <v>156</v>
      </c>
      <c r="T74" s="60"/>
    </row>
    <row r="75" spans="1:20">
      <c r="A75" s="4">
        <v>71</v>
      </c>
      <c r="B75" s="60" t="s">
        <v>63</v>
      </c>
      <c r="C75" s="72" t="s">
        <v>783</v>
      </c>
      <c r="D75" s="80" t="s">
        <v>25</v>
      </c>
      <c r="E75" s="60"/>
      <c r="F75" s="60"/>
      <c r="G75" s="116">
        <v>21</v>
      </c>
      <c r="H75" s="121">
        <v>19</v>
      </c>
      <c r="I75" s="60">
        <f t="shared" si="0"/>
        <v>40</v>
      </c>
      <c r="J75" s="60"/>
      <c r="K75" s="60" t="s">
        <v>90</v>
      </c>
      <c r="L75" s="61" t="s">
        <v>91</v>
      </c>
      <c r="M75" s="62">
        <v>8638331005</v>
      </c>
      <c r="N75" s="69" t="s">
        <v>157</v>
      </c>
      <c r="O75" s="70">
        <v>9508444968</v>
      </c>
      <c r="P75" s="68" t="s">
        <v>108</v>
      </c>
      <c r="Q75" s="60" t="s">
        <v>109</v>
      </c>
      <c r="R75" s="60">
        <v>42</v>
      </c>
      <c r="S75" s="60" t="s">
        <v>156</v>
      </c>
      <c r="T75" s="60"/>
    </row>
    <row r="76" spans="1:20">
      <c r="A76" s="4">
        <v>72</v>
      </c>
      <c r="B76" s="60" t="s">
        <v>63</v>
      </c>
      <c r="C76" s="66" t="s">
        <v>784</v>
      </c>
      <c r="D76" s="80" t="s">
        <v>25</v>
      </c>
      <c r="E76" s="60"/>
      <c r="F76" s="60"/>
      <c r="G76" s="116">
        <v>40</v>
      </c>
      <c r="H76" s="121">
        <v>25</v>
      </c>
      <c r="I76" s="60">
        <f t="shared" ref="I76" si="2">SUM(G76:H76)</f>
        <v>65</v>
      </c>
      <c r="J76" s="60"/>
      <c r="K76" s="60" t="s">
        <v>90</v>
      </c>
      <c r="L76" s="61" t="s">
        <v>91</v>
      </c>
      <c r="M76" s="62">
        <v>8638331005</v>
      </c>
      <c r="N76" s="69" t="s">
        <v>159</v>
      </c>
      <c r="O76" s="70">
        <v>8471964255</v>
      </c>
      <c r="P76" s="68" t="s">
        <v>108</v>
      </c>
      <c r="Q76" s="60" t="s">
        <v>109</v>
      </c>
      <c r="R76" s="60"/>
      <c r="S76" s="60" t="s">
        <v>156</v>
      </c>
      <c r="T76" s="60"/>
    </row>
    <row r="77" spans="1:20">
      <c r="A77" s="4">
        <v>73</v>
      </c>
      <c r="B77" s="60" t="s">
        <v>63</v>
      </c>
      <c r="C77" s="66" t="s">
        <v>785</v>
      </c>
      <c r="D77" s="80" t="s">
        <v>25</v>
      </c>
      <c r="E77" s="60"/>
      <c r="F77" s="60"/>
      <c r="G77" s="116">
        <v>42</v>
      </c>
      <c r="H77" s="121">
        <v>48</v>
      </c>
      <c r="I77" s="60">
        <f t="shared" si="0"/>
        <v>90</v>
      </c>
      <c r="J77" s="60"/>
      <c r="K77" s="60" t="s">
        <v>90</v>
      </c>
      <c r="L77" s="61" t="s">
        <v>91</v>
      </c>
      <c r="M77" s="62">
        <v>8638331005</v>
      </c>
      <c r="N77" s="69" t="s">
        <v>159</v>
      </c>
      <c r="O77" s="70">
        <v>8471964255</v>
      </c>
      <c r="P77" s="68" t="s">
        <v>108</v>
      </c>
      <c r="Q77" s="60" t="s">
        <v>109</v>
      </c>
      <c r="R77" s="60"/>
      <c r="S77" s="60" t="s">
        <v>156</v>
      </c>
      <c r="T77" s="60"/>
    </row>
    <row r="78" spans="1:20">
      <c r="A78" s="4">
        <v>74</v>
      </c>
      <c r="B78" s="60" t="s">
        <v>63</v>
      </c>
      <c r="C78" s="66" t="s">
        <v>162</v>
      </c>
      <c r="D78" s="80" t="s">
        <v>102</v>
      </c>
      <c r="E78" s="60"/>
      <c r="F78" s="60"/>
      <c r="G78" s="116">
        <v>16</v>
      </c>
      <c r="H78" s="121">
        <v>24</v>
      </c>
      <c r="I78" s="60">
        <f t="shared" ref="I78:I99" si="3">SUM(G78:H78)</f>
        <v>40</v>
      </c>
      <c r="J78" s="60"/>
      <c r="K78" s="60" t="s">
        <v>90</v>
      </c>
      <c r="L78" s="61" t="s">
        <v>91</v>
      </c>
      <c r="M78" s="62">
        <v>8638331005</v>
      </c>
      <c r="N78" s="69" t="s">
        <v>157</v>
      </c>
      <c r="O78" s="70">
        <v>9508444968</v>
      </c>
      <c r="P78" s="68" t="s">
        <v>108</v>
      </c>
      <c r="Q78" s="60" t="s">
        <v>109</v>
      </c>
      <c r="R78" s="60"/>
      <c r="S78" s="60" t="s">
        <v>156</v>
      </c>
      <c r="T78" s="60"/>
    </row>
    <row r="79" spans="1:20">
      <c r="A79" s="4">
        <v>75</v>
      </c>
      <c r="B79" s="60" t="s">
        <v>63</v>
      </c>
      <c r="C79" s="71" t="s">
        <v>786</v>
      </c>
      <c r="D79" s="80" t="s">
        <v>25</v>
      </c>
      <c r="E79" s="60"/>
      <c r="F79" s="60"/>
      <c r="G79" s="116">
        <v>18</v>
      </c>
      <c r="H79" s="121">
        <v>17</v>
      </c>
      <c r="I79" s="60">
        <f t="shared" si="3"/>
        <v>35</v>
      </c>
      <c r="J79" s="60"/>
      <c r="K79" s="60" t="s">
        <v>90</v>
      </c>
      <c r="L79" s="61" t="s">
        <v>91</v>
      </c>
      <c r="M79" s="62">
        <v>8638331005</v>
      </c>
      <c r="N79" s="69" t="s">
        <v>157</v>
      </c>
      <c r="O79" s="70">
        <v>9508444968</v>
      </c>
      <c r="P79" s="68" t="s">
        <v>115</v>
      </c>
      <c r="Q79" s="60" t="s">
        <v>116</v>
      </c>
      <c r="R79" s="60">
        <v>50</v>
      </c>
      <c r="S79" s="60" t="s">
        <v>156</v>
      </c>
      <c r="T79" s="60"/>
    </row>
    <row r="80" spans="1:20">
      <c r="A80" s="4">
        <v>76</v>
      </c>
      <c r="B80" s="60" t="s">
        <v>63</v>
      </c>
      <c r="C80" s="60" t="s">
        <v>787</v>
      </c>
      <c r="D80" s="80" t="s">
        <v>25</v>
      </c>
      <c r="E80" s="60"/>
      <c r="F80" s="60"/>
      <c r="G80" s="116">
        <v>23</v>
      </c>
      <c r="H80" s="121">
        <v>22</v>
      </c>
      <c r="I80" s="60">
        <f t="shared" si="3"/>
        <v>45</v>
      </c>
      <c r="J80" s="60"/>
      <c r="K80" s="60" t="s">
        <v>90</v>
      </c>
      <c r="L80" s="61" t="s">
        <v>91</v>
      </c>
      <c r="M80" s="62">
        <v>8638331005</v>
      </c>
      <c r="N80" s="69" t="s">
        <v>157</v>
      </c>
      <c r="O80" s="70">
        <v>9508444968</v>
      </c>
      <c r="P80" s="68" t="s">
        <v>115</v>
      </c>
      <c r="Q80" s="60" t="s">
        <v>116</v>
      </c>
      <c r="R80" s="60"/>
      <c r="S80" s="60" t="s">
        <v>156</v>
      </c>
      <c r="T80" s="60"/>
    </row>
    <row r="81" spans="1:20">
      <c r="A81" s="4">
        <v>77</v>
      </c>
      <c r="B81" s="60" t="s">
        <v>63</v>
      </c>
      <c r="C81" s="71" t="s">
        <v>788</v>
      </c>
      <c r="D81" s="80" t="s">
        <v>25</v>
      </c>
      <c r="E81" s="60"/>
      <c r="F81" s="60"/>
      <c r="G81" s="116">
        <v>10</v>
      </c>
      <c r="H81" s="121">
        <v>5</v>
      </c>
      <c r="I81" s="60">
        <f t="shared" si="3"/>
        <v>15</v>
      </c>
      <c r="J81" s="60"/>
      <c r="K81" s="60" t="s">
        <v>90</v>
      </c>
      <c r="L81" s="61" t="s">
        <v>91</v>
      </c>
      <c r="M81" s="62">
        <v>8638331005</v>
      </c>
      <c r="N81" s="69" t="s">
        <v>157</v>
      </c>
      <c r="O81" s="70">
        <v>9508444968</v>
      </c>
      <c r="P81" s="68" t="s">
        <v>115</v>
      </c>
      <c r="Q81" s="60" t="s">
        <v>116</v>
      </c>
      <c r="R81" s="60"/>
      <c r="S81" s="60" t="s">
        <v>156</v>
      </c>
      <c r="T81" s="60"/>
    </row>
    <row r="82" spans="1:20">
      <c r="A82" s="4">
        <v>78</v>
      </c>
      <c r="B82" s="60" t="s">
        <v>63</v>
      </c>
      <c r="C82" s="71" t="s">
        <v>789</v>
      </c>
      <c r="D82" s="80" t="s">
        <v>25</v>
      </c>
      <c r="E82" s="60"/>
      <c r="F82" s="60"/>
      <c r="G82" s="116">
        <v>43</v>
      </c>
      <c r="H82" s="121">
        <v>52</v>
      </c>
      <c r="I82" s="60">
        <f t="shared" si="3"/>
        <v>95</v>
      </c>
      <c r="J82" s="60"/>
      <c r="K82" s="60" t="s">
        <v>90</v>
      </c>
      <c r="L82" s="61" t="s">
        <v>91</v>
      </c>
      <c r="M82" s="62">
        <v>8638331005</v>
      </c>
      <c r="N82" s="69" t="s">
        <v>157</v>
      </c>
      <c r="O82" s="70">
        <v>9508444968</v>
      </c>
      <c r="P82" s="68" t="s">
        <v>115</v>
      </c>
      <c r="Q82" s="60" t="s">
        <v>116</v>
      </c>
      <c r="R82" s="60"/>
      <c r="S82" s="60" t="s">
        <v>156</v>
      </c>
      <c r="T82" s="60"/>
    </row>
    <row r="83" spans="1:20">
      <c r="A83" s="4">
        <v>79</v>
      </c>
      <c r="B83" s="60" t="s">
        <v>63</v>
      </c>
      <c r="C83" s="71" t="s">
        <v>790</v>
      </c>
      <c r="D83" s="80" t="s">
        <v>25</v>
      </c>
      <c r="E83" s="60"/>
      <c r="F83" s="60"/>
      <c r="G83" s="116">
        <v>30</v>
      </c>
      <c r="H83" s="121">
        <v>40</v>
      </c>
      <c r="I83" s="60">
        <f t="shared" si="3"/>
        <v>70</v>
      </c>
      <c r="J83" s="60"/>
      <c r="K83" s="60" t="s">
        <v>153</v>
      </c>
      <c r="L83" s="61" t="s">
        <v>154</v>
      </c>
      <c r="M83" s="62">
        <v>9435502184</v>
      </c>
      <c r="N83" s="67" t="s">
        <v>164</v>
      </c>
      <c r="O83" s="67">
        <v>9859657798</v>
      </c>
      <c r="P83" s="68" t="s">
        <v>115</v>
      </c>
      <c r="Q83" s="60" t="s">
        <v>116</v>
      </c>
      <c r="R83" s="60">
        <v>50</v>
      </c>
      <c r="S83" s="60" t="s">
        <v>156</v>
      </c>
      <c r="T83" s="60"/>
    </row>
    <row r="84" spans="1:20">
      <c r="A84" s="4">
        <v>80</v>
      </c>
      <c r="B84" s="60" t="s">
        <v>63</v>
      </c>
      <c r="C84" s="71" t="s">
        <v>791</v>
      </c>
      <c r="D84" s="80" t="s">
        <v>25</v>
      </c>
      <c r="E84" s="60"/>
      <c r="F84" s="60"/>
      <c r="G84" s="116">
        <v>42</v>
      </c>
      <c r="H84" s="121">
        <v>33</v>
      </c>
      <c r="I84" s="60">
        <f t="shared" si="3"/>
        <v>75</v>
      </c>
      <c r="J84" s="60"/>
      <c r="K84" s="60" t="s">
        <v>153</v>
      </c>
      <c r="L84" s="61" t="s">
        <v>154</v>
      </c>
      <c r="M84" s="62">
        <v>9435502184</v>
      </c>
      <c r="N84" s="67" t="s">
        <v>164</v>
      </c>
      <c r="O84" s="67">
        <v>9859657798</v>
      </c>
      <c r="P84" s="68" t="s">
        <v>115</v>
      </c>
      <c r="Q84" s="60" t="s">
        <v>116</v>
      </c>
      <c r="R84" s="60"/>
      <c r="S84" s="60" t="s">
        <v>156</v>
      </c>
      <c r="T84" s="60"/>
    </row>
    <row r="85" spans="1:20">
      <c r="A85" s="4">
        <v>81</v>
      </c>
      <c r="B85" s="60" t="s">
        <v>63</v>
      </c>
      <c r="C85" s="66" t="s">
        <v>792</v>
      </c>
      <c r="D85" s="80" t="s">
        <v>25</v>
      </c>
      <c r="E85" s="60"/>
      <c r="F85" s="60"/>
      <c r="G85" s="116">
        <v>42</v>
      </c>
      <c r="H85" s="121">
        <v>32</v>
      </c>
      <c r="I85" s="60">
        <f t="shared" si="3"/>
        <v>74</v>
      </c>
      <c r="J85" s="60"/>
      <c r="K85" s="60" t="s">
        <v>153</v>
      </c>
      <c r="L85" s="61" t="s">
        <v>154</v>
      </c>
      <c r="M85" s="62">
        <v>9435502184</v>
      </c>
      <c r="N85" s="67" t="s">
        <v>164</v>
      </c>
      <c r="O85" s="67">
        <v>9859657798</v>
      </c>
      <c r="P85" s="68" t="s">
        <v>122</v>
      </c>
      <c r="Q85" s="60" t="s">
        <v>123</v>
      </c>
      <c r="R85" s="60"/>
      <c r="S85" s="60" t="s">
        <v>156</v>
      </c>
      <c r="T85" s="60"/>
    </row>
    <row r="86" spans="1:20">
      <c r="A86" s="4">
        <v>82</v>
      </c>
      <c r="B86" s="60" t="s">
        <v>63</v>
      </c>
      <c r="C86" s="66" t="s">
        <v>793</v>
      </c>
      <c r="D86" s="80" t="s">
        <v>25</v>
      </c>
      <c r="E86" s="60"/>
      <c r="F86" s="60"/>
      <c r="G86" s="116">
        <v>15</v>
      </c>
      <c r="H86" s="121">
        <v>25</v>
      </c>
      <c r="I86" s="60">
        <f t="shared" si="3"/>
        <v>40</v>
      </c>
      <c r="J86" s="60"/>
      <c r="K86" s="60" t="s">
        <v>153</v>
      </c>
      <c r="L86" s="61" t="s">
        <v>154</v>
      </c>
      <c r="M86" s="62">
        <v>9435502184</v>
      </c>
      <c r="N86" s="67" t="s">
        <v>164</v>
      </c>
      <c r="O86" s="67">
        <v>9859657798</v>
      </c>
      <c r="P86" s="68" t="s">
        <v>122</v>
      </c>
      <c r="Q86" s="60" t="s">
        <v>123</v>
      </c>
      <c r="R86" s="60"/>
      <c r="S86" s="60" t="s">
        <v>156</v>
      </c>
      <c r="T86" s="60"/>
    </row>
    <row r="87" spans="1:20">
      <c r="A87" s="4">
        <v>83</v>
      </c>
      <c r="B87" s="60" t="s">
        <v>63</v>
      </c>
      <c r="C87" s="66" t="s">
        <v>794</v>
      </c>
      <c r="D87" s="80" t="s">
        <v>25</v>
      </c>
      <c r="E87" s="60"/>
      <c r="F87" s="60"/>
      <c r="G87" s="116">
        <v>24</v>
      </c>
      <c r="H87" s="121">
        <v>21</v>
      </c>
      <c r="I87" s="60">
        <f t="shared" si="3"/>
        <v>45</v>
      </c>
      <c r="J87" s="60"/>
      <c r="K87" s="60" t="s">
        <v>153</v>
      </c>
      <c r="L87" s="61" t="s">
        <v>166</v>
      </c>
      <c r="M87" s="61">
        <v>8761830556</v>
      </c>
      <c r="N87" s="67" t="s">
        <v>167</v>
      </c>
      <c r="O87" s="67">
        <v>7399370129</v>
      </c>
      <c r="P87" s="68" t="s">
        <v>122</v>
      </c>
      <c r="Q87" s="60" t="s">
        <v>123</v>
      </c>
      <c r="R87" s="60">
        <v>40</v>
      </c>
      <c r="S87" s="60" t="s">
        <v>156</v>
      </c>
      <c r="T87" s="60"/>
    </row>
    <row r="88" spans="1:20">
      <c r="A88" s="4">
        <v>84</v>
      </c>
      <c r="B88" s="60" t="s">
        <v>63</v>
      </c>
      <c r="C88" s="71" t="s">
        <v>795</v>
      </c>
      <c r="D88" s="80" t="s">
        <v>25</v>
      </c>
      <c r="E88" s="60"/>
      <c r="F88" s="60"/>
      <c r="G88" s="116">
        <v>56</v>
      </c>
      <c r="H88" s="121">
        <v>69</v>
      </c>
      <c r="I88" s="60">
        <f t="shared" si="3"/>
        <v>125</v>
      </c>
      <c r="J88" s="60"/>
      <c r="K88" s="60" t="s">
        <v>153</v>
      </c>
      <c r="L88" s="61" t="s">
        <v>166</v>
      </c>
      <c r="M88" s="61">
        <v>8761830556</v>
      </c>
      <c r="N88" s="67" t="s">
        <v>167</v>
      </c>
      <c r="O88" s="67">
        <v>7399370129</v>
      </c>
      <c r="P88" s="68" t="s">
        <v>840</v>
      </c>
      <c r="Q88" s="60" t="s">
        <v>192</v>
      </c>
      <c r="R88" s="60"/>
      <c r="S88" s="60" t="s">
        <v>156</v>
      </c>
      <c r="T88" s="60"/>
    </row>
    <row r="89" spans="1:20">
      <c r="A89" s="4">
        <v>85</v>
      </c>
      <c r="B89" s="60" t="s">
        <v>63</v>
      </c>
      <c r="C89" s="71" t="s">
        <v>796</v>
      </c>
      <c r="D89" s="80" t="s">
        <v>25</v>
      </c>
      <c r="E89" s="60"/>
      <c r="F89" s="60" t="s">
        <v>103</v>
      </c>
      <c r="G89" s="116">
        <v>41</v>
      </c>
      <c r="H89" s="121">
        <v>65</v>
      </c>
      <c r="I89" s="60">
        <f t="shared" si="3"/>
        <v>106</v>
      </c>
      <c r="J89" s="60"/>
      <c r="K89" s="60" t="s">
        <v>153</v>
      </c>
      <c r="L89" s="61" t="s">
        <v>166</v>
      </c>
      <c r="M89" s="61">
        <v>8761830556</v>
      </c>
      <c r="N89" s="67" t="s">
        <v>167</v>
      </c>
      <c r="O89" s="67">
        <v>7399370129</v>
      </c>
      <c r="P89" s="68" t="s">
        <v>840</v>
      </c>
      <c r="Q89" s="60" t="s">
        <v>192</v>
      </c>
      <c r="R89" s="60"/>
      <c r="S89" s="60" t="s">
        <v>156</v>
      </c>
      <c r="T89" s="60"/>
    </row>
    <row r="90" spans="1:20">
      <c r="A90" s="4">
        <v>86</v>
      </c>
      <c r="B90" s="60" t="s">
        <v>63</v>
      </c>
      <c r="C90" s="66" t="s">
        <v>797</v>
      </c>
      <c r="D90" s="80" t="s">
        <v>25</v>
      </c>
      <c r="E90" s="60"/>
      <c r="F90" s="60"/>
      <c r="G90" s="116">
        <v>15</v>
      </c>
      <c r="H90" s="121">
        <v>22</v>
      </c>
      <c r="I90" s="60">
        <f t="shared" si="3"/>
        <v>37</v>
      </c>
      <c r="J90" s="60"/>
      <c r="K90" s="60" t="s">
        <v>153</v>
      </c>
      <c r="L90" s="61" t="s">
        <v>166</v>
      </c>
      <c r="M90" s="61">
        <v>8761830556</v>
      </c>
      <c r="N90" s="67" t="s">
        <v>167</v>
      </c>
      <c r="O90" s="67">
        <v>7399370129</v>
      </c>
      <c r="P90" s="68" t="s">
        <v>840</v>
      </c>
      <c r="Q90" s="60" t="s">
        <v>192</v>
      </c>
      <c r="R90" s="60"/>
      <c r="S90" s="60" t="s">
        <v>156</v>
      </c>
      <c r="T90" s="60"/>
    </row>
    <row r="91" spans="1:20">
      <c r="A91" s="4">
        <v>87</v>
      </c>
      <c r="B91" s="60" t="s">
        <v>63</v>
      </c>
      <c r="C91" s="66" t="s">
        <v>798</v>
      </c>
      <c r="D91" s="80" t="s">
        <v>25</v>
      </c>
      <c r="E91" s="60"/>
      <c r="F91" s="60"/>
      <c r="G91" s="116">
        <v>33</v>
      </c>
      <c r="H91" s="121">
        <v>23</v>
      </c>
      <c r="I91" s="60">
        <f t="shared" si="3"/>
        <v>56</v>
      </c>
      <c r="J91" s="60"/>
      <c r="K91" s="60" t="s">
        <v>153</v>
      </c>
      <c r="L91" s="61" t="s">
        <v>166</v>
      </c>
      <c r="M91" s="61">
        <v>8761830556</v>
      </c>
      <c r="N91" s="67" t="s">
        <v>167</v>
      </c>
      <c r="O91" s="67">
        <v>7399370129</v>
      </c>
      <c r="P91" s="68" t="s">
        <v>840</v>
      </c>
      <c r="Q91" s="60" t="s">
        <v>192</v>
      </c>
      <c r="R91" s="60"/>
      <c r="S91" s="60" t="s">
        <v>156</v>
      </c>
      <c r="T91" s="60"/>
    </row>
    <row r="92" spans="1:20">
      <c r="A92" s="4">
        <v>88</v>
      </c>
      <c r="B92" s="60" t="s">
        <v>63</v>
      </c>
      <c r="C92" s="66" t="s">
        <v>799</v>
      </c>
      <c r="D92" s="80" t="s">
        <v>25</v>
      </c>
      <c r="E92" s="60"/>
      <c r="F92" s="60"/>
      <c r="G92" s="116">
        <v>54</v>
      </c>
      <c r="H92" s="121">
        <v>42</v>
      </c>
      <c r="I92" s="60">
        <f t="shared" si="3"/>
        <v>96</v>
      </c>
      <c r="J92" s="60"/>
      <c r="K92" s="60" t="s">
        <v>153</v>
      </c>
      <c r="L92" s="61" t="s">
        <v>166</v>
      </c>
      <c r="M92" s="61">
        <v>8761830556</v>
      </c>
      <c r="N92" s="67" t="s">
        <v>155</v>
      </c>
      <c r="O92" s="67">
        <v>9859446877</v>
      </c>
      <c r="P92" s="68" t="s">
        <v>124</v>
      </c>
      <c r="Q92" s="60" t="s">
        <v>94</v>
      </c>
      <c r="R92" s="60">
        <v>38</v>
      </c>
      <c r="S92" s="60" t="s">
        <v>156</v>
      </c>
      <c r="T92" s="60"/>
    </row>
    <row r="93" spans="1:20">
      <c r="A93" s="4">
        <v>89</v>
      </c>
      <c r="B93" s="60" t="s">
        <v>63</v>
      </c>
      <c r="C93" s="66" t="s">
        <v>800</v>
      </c>
      <c r="D93" s="80" t="s">
        <v>25</v>
      </c>
      <c r="E93" s="60"/>
      <c r="F93" s="60" t="s">
        <v>103</v>
      </c>
      <c r="G93" s="116">
        <v>82</v>
      </c>
      <c r="H93" s="121">
        <v>68</v>
      </c>
      <c r="I93" s="60">
        <f t="shared" si="3"/>
        <v>150</v>
      </c>
      <c r="J93" s="60"/>
      <c r="K93" s="60" t="s">
        <v>153</v>
      </c>
      <c r="L93" s="61" t="s">
        <v>166</v>
      </c>
      <c r="M93" s="61">
        <v>8761830556</v>
      </c>
      <c r="N93" s="67" t="s">
        <v>155</v>
      </c>
      <c r="O93" s="67">
        <v>9859446877</v>
      </c>
      <c r="P93" s="68" t="s">
        <v>124</v>
      </c>
      <c r="Q93" s="60" t="s">
        <v>94</v>
      </c>
      <c r="R93" s="60"/>
      <c r="S93" s="60" t="s">
        <v>156</v>
      </c>
      <c r="T93" s="60"/>
    </row>
    <row r="94" spans="1:20">
      <c r="A94" s="4">
        <v>90</v>
      </c>
      <c r="B94" s="60" t="s">
        <v>63</v>
      </c>
      <c r="C94" s="66" t="s">
        <v>801</v>
      </c>
      <c r="D94" s="80" t="s">
        <v>25</v>
      </c>
      <c r="E94" s="60"/>
      <c r="F94" s="60" t="s">
        <v>103</v>
      </c>
      <c r="G94" s="116">
        <v>34</v>
      </c>
      <c r="H94" s="121">
        <v>36</v>
      </c>
      <c r="I94" s="60">
        <f t="shared" si="3"/>
        <v>70</v>
      </c>
      <c r="J94" s="60"/>
      <c r="K94" s="60" t="s">
        <v>153</v>
      </c>
      <c r="L94" s="61" t="s">
        <v>166</v>
      </c>
      <c r="M94" s="61">
        <v>8761830556</v>
      </c>
      <c r="N94" s="67" t="s">
        <v>155</v>
      </c>
      <c r="O94" s="67">
        <v>9859446877</v>
      </c>
      <c r="P94" s="68" t="s">
        <v>124</v>
      </c>
      <c r="Q94" s="60" t="s">
        <v>94</v>
      </c>
      <c r="R94" s="60"/>
      <c r="S94" s="60" t="s">
        <v>156</v>
      </c>
      <c r="T94" s="60"/>
    </row>
    <row r="95" spans="1:20">
      <c r="A95" s="4">
        <v>91</v>
      </c>
      <c r="B95" s="60" t="s">
        <v>63</v>
      </c>
      <c r="C95" s="66" t="s">
        <v>802</v>
      </c>
      <c r="D95" s="80" t="s">
        <v>25</v>
      </c>
      <c r="E95" s="60"/>
      <c r="F95" s="60"/>
      <c r="G95" s="116">
        <v>25</v>
      </c>
      <c r="H95" s="121">
        <v>30</v>
      </c>
      <c r="I95" s="60">
        <f t="shared" si="3"/>
        <v>55</v>
      </c>
      <c r="J95" s="60"/>
      <c r="K95" s="60" t="s">
        <v>153</v>
      </c>
      <c r="L95" s="61" t="s">
        <v>166</v>
      </c>
      <c r="M95" s="61">
        <v>8761830556</v>
      </c>
      <c r="N95" s="67" t="s">
        <v>155</v>
      </c>
      <c r="O95" s="67">
        <v>9859446877</v>
      </c>
      <c r="P95" s="68" t="s">
        <v>124</v>
      </c>
      <c r="Q95" s="60" t="s">
        <v>94</v>
      </c>
      <c r="R95" s="60"/>
      <c r="S95" s="60" t="s">
        <v>156</v>
      </c>
      <c r="T95" s="60"/>
    </row>
    <row r="96" spans="1:20">
      <c r="A96" s="4">
        <v>92</v>
      </c>
      <c r="B96" s="60" t="s">
        <v>63</v>
      </c>
      <c r="C96" s="66" t="s">
        <v>803</v>
      </c>
      <c r="D96" s="80" t="s">
        <v>25</v>
      </c>
      <c r="E96" s="60"/>
      <c r="F96" s="60"/>
      <c r="G96" s="116">
        <v>48</v>
      </c>
      <c r="H96" s="121">
        <v>42</v>
      </c>
      <c r="I96" s="60">
        <f t="shared" si="3"/>
        <v>90</v>
      </c>
      <c r="J96" s="60"/>
      <c r="K96" s="60" t="s">
        <v>153</v>
      </c>
      <c r="L96" s="61" t="s">
        <v>166</v>
      </c>
      <c r="M96" s="61">
        <v>8761830556</v>
      </c>
      <c r="N96" s="67" t="s">
        <v>155</v>
      </c>
      <c r="O96" s="67">
        <v>9859446877</v>
      </c>
      <c r="P96" s="68" t="s">
        <v>124</v>
      </c>
      <c r="Q96" s="60" t="s">
        <v>94</v>
      </c>
      <c r="R96" s="60"/>
      <c r="S96" s="60" t="s">
        <v>156</v>
      </c>
      <c r="T96" s="60"/>
    </row>
    <row r="97" spans="1:20">
      <c r="A97" s="4">
        <v>93</v>
      </c>
      <c r="B97" s="60" t="s">
        <v>63</v>
      </c>
      <c r="C97" s="71" t="s">
        <v>804</v>
      </c>
      <c r="D97" s="80" t="s">
        <v>25</v>
      </c>
      <c r="E97" s="60"/>
      <c r="F97" s="60"/>
      <c r="G97" s="116">
        <v>15</v>
      </c>
      <c r="H97" s="121">
        <v>26</v>
      </c>
      <c r="I97" s="60">
        <f t="shared" si="3"/>
        <v>41</v>
      </c>
      <c r="J97" s="60"/>
      <c r="K97" s="60" t="s">
        <v>153</v>
      </c>
      <c r="L97" s="61" t="s">
        <v>166</v>
      </c>
      <c r="M97" s="61">
        <v>8761830556</v>
      </c>
      <c r="N97" s="67" t="s">
        <v>155</v>
      </c>
      <c r="O97" s="67">
        <v>9859446877</v>
      </c>
      <c r="P97" s="68" t="s">
        <v>130</v>
      </c>
      <c r="Q97" s="60" t="s">
        <v>101</v>
      </c>
      <c r="R97" s="60"/>
      <c r="S97" s="60" t="s">
        <v>156</v>
      </c>
      <c r="T97" s="60"/>
    </row>
    <row r="98" spans="1:20">
      <c r="A98" s="4">
        <v>94</v>
      </c>
      <c r="B98" s="60" t="s">
        <v>63</v>
      </c>
      <c r="C98" s="66" t="s">
        <v>805</v>
      </c>
      <c r="D98" s="80" t="s">
        <v>25</v>
      </c>
      <c r="E98" s="60"/>
      <c r="F98" s="60"/>
      <c r="G98" s="116">
        <v>24</v>
      </c>
      <c r="H98" s="121">
        <v>36</v>
      </c>
      <c r="I98" s="60">
        <f t="shared" si="3"/>
        <v>60</v>
      </c>
      <c r="J98" s="60"/>
      <c r="K98" s="60" t="s">
        <v>153</v>
      </c>
      <c r="L98" s="61" t="s">
        <v>166</v>
      </c>
      <c r="M98" s="61">
        <v>8761830556</v>
      </c>
      <c r="N98" s="67" t="s">
        <v>168</v>
      </c>
      <c r="O98" s="67">
        <v>9859242369</v>
      </c>
      <c r="P98" s="68" t="s">
        <v>130</v>
      </c>
      <c r="Q98" s="60" t="s">
        <v>101</v>
      </c>
      <c r="R98" s="60">
        <v>31</v>
      </c>
      <c r="S98" s="60" t="s">
        <v>156</v>
      </c>
      <c r="T98" s="60"/>
    </row>
    <row r="99" spans="1:20">
      <c r="A99" s="4">
        <v>95</v>
      </c>
      <c r="B99" s="60" t="s">
        <v>63</v>
      </c>
      <c r="C99" s="66" t="s">
        <v>806</v>
      </c>
      <c r="D99" s="80" t="s">
        <v>25</v>
      </c>
      <c r="E99" s="60"/>
      <c r="F99" s="60"/>
      <c r="G99" s="116">
        <v>19</v>
      </c>
      <c r="H99" s="121">
        <v>21</v>
      </c>
      <c r="I99" s="60">
        <f t="shared" si="3"/>
        <v>40</v>
      </c>
      <c r="J99" s="60"/>
      <c r="K99" s="60" t="s">
        <v>153</v>
      </c>
      <c r="L99" s="61" t="s">
        <v>166</v>
      </c>
      <c r="M99" s="61">
        <v>8761830556</v>
      </c>
      <c r="N99" s="67" t="s">
        <v>169</v>
      </c>
      <c r="O99" s="67">
        <v>9854490071</v>
      </c>
      <c r="P99" s="68" t="s">
        <v>130</v>
      </c>
      <c r="Q99" s="60" t="s">
        <v>101</v>
      </c>
      <c r="R99" s="60">
        <v>30</v>
      </c>
      <c r="S99" s="60" t="s">
        <v>156</v>
      </c>
      <c r="T99" s="60"/>
    </row>
    <row r="100" spans="1:20">
      <c r="A100" s="4">
        <v>96</v>
      </c>
      <c r="B100" s="60" t="s">
        <v>63</v>
      </c>
      <c r="C100" s="66" t="s">
        <v>807</v>
      </c>
      <c r="D100" s="80" t="s">
        <v>25</v>
      </c>
      <c r="E100" s="19"/>
      <c r="F100" s="18" t="s">
        <v>103</v>
      </c>
      <c r="G100" s="116">
        <v>31</v>
      </c>
      <c r="H100" s="121">
        <v>27</v>
      </c>
      <c r="I100" s="53">
        <f t="shared" ref="I100:I133" si="4">SUM(G100:H100)</f>
        <v>58</v>
      </c>
      <c r="J100" s="18"/>
      <c r="K100" s="18"/>
      <c r="L100" s="18"/>
      <c r="M100" s="18"/>
      <c r="N100" s="18"/>
      <c r="O100" s="18"/>
      <c r="P100" s="68" t="s">
        <v>130</v>
      </c>
      <c r="Q100" s="60" t="s">
        <v>101</v>
      </c>
      <c r="R100" s="18"/>
      <c r="S100" s="18"/>
      <c r="T100" s="18"/>
    </row>
    <row r="101" spans="1:20">
      <c r="A101" s="4">
        <v>97</v>
      </c>
      <c r="B101" s="60" t="s">
        <v>63</v>
      </c>
      <c r="C101" s="66" t="s">
        <v>808</v>
      </c>
      <c r="D101" s="80" t="s">
        <v>25</v>
      </c>
      <c r="E101" s="19"/>
      <c r="F101" s="18" t="s">
        <v>103</v>
      </c>
      <c r="G101" s="116">
        <v>56</v>
      </c>
      <c r="H101" s="121">
        <v>48</v>
      </c>
      <c r="I101" s="53">
        <f t="shared" si="4"/>
        <v>104</v>
      </c>
      <c r="J101" s="18"/>
      <c r="K101" s="18"/>
      <c r="L101" s="18"/>
      <c r="M101" s="18"/>
      <c r="N101" s="18"/>
      <c r="O101" s="18"/>
      <c r="P101" s="68" t="s">
        <v>130</v>
      </c>
      <c r="Q101" s="60" t="s">
        <v>101</v>
      </c>
      <c r="R101" s="18"/>
      <c r="S101" s="18"/>
      <c r="T101" s="18"/>
    </row>
    <row r="102" spans="1:20">
      <c r="A102" s="4">
        <v>98</v>
      </c>
      <c r="B102" s="60" t="s">
        <v>63</v>
      </c>
      <c r="C102" s="66" t="s">
        <v>809</v>
      </c>
      <c r="D102" s="80" t="s">
        <v>25</v>
      </c>
      <c r="E102" s="19"/>
      <c r="F102" s="18"/>
      <c r="G102" s="116">
        <v>27</v>
      </c>
      <c r="H102" s="121">
        <v>28</v>
      </c>
      <c r="I102" s="53">
        <f t="shared" si="4"/>
        <v>55</v>
      </c>
      <c r="J102" s="18"/>
      <c r="K102" s="18"/>
      <c r="L102" s="18"/>
      <c r="M102" s="18"/>
      <c r="N102" s="18"/>
      <c r="O102" s="18"/>
      <c r="P102" s="68" t="s">
        <v>130</v>
      </c>
      <c r="Q102" s="60" t="s">
        <v>101</v>
      </c>
      <c r="R102" s="18"/>
      <c r="S102" s="18"/>
      <c r="T102" s="18"/>
    </row>
    <row r="103" spans="1:20">
      <c r="A103" s="4">
        <v>99</v>
      </c>
      <c r="B103" s="60" t="s">
        <v>63</v>
      </c>
      <c r="C103" s="71" t="s">
        <v>810</v>
      </c>
      <c r="D103" s="80" t="s">
        <v>23</v>
      </c>
      <c r="E103" s="19"/>
      <c r="F103" s="18"/>
      <c r="G103" s="116">
        <v>13</v>
      </c>
      <c r="H103" s="121">
        <v>17</v>
      </c>
      <c r="I103" s="53">
        <f t="shared" si="4"/>
        <v>30</v>
      </c>
      <c r="J103" s="18"/>
      <c r="K103" s="18"/>
      <c r="L103" s="18"/>
      <c r="M103" s="18"/>
      <c r="N103" s="18"/>
      <c r="O103" s="18"/>
      <c r="P103" s="68" t="s">
        <v>131</v>
      </c>
      <c r="Q103" s="18" t="s">
        <v>109</v>
      </c>
      <c r="R103" s="18"/>
      <c r="S103" s="18"/>
      <c r="T103" s="18"/>
    </row>
    <row r="104" spans="1:20">
      <c r="A104" s="4">
        <v>100</v>
      </c>
      <c r="B104" s="60" t="s">
        <v>63</v>
      </c>
      <c r="C104" s="66" t="s">
        <v>811</v>
      </c>
      <c r="D104" s="80" t="s">
        <v>25</v>
      </c>
      <c r="E104" s="19"/>
      <c r="F104" s="18"/>
      <c r="G104" s="116">
        <v>13</v>
      </c>
      <c r="H104" s="121">
        <v>12</v>
      </c>
      <c r="I104" s="53">
        <f t="shared" si="4"/>
        <v>25</v>
      </c>
      <c r="J104" s="18"/>
      <c r="K104" s="18"/>
      <c r="L104" s="18"/>
      <c r="M104" s="18"/>
      <c r="N104" s="18"/>
      <c r="O104" s="18"/>
      <c r="P104" s="68" t="s">
        <v>134</v>
      </c>
      <c r="Q104" s="18" t="s">
        <v>123</v>
      </c>
      <c r="R104" s="18"/>
      <c r="S104" s="18"/>
      <c r="T104" s="18"/>
    </row>
    <row r="105" spans="1:20">
      <c r="A105" s="4">
        <v>101</v>
      </c>
      <c r="B105" s="60" t="s">
        <v>63</v>
      </c>
      <c r="C105" s="66" t="s">
        <v>734</v>
      </c>
      <c r="D105" s="80" t="s">
        <v>25</v>
      </c>
      <c r="E105" s="19"/>
      <c r="F105" s="18"/>
      <c r="G105" s="116">
        <v>32</v>
      </c>
      <c r="H105" s="121">
        <v>28</v>
      </c>
      <c r="I105" s="53">
        <f t="shared" si="4"/>
        <v>60</v>
      </c>
      <c r="J105" s="18"/>
      <c r="K105" s="18"/>
      <c r="L105" s="18"/>
      <c r="M105" s="18"/>
      <c r="N105" s="18"/>
      <c r="O105" s="18"/>
      <c r="P105" s="68" t="s">
        <v>134</v>
      </c>
      <c r="Q105" s="18" t="s">
        <v>123</v>
      </c>
      <c r="R105" s="18"/>
      <c r="S105" s="18"/>
      <c r="T105" s="18"/>
    </row>
    <row r="106" spans="1:20">
      <c r="A106" s="4">
        <v>102</v>
      </c>
      <c r="B106" s="60" t="s">
        <v>63</v>
      </c>
      <c r="C106" s="66" t="s">
        <v>812</v>
      </c>
      <c r="D106" s="80" t="s">
        <v>25</v>
      </c>
      <c r="E106" s="19"/>
      <c r="F106" s="18" t="s">
        <v>103</v>
      </c>
      <c r="G106" s="116">
        <v>25</v>
      </c>
      <c r="H106" s="121">
        <v>30</v>
      </c>
      <c r="I106" s="53">
        <f t="shared" si="4"/>
        <v>55</v>
      </c>
      <c r="J106" s="18"/>
      <c r="K106" s="18"/>
      <c r="L106" s="18"/>
      <c r="M106" s="18"/>
      <c r="N106" s="18"/>
      <c r="O106" s="18"/>
      <c r="P106" s="68" t="s">
        <v>134</v>
      </c>
      <c r="Q106" s="18" t="s">
        <v>123</v>
      </c>
      <c r="R106" s="18"/>
      <c r="S106" s="18"/>
      <c r="T106" s="18"/>
    </row>
    <row r="107" spans="1:20">
      <c r="A107" s="4">
        <v>103</v>
      </c>
      <c r="B107" s="60" t="s">
        <v>63</v>
      </c>
      <c r="C107" s="71" t="s">
        <v>813</v>
      </c>
      <c r="D107" s="80" t="s">
        <v>102</v>
      </c>
      <c r="E107" s="19"/>
      <c r="F107" s="18" t="s">
        <v>103</v>
      </c>
      <c r="G107" s="116">
        <v>15</v>
      </c>
      <c r="H107" s="121">
        <v>16</v>
      </c>
      <c r="I107" s="53">
        <f t="shared" si="4"/>
        <v>31</v>
      </c>
      <c r="J107" s="18"/>
      <c r="K107" s="18"/>
      <c r="L107" s="18"/>
      <c r="M107" s="18"/>
      <c r="N107" s="18"/>
      <c r="O107" s="18"/>
      <c r="P107" s="68" t="s">
        <v>134</v>
      </c>
      <c r="Q107" s="18" t="s">
        <v>123</v>
      </c>
      <c r="R107" s="18"/>
      <c r="S107" s="18"/>
      <c r="T107" s="18"/>
    </row>
    <row r="108" spans="1:20">
      <c r="A108" s="4">
        <v>104</v>
      </c>
      <c r="B108" s="60" t="s">
        <v>63</v>
      </c>
      <c r="C108" s="66" t="s">
        <v>152</v>
      </c>
      <c r="D108" s="80" t="s">
        <v>102</v>
      </c>
      <c r="E108" s="19"/>
      <c r="F108" s="18"/>
      <c r="G108" s="116">
        <v>14</v>
      </c>
      <c r="H108" s="121">
        <v>18</v>
      </c>
      <c r="I108" s="53">
        <f t="shared" si="4"/>
        <v>32</v>
      </c>
      <c r="J108" s="18"/>
      <c r="K108" s="18"/>
      <c r="L108" s="18"/>
      <c r="M108" s="18"/>
      <c r="N108" s="18"/>
      <c r="O108" s="18"/>
      <c r="P108" s="68" t="s">
        <v>841</v>
      </c>
      <c r="Q108" s="18" t="s">
        <v>192</v>
      </c>
      <c r="R108" s="18"/>
      <c r="S108" s="18"/>
      <c r="T108" s="18"/>
    </row>
    <row r="109" spans="1:20">
      <c r="A109" s="4">
        <v>105</v>
      </c>
      <c r="B109" s="60" t="s">
        <v>63</v>
      </c>
      <c r="C109" s="71" t="s">
        <v>814</v>
      </c>
      <c r="D109" s="80" t="s">
        <v>25</v>
      </c>
      <c r="E109" s="19"/>
      <c r="F109" s="18"/>
      <c r="G109" s="116">
        <v>16</v>
      </c>
      <c r="H109" s="121">
        <v>19</v>
      </c>
      <c r="I109" s="53">
        <f t="shared" si="4"/>
        <v>35</v>
      </c>
      <c r="J109" s="18"/>
      <c r="K109" s="18"/>
      <c r="L109" s="18"/>
      <c r="M109" s="18"/>
      <c r="N109" s="18"/>
      <c r="O109" s="18"/>
      <c r="P109" s="68" t="s">
        <v>842</v>
      </c>
      <c r="Q109" s="18" t="s">
        <v>109</v>
      </c>
      <c r="R109" s="18"/>
      <c r="S109" s="18"/>
      <c r="T109" s="18"/>
    </row>
    <row r="110" spans="1:20">
      <c r="A110" s="4">
        <v>106</v>
      </c>
      <c r="B110" s="60" t="s">
        <v>63</v>
      </c>
      <c r="C110" s="71" t="s">
        <v>815</v>
      </c>
      <c r="D110" s="80" t="s">
        <v>25</v>
      </c>
      <c r="E110" s="19"/>
      <c r="F110" s="18"/>
      <c r="G110" s="116">
        <v>18</v>
      </c>
      <c r="H110" s="121">
        <v>19</v>
      </c>
      <c r="I110" s="53">
        <f t="shared" si="4"/>
        <v>37</v>
      </c>
      <c r="J110" s="18"/>
      <c r="K110" s="18"/>
      <c r="L110" s="18"/>
      <c r="M110" s="18"/>
      <c r="N110" s="18"/>
      <c r="O110" s="18"/>
      <c r="P110" s="68" t="s">
        <v>842</v>
      </c>
      <c r="Q110" s="18" t="s">
        <v>109</v>
      </c>
      <c r="R110" s="18"/>
      <c r="S110" s="18"/>
      <c r="T110" s="18"/>
    </row>
    <row r="111" spans="1:20">
      <c r="A111" s="4">
        <v>107</v>
      </c>
      <c r="B111" s="60" t="s">
        <v>63</v>
      </c>
      <c r="C111" s="71" t="s">
        <v>816</v>
      </c>
      <c r="D111" s="80" t="s">
        <v>25</v>
      </c>
      <c r="E111" s="19"/>
      <c r="F111" s="18" t="s">
        <v>103</v>
      </c>
      <c r="G111" s="116">
        <v>22</v>
      </c>
      <c r="H111" s="121">
        <v>33</v>
      </c>
      <c r="I111" s="53">
        <f t="shared" si="4"/>
        <v>55</v>
      </c>
      <c r="J111" s="18"/>
      <c r="K111" s="18"/>
      <c r="L111" s="18"/>
      <c r="M111" s="18"/>
      <c r="N111" s="18"/>
      <c r="O111" s="18"/>
      <c r="P111" s="68" t="s">
        <v>842</v>
      </c>
      <c r="Q111" s="18" t="s">
        <v>109</v>
      </c>
      <c r="R111" s="18"/>
      <c r="S111" s="18"/>
      <c r="T111" s="18"/>
    </row>
    <row r="112" spans="1:20">
      <c r="A112" s="4">
        <v>108</v>
      </c>
      <c r="B112" s="60" t="s">
        <v>63</v>
      </c>
      <c r="C112" s="66" t="s">
        <v>817</v>
      </c>
      <c r="D112" s="80" t="s">
        <v>25</v>
      </c>
      <c r="E112" s="19"/>
      <c r="F112" s="18" t="s">
        <v>132</v>
      </c>
      <c r="G112" s="116">
        <v>26</v>
      </c>
      <c r="H112" s="121">
        <v>22</v>
      </c>
      <c r="I112" s="53">
        <f t="shared" si="4"/>
        <v>48</v>
      </c>
      <c r="J112" s="18"/>
      <c r="K112" s="18"/>
      <c r="L112" s="18"/>
      <c r="M112" s="18"/>
      <c r="N112" s="18"/>
      <c r="O112" s="18"/>
      <c r="P112" s="68" t="s">
        <v>842</v>
      </c>
      <c r="Q112" s="18" t="s">
        <v>109</v>
      </c>
      <c r="R112" s="18"/>
      <c r="S112" s="18"/>
      <c r="T112" s="18"/>
    </row>
    <row r="113" spans="1:20">
      <c r="A113" s="4">
        <v>109</v>
      </c>
      <c r="B113" s="60" t="s">
        <v>63</v>
      </c>
      <c r="C113" s="66" t="s">
        <v>818</v>
      </c>
      <c r="D113" s="80" t="s">
        <v>25</v>
      </c>
      <c r="E113" s="19"/>
      <c r="F113" s="18"/>
      <c r="G113" s="116">
        <v>23</v>
      </c>
      <c r="H113" s="121">
        <v>24</v>
      </c>
      <c r="I113" s="53">
        <f t="shared" si="4"/>
        <v>47</v>
      </c>
      <c r="J113" s="18"/>
      <c r="K113" s="18"/>
      <c r="L113" s="18"/>
      <c r="M113" s="18"/>
      <c r="N113" s="18"/>
      <c r="O113" s="18"/>
      <c r="P113" s="68" t="s">
        <v>842</v>
      </c>
      <c r="Q113" s="18" t="s">
        <v>109</v>
      </c>
      <c r="R113" s="18"/>
      <c r="S113" s="18"/>
      <c r="T113" s="18"/>
    </row>
    <row r="114" spans="1:20">
      <c r="A114" s="4">
        <v>110</v>
      </c>
      <c r="B114" s="60" t="s">
        <v>63</v>
      </c>
      <c r="C114" s="66" t="s">
        <v>819</v>
      </c>
      <c r="D114" s="80" t="s">
        <v>102</v>
      </c>
      <c r="E114" s="19"/>
      <c r="F114" s="18"/>
      <c r="G114" s="116">
        <v>23</v>
      </c>
      <c r="H114" s="121">
        <v>22</v>
      </c>
      <c r="I114" s="53">
        <f t="shared" si="4"/>
        <v>45</v>
      </c>
      <c r="J114" s="18"/>
      <c r="K114" s="18"/>
      <c r="L114" s="18"/>
      <c r="M114" s="18"/>
      <c r="N114" s="18"/>
      <c r="O114" s="18"/>
      <c r="P114" s="68" t="s">
        <v>843</v>
      </c>
      <c r="Q114" s="18" t="s">
        <v>192</v>
      </c>
      <c r="R114" s="18"/>
      <c r="S114" s="18"/>
      <c r="T114" s="18"/>
    </row>
    <row r="115" spans="1:20">
      <c r="A115" s="4">
        <v>111</v>
      </c>
      <c r="B115" s="60" t="s">
        <v>63</v>
      </c>
      <c r="C115" s="71" t="s">
        <v>820</v>
      </c>
      <c r="D115" s="100" t="s">
        <v>102</v>
      </c>
      <c r="E115" s="19"/>
      <c r="F115" s="18"/>
      <c r="G115" s="116">
        <v>24</v>
      </c>
      <c r="H115" s="121">
        <v>11</v>
      </c>
      <c r="I115" s="53">
        <f t="shared" si="4"/>
        <v>35</v>
      </c>
      <c r="J115" s="18"/>
      <c r="K115" s="18"/>
      <c r="L115" s="18"/>
      <c r="M115" s="18"/>
      <c r="N115" s="18"/>
      <c r="O115" s="18"/>
      <c r="P115" s="68" t="s">
        <v>137</v>
      </c>
      <c r="Q115" s="18" t="s">
        <v>94</v>
      </c>
      <c r="R115" s="18"/>
      <c r="S115" s="18"/>
      <c r="T115" s="18"/>
    </row>
    <row r="116" spans="1:20">
      <c r="A116" s="4">
        <v>112</v>
      </c>
      <c r="B116" s="60" t="s">
        <v>63</v>
      </c>
      <c r="C116" s="71" t="s">
        <v>821</v>
      </c>
      <c r="D116" s="80" t="s">
        <v>25</v>
      </c>
      <c r="E116" s="19"/>
      <c r="F116" s="18"/>
      <c r="G116" s="116">
        <v>12</v>
      </c>
      <c r="H116" s="121">
        <v>15</v>
      </c>
      <c r="I116" s="53">
        <f t="shared" si="4"/>
        <v>27</v>
      </c>
      <c r="J116" s="18"/>
      <c r="K116" s="18"/>
      <c r="L116" s="18"/>
      <c r="M116" s="18"/>
      <c r="N116" s="18"/>
      <c r="O116" s="18"/>
      <c r="P116" s="77" t="s">
        <v>844</v>
      </c>
      <c r="Q116" s="18" t="s">
        <v>116</v>
      </c>
      <c r="R116" s="18"/>
      <c r="S116" s="18"/>
      <c r="T116" s="18"/>
    </row>
    <row r="117" spans="1:20">
      <c r="A117" s="4">
        <v>113</v>
      </c>
      <c r="B117" s="60" t="s">
        <v>63</v>
      </c>
      <c r="C117" s="71" t="s">
        <v>822</v>
      </c>
      <c r="D117" s="80" t="s">
        <v>25</v>
      </c>
      <c r="E117" s="19"/>
      <c r="F117" s="18" t="s">
        <v>103</v>
      </c>
      <c r="G117" s="116">
        <v>65</v>
      </c>
      <c r="H117" s="121">
        <v>79</v>
      </c>
      <c r="I117" s="53">
        <f t="shared" si="4"/>
        <v>144</v>
      </c>
      <c r="J117" s="18"/>
      <c r="K117" s="18"/>
      <c r="L117" s="18"/>
      <c r="M117" s="18"/>
      <c r="N117" s="18"/>
      <c r="O117" s="18"/>
      <c r="P117" s="77" t="s">
        <v>844</v>
      </c>
      <c r="Q117" s="18" t="s">
        <v>116</v>
      </c>
      <c r="R117" s="18"/>
      <c r="S117" s="18"/>
      <c r="T117" s="18"/>
    </row>
    <row r="118" spans="1:20">
      <c r="A118" s="4">
        <v>114</v>
      </c>
      <c r="B118" s="60" t="s">
        <v>63</v>
      </c>
      <c r="C118" s="71" t="s">
        <v>823</v>
      </c>
      <c r="D118" s="80" t="s">
        <v>25</v>
      </c>
      <c r="E118" s="19"/>
      <c r="F118" s="18"/>
      <c r="G118" s="116">
        <v>31</v>
      </c>
      <c r="H118" s="121">
        <v>40</v>
      </c>
      <c r="I118" s="53">
        <f t="shared" si="4"/>
        <v>71</v>
      </c>
      <c r="J118" s="18"/>
      <c r="K118" s="18"/>
      <c r="L118" s="18"/>
      <c r="M118" s="18"/>
      <c r="N118" s="18"/>
      <c r="O118" s="18"/>
      <c r="P118" s="77" t="s">
        <v>844</v>
      </c>
      <c r="Q118" s="18" t="s">
        <v>116</v>
      </c>
      <c r="R118" s="18"/>
      <c r="S118" s="18"/>
      <c r="T118" s="18"/>
    </row>
    <row r="119" spans="1:20">
      <c r="A119" s="4">
        <v>115</v>
      </c>
      <c r="B119" s="60" t="s">
        <v>63</v>
      </c>
      <c r="C119" s="71" t="s">
        <v>824</v>
      </c>
      <c r="D119" s="80" t="s">
        <v>25</v>
      </c>
      <c r="E119" s="19"/>
      <c r="F119" s="18"/>
      <c r="G119" s="116">
        <v>33</v>
      </c>
      <c r="H119" s="121">
        <v>35</v>
      </c>
      <c r="I119" s="53">
        <f t="shared" si="4"/>
        <v>68</v>
      </c>
      <c r="J119" s="18"/>
      <c r="K119" s="18"/>
      <c r="L119" s="18"/>
      <c r="M119" s="18"/>
      <c r="N119" s="18"/>
      <c r="O119" s="18"/>
      <c r="P119" s="77" t="s">
        <v>844</v>
      </c>
      <c r="Q119" s="18" t="s">
        <v>116</v>
      </c>
      <c r="R119" s="18"/>
      <c r="S119" s="18"/>
      <c r="T119" s="18"/>
    </row>
    <row r="120" spans="1:20">
      <c r="A120" s="4">
        <v>116</v>
      </c>
      <c r="B120" s="60" t="s">
        <v>63</v>
      </c>
      <c r="C120" s="71" t="s">
        <v>163</v>
      </c>
      <c r="D120" s="100" t="s">
        <v>102</v>
      </c>
      <c r="E120" s="19"/>
      <c r="F120" s="18"/>
      <c r="G120" s="116">
        <v>45</v>
      </c>
      <c r="H120" s="121">
        <v>62</v>
      </c>
      <c r="I120" s="53">
        <f t="shared" si="4"/>
        <v>107</v>
      </c>
      <c r="J120" s="18"/>
      <c r="K120" s="18"/>
      <c r="L120" s="18"/>
      <c r="M120" s="18"/>
      <c r="N120" s="18"/>
      <c r="O120" s="18"/>
      <c r="P120" s="77" t="s">
        <v>844</v>
      </c>
      <c r="Q120" s="18" t="s">
        <v>116</v>
      </c>
      <c r="R120" s="18"/>
      <c r="S120" s="18"/>
      <c r="T120" s="18"/>
    </row>
    <row r="121" spans="1:20">
      <c r="A121" s="4">
        <v>117</v>
      </c>
      <c r="B121" s="60" t="s">
        <v>63</v>
      </c>
      <c r="C121" s="71" t="s">
        <v>825</v>
      </c>
      <c r="D121" s="82" t="s">
        <v>102</v>
      </c>
      <c r="E121" s="19"/>
      <c r="F121" s="18"/>
      <c r="G121" s="116">
        <v>22</v>
      </c>
      <c r="H121" s="121">
        <v>33</v>
      </c>
      <c r="I121" s="53">
        <f t="shared" si="4"/>
        <v>55</v>
      </c>
      <c r="J121" s="18"/>
      <c r="K121" s="18"/>
      <c r="L121" s="18"/>
      <c r="M121" s="18"/>
      <c r="N121" s="18"/>
      <c r="O121" s="18"/>
      <c r="P121" s="77" t="s">
        <v>845</v>
      </c>
      <c r="Q121" s="18" t="s">
        <v>109</v>
      </c>
      <c r="R121" s="18"/>
      <c r="S121" s="18"/>
      <c r="T121" s="18"/>
    </row>
    <row r="122" spans="1:20">
      <c r="A122" s="4">
        <v>118</v>
      </c>
      <c r="B122" s="60" t="s">
        <v>63</v>
      </c>
      <c r="C122" s="71" t="s">
        <v>826</v>
      </c>
      <c r="D122" s="80" t="s">
        <v>25</v>
      </c>
      <c r="E122" s="19"/>
      <c r="F122" s="18"/>
      <c r="G122" s="116">
        <v>33</v>
      </c>
      <c r="H122" s="121">
        <v>45</v>
      </c>
      <c r="I122" s="53">
        <f t="shared" si="4"/>
        <v>78</v>
      </c>
      <c r="J122" s="18"/>
      <c r="K122" s="18"/>
      <c r="L122" s="18"/>
      <c r="M122" s="18"/>
      <c r="N122" s="18"/>
      <c r="O122" s="18"/>
      <c r="P122" s="77" t="s">
        <v>846</v>
      </c>
      <c r="Q122" s="18" t="s">
        <v>116</v>
      </c>
      <c r="R122" s="18"/>
      <c r="S122" s="18"/>
      <c r="T122" s="18"/>
    </row>
    <row r="123" spans="1:20">
      <c r="A123" s="4">
        <v>119</v>
      </c>
      <c r="B123" s="60" t="s">
        <v>63</v>
      </c>
      <c r="C123" s="66" t="s">
        <v>827</v>
      </c>
      <c r="D123" s="80" t="s">
        <v>25</v>
      </c>
      <c r="E123" s="19"/>
      <c r="F123" s="18" t="s">
        <v>103</v>
      </c>
      <c r="G123" s="116">
        <v>32</v>
      </c>
      <c r="H123" s="121">
        <v>33</v>
      </c>
      <c r="I123" s="53">
        <f t="shared" si="4"/>
        <v>65</v>
      </c>
      <c r="J123" s="18"/>
      <c r="K123" s="18"/>
      <c r="L123" s="18"/>
      <c r="M123" s="18"/>
      <c r="N123" s="18"/>
      <c r="O123" s="18"/>
      <c r="P123" s="77" t="s">
        <v>846</v>
      </c>
      <c r="Q123" s="18" t="s">
        <v>116</v>
      </c>
      <c r="R123" s="18"/>
      <c r="S123" s="18"/>
      <c r="T123" s="18"/>
    </row>
    <row r="124" spans="1:20">
      <c r="A124" s="4">
        <v>120</v>
      </c>
      <c r="B124" s="60" t="s">
        <v>63</v>
      </c>
      <c r="C124" s="66" t="s">
        <v>828</v>
      </c>
      <c r="D124" s="80" t="s">
        <v>25</v>
      </c>
      <c r="E124" s="19"/>
      <c r="F124" s="18"/>
      <c r="G124" s="116">
        <v>0</v>
      </c>
      <c r="H124" s="121">
        <v>40</v>
      </c>
      <c r="I124" s="53">
        <f t="shared" si="4"/>
        <v>40</v>
      </c>
      <c r="J124" s="18"/>
      <c r="K124" s="18"/>
      <c r="L124" s="18"/>
      <c r="M124" s="18"/>
      <c r="N124" s="18"/>
      <c r="O124" s="18"/>
      <c r="P124" s="77" t="s">
        <v>846</v>
      </c>
      <c r="Q124" s="18" t="s">
        <v>116</v>
      </c>
      <c r="R124" s="18"/>
      <c r="S124" s="18"/>
      <c r="T124" s="18"/>
    </row>
    <row r="125" spans="1:20">
      <c r="A125" s="4">
        <v>121</v>
      </c>
      <c r="B125" s="60" t="s">
        <v>63</v>
      </c>
      <c r="C125" s="66" t="s">
        <v>829</v>
      </c>
      <c r="D125" s="80" t="s">
        <v>102</v>
      </c>
      <c r="E125" s="19"/>
      <c r="F125" s="18"/>
      <c r="G125" s="116">
        <v>15</v>
      </c>
      <c r="H125" s="121">
        <v>18</v>
      </c>
      <c r="I125" s="53">
        <f t="shared" si="4"/>
        <v>33</v>
      </c>
      <c r="J125" s="18"/>
      <c r="K125" s="18"/>
      <c r="L125" s="18"/>
      <c r="M125" s="18"/>
      <c r="N125" s="18"/>
      <c r="O125" s="18"/>
      <c r="P125" s="77" t="s">
        <v>846</v>
      </c>
      <c r="Q125" s="18" t="s">
        <v>116</v>
      </c>
      <c r="R125" s="18"/>
      <c r="S125" s="18"/>
      <c r="T125" s="18"/>
    </row>
    <row r="126" spans="1:20">
      <c r="A126" s="4">
        <v>122</v>
      </c>
      <c r="B126" s="60" t="s">
        <v>63</v>
      </c>
      <c r="C126" s="71" t="s">
        <v>830</v>
      </c>
      <c r="D126" s="100" t="s">
        <v>102</v>
      </c>
      <c r="E126" s="19"/>
      <c r="F126" s="18"/>
      <c r="G126" s="116">
        <v>32</v>
      </c>
      <c r="H126" s="121">
        <v>35</v>
      </c>
      <c r="I126" s="53">
        <f t="shared" si="4"/>
        <v>67</v>
      </c>
      <c r="J126" s="18"/>
      <c r="K126" s="18"/>
      <c r="L126" s="18"/>
      <c r="M126" s="18"/>
      <c r="N126" s="18"/>
      <c r="O126" s="18"/>
      <c r="P126" s="77" t="s">
        <v>847</v>
      </c>
      <c r="Q126" s="18" t="s">
        <v>123</v>
      </c>
      <c r="R126" s="18"/>
      <c r="S126" s="18"/>
      <c r="T126" s="18"/>
    </row>
    <row r="127" spans="1:20">
      <c r="A127" s="4">
        <v>123</v>
      </c>
      <c r="B127" s="60" t="s">
        <v>63</v>
      </c>
      <c r="C127" s="71" t="s">
        <v>831</v>
      </c>
      <c r="D127" s="80" t="s">
        <v>25</v>
      </c>
      <c r="E127" s="19"/>
      <c r="F127" s="18"/>
      <c r="G127" s="116">
        <v>21</v>
      </c>
      <c r="H127" s="121">
        <v>19</v>
      </c>
      <c r="I127" s="53">
        <f t="shared" si="4"/>
        <v>40</v>
      </c>
      <c r="J127" s="18"/>
      <c r="K127" s="18"/>
      <c r="L127" s="18"/>
      <c r="M127" s="18"/>
      <c r="N127" s="18"/>
      <c r="O127" s="18"/>
      <c r="P127" s="77" t="s">
        <v>848</v>
      </c>
      <c r="Q127" s="18" t="s">
        <v>192</v>
      </c>
      <c r="R127" s="18"/>
      <c r="S127" s="18"/>
      <c r="T127" s="18"/>
    </row>
    <row r="128" spans="1:20">
      <c r="A128" s="4">
        <v>124</v>
      </c>
      <c r="B128" s="60" t="s">
        <v>63</v>
      </c>
      <c r="C128" s="71" t="s">
        <v>832</v>
      </c>
      <c r="D128" s="80" t="s">
        <v>25</v>
      </c>
      <c r="E128" s="19"/>
      <c r="F128" s="18"/>
      <c r="G128" s="116">
        <v>40</v>
      </c>
      <c r="H128" s="121">
        <v>25</v>
      </c>
      <c r="I128" s="53">
        <f t="shared" si="4"/>
        <v>65</v>
      </c>
      <c r="J128" s="18"/>
      <c r="K128" s="18"/>
      <c r="L128" s="18"/>
      <c r="M128" s="18"/>
      <c r="N128" s="18"/>
      <c r="O128" s="18"/>
      <c r="P128" s="77" t="s">
        <v>848</v>
      </c>
      <c r="Q128" s="18" t="s">
        <v>192</v>
      </c>
      <c r="R128" s="18"/>
      <c r="S128" s="18"/>
      <c r="T128" s="18"/>
    </row>
    <row r="129" spans="1:20">
      <c r="A129" s="4">
        <v>125</v>
      </c>
      <c r="B129" s="60" t="s">
        <v>63</v>
      </c>
      <c r="C129" s="71" t="s">
        <v>833</v>
      </c>
      <c r="D129" s="80" t="s">
        <v>25</v>
      </c>
      <c r="E129" s="19"/>
      <c r="F129" s="18"/>
      <c r="G129" s="116">
        <v>42</v>
      </c>
      <c r="H129" s="121">
        <v>48</v>
      </c>
      <c r="I129" s="53">
        <f t="shared" si="4"/>
        <v>90</v>
      </c>
      <c r="J129" s="18"/>
      <c r="K129" s="18"/>
      <c r="L129" s="18"/>
      <c r="M129" s="18"/>
      <c r="N129" s="18"/>
      <c r="O129" s="18"/>
      <c r="P129" s="77" t="s">
        <v>848</v>
      </c>
      <c r="Q129" s="18" t="s">
        <v>192</v>
      </c>
      <c r="R129" s="18"/>
      <c r="S129" s="18"/>
      <c r="T129" s="18"/>
    </row>
    <row r="130" spans="1:20">
      <c r="A130" s="4">
        <v>126</v>
      </c>
      <c r="B130" s="60" t="s">
        <v>63</v>
      </c>
      <c r="C130" s="71" t="s">
        <v>834</v>
      </c>
      <c r="D130" s="80" t="s">
        <v>25</v>
      </c>
      <c r="E130" s="19"/>
      <c r="F130" s="18"/>
      <c r="G130" s="116">
        <v>16</v>
      </c>
      <c r="H130" s="121">
        <v>24</v>
      </c>
      <c r="I130" s="53">
        <f t="shared" si="4"/>
        <v>40</v>
      </c>
      <c r="J130" s="18"/>
      <c r="K130" s="18"/>
      <c r="L130" s="18"/>
      <c r="M130" s="18"/>
      <c r="N130" s="18"/>
      <c r="O130" s="18"/>
      <c r="P130" s="77" t="s">
        <v>848</v>
      </c>
      <c r="Q130" s="18" t="s">
        <v>192</v>
      </c>
      <c r="R130" s="18"/>
      <c r="S130" s="18"/>
      <c r="T130" s="18"/>
    </row>
    <row r="131" spans="1:20">
      <c r="A131" s="4">
        <v>127</v>
      </c>
      <c r="B131" s="60" t="s">
        <v>63</v>
      </c>
      <c r="C131" s="71" t="s">
        <v>165</v>
      </c>
      <c r="D131" s="100" t="s">
        <v>102</v>
      </c>
      <c r="E131" s="19"/>
      <c r="F131" s="18"/>
      <c r="G131" s="116">
        <v>18</v>
      </c>
      <c r="H131" s="121">
        <v>17</v>
      </c>
      <c r="I131" s="53">
        <f t="shared" si="4"/>
        <v>35</v>
      </c>
      <c r="J131" s="18"/>
      <c r="K131" s="18"/>
      <c r="L131" s="18"/>
      <c r="M131" s="18"/>
      <c r="N131" s="18"/>
      <c r="O131" s="18"/>
      <c r="P131" s="77" t="s">
        <v>848</v>
      </c>
      <c r="Q131" s="18" t="s">
        <v>192</v>
      </c>
      <c r="R131" s="18"/>
      <c r="S131" s="18"/>
      <c r="T131" s="18"/>
    </row>
    <row r="132" spans="1:20">
      <c r="A132" s="4">
        <v>128</v>
      </c>
      <c r="B132" s="60" t="s">
        <v>63</v>
      </c>
      <c r="C132" s="71" t="s">
        <v>1105</v>
      </c>
      <c r="D132" s="80" t="s">
        <v>25</v>
      </c>
      <c r="E132" s="19"/>
      <c r="F132" s="18"/>
      <c r="G132" s="116">
        <v>33</v>
      </c>
      <c r="H132" s="121">
        <v>35</v>
      </c>
      <c r="I132" s="53">
        <f t="shared" si="4"/>
        <v>68</v>
      </c>
      <c r="J132" s="18"/>
      <c r="K132" s="18"/>
      <c r="L132" s="18"/>
      <c r="M132" s="18"/>
      <c r="N132" s="18"/>
      <c r="O132" s="18"/>
      <c r="P132" s="77" t="s">
        <v>849</v>
      </c>
      <c r="Q132" s="18" t="s">
        <v>94</v>
      </c>
      <c r="R132" s="18"/>
      <c r="S132" s="18"/>
      <c r="T132" s="18"/>
    </row>
    <row r="133" spans="1:20">
      <c r="A133" s="4">
        <v>129</v>
      </c>
      <c r="B133" s="60" t="s">
        <v>63</v>
      </c>
      <c r="C133" s="71" t="s">
        <v>835</v>
      </c>
      <c r="D133" s="80" t="s">
        <v>25</v>
      </c>
      <c r="E133" s="19"/>
      <c r="F133" s="18"/>
      <c r="G133" s="116">
        <v>45</v>
      </c>
      <c r="H133" s="121">
        <v>62</v>
      </c>
      <c r="I133" s="53">
        <f t="shared" si="4"/>
        <v>107</v>
      </c>
      <c r="J133" s="18"/>
      <c r="K133" s="18"/>
      <c r="L133" s="18"/>
      <c r="M133" s="18"/>
      <c r="N133" s="18"/>
      <c r="O133" s="18"/>
      <c r="P133" s="77" t="s">
        <v>849</v>
      </c>
      <c r="Q133" s="18" t="s">
        <v>94</v>
      </c>
      <c r="R133" s="18"/>
      <c r="S133" s="18"/>
      <c r="T133" s="18"/>
    </row>
    <row r="134" spans="1:20">
      <c r="A134" s="4">
        <v>130</v>
      </c>
      <c r="B134" s="60" t="s">
        <v>63</v>
      </c>
      <c r="C134" s="71" t="s">
        <v>836</v>
      </c>
      <c r="D134" s="80" t="s">
        <v>25</v>
      </c>
      <c r="E134" s="19"/>
      <c r="F134" s="18"/>
      <c r="G134" s="116">
        <v>22</v>
      </c>
      <c r="H134" s="121">
        <v>33</v>
      </c>
      <c r="I134" s="53">
        <f t="shared" ref="I134:I164" si="5">SUM(G134:H134)</f>
        <v>55</v>
      </c>
      <c r="J134" s="18"/>
      <c r="K134" s="18"/>
      <c r="L134" s="18"/>
      <c r="M134" s="18"/>
      <c r="N134" s="18"/>
      <c r="O134" s="18"/>
      <c r="P134" s="77" t="s">
        <v>849</v>
      </c>
      <c r="Q134" s="18" t="s">
        <v>94</v>
      </c>
      <c r="R134" s="18"/>
      <c r="S134" s="18"/>
      <c r="T134" s="18"/>
    </row>
    <row r="135" spans="1:20">
      <c r="A135" s="4">
        <v>131</v>
      </c>
      <c r="B135" s="60" t="s">
        <v>63</v>
      </c>
      <c r="C135" s="66" t="s">
        <v>837</v>
      </c>
      <c r="D135" s="80" t="s">
        <v>25</v>
      </c>
      <c r="E135" s="19"/>
      <c r="F135" s="18"/>
      <c r="G135" s="116">
        <v>33</v>
      </c>
      <c r="H135" s="121">
        <v>45</v>
      </c>
      <c r="I135" s="53">
        <f t="shared" si="5"/>
        <v>78</v>
      </c>
      <c r="J135" s="18"/>
      <c r="K135" s="18"/>
      <c r="L135" s="18"/>
      <c r="M135" s="18"/>
      <c r="N135" s="18"/>
      <c r="O135" s="18"/>
      <c r="P135" s="77" t="s">
        <v>850</v>
      </c>
      <c r="Q135" s="18" t="s">
        <v>101</v>
      </c>
      <c r="R135" s="18"/>
      <c r="S135" s="18"/>
      <c r="T135" s="18"/>
    </row>
    <row r="136" spans="1:20">
      <c r="A136" s="4">
        <v>132</v>
      </c>
      <c r="B136" s="60" t="s">
        <v>63</v>
      </c>
      <c r="C136" s="66" t="s">
        <v>838</v>
      </c>
      <c r="D136" s="80" t="s">
        <v>25</v>
      </c>
      <c r="E136" s="19"/>
      <c r="F136" s="18"/>
      <c r="G136" s="116">
        <v>32</v>
      </c>
      <c r="H136" s="121">
        <v>33</v>
      </c>
      <c r="I136" s="53">
        <f t="shared" si="5"/>
        <v>65</v>
      </c>
      <c r="J136" s="18"/>
      <c r="K136" s="18"/>
      <c r="L136" s="18"/>
      <c r="M136" s="18"/>
      <c r="N136" s="18"/>
      <c r="O136" s="18"/>
      <c r="P136" s="77" t="s">
        <v>850</v>
      </c>
      <c r="Q136" s="18" t="s">
        <v>101</v>
      </c>
      <c r="R136" s="18"/>
      <c r="S136" s="18"/>
      <c r="T136" s="18"/>
    </row>
    <row r="137" spans="1:20">
      <c r="A137" s="4">
        <v>133</v>
      </c>
      <c r="B137" s="60" t="s">
        <v>63</v>
      </c>
      <c r="C137" s="66" t="s">
        <v>839</v>
      </c>
      <c r="D137" s="80" t="s">
        <v>102</v>
      </c>
      <c r="E137" s="19"/>
      <c r="F137" s="18"/>
      <c r="G137" s="116">
        <v>0</v>
      </c>
      <c r="H137" s="121">
        <v>40</v>
      </c>
      <c r="I137" s="53">
        <f t="shared" si="5"/>
        <v>40</v>
      </c>
      <c r="J137" s="18"/>
      <c r="K137" s="18"/>
      <c r="L137" s="18"/>
      <c r="M137" s="18"/>
      <c r="N137" s="18"/>
      <c r="O137" s="18"/>
      <c r="P137" s="77" t="s">
        <v>850</v>
      </c>
      <c r="Q137" s="18" t="s">
        <v>101</v>
      </c>
      <c r="R137" s="18"/>
      <c r="S137" s="18"/>
      <c r="T137" s="18"/>
    </row>
    <row r="138" spans="1:20">
      <c r="A138" s="4">
        <v>134</v>
      </c>
      <c r="B138" s="17"/>
      <c r="C138" s="18"/>
      <c r="D138" s="18"/>
      <c r="E138" s="19"/>
      <c r="F138" s="18"/>
      <c r="G138" s="19"/>
      <c r="H138" s="19"/>
      <c r="I138" s="53">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53">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53">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53">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53">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53">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53">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53">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53">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53">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53">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53">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53">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53">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53">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53">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53">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53">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53">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53">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53">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53">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53">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53">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53">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53">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53">
        <f t="shared" si="5"/>
        <v>0</v>
      </c>
      <c r="J164" s="18"/>
      <c r="K164" s="18"/>
      <c r="L164" s="18"/>
      <c r="M164" s="18"/>
      <c r="N164" s="18"/>
      <c r="O164" s="18"/>
      <c r="P164" s="24"/>
      <c r="Q164" s="18"/>
      <c r="R164" s="18"/>
      <c r="S164" s="18"/>
      <c r="T164" s="18"/>
    </row>
    <row r="165" spans="1:20">
      <c r="A165" s="3" t="s">
        <v>11</v>
      </c>
      <c r="B165" s="39"/>
      <c r="C165" s="3">
        <f>COUNTIFS(C5:C164,"*")</f>
        <v>133</v>
      </c>
      <c r="D165" s="3"/>
      <c r="E165" s="13"/>
      <c r="F165" s="3"/>
      <c r="G165" s="54">
        <f>SUM(G5:G164)</f>
        <v>3630</v>
      </c>
      <c r="H165" s="54">
        <f>SUM(H5:H164)</f>
        <v>4305</v>
      </c>
      <c r="I165" s="54">
        <f>SUM(I5:I164)</f>
        <v>7935</v>
      </c>
      <c r="J165" s="3"/>
      <c r="K165" s="7"/>
      <c r="L165" s="21"/>
      <c r="M165" s="21"/>
      <c r="N165" s="7"/>
      <c r="O165" s="7"/>
      <c r="P165" s="14"/>
      <c r="Q165" s="3"/>
      <c r="R165" s="3"/>
      <c r="S165" s="3"/>
      <c r="T165" s="12"/>
    </row>
    <row r="166" spans="1:20">
      <c r="A166" s="44" t="s">
        <v>62</v>
      </c>
      <c r="B166" s="10">
        <f>COUNTIF(B$5:B$164,"Team 1")</f>
        <v>61</v>
      </c>
      <c r="C166" s="44" t="s">
        <v>25</v>
      </c>
      <c r="D166" s="10">
        <f>COUNTIF(D5:D164,"Anganwadi")</f>
        <v>98</v>
      </c>
    </row>
    <row r="167" spans="1:20">
      <c r="A167" s="44" t="s">
        <v>63</v>
      </c>
      <c r="B167" s="10">
        <f>COUNTIF(B$6:B$164,"Team 2")</f>
        <v>72</v>
      </c>
      <c r="C167" s="44" t="s">
        <v>23</v>
      </c>
      <c r="D167" s="10">
        <f>COUNTIF(D5:D164,"School")</f>
        <v>35</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conditionalFormatting sqref="C5:C6">
    <cfRule type="duplicateValues" dxfId="2" priority="1"/>
    <cfRule type="duplicateValues" dxfId="1" priority="2"/>
    <cfRule type="duplicateValues" dxfId="0" priority="3"/>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130" zoomScaleNormal="130" workbookViewId="0">
      <pane xSplit="3" ySplit="4" topLeftCell="O141" activePane="bottomRight" state="frozen"/>
      <selection pane="topRight" activeCell="C1" sqref="C1"/>
      <selection pane="bottomLeft" activeCell="A5" sqref="A5"/>
      <selection pane="bottomRight" activeCell="Q149" sqref="Q149"/>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85" t="s">
        <v>70</v>
      </c>
      <c r="B1" s="185"/>
      <c r="C1" s="185"/>
      <c r="D1" s="52"/>
      <c r="E1" s="52"/>
      <c r="F1" s="52"/>
      <c r="G1" s="52"/>
      <c r="H1" s="52"/>
      <c r="I1" s="52"/>
      <c r="J1" s="52"/>
      <c r="K1" s="52"/>
      <c r="L1" s="52"/>
      <c r="M1" s="186"/>
      <c r="N1" s="186"/>
      <c r="O1" s="186"/>
      <c r="P1" s="186"/>
      <c r="Q1" s="186"/>
      <c r="R1" s="186"/>
      <c r="S1" s="186"/>
      <c r="T1" s="186"/>
    </row>
    <row r="2" spans="1:20">
      <c r="A2" s="181" t="s">
        <v>59</v>
      </c>
      <c r="B2" s="182"/>
      <c r="C2" s="182"/>
      <c r="D2" s="25">
        <v>43586</v>
      </c>
      <c r="E2" s="22"/>
      <c r="F2" s="22"/>
      <c r="G2" s="22"/>
      <c r="H2" s="22"/>
      <c r="I2" s="22"/>
      <c r="J2" s="22"/>
      <c r="K2" s="22"/>
      <c r="L2" s="22"/>
      <c r="M2" s="22"/>
      <c r="N2" s="22"/>
      <c r="O2" s="22"/>
      <c r="P2" s="22"/>
      <c r="Q2" s="22"/>
      <c r="R2" s="22"/>
      <c r="S2" s="22"/>
    </row>
    <row r="3" spans="1:20" ht="24" customHeight="1">
      <c r="A3" s="177" t="s">
        <v>14</v>
      </c>
      <c r="B3" s="179" t="s">
        <v>61</v>
      </c>
      <c r="C3" s="176" t="s">
        <v>7</v>
      </c>
      <c r="D3" s="176" t="s">
        <v>55</v>
      </c>
      <c r="E3" s="176" t="s">
        <v>16</v>
      </c>
      <c r="F3" s="183" t="s">
        <v>17</v>
      </c>
      <c r="G3" s="176" t="s">
        <v>8</v>
      </c>
      <c r="H3" s="176"/>
      <c r="I3" s="176"/>
      <c r="J3" s="176" t="s">
        <v>31</v>
      </c>
      <c r="K3" s="179" t="s">
        <v>33</v>
      </c>
      <c r="L3" s="179" t="s">
        <v>50</v>
      </c>
      <c r="M3" s="179" t="s">
        <v>51</v>
      </c>
      <c r="N3" s="179" t="s">
        <v>34</v>
      </c>
      <c r="O3" s="179" t="s">
        <v>35</v>
      </c>
      <c r="P3" s="177" t="s">
        <v>54</v>
      </c>
      <c r="Q3" s="176" t="s">
        <v>52</v>
      </c>
      <c r="R3" s="176" t="s">
        <v>32</v>
      </c>
      <c r="S3" s="176" t="s">
        <v>53</v>
      </c>
      <c r="T3" s="176" t="s">
        <v>13</v>
      </c>
    </row>
    <row r="4" spans="1:20" ht="25.5" customHeight="1">
      <c r="A4" s="177"/>
      <c r="B4" s="184"/>
      <c r="C4" s="176"/>
      <c r="D4" s="176"/>
      <c r="E4" s="176"/>
      <c r="F4" s="183"/>
      <c r="G4" s="23" t="s">
        <v>9</v>
      </c>
      <c r="H4" s="23" t="s">
        <v>10</v>
      </c>
      <c r="I4" s="23" t="s">
        <v>11</v>
      </c>
      <c r="J4" s="176"/>
      <c r="K4" s="180"/>
      <c r="L4" s="180"/>
      <c r="M4" s="180"/>
      <c r="N4" s="180"/>
      <c r="O4" s="180"/>
      <c r="P4" s="177"/>
      <c r="Q4" s="177"/>
      <c r="R4" s="176"/>
      <c r="S4" s="176"/>
      <c r="T4" s="176"/>
    </row>
    <row r="5" spans="1:20">
      <c r="A5" s="4">
        <v>1</v>
      </c>
      <c r="B5" s="60" t="s">
        <v>89</v>
      </c>
      <c r="C5" s="73" t="s">
        <v>920</v>
      </c>
      <c r="D5" s="75" t="s">
        <v>102</v>
      </c>
      <c r="E5" s="60">
        <v>18100419811</v>
      </c>
      <c r="F5" s="60" t="s">
        <v>132</v>
      </c>
      <c r="G5" s="75">
        <v>84</v>
      </c>
      <c r="H5" s="103">
        <v>73</v>
      </c>
      <c r="I5" s="55">
        <f>SUM(G5:H5)</f>
        <v>157</v>
      </c>
      <c r="J5" s="60">
        <v>9954847364</v>
      </c>
      <c r="K5" s="60" t="s">
        <v>127</v>
      </c>
      <c r="L5" s="61" t="s">
        <v>128</v>
      </c>
      <c r="M5" s="62">
        <v>9864601900</v>
      </c>
      <c r="N5" s="60" t="s">
        <v>186</v>
      </c>
      <c r="O5" s="60">
        <v>8876984078</v>
      </c>
      <c r="P5" s="75" t="s">
        <v>187</v>
      </c>
      <c r="Q5" s="60" t="s">
        <v>116</v>
      </c>
      <c r="R5" s="60">
        <v>11</v>
      </c>
      <c r="S5" s="60" t="s">
        <v>960</v>
      </c>
      <c r="T5" s="48"/>
    </row>
    <row r="6" spans="1:20">
      <c r="A6" s="4">
        <v>2</v>
      </c>
      <c r="B6" s="60" t="s">
        <v>89</v>
      </c>
      <c r="C6" s="73" t="s">
        <v>921</v>
      </c>
      <c r="D6" s="75" t="s">
        <v>102</v>
      </c>
      <c r="E6" s="60">
        <v>18100411202</v>
      </c>
      <c r="F6" s="60" t="s">
        <v>103</v>
      </c>
      <c r="G6" s="75">
        <v>84</v>
      </c>
      <c r="H6" s="103">
        <v>73</v>
      </c>
      <c r="I6" s="55">
        <f t="shared" ref="I6:I69" si="0">SUM(G6:H6)</f>
        <v>157</v>
      </c>
      <c r="J6" s="60">
        <v>9954075194</v>
      </c>
      <c r="K6" s="60" t="s">
        <v>127</v>
      </c>
      <c r="L6" s="61" t="s">
        <v>128</v>
      </c>
      <c r="M6" s="62">
        <v>9864601900</v>
      </c>
      <c r="N6" s="60" t="s">
        <v>189</v>
      </c>
      <c r="O6" s="60">
        <v>8486134176</v>
      </c>
      <c r="P6" s="75" t="s">
        <v>187</v>
      </c>
      <c r="Q6" s="60" t="s">
        <v>116</v>
      </c>
      <c r="R6" s="60">
        <v>12</v>
      </c>
      <c r="S6" s="60" t="s">
        <v>960</v>
      </c>
      <c r="T6" s="48"/>
    </row>
    <row r="7" spans="1:20">
      <c r="A7" s="4">
        <v>3</v>
      </c>
      <c r="B7" s="60" t="s">
        <v>89</v>
      </c>
      <c r="C7" s="73" t="s">
        <v>851</v>
      </c>
      <c r="D7" s="68" t="s">
        <v>25</v>
      </c>
      <c r="E7" s="60">
        <v>18100411201</v>
      </c>
      <c r="F7" s="60" t="s">
        <v>103</v>
      </c>
      <c r="G7" s="75">
        <v>27</v>
      </c>
      <c r="H7" s="103">
        <v>18</v>
      </c>
      <c r="I7" s="55">
        <f t="shared" si="0"/>
        <v>45</v>
      </c>
      <c r="J7" s="60">
        <v>9101546604</v>
      </c>
      <c r="K7" s="60" t="s">
        <v>127</v>
      </c>
      <c r="L7" s="61" t="s">
        <v>128</v>
      </c>
      <c r="M7" s="62">
        <v>9864601900</v>
      </c>
      <c r="N7" s="60" t="s">
        <v>189</v>
      </c>
      <c r="O7" s="60">
        <v>8486134176</v>
      </c>
      <c r="P7" s="75" t="s">
        <v>190</v>
      </c>
      <c r="Q7" s="60" t="s">
        <v>123</v>
      </c>
      <c r="R7" s="60">
        <v>11</v>
      </c>
      <c r="S7" s="60" t="s">
        <v>960</v>
      </c>
      <c r="T7" s="48"/>
    </row>
    <row r="8" spans="1:20">
      <c r="A8" s="4">
        <v>4</v>
      </c>
      <c r="B8" s="60" t="s">
        <v>89</v>
      </c>
      <c r="C8" s="73" t="s">
        <v>1121</v>
      </c>
      <c r="D8" s="68" t="s">
        <v>25</v>
      </c>
      <c r="E8" s="60">
        <v>180312</v>
      </c>
      <c r="F8" s="60"/>
      <c r="G8" s="75">
        <v>17</v>
      </c>
      <c r="H8" s="103">
        <v>8</v>
      </c>
      <c r="I8" s="55">
        <f t="shared" si="0"/>
        <v>25</v>
      </c>
      <c r="J8" s="60">
        <v>9954616513</v>
      </c>
      <c r="K8" s="60" t="s">
        <v>127</v>
      </c>
      <c r="L8" s="61" t="s">
        <v>128</v>
      </c>
      <c r="M8" s="62">
        <v>9864601900</v>
      </c>
      <c r="N8" s="60" t="s">
        <v>193</v>
      </c>
      <c r="O8" s="60">
        <v>879667446</v>
      </c>
      <c r="P8" s="75" t="s">
        <v>190</v>
      </c>
      <c r="Q8" s="60" t="s">
        <v>123</v>
      </c>
      <c r="R8" s="60">
        <v>25</v>
      </c>
      <c r="S8" s="60" t="s">
        <v>960</v>
      </c>
      <c r="T8" s="48"/>
    </row>
    <row r="9" spans="1:20">
      <c r="A9" s="4">
        <v>5</v>
      </c>
      <c r="B9" s="60" t="s">
        <v>89</v>
      </c>
      <c r="C9" s="73" t="s">
        <v>852</v>
      </c>
      <c r="D9" s="68" t="s">
        <v>25</v>
      </c>
      <c r="E9" s="60"/>
      <c r="F9" s="60"/>
      <c r="G9" s="75">
        <v>25</v>
      </c>
      <c r="H9" s="103">
        <v>15</v>
      </c>
      <c r="I9" s="55">
        <f t="shared" si="0"/>
        <v>40</v>
      </c>
      <c r="J9" s="60">
        <v>9954322212</v>
      </c>
      <c r="K9" s="60" t="s">
        <v>127</v>
      </c>
      <c r="L9" s="61" t="s">
        <v>128</v>
      </c>
      <c r="M9" s="62">
        <v>9864601900</v>
      </c>
      <c r="N9" s="60" t="s">
        <v>193</v>
      </c>
      <c r="O9" s="60">
        <v>879667446</v>
      </c>
      <c r="P9" s="75" t="s">
        <v>190</v>
      </c>
      <c r="Q9" s="60" t="s">
        <v>123</v>
      </c>
      <c r="R9" s="60"/>
      <c r="S9" s="60" t="s">
        <v>960</v>
      </c>
      <c r="T9" s="48"/>
    </row>
    <row r="10" spans="1:20">
      <c r="A10" s="4">
        <v>6</v>
      </c>
      <c r="B10" s="60" t="s">
        <v>89</v>
      </c>
      <c r="C10" s="73" t="s">
        <v>110</v>
      </c>
      <c r="D10" s="68" t="s">
        <v>25</v>
      </c>
      <c r="E10" s="60">
        <v>18100404304</v>
      </c>
      <c r="F10" s="60" t="s">
        <v>103</v>
      </c>
      <c r="G10" s="75">
        <v>31</v>
      </c>
      <c r="H10" s="103">
        <v>11</v>
      </c>
      <c r="I10" s="55">
        <f t="shared" si="0"/>
        <v>42</v>
      </c>
      <c r="J10" s="60">
        <v>9859049497</v>
      </c>
      <c r="K10" s="60" t="s">
        <v>195</v>
      </c>
      <c r="L10" s="61" t="s">
        <v>196</v>
      </c>
      <c r="M10" s="62">
        <v>9435367195</v>
      </c>
      <c r="N10" s="60" t="s">
        <v>197</v>
      </c>
      <c r="O10" s="60">
        <v>9707102434</v>
      </c>
      <c r="P10" s="75" t="s">
        <v>190</v>
      </c>
      <c r="Q10" s="60" t="s">
        <v>123</v>
      </c>
      <c r="R10" s="60"/>
      <c r="S10" s="60" t="s">
        <v>960</v>
      </c>
      <c r="T10" s="48"/>
    </row>
    <row r="11" spans="1:20">
      <c r="A11" s="4">
        <v>7</v>
      </c>
      <c r="B11" s="60" t="s">
        <v>89</v>
      </c>
      <c r="C11" s="73" t="s">
        <v>853</v>
      </c>
      <c r="D11" s="68" t="s">
        <v>25</v>
      </c>
      <c r="E11" s="60">
        <v>180532</v>
      </c>
      <c r="F11" s="60"/>
      <c r="G11" s="75">
        <v>42</v>
      </c>
      <c r="H11" s="103">
        <v>38</v>
      </c>
      <c r="I11" s="55">
        <f t="shared" si="0"/>
        <v>80</v>
      </c>
      <c r="J11" s="60">
        <v>8876839596</v>
      </c>
      <c r="K11" s="60" t="s">
        <v>90</v>
      </c>
      <c r="L11" s="61" t="s">
        <v>91</v>
      </c>
      <c r="M11" s="62">
        <v>8638331005</v>
      </c>
      <c r="N11" s="60" t="s">
        <v>198</v>
      </c>
      <c r="O11" s="60">
        <v>9577139463</v>
      </c>
      <c r="P11" s="75" t="s">
        <v>191</v>
      </c>
      <c r="Q11" s="60" t="s">
        <v>192</v>
      </c>
      <c r="R11" s="60">
        <v>56</v>
      </c>
      <c r="S11" s="60" t="s">
        <v>960</v>
      </c>
      <c r="T11" s="48"/>
    </row>
    <row r="12" spans="1:20">
      <c r="A12" s="4">
        <v>8</v>
      </c>
      <c r="B12" s="60" t="s">
        <v>89</v>
      </c>
      <c r="C12" s="73" t="s">
        <v>854</v>
      </c>
      <c r="D12" s="68" t="s">
        <v>25</v>
      </c>
      <c r="E12" s="60">
        <v>180521</v>
      </c>
      <c r="F12" s="60"/>
      <c r="G12" s="75">
        <v>22</v>
      </c>
      <c r="H12" s="103">
        <v>17</v>
      </c>
      <c r="I12" s="55">
        <f t="shared" si="0"/>
        <v>39</v>
      </c>
      <c r="J12" s="60">
        <v>9101994008</v>
      </c>
      <c r="K12" s="60" t="s">
        <v>90</v>
      </c>
      <c r="L12" s="61" t="s">
        <v>91</v>
      </c>
      <c r="M12" s="62">
        <v>8638331005</v>
      </c>
      <c r="N12" s="60" t="s">
        <v>200</v>
      </c>
      <c r="O12" s="60">
        <v>8011899812</v>
      </c>
      <c r="P12" s="75" t="s">
        <v>191</v>
      </c>
      <c r="Q12" s="60" t="s">
        <v>192</v>
      </c>
      <c r="R12" s="60"/>
      <c r="S12" s="60" t="s">
        <v>960</v>
      </c>
      <c r="T12" s="48"/>
    </row>
    <row r="13" spans="1:20">
      <c r="A13" s="4">
        <v>9</v>
      </c>
      <c r="B13" s="60" t="s">
        <v>89</v>
      </c>
      <c r="C13" s="73" t="s">
        <v>855</v>
      </c>
      <c r="D13" s="68" t="s">
        <v>25</v>
      </c>
      <c r="E13" s="60">
        <v>18304021207</v>
      </c>
      <c r="F13" s="60"/>
      <c r="G13" s="75">
        <v>14</v>
      </c>
      <c r="H13" s="103">
        <v>12</v>
      </c>
      <c r="I13" s="55">
        <f t="shared" si="0"/>
        <v>26</v>
      </c>
      <c r="J13" s="60">
        <v>8134866008</v>
      </c>
      <c r="K13" s="60" t="s">
        <v>90</v>
      </c>
      <c r="L13" s="61" t="s">
        <v>91</v>
      </c>
      <c r="M13" s="62">
        <v>8638331005</v>
      </c>
      <c r="N13" s="60" t="s">
        <v>198</v>
      </c>
      <c r="O13" s="60">
        <v>9577139463</v>
      </c>
      <c r="P13" s="75" t="s">
        <v>194</v>
      </c>
      <c r="Q13" s="60" t="s">
        <v>94</v>
      </c>
      <c r="R13" s="60"/>
      <c r="S13" s="60" t="s">
        <v>960</v>
      </c>
      <c r="T13" s="48"/>
    </row>
    <row r="14" spans="1:20">
      <c r="A14" s="4">
        <v>10</v>
      </c>
      <c r="B14" s="60" t="s">
        <v>89</v>
      </c>
      <c r="C14" s="73" t="s">
        <v>856</v>
      </c>
      <c r="D14" s="68" t="s">
        <v>25</v>
      </c>
      <c r="E14" s="60">
        <v>18100409006</v>
      </c>
      <c r="F14" s="60" t="s">
        <v>103</v>
      </c>
      <c r="G14" s="75">
        <v>11</v>
      </c>
      <c r="H14" s="103">
        <v>6</v>
      </c>
      <c r="I14" s="55">
        <f t="shared" si="0"/>
        <v>17</v>
      </c>
      <c r="J14" s="60">
        <v>9678608424</v>
      </c>
      <c r="K14" s="60" t="s">
        <v>195</v>
      </c>
      <c r="L14" s="61" t="s">
        <v>196</v>
      </c>
      <c r="M14" s="62">
        <v>9435367195</v>
      </c>
      <c r="N14" s="60" t="s">
        <v>201</v>
      </c>
      <c r="O14" s="60">
        <v>9678252632</v>
      </c>
      <c r="P14" s="75" t="s">
        <v>194</v>
      </c>
      <c r="Q14" s="60" t="s">
        <v>94</v>
      </c>
      <c r="R14" s="60">
        <v>52</v>
      </c>
      <c r="S14" s="60" t="s">
        <v>960</v>
      </c>
      <c r="T14" s="48"/>
    </row>
    <row r="15" spans="1:20">
      <c r="A15" s="4">
        <v>11</v>
      </c>
      <c r="B15" s="60" t="s">
        <v>89</v>
      </c>
      <c r="C15" s="73" t="s">
        <v>857</v>
      </c>
      <c r="D15" s="68" t="s">
        <v>25</v>
      </c>
      <c r="E15" s="60">
        <v>18100409005</v>
      </c>
      <c r="F15" s="60" t="s">
        <v>103</v>
      </c>
      <c r="G15" s="75">
        <v>29</v>
      </c>
      <c r="H15" s="103">
        <v>37</v>
      </c>
      <c r="I15" s="55">
        <f t="shared" si="0"/>
        <v>66</v>
      </c>
      <c r="J15" s="60">
        <v>8011997485</v>
      </c>
      <c r="K15" s="60" t="s">
        <v>195</v>
      </c>
      <c r="L15" s="61" t="s">
        <v>196</v>
      </c>
      <c r="M15" s="62">
        <v>9435367195</v>
      </c>
      <c r="N15" s="60" t="s">
        <v>201</v>
      </c>
      <c r="O15" s="60">
        <v>9678252632</v>
      </c>
      <c r="P15" s="75" t="s">
        <v>194</v>
      </c>
      <c r="Q15" s="60" t="s">
        <v>94</v>
      </c>
      <c r="R15" s="60"/>
      <c r="S15" s="60" t="s">
        <v>960</v>
      </c>
      <c r="T15" s="48"/>
    </row>
    <row r="16" spans="1:20">
      <c r="A16" s="4">
        <v>12</v>
      </c>
      <c r="B16" s="60" t="s">
        <v>89</v>
      </c>
      <c r="C16" s="73" t="s">
        <v>922</v>
      </c>
      <c r="D16" s="75" t="s">
        <v>102</v>
      </c>
      <c r="E16" s="60">
        <v>181113</v>
      </c>
      <c r="F16" s="60"/>
      <c r="G16" s="75">
        <v>28</v>
      </c>
      <c r="H16" s="103">
        <v>37</v>
      </c>
      <c r="I16" s="55">
        <f t="shared" si="0"/>
        <v>65</v>
      </c>
      <c r="J16" s="60">
        <v>7576865878</v>
      </c>
      <c r="K16" s="60" t="s">
        <v>195</v>
      </c>
      <c r="L16" s="61" t="s">
        <v>196</v>
      </c>
      <c r="M16" s="62">
        <v>9435367195</v>
      </c>
      <c r="N16" s="60" t="s">
        <v>203</v>
      </c>
      <c r="O16" s="60">
        <v>9859869961</v>
      </c>
      <c r="P16" s="75" t="s">
        <v>194</v>
      </c>
      <c r="Q16" s="60" t="s">
        <v>94</v>
      </c>
      <c r="R16" s="60"/>
      <c r="S16" s="60" t="s">
        <v>960</v>
      </c>
      <c r="T16" s="48"/>
    </row>
    <row r="17" spans="1:20">
      <c r="A17" s="4">
        <v>13</v>
      </c>
      <c r="B17" s="60" t="s">
        <v>89</v>
      </c>
      <c r="C17" s="73" t="s">
        <v>858</v>
      </c>
      <c r="D17" s="68" t="s">
        <v>25</v>
      </c>
      <c r="E17" s="60">
        <v>181122</v>
      </c>
      <c r="F17" s="60"/>
      <c r="G17" s="75">
        <v>12</v>
      </c>
      <c r="H17" s="103">
        <v>23</v>
      </c>
      <c r="I17" s="55">
        <f t="shared" si="0"/>
        <v>35</v>
      </c>
      <c r="J17" s="60">
        <v>9954645028</v>
      </c>
      <c r="K17" s="60" t="s">
        <v>195</v>
      </c>
      <c r="L17" s="61" t="s">
        <v>196</v>
      </c>
      <c r="M17" s="62">
        <v>9435367195</v>
      </c>
      <c r="N17" s="60" t="s">
        <v>204</v>
      </c>
      <c r="O17" s="60">
        <v>8402911243</v>
      </c>
      <c r="P17" s="75" t="s">
        <v>199</v>
      </c>
      <c r="Q17" s="60" t="s">
        <v>101</v>
      </c>
      <c r="R17" s="60">
        <v>29</v>
      </c>
      <c r="S17" s="60" t="s">
        <v>960</v>
      </c>
      <c r="T17" s="48"/>
    </row>
    <row r="18" spans="1:20">
      <c r="A18" s="4">
        <v>14</v>
      </c>
      <c r="B18" s="60" t="s">
        <v>89</v>
      </c>
      <c r="C18" s="73" t="s">
        <v>859</v>
      </c>
      <c r="D18" s="68" t="s">
        <v>25</v>
      </c>
      <c r="E18" s="60">
        <v>181114</v>
      </c>
      <c r="F18" s="60"/>
      <c r="G18" s="75">
        <v>19</v>
      </c>
      <c r="H18" s="103">
        <v>16</v>
      </c>
      <c r="I18" s="55">
        <f t="shared" si="0"/>
        <v>35</v>
      </c>
      <c r="J18" s="60">
        <v>8486134875</v>
      </c>
      <c r="K18" s="60" t="s">
        <v>195</v>
      </c>
      <c r="L18" s="61" t="s">
        <v>196</v>
      </c>
      <c r="M18" s="62">
        <v>9435367195</v>
      </c>
      <c r="N18" s="60" t="s">
        <v>204</v>
      </c>
      <c r="O18" s="60">
        <v>8402911243</v>
      </c>
      <c r="P18" s="75" t="s">
        <v>199</v>
      </c>
      <c r="Q18" s="60" t="s">
        <v>101</v>
      </c>
      <c r="R18" s="60"/>
      <c r="S18" s="60" t="s">
        <v>960</v>
      </c>
      <c r="T18" s="48"/>
    </row>
    <row r="19" spans="1:20">
      <c r="A19" s="4">
        <v>15</v>
      </c>
      <c r="B19" s="60" t="s">
        <v>89</v>
      </c>
      <c r="C19" s="73" t="s">
        <v>860</v>
      </c>
      <c r="D19" s="68" t="s">
        <v>25</v>
      </c>
      <c r="E19" s="60">
        <v>181108</v>
      </c>
      <c r="F19" s="60"/>
      <c r="G19" s="75">
        <v>18</v>
      </c>
      <c r="H19" s="103">
        <v>12</v>
      </c>
      <c r="I19" s="55">
        <f t="shared" si="0"/>
        <v>30</v>
      </c>
      <c r="J19" s="60">
        <v>8761012114</v>
      </c>
      <c r="K19" s="60" t="s">
        <v>195</v>
      </c>
      <c r="L19" s="61" t="s">
        <v>196</v>
      </c>
      <c r="M19" s="62">
        <v>9435367195</v>
      </c>
      <c r="N19" s="60" t="s">
        <v>206</v>
      </c>
      <c r="O19" s="60">
        <v>9859869961</v>
      </c>
      <c r="P19" s="75" t="s">
        <v>199</v>
      </c>
      <c r="Q19" s="60" t="s">
        <v>101</v>
      </c>
      <c r="R19" s="60"/>
      <c r="S19" s="60" t="s">
        <v>960</v>
      </c>
      <c r="T19" s="48"/>
    </row>
    <row r="20" spans="1:20">
      <c r="A20" s="4">
        <v>16</v>
      </c>
      <c r="B20" s="60" t="s">
        <v>89</v>
      </c>
      <c r="C20" s="74" t="s">
        <v>861</v>
      </c>
      <c r="D20" s="68" t="s">
        <v>25</v>
      </c>
      <c r="E20" s="60">
        <v>181103</v>
      </c>
      <c r="F20" s="60"/>
      <c r="G20" s="75">
        <v>17</v>
      </c>
      <c r="H20" s="103">
        <v>13</v>
      </c>
      <c r="I20" s="55">
        <f t="shared" si="0"/>
        <v>30</v>
      </c>
      <c r="J20" s="60">
        <v>9435525218</v>
      </c>
      <c r="K20" s="60" t="s">
        <v>195</v>
      </c>
      <c r="L20" s="61" t="s">
        <v>196</v>
      </c>
      <c r="M20" s="62">
        <v>9435367195</v>
      </c>
      <c r="N20" s="60" t="s">
        <v>207</v>
      </c>
      <c r="O20" s="60">
        <v>9613057761</v>
      </c>
      <c r="P20" s="75" t="s">
        <v>199</v>
      </c>
      <c r="Q20" s="60" t="s">
        <v>101</v>
      </c>
      <c r="R20" s="60"/>
      <c r="S20" s="60" t="s">
        <v>960</v>
      </c>
      <c r="T20" s="48"/>
    </row>
    <row r="21" spans="1:20">
      <c r="A21" s="4">
        <v>17</v>
      </c>
      <c r="B21" s="60" t="s">
        <v>89</v>
      </c>
      <c r="C21" s="73" t="s">
        <v>468</v>
      </c>
      <c r="D21" s="68" t="s">
        <v>25</v>
      </c>
      <c r="E21" s="60">
        <v>18100406201</v>
      </c>
      <c r="F21" s="60" t="s">
        <v>103</v>
      </c>
      <c r="G21" s="75">
        <v>28</v>
      </c>
      <c r="H21" s="103">
        <v>25</v>
      </c>
      <c r="I21" s="55">
        <f t="shared" si="0"/>
        <v>53</v>
      </c>
      <c r="J21" s="60">
        <v>8876829019</v>
      </c>
      <c r="K21" s="60" t="s">
        <v>195</v>
      </c>
      <c r="L21" s="61" t="s">
        <v>196</v>
      </c>
      <c r="M21" s="62">
        <v>9435367195</v>
      </c>
      <c r="N21" s="60" t="s">
        <v>206</v>
      </c>
      <c r="O21" s="60">
        <v>9859869961</v>
      </c>
      <c r="P21" s="103" t="s">
        <v>202</v>
      </c>
      <c r="Q21" s="60" t="s">
        <v>109</v>
      </c>
      <c r="R21" s="60">
        <v>28</v>
      </c>
      <c r="S21" s="60" t="s">
        <v>960</v>
      </c>
      <c r="T21" s="48"/>
    </row>
    <row r="22" spans="1:20">
      <c r="A22" s="4">
        <v>18</v>
      </c>
      <c r="B22" s="60" t="s">
        <v>89</v>
      </c>
      <c r="C22" s="73" t="s">
        <v>862</v>
      </c>
      <c r="D22" s="68" t="s">
        <v>25</v>
      </c>
      <c r="E22" s="60"/>
      <c r="F22" s="60"/>
      <c r="G22" s="75">
        <v>31</v>
      </c>
      <c r="H22" s="103">
        <v>34</v>
      </c>
      <c r="I22" s="55">
        <f t="shared" si="0"/>
        <v>65</v>
      </c>
      <c r="J22" s="60">
        <v>7576820469</v>
      </c>
      <c r="K22" s="60" t="s">
        <v>195</v>
      </c>
      <c r="L22" s="61" t="s">
        <v>196</v>
      </c>
      <c r="M22" s="62">
        <v>9435367195</v>
      </c>
      <c r="N22" s="60" t="s">
        <v>206</v>
      </c>
      <c r="O22" s="60">
        <v>9859869961</v>
      </c>
      <c r="P22" s="103" t="s">
        <v>202</v>
      </c>
      <c r="Q22" s="60"/>
      <c r="R22" s="60"/>
      <c r="S22" s="60" t="s">
        <v>960</v>
      </c>
      <c r="T22" s="48"/>
    </row>
    <row r="23" spans="1:20">
      <c r="A23" s="4">
        <v>19</v>
      </c>
      <c r="B23" s="60" t="s">
        <v>89</v>
      </c>
      <c r="C23" s="73" t="s">
        <v>863</v>
      </c>
      <c r="D23" s="68" t="s">
        <v>25</v>
      </c>
      <c r="E23" s="60"/>
      <c r="F23" s="60"/>
      <c r="G23" s="75">
        <v>25</v>
      </c>
      <c r="H23" s="103">
        <v>30</v>
      </c>
      <c r="I23" s="55">
        <f t="shared" si="0"/>
        <v>55</v>
      </c>
      <c r="J23" s="60">
        <v>7896518281</v>
      </c>
      <c r="K23" s="60" t="s">
        <v>195</v>
      </c>
      <c r="L23" s="61" t="s">
        <v>196</v>
      </c>
      <c r="M23" s="62">
        <v>9435367195</v>
      </c>
      <c r="N23" s="60" t="s">
        <v>204</v>
      </c>
      <c r="O23" s="60">
        <v>8402911243</v>
      </c>
      <c r="P23" s="103" t="s">
        <v>202</v>
      </c>
      <c r="Q23" s="60"/>
      <c r="R23" s="60"/>
      <c r="S23" s="60" t="s">
        <v>960</v>
      </c>
      <c r="T23" s="48"/>
    </row>
    <row r="24" spans="1:20">
      <c r="A24" s="4">
        <v>20</v>
      </c>
      <c r="B24" s="60" t="s">
        <v>89</v>
      </c>
      <c r="C24" s="73" t="s">
        <v>923</v>
      </c>
      <c r="D24" s="75" t="s">
        <v>102</v>
      </c>
      <c r="E24" s="65"/>
      <c r="F24" s="60"/>
      <c r="G24" s="75">
        <v>35</v>
      </c>
      <c r="H24" s="103">
        <v>36</v>
      </c>
      <c r="I24" s="55">
        <f t="shared" si="0"/>
        <v>71</v>
      </c>
      <c r="J24" s="60">
        <v>9954158544</v>
      </c>
      <c r="K24" s="60" t="s">
        <v>195</v>
      </c>
      <c r="L24" s="61" t="s">
        <v>196</v>
      </c>
      <c r="M24" s="62">
        <v>9435367195</v>
      </c>
      <c r="N24" s="60" t="s">
        <v>207</v>
      </c>
      <c r="O24" s="60">
        <v>9613057761</v>
      </c>
      <c r="P24" s="103" t="s">
        <v>205</v>
      </c>
      <c r="Q24" s="60"/>
      <c r="R24" s="60"/>
      <c r="S24" s="60" t="s">
        <v>960</v>
      </c>
      <c r="T24" s="48"/>
    </row>
    <row r="25" spans="1:20">
      <c r="A25" s="4">
        <v>21</v>
      </c>
      <c r="B25" s="60" t="s">
        <v>89</v>
      </c>
      <c r="C25" s="73" t="s">
        <v>924</v>
      </c>
      <c r="D25" s="75" t="s">
        <v>102</v>
      </c>
      <c r="E25" s="60">
        <v>18100416203</v>
      </c>
      <c r="F25" s="60" t="s">
        <v>103</v>
      </c>
      <c r="G25" s="75">
        <v>55</v>
      </c>
      <c r="H25" s="103">
        <v>54</v>
      </c>
      <c r="I25" s="55">
        <f t="shared" si="0"/>
        <v>109</v>
      </c>
      <c r="J25" s="60">
        <v>8761004323</v>
      </c>
      <c r="K25" s="60" t="s">
        <v>148</v>
      </c>
      <c r="L25" s="61" t="s">
        <v>209</v>
      </c>
      <c r="M25" s="62">
        <v>9577761652</v>
      </c>
      <c r="N25" s="60" t="s">
        <v>210</v>
      </c>
      <c r="O25" s="60">
        <v>9859657783</v>
      </c>
      <c r="P25" s="103" t="s">
        <v>205</v>
      </c>
      <c r="Q25" s="60" t="s">
        <v>116</v>
      </c>
      <c r="R25" s="60">
        <v>130</v>
      </c>
      <c r="S25" s="60" t="s">
        <v>960</v>
      </c>
      <c r="T25" s="48"/>
    </row>
    <row r="26" spans="1:20">
      <c r="A26" s="4">
        <v>22</v>
      </c>
      <c r="B26" s="60" t="s">
        <v>89</v>
      </c>
      <c r="C26" s="73" t="s">
        <v>864</v>
      </c>
      <c r="D26" s="68" t="s">
        <v>25</v>
      </c>
      <c r="E26" s="60">
        <v>18100404301</v>
      </c>
      <c r="F26" s="60" t="s">
        <v>103</v>
      </c>
      <c r="G26" s="75">
        <v>12</v>
      </c>
      <c r="H26" s="103">
        <v>20</v>
      </c>
      <c r="I26" s="55">
        <f t="shared" si="0"/>
        <v>32</v>
      </c>
      <c r="J26" s="60">
        <v>9101858758</v>
      </c>
      <c r="K26" s="60" t="s">
        <v>127</v>
      </c>
      <c r="L26" s="61" t="s">
        <v>128</v>
      </c>
      <c r="M26" s="62">
        <v>9864601900</v>
      </c>
      <c r="N26" s="60" t="s">
        <v>212</v>
      </c>
      <c r="O26" s="60">
        <v>9957439772</v>
      </c>
      <c r="P26" s="75" t="s">
        <v>208</v>
      </c>
      <c r="Q26" s="60" t="s">
        <v>123</v>
      </c>
      <c r="R26" s="60">
        <v>24</v>
      </c>
      <c r="S26" s="60" t="s">
        <v>960</v>
      </c>
      <c r="T26" s="48"/>
    </row>
    <row r="27" spans="1:20">
      <c r="A27" s="4">
        <v>23</v>
      </c>
      <c r="B27" s="60" t="s">
        <v>89</v>
      </c>
      <c r="C27" s="73" t="s">
        <v>1122</v>
      </c>
      <c r="D27" s="68" t="s">
        <v>25</v>
      </c>
      <c r="E27" s="60">
        <v>18100417403</v>
      </c>
      <c r="F27" s="60" t="s">
        <v>103</v>
      </c>
      <c r="G27" s="75">
        <v>7</v>
      </c>
      <c r="H27" s="103">
        <v>8</v>
      </c>
      <c r="I27" s="55">
        <f t="shared" si="0"/>
        <v>15</v>
      </c>
      <c r="J27" s="60">
        <v>8638939951</v>
      </c>
      <c r="K27" s="60" t="s">
        <v>127</v>
      </c>
      <c r="L27" s="61" t="s">
        <v>128</v>
      </c>
      <c r="M27" s="62">
        <v>9864601900</v>
      </c>
      <c r="N27" s="60" t="s">
        <v>214</v>
      </c>
      <c r="O27" s="60">
        <v>967808665</v>
      </c>
      <c r="P27" s="75" t="s">
        <v>208</v>
      </c>
      <c r="Q27" s="60"/>
      <c r="R27" s="60"/>
      <c r="S27" s="60" t="s">
        <v>960</v>
      </c>
      <c r="T27" s="48"/>
    </row>
    <row r="28" spans="1:20">
      <c r="A28" s="4">
        <v>24</v>
      </c>
      <c r="B28" s="60" t="s">
        <v>89</v>
      </c>
      <c r="C28" s="73" t="s">
        <v>865</v>
      </c>
      <c r="D28" s="68" t="s">
        <v>25</v>
      </c>
      <c r="E28" s="60">
        <v>18304020815</v>
      </c>
      <c r="F28" s="60"/>
      <c r="G28" s="75">
        <v>17</v>
      </c>
      <c r="H28" s="103">
        <v>17</v>
      </c>
      <c r="I28" s="55">
        <f t="shared" si="0"/>
        <v>34</v>
      </c>
      <c r="J28" s="60">
        <v>8876614248</v>
      </c>
      <c r="K28" s="60" t="s">
        <v>97</v>
      </c>
      <c r="L28" s="61" t="s">
        <v>196</v>
      </c>
      <c r="M28" s="62">
        <v>9435367195</v>
      </c>
      <c r="N28" s="60" t="s">
        <v>215</v>
      </c>
      <c r="O28" s="60">
        <v>9957771582</v>
      </c>
      <c r="P28" s="75" t="s">
        <v>208</v>
      </c>
      <c r="Q28" s="60"/>
      <c r="R28" s="60">
        <v>35</v>
      </c>
      <c r="S28" s="60" t="s">
        <v>960</v>
      </c>
      <c r="T28" s="48"/>
    </row>
    <row r="29" spans="1:20">
      <c r="A29" s="4">
        <v>25</v>
      </c>
      <c r="B29" s="60" t="s">
        <v>89</v>
      </c>
      <c r="C29" s="73" t="s">
        <v>866</v>
      </c>
      <c r="D29" s="68" t="s">
        <v>25</v>
      </c>
      <c r="E29" s="60">
        <v>18100408802</v>
      </c>
      <c r="F29" s="60" t="s">
        <v>103</v>
      </c>
      <c r="G29" s="75">
        <v>12</v>
      </c>
      <c r="H29" s="103">
        <v>15</v>
      </c>
      <c r="I29" s="55">
        <f t="shared" si="0"/>
        <v>27</v>
      </c>
      <c r="J29" s="60">
        <v>9678383997</v>
      </c>
      <c r="K29" s="60" t="s">
        <v>112</v>
      </c>
      <c r="L29" s="61" t="s">
        <v>217</v>
      </c>
      <c r="M29" s="62">
        <v>7896108054</v>
      </c>
      <c r="N29" s="60" t="s">
        <v>218</v>
      </c>
      <c r="O29" s="60">
        <v>8011416197</v>
      </c>
      <c r="P29" s="75" t="s">
        <v>208</v>
      </c>
      <c r="Q29" s="60"/>
      <c r="R29" s="60">
        <v>5</v>
      </c>
      <c r="S29" s="60" t="s">
        <v>960</v>
      </c>
      <c r="T29" s="48"/>
    </row>
    <row r="30" spans="1:20">
      <c r="A30" s="4">
        <v>26</v>
      </c>
      <c r="B30" s="60" t="s">
        <v>89</v>
      </c>
      <c r="C30" s="73" t="s">
        <v>867</v>
      </c>
      <c r="D30" s="68" t="s">
        <v>25</v>
      </c>
      <c r="E30" s="60">
        <v>18100408803</v>
      </c>
      <c r="F30" s="60" t="s">
        <v>103</v>
      </c>
      <c r="G30" s="75">
        <v>14</v>
      </c>
      <c r="H30" s="103">
        <v>8</v>
      </c>
      <c r="I30" s="55">
        <f t="shared" si="0"/>
        <v>22</v>
      </c>
      <c r="J30" s="60">
        <v>7638876153</v>
      </c>
      <c r="K30" s="60" t="s">
        <v>112</v>
      </c>
      <c r="L30" s="61" t="s">
        <v>217</v>
      </c>
      <c r="M30" s="62">
        <v>7896108054</v>
      </c>
      <c r="N30" s="60" t="s">
        <v>220</v>
      </c>
      <c r="O30" s="60">
        <v>8876426815</v>
      </c>
      <c r="P30" s="75" t="s">
        <v>208</v>
      </c>
      <c r="Q30" s="60"/>
      <c r="R30" s="60"/>
      <c r="S30" s="60" t="s">
        <v>960</v>
      </c>
      <c r="T30" s="48"/>
    </row>
    <row r="31" spans="1:20">
      <c r="A31" s="4">
        <v>27</v>
      </c>
      <c r="B31" s="60" t="s">
        <v>89</v>
      </c>
      <c r="C31" s="73" t="s">
        <v>868</v>
      </c>
      <c r="D31" s="68" t="s">
        <v>25</v>
      </c>
      <c r="E31" s="60">
        <v>18100408804</v>
      </c>
      <c r="F31" s="60" t="s">
        <v>118</v>
      </c>
      <c r="G31" s="75">
        <v>32</v>
      </c>
      <c r="H31" s="103">
        <v>22</v>
      </c>
      <c r="I31" s="55">
        <f t="shared" si="0"/>
        <v>54</v>
      </c>
      <c r="J31" s="60">
        <v>9678469548</v>
      </c>
      <c r="K31" s="60" t="s">
        <v>112</v>
      </c>
      <c r="L31" s="61" t="s">
        <v>217</v>
      </c>
      <c r="M31" s="62">
        <v>7896108054</v>
      </c>
      <c r="N31" s="60" t="s">
        <v>220</v>
      </c>
      <c r="O31" s="60">
        <v>8876426815</v>
      </c>
      <c r="P31" s="103" t="s">
        <v>211</v>
      </c>
      <c r="Q31" s="60" t="s">
        <v>192</v>
      </c>
      <c r="R31" s="60"/>
      <c r="S31" s="60" t="s">
        <v>960</v>
      </c>
      <c r="T31" s="48"/>
    </row>
    <row r="32" spans="1:20">
      <c r="A32" s="4">
        <v>28</v>
      </c>
      <c r="B32" s="60" t="s">
        <v>89</v>
      </c>
      <c r="C32" s="73" t="s">
        <v>869</v>
      </c>
      <c r="D32" s="68" t="s">
        <v>25</v>
      </c>
      <c r="E32" s="60">
        <v>180516</v>
      </c>
      <c r="F32" s="60"/>
      <c r="G32" s="75">
        <v>22</v>
      </c>
      <c r="H32" s="103">
        <v>21</v>
      </c>
      <c r="I32" s="55">
        <f t="shared" si="0"/>
        <v>43</v>
      </c>
      <c r="J32" s="60">
        <v>8761816061</v>
      </c>
      <c r="K32" s="60" t="s">
        <v>90</v>
      </c>
      <c r="L32" s="61" t="s">
        <v>91</v>
      </c>
      <c r="M32" s="62">
        <v>8638331005</v>
      </c>
      <c r="N32" s="60" t="s">
        <v>221</v>
      </c>
      <c r="O32" s="60">
        <v>8011554847</v>
      </c>
      <c r="P32" s="103" t="s">
        <v>211</v>
      </c>
      <c r="Q32" s="60"/>
      <c r="R32" s="60">
        <v>36</v>
      </c>
      <c r="S32" s="60" t="s">
        <v>960</v>
      </c>
      <c r="T32" s="48"/>
    </row>
    <row r="33" spans="1:20">
      <c r="A33" s="4">
        <v>29</v>
      </c>
      <c r="B33" s="60" t="s">
        <v>89</v>
      </c>
      <c r="C33" s="73" t="s">
        <v>870</v>
      </c>
      <c r="D33" s="68" t="s">
        <v>25</v>
      </c>
      <c r="E33" s="60"/>
      <c r="F33" s="60"/>
      <c r="G33" s="75">
        <v>25</v>
      </c>
      <c r="H33" s="103">
        <v>18</v>
      </c>
      <c r="I33" s="55">
        <f t="shared" si="0"/>
        <v>43</v>
      </c>
      <c r="J33" s="60">
        <v>9954598244</v>
      </c>
      <c r="K33" s="60" t="s">
        <v>90</v>
      </c>
      <c r="L33" s="61" t="s">
        <v>91</v>
      </c>
      <c r="M33" s="62">
        <v>8638331005</v>
      </c>
      <c r="N33" s="60" t="s">
        <v>221</v>
      </c>
      <c r="O33" s="60">
        <v>8011554847</v>
      </c>
      <c r="P33" s="103" t="s">
        <v>211</v>
      </c>
      <c r="Q33" s="60"/>
      <c r="R33" s="60"/>
      <c r="S33" s="60" t="s">
        <v>960</v>
      </c>
      <c r="T33" s="48"/>
    </row>
    <row r="34" spans="1:20">
      <c r="A34" s="4">
        <v>30</v>
      </c>
      <c r="B34" s="60" t="s">
        <v>89</v>
      </c>
      <c r="C34" s="73" t="s">
        <v>871</v>
      </c>
      <c r="D34" s="68" t="s">
        <v>25</v>
      </c>
      <c r="E34" s="60">
        <v>180151</v>
      </c>
      <c r="F34" s="60"/>
      <c r="G34" s="75">
        <v>36</v>
      </c>
      <c r="H34" s="103">
        <v>21</v>
      </c>
      <c r="I34" s="55">
        <f t="shared" si="0"/>
        <v>57</v>
      </c>
      <c r="J34" s="60">
        <v>9678004509</v>
      </c>
      <c r="K34" s="60" t="s">
        <v>223</v>
      </c>
      <c r="L34" s="61" t="s">
        <v>224</v>
      </c>
      <c r="M34" s="62">
        <v>8752058828</v>
      </c>
      <c r="N34" s="60" t="s">
        <v>225</v>
      </c>
      <c r="O34" s="60">
        <v>9613057759</v>
      </c>
      <c r="P34" s="103" t="s">
        <v>213</v>
      </c>
      <c r="Q34" s="60" t="s">
        <v>94</v>
      </c>
      <c r="R34" s="60">
        <v>132</v>
      </c>
      <c r="S34" s="60" t="s">
        <v>960</v>
      </c>
      <c r="T34" s="48"/>
    </row>
    <row r="35" spans="1:20">
      <c r="A35" s="4">
        <v>31</v>
      </c>
      <c r="B35" s="60" t="s">
        <v>89</v>
      </c>
      <c r="C35" s="73" t="s">
        <v>872</v>
      </c>
      <c r="D35" s="68" t="s">
        <v>25</v>
      </c>
      <c r="E35" s="60">
        <v>180128</v>
      </c>
      <c r="F35" s="60"/>
      <c r="G35" s="75">
        <v>48</v>
      </c>
      <c r="H35" s="103">
        <v>32</v>
      </c>
      <c r="I35" s="55">
        <f t="shared" si="0"/>
        <v>80</v>
      </c>
      <c r="J35" s="60">
        <v>9401492858</v>
      </c>
      <c r="K35" s="60" t="s">
        <v>223</v>
      </c>
      <c r="L35" s="61" t="s">
        <v>224</v>
      </c>
      <c r="M35" s="62">
        <v>8752058828</v>
      </c>
      <c r="N35" s="60" t="s">
        <v>225</v>
      </c>
      <c r="O35" s="60">
        <v>9613057759</v>
      </c>
      <c r="P35" s="103" t="s">
        <v>213</v>
      </c>
      <c r="Q35" s="60"/>
      <c r="R35" s="60"/>
      <c r="S35" s="60" t="s">
        <v>960</v>
      </c>
      <c r="T35" s="48"/>
    </row>
    <row r="36" spans="1:20">
      <c r="A36" s="4">
        <v>32</v>
      </c>
      <c r="B36" s="60" t="s">
        <v>89</v>
      </c>
      <c r="C36" s="73" t="s">
        <v>873</v>
      </c>
      <c r="D36" s="68" t="s">
        <v>25</v>
      </c>
      <c r="E36" s="60">
        <v>180140</v>
      </c>
      <c r="F36" s="60"/>
      <c r="G36" s="75">
        <v>28</v>
      </c>
      <c r="H36" s="103">
        <v>36</v>
      </c>
      <c r="I36" s="55">
        <f t="shared" si="0"/>
        <v>64</v>
      </c>
      <c r="J36" s="60">
        <v>7002415106</v>
      </c>
      <c r="K36" s="60" t="s">
        <v>223</v>
      </c>
      <c r="L36" s="61" t="s">
        <v>224</v>
      </c>
      <c r="M36" s="62">
        <v>8752058828</v>
      </c>
      <c r="N36" s="60" t="s">
        <v>225</v>
      </c>
      <c r="O36" s="60">
        <v>9613057759</v>
      </c>
      <c r="P36" s="103" t="s">
        <v>213</v>
      </c>
      <c r="Q36" s="60"/>
      <c r="R36" s="60"/>
      <c r="S36" s="60" t="s">
        <v>960</v>
      </c>
      <c r="T36" s="18"/>
    </row>
    <row r="37" spans="1:20">
      <c r="A37" s="4">
        <v>33</v>
      </c>
      <c r="B37" s="60" t="s">
        <v>89</v>
      </c>
      <c r="C37" s="73" t="s">
        <v>925</v>
      </c>
      <c r="D37" s="75" t="s">
        <v>102</v>
      </c>
      <c r="E37" s="60">
        <v>18100403007</v>
      </c>
      <c r="F37" s="60" t="s">
        <v>132</v>
      </c>
      <c r="G37" s="75">
        <v>75</v>
      </c>
      <c r="H37" s="103">
        <v>69</v>
      </c>
      <c r="I37" s="55">
        <f t="shared" si="0"/>
        <v>144</v>
      </c>
      <c r="J37" s="60">
        <v>9435471881</v>
      </c>
      <c r="K37" s="60" t="s">
        <v>112</v>
      </c>
      <c r="L37" s="61" t="s">
        <v>217</v>
      </c>
      <c r="M37" s="62">
        <v>7896108054</v>
      </c>
      <c r="N37" s="60" t="s">
        <v>227</v>
      </c>
      <c r="O37" s="60">
        <v>9613560025</v>
      </c>
      <c r="P37" s="103" t="s">
        <v>216</v>
      </c>
      <c r="Q37" s="60" t="s">
        <v>101</v>
      </c>
      <c r="R37" s="60">
        <v>2</v>
      </c>
      <c r="S37" s="60" t="s">
        <v>960</v>
      </c>
      <c r="T37" s="18"/>
    </row>
    <row r="38" spans="1:20">
      <c r="A38" s="4">
        <v>34</v>
      </c>
      <c r="B38" s="60" t="s">
        <v>89</v>
      </c>
      <c r="C38" s="73" t="s">
        <v>874</v>
      </c>
      <c r="D38" s="68" t="s">
        <v>25</v>
      </c>
      <c r="E38" s="60"/>
      <c r="F38" s="60" t="s">
        <v>132</v>
      </c>
      <c r="G38" s="75">
        <v>18</v>
      </c>
      <c r="H38" s="103">
        <v>8</v>
      </c>
      <c r="I38" s="55">
        <f t="shared" si="0"/>
        <v>26</v>
      </c>
      <c r="J38" s="60"/>
      <c r="K38" s="60" t="s">
        <v>112</v>
      </c>
      <c r="L38" s="61" t="s">
        <v>217</v>
      </c>
      <c r="M38" s="62">
        <v>7896108054</v>
      </c>
      <c r="N38" s="60" t="s">
        <v>227</v>
      </c>
      <c r="O38" s="60">
        <v>9613560025</v>
      </c>
      <c r="P38" s="103" t="s">
        <v>219</v>
      </c>
      <c r="Q38" s="60" t="s">
        <v>109</v>
      </c>
      <c r="R38" s="60">
        <v>2</v>
      </c>
      <c r="S38" s="60" t="s">
        <v>960</v>
      </c>
      <c r="T38" s="18"/>
    </row>
    <row r="39" spans="1:20">
      <c r="A39" s="4">
        <v>35</v>
      </c>
      <c r="B39" s="60" t="s">
        <v>89</v>
      </c>
      <c r="C39" s="73" t="s">
        <v>875</v>
      </c>
      <c r="D39" s="68" t="s">
        <v>25</v>
      </c>
      <c r="E39" s="60"/>
      <c r="F39" s="60" t="s">
        <v>132</v>
      </c>
      <c r="G39" s="75">
        <v>18</v>
      </c>
      <c r="H39" s="103">
        <v>15</v>
      </c>
      <c r="I39" s="55">
        <f t="shared" si="0"/>
        <v>33</v>
      </c>
      <c r="J39" s="60"/>
      <c r="K39" s="60" t="s">
        <v>112</v>
      </c>
      <c r="L39" s="61" t="s">
        <v>217</v>
      </c>
      <c r="M39" s="62">
        <v>7896108054</v>
      </c>
      <c r="N39" s="60" t="s">
        <v>227</v>
      </c>
      <c r="O39" s="60">
        <v>9613560025</v>
      </c>
      <c r="P39" s="103" t="s">
        <v>219</v>
      </c>
      <c r="Q39" s="60"/>
      <c r="R39" s="60">
        <v>2</v>
      </c>
      <c r="S39" s="60" t="s">
        <v>960</v>
      </c>
      <c r="T39" s="18"/>
    </row>
    <row r="40" spans="1:20">
      <c r="A40" s="4">
        <v>36</v>
      </c>
      <c r="B40" s="60" t="s">
        <v>89</v>
      </c>
      <c r="C40" s="73" t="s">
        <v>876</v>
      </c>
      <c r="D40" s="68" t="s">
        <v>25</v>
      </c>
      <c r="E40" s="60">
        <v>18100418901</v>
      </c>
      <c r="F40" s="60" t="s">
        <v>103</v>
      </c>
      <c r="G40" s="75">
        <v>8</v>
      </c>
      <c r="H40" s="103">
        <v>6</v>
      </c>
      <c r="I40" s="55">
        <f t="shared" si="0"/>
        <v>14</v>
      </c>
      <c r="J40" s="60">
        <v>9678401773</v>
      </c>
      <c r="K40" s="60" t="s">
        <v>112</v>
      </c>
      <c r="L40" s="61" t="s">
        <v>217</v>
      </c>
      <c r="M40" s="62">
        <v>7896108054</v>
      </c>
      <c r="N40" s="60" t="s">
        <v>231</v>
      </c>
      <c r="O40" s="60">
        <v>986416</v>
      </c>
      <c r="P40" s="103" t="s">
        <v>219</v>
      </c>
      <c r="Q40" s="60"/>
      <c r="R40" s="60">
        <v>46</v>
      </c>
      <c r="S40" s="60" t="s">
        <v>960</v>
      </c>
      <c r="T40" s="18"/>
    </row>
    <row r="41" spans="1:20">
      <c r="A41" s="4">
        <v>37</v>
      </c>
      <c r="B41" s="60" t="s">
        <v>89</v>
      </c>
      <c r="C41" s="73" t="s">
        <v>172</v>
      </c>
      <c r="D41" s="68" t="s">
        <v>25</v>
      </c>
      <c r="E41" s="60">
        <v>181110</v>
      </c>
      <c r="F41" s="60"/>
      <c r="G41" s="75">
        <v>20</v>
      </c>
      <c r="H41" s="103">
        <v>15</v>
      </c>
      <c r="I41" s="55">
        <f t="shared" si="0"/>
        <v>35</v>
      </c>
      <c r="J41" s="60">
        <v>9401306843</v>
      </c>
      <c r="K41" s="60" t="s">
        <v>90</v>
      </c>
      <c r="L41" s="61" t="s">
        <v>91</v>
      </c>
      <c r="M41" s="62">
        <v>8638331005</v>
      </c>
      <c r="N41" s="60" t="s">
        <v>233</v>
      </c>
      <c r="O41" s="60">
        <v>8724074404</v>
      </c>
      <c r="P41" s="103" t="s">
        <v>219</v>
      </c>
      <c r="Q41" s="60"/>
      <c r="R41" s="60">
        <v>30</v>
      </c>
      <c r="S41" s="60" t="s">
        <v>960</v>
      </c>
      <c r="T41" s="18"/>
    </row>
    <row r="42" spans="1:20">
      <c r="A42" s="4">
        <v>38</v>
      </c>
      <c r="B42" s="60" t="s">
        <v>89</v>
      </c>
      <c r="C42" s="73" t="s">
        <v>270</v>
      </c>
      <c r="D42" s="75" t="s">
        <v>102</v>
      </c>
      <c r="E42" s="60">
        <v>181120</v>
      </c>
      <c r="F42" s="60"/>
      <c r="G42" s="75">
        <v>29</v>
      </c>
      <c r="H42" s="103">
        <v>32</v>
      </c>
      <c r="I42" s="55">
        <f t="shared" si="0"/>
        <v>61</v>
      </c>
      <c r="J42" s="60">
        <v>7662095563</v>
      </c>
      <c r="K42" s="60" t="s">
        <v>90</v>
      </c>
      <c r="L42" s="61" t="s">
        <v>91</v>
      </c>
      <c r="M42" s="62">
        <v>8638331005</v>
      </c>
      <c r="N42" s="60" t="s">
        <v>233</v>
      </c>
      <c r="O42" s="60">
        <v>8724074404</v>
      </c>
      <c r="P42" s="75" t="s">
        <v>222</v>
      </c>
      <c r="Q42" s="60" t="s">
        <v>116</v>
      </c>
      <c r="R42" s="60"/>
      <c r="S42" s="60" t="s">
        <v>960</v>
      </c>
      <c r="T42" s="18"/>
    </row>
    <row r="43" spans="1:20">
      <c r="A43" s="4">
        <v>39</v>
      </c>
      <c r="B43" s="60" t="s">
        <v>89</v>
      </c>
      <c r="C43" s="73" t="s">
        <v>926</v>
      </c>
      <c r="D43" s="75" t="s">
        <v>102</v>
      </c>
      <c r="E43" s="60">
        <v>181123</v>
      </c>
      <c r="F43" s="60"/>
      <c r="G43" s="75">
        <v>36</v>
      </c>
      <c r="H43" s="103">
        <v>28</v>
      </c>
      <c r="I43" s="55">
        <f t="shared" si="0"/>
        <v>64</v>
      </c>
      <c r="J43" s="60">
        <v>9476933006</v>
      </c>
      <c r="K43" s="60" t="s">
        <v>90</v>
      </c>
      <c r="L43" s="61" t="s">
        <v>91</v>
      </c>
      <c r="M43" s="62">
        <v>8638331005</v>
      </c>
      <c r="N43" s="60" t="s">
        <v>235</v>
      </c>
      <c r="O43" s="60"/>
      <c r="P43" s="75" t="s">
        <v>222</v>
      </c>
      <c r="Q43" s="60"/>
      <c r="R43" s="60"/>
      <c r="S43" s="60" t="s">
        <v>960</v>
      </c>
      <c r="T43" s="18"/>
    </row>
    <row r="44" spans="1:20">
      <c r="A44" s="4">
        <v>40</v>
      </c>
      <c r="B44" s="60" t="s">
        <v>89</v>
      </c>
      <c r="C44" s="73" t="s">
        <v>877</v>
      </c>
      <c r="D44" s="68" t="s">
        <v>25</v>
      </c>
      <c r="E44" s="60">
        <v>181102</v>
      </c>
      <c r="F44" s="60"/>
      <c r="G44" s="75">
        <v>38</v>
      </c>
      <c r="H44" s="103">
        <v>35</v>
      </c>
      <c r="I44" s="55">
        <f t="shared" si="0"/>
        <v>73</v>
      </c>
      <c r="J44" s="60">
        <v>8474030478</v>
      </c>
      <c r="K44" s="60" t="s">
        <v>90</v>
      </c>
      <c r="L44" s="61" t="s">
        <v>91</v>
      </c>
      <c r="M44" s="62">
        <v>8638331005</v>
      </c>
      <c r="N44" s="60" t="s">
        <v>237</v>
      </c>
      <c r="O44" s="60"/>
      <c r="P44" s="75" t="s">
        <v>226</v>
      </c>
      <c r="Q44" s="60" t="s">
        <v>123</v>
      </c>
      <c r="R44" s="60"/>
      <c r="S44" s="60" t="s">
        <v>960</v>
      </c>
      <c r="T44" s="18"/>
    </row>
    <row r="45" spans="1:20">
      <c r="A45" s="4">
        <v>41</v>
      </c>
      <c r="B45" s="60" t="s">
        <v>89</v>
      </c>
      <c r="C45" s="73" t="s">
        <v>878</v>
      </c>
      <c r="D45" s="68" t="s">
        <v>25</v>
      </c>
      <c r="E45" s="60">
        <v>180529</v>
      </c>
      <c r="F45" s="60"/>
      <c r="G45" s="75">
        <v>18</v>
      </c>
      <c r="H45" s="103">
        <v>22</v>
      </c>
      <c r="I45" s="55">
        <f t="shared" si="0"/>
        <v>40</v>
      </c>
      <c r="J45" s="60">
        <v>9101415721</v>
      </c>
      <c r="K45" s="60" t="s">
        <v>90</v>
      </c>
      <c r="L45" s="61" t="s">
        <v>91</v>
      </c>
      <c r="M45" s="62">
        <v>8638331005</v>
      </c>
      <c r="N45" s="60" t="s">
        <v>238</v>
      </c>
      <c r="O45" s="60">
        <v>9934899254</v>
      </c>
      <c r="P45" s="75" t="s">
        <v>226</v>
      </c>
      <c r="Q45" s="60"/>
      <c r="R45" s="60">
        <v>36</v>
      </c>
      <c r="S45" s="60" t="s">
        <v>960</v>
      </c>
      <c r="T45" s="18"/>
    </row>
    <row r="46" spans="1:20">
      <c r="A46" s="4">
        <v>42</v>
      </c>
      <c r="B46" s="60" t="s">
        <v>89</v>
      </c>
      <c r="C46" s="73" t="s">
        <v>927</v>
      </c>
      <c r="D46" s="75" t="s">
        <v>102</v>
      </c>
      <c r="E46" s="60"/>
      <c r="F46" s="60"/>
      <c r="G46" s="75">
        <v>33</v>
      </c>
      <c r="H46" s="103">
        <v>39</v>
      </c>
      <c r="I46" s="55">
        <f t="shared" si="0"/>
        <v>72</v>
      </c>
      <c r="J46" s="60">
        <v>9954916434</v>
      </c>
      <c r="K46" s="60" t="s">
        <v>90</v>
      </c>
      <c r="L46" s="61" t="s">
        <v>91</v>
      </c>
      <c r="M46" s="62">
        <v>8638331005</v>
      </c>
      <c r="N46" s="60" t="s">
        <v>240</v>
      </c>
      <c r="O46" s="60">
        <v>9954163675</v>
      </c>
      <c r="P46" s="75" t="s">
        <v>226</v>
      </c>
      <c r="Q46" s="60"/>
      <c r="R46" s="60"/>
      <c r="S46" s="60" t="s">
        <v>960</v>
      </c>
      <c r="T46" s="18"/>
    </row>
    <row r="47" spans="1:20">
      <c r="A47" s="4">
        <v>43</v>
      </c>
      <c r="B47" s="60" t="s">
        <v>89</v>
      </c>
      <c r="C47" s="73" t="s">
        <v>879</v>
      </c>
      <c r="D47" s="68" t="s">
        <v>25</v>
      </c>
      <c r="E47" s="60">
        <v>180517</v>
      </c>
      <c r="F47" s="60"/>
      <c r="G47" s="75">
        <v>33</v>
      </c>
      <c r="H47" s="103">
        <v>25</v>
      </c>
      <c r="I47" s="55">
        <f t="shared" si="0"/>
        <v>58</v>
      </c>
      <c r="J47" s="60">
        <v>9401579728</v>
      </c>
      <c r="K47" s="60" t="s">
        <v>90</v>
      </c>
      <c r="L47" s="61" t="s">
        <v>91</v>
      </c>
      <c r="M47" s="62">
        <v>8638331005</v>
      </c>
      <c r="N47" s="60" t="s">
        <v>238</v>
      </c>
      <c r="O47" s="60">
        <v>9934899254</v>
      </c>
      <c r="P47" s="75" t="s">
        <v>228</v>
      </c>
      <c r="Q47" s="60" t="s">
        <v>94</v>
      </c>
      <c r="R47" s="60"/>
      <c r="S47" s="60" t="s">
        <v>960</v>
      </c>
      <c r="T47" s="18"/>
    </row>
    <row r="48" spans="1:20">
      <c r="A48" s="4">
        <v>44</v>
      </c>
      <c r="B48" s="60" t="s">
        <v>89</v>
      </c>
      <c r="C48" s="73" t="s">
        <v>880</v>
      </c>
      <c r="D48" s="68" t="s">
        <v>25</v>
      </c>
      <c r="E48" s="60">
        <v>180713</v>
      </c>
      <c r="F48" s="60"/>
      <c r="G48" s="75">
        <v>32</v>
      </c>
      <c r="H48" s="103">
        <v>19</v>
      </c>
      <c r="I48" s="55">
        <f t="shared" si="0"/>
        <v>51</v>
      </c>
      <c r="J48" s="60">
        <v>7664829422</v>
      </c>
      <c r="K48" s="60" t="s">
        <v>148</v>
      </c>
      <c r="L48" s="61" t="s">
        <v>209</v>
      </c>
      <c r="M48" s="62">
        <v>9577761652</v>
      </c>
      <c r="N48" s="60" t="s">
        <v>242</v>
      </c>
      <c r="O48" s="60">
        <v>9707855797</v>
      </c>
      <c r="P48" s="75" t="s">
        <v>228</v>
      </c>
      <c r="Q48" s="60"/>
      <c r="R48" s="60"/>
      <c r="S48" s="60" t="s">
        <v>960</v>
      </c>
      <c r="T48" s="18"/>
    </row>
    <row r="49" spans="1:20">
      <c r="A49" s="4">
        <v>45</v>
      </c>
      <c r="B49" s="60" t="s">
        <v>89</v>
      </c>
      <c r="C49" s="73" t="s">
        <v>881</v>
      </c>
      <c r="D49" s="68" t="s">
        <v>25</v>
      </c>
      <c r="E49" s="60">
        <v>180708</v>
      </c>
      <c r="F49" s="60"/>
      <c r="G49" s="75">
        <v>22</v>
      </c>
      <c r="H49" s="103">
        <v>35</v>
      </c>
      <c r="I49" s="55">
        <f t="shared" si="0"/>
        <v>57</v>
      </c>
      <c r="J49" s="60">
        <v>7577918202</v>
      </c>
      <c r="K49" s="60" t="s">
        <v>148</v>
      </c>
      <c r="L49" s="61" t="s">
        <v>209</v>
      </c>
      <c r="M49" s="62">
        <v>9577761652</v>
      </c>
      <c r="N49" s="60" t="s">
        <v>242</v>
      </c>
      <c r="O49" s="60">
        <v>9707855797</v>
      </c>
      <c r="P49" s="75" t="s">
        <v>228</v>
      </c>
      <c r="Q49" s="60"/>
      <c r="R49" s="60">
        <v>152</v>
      </c>
      <c r="S49" s="60" t="s">
        <v>960</v>
      </c>
      <c r="T49" s="18"/>
    </row>
    <row r="50" spans="1:20">
      <c r="A50" s="4">
        <v>46</v>
      </c>
      <c r="B50" s="60" t="s">
        <v>89</v>
      </c>
      <c r="C50" s="73" t="s">
        <v>724</v>
      </c>
      <c r="D50" s="68" t="s">
        <v>25</v>
      </c>
      <c r="E50" s="60">
        <v>180726</v>
      </c>
      <c r="F50" s="60"/>
      <c r="G50" s="75">
        <v>33</v>
      </c>
      <c r="H50" s="103">
        <v>42</v>
      </c>
      <c r="I50" s="55">
        <f t="shared" si="0"/>
        <v>75</v>
      </c>
      <c r="J50" s="60">
        <v>8486335170</v>
      </c>
      <c r="K50" s="60" t="s">
        <v>148</v>
      </c>
      <c r="L50" s="61" t="s">
        <v>209</v>
      </c>
      <c r="M50" s="62">
        <v>9577761652</v>
      </c>
      <c r="N50" s="60" t="s">
        <v>242</v>
      </c>
      <c r="O50" s="60">
        <v>9707855797</v>
      </c>
      <c r="P50" s="75" t="s">
        <v>229</v>
      </c>
      <c r="Q50" s="60" t="s">
        <v>101</v>
      </c>
      <c r="R50" s="60"/>
      <c r="S50" s="60" t="s">
        <v>960</v>
      </c>
      <c r="T50" s="18"/>
    </row>
    <row r="51" spans="1:20">
      <c r="A51" s="4">
        <v>47</v>
      </c>
      <c r="B51" s="60" t="s">
        <v>89</v>
      </c>
      <c r="C51" s="73" t="s">
        <v>928</v>
      </c>
      <c r="D51" s="75" t="s">
        <v>102</v>
      </c>
      <c r="E51" s="60">
        <v>180715</v>
      </c>
      <c r="F51" s="60"/>
      <c r="G51" s="75">
        <v>15</v>
      </c>
      <c r="H51" s="103">
        <v>17</v>
      </c>
      <c r="I51" s="55">
        <f t="shared" si="0"/>
        <v>32</v>
      </c>
      <c r="J51" s="60">
        <v>7637071496</v>
      </c>
      <c r="K51" s="60" t="s">
        <v>148</v>
      </c>
      <c r="L51" s="61" t="s">
        <v>209</v>
      </c>
      <c r="M51" s="62">
        <v>9577761652</v>
      </c>
      <c r="N51" s="60" t="s">
        <v>244</v>
      </c>
      <c r="O51" s="60">
        <v>9954013908</v>
      </c>
      <c r="P51" s="75" t="s">
        <v>229</v>
      </c>
      <c r="Q51" s="60"/>
      <c r="R51" s="60"/>
      <c r="S51" s="60" t="s">
        <v>960</v>
      </c>
      <c r="T51" s="18"/>
    </row>
    <row r="52" spans="1:20">
      <c r="A52" s="4">
        <v>48</v>
      </c>
      <c r="B52" s="60" t="s">
        <v>89</v>
      </c>
      <c r="C52" s="73" t="s">
        <v>719</v>
      </c>
      <c r="D52" s="68" t="s">
        <v>25</v>
      </c>
      <c r="E52" s="60"/>
      <c r="F52" s="60"/>
      <c r="G52" s="75">
        <v>23</v>
      </c>
      <c r="H52" s="103">
        <v>36</v>
      </c>
      <c r="I52" s="55">
        <f t="shared" si="0"/>
        <v>59</v>
      </c>
      <c r="J52" s="60"/>
      <c r="K52" s="60" t="s">
        <v>97</v>
      </c>
      <c r="L52" s="61" t="s">
        <v>196</v>
      </c>
      <c r="M52" s="62">
        <v>9435367195</v>
      </c>
      <c r="N52" s="69" t="s">
        <v>246</v>
      </c>
      <c r="O52" s="70">
        <v>8486013384</v>
      </c>
      <c r="P52" s="75" t="s">
        <v>230</v>
      </c>
      <c r="Q52" s="60" t="s">
        <v>109</v>
      </c>
      <c r="R52" s="60">
        <v>45</v>
      </c>
      <c r="S52" s="60" t="s">
        <v>960</v>
      </c>
      <c r="T52" s="18"/>
    </row>
    <row r="53" spans="1:20">
      <c r="A53" s="4">
        <v>49</v>
      </c>
      <c r="B53" s="60" t="s">
        <v>89</v>
      </c>
      <c r="C53" s="73" t="s">
        <v>720</v>
      </c>
      <c r="D53" s="68" t="s">
        <v>25</v>
      </c>
      <c r="E53" s="60"/>
      <c r="F53" s="60"/>
      <c r="G53" s="75">
        <v>34</v>
      </c>
      <c r="H53" s="103">
        <v>55</v>
      </c>
      <c r="I53" s="55">
        <f t="shared" si="0"/>
        <v>89</v>
      </c>
      <c r="J53" s="60"/>
      <c r="K53" s="60" t="s">
        <v>97</v>
      </c>
      <c r="L53" s="61" t="s">
        <v>196</v>
      </c>
      <c r="M53" s="62">
        <v>9435367195</v>
      </c>
      <c r="N53" s="69" t="s">
        <v>246</v>
      </c>
      <c r="O53" s="70">
        <v>8486013384</v>
      </c>
      <c r="P53" s="75" t="s">
        <v>230</v>
      </c>
      <c r="Q53" s="60"/>
      <c r="R53" s="60"/>
      <c r="S53" s="60" t="s">
        <v>960</v>
      </c>
      <c r="T53" s="18"/>
    </row>
    <row r="54" spans="1:20">
      <c r="A54" s="4">
        <v>50</v>
      </c>
      <c r="B54" s="60" t="s">
        <v>89</v>
      </c>
      <c r="C54" s="73" t="s">
        <v>721</v>
      </c>
      <c r="D54" s="68" t="s">
        <v>25</v>
      </c>
      <c r="E54" s="60"/>
      <c r="F54" s="60" t="s">
        <v>103</v>
      </c>
      <c r="G54" s="75">
        <v>23</v>
      </c>
      <c r="H54" s="103">
        <v>15</v>
      </c>
      <c r="I54" s="55">
        <f t="shared" si="0"/>
        <v>38</v>
      </c>
      <c r="J54" s="60"/>
      <c r="K54" s="60" t="s">
        <v>97</v>
      </c>
      <c r="L54" s="61" t="s">
        <v>196</v>
      </c>
      <c r="M54" s="62">
        <v>9435367195</v>
      </c>
      <c r="N54" s="69" t="s">
        <v>246</v>
      </c>
      <c r="O54" s="70">
        <v>8486013384</v>
      </c>
      <c r="P54" s="75" t="s">
        <v>230</v>
      </c>
      <c r="Q54" s="60"/>
      <c r="R54" s="60"/>
      <c r="S54" s="60" t="s">
        <v>960</v>
      </c>
      <c r="T54" s="18"/>
    </row>
    <row r="55" spans="1:20">
      <c r="A55" s="4">
        <v>51</v>
      </c>
      <c r="B55" s="60" t="s">
        <v>89</v>
      </c>
      <c r="C55" s="73" t="s">
        <v>882</v>
      </c>
      <c r="D55" s="68" t="s">
        <v>25</v>
      </c>
      <c r="E55" s="60"/>
      <c r="F55" s="60" t="s">
        <v>103</v>
      </c>
      <c r="G55" s="75">
        <v>22</v>
      </c>
      <c r="H55" s="103">
        <v>12</v>
      </c>
      <c r="I55" s="55">
        <f t="shared" si="0"/>
        <v>34</v>
      </c>
      <c r="J55" s="60"/>
      <c r="K55" s="60" t="s">
        <v>97</v>
      </c>
      <c r="L55" s="61" t="s">
        <v>196</v>
      </c>
      <c r="M55" s="62">
        <v>9435367195</v>
      </c>
      <c r="N55" s="69" t="s">
        <v>247</v>
      </c>
      <c r="O55" s="70">
        <v>9401621555</v>
      </c>
      <c r="P55" s="75" t="s">
        <v>230</v>
      </c>
      <c r="Q55" s="60"/>
      <c r="R55" s="60">
        <v>46</v>
      </c>
      <c r="S55" s="60" t="s">
        <v>960</v>
      </c>
      <c r="T55" s="18"/>
    </row>
    <row r="56" spans="1:20">
      <c r="A56" s="4">
        <v>52</v>
      </c>
      <c r="B56" s="60" t="s">
        <v>89</v>
      </c>
      <c r="C56" s="73" t="s">
        <v>722</v>
      </c>
      <c r="D56" s="68" t="s">
        <v>25</v>
      </c>
      <c r="E56" s="60"/>
      <c r="F56" s="60"/>
      <c r="G56" s="75">
        <v>8</v>
      </c>
      <c r="H56" s="103">
        <v>9</v>
      </c>
      <c r="I56" s="55">
        <f t="shared" si="0"/>
        <v>17</v>
      </c>
      <c r="J56" s="60"/>
      <c r="K56" s="60" t="s">
        <v>97</v>
      </c>
      <c r="L56" s="61" t="s">
        <v>196</v>
      </c>
      <c r="M56" s="62">
        <v>9435367195</v>
      </c>
      <c r="N56" s="69" t="s">
        <v>248</v>
      </c>
      <c r="O56" s="70">
        <v>9706574854</v>
      </c>
      <c r="P56" s="75" t="s">
        <v>230</v>
      </c>
      <c r="Q56" s="60"/>
      <c r="R56" s="60"/>
      <c r="S56" s="60" t="s">
        <v>960</v>
      </c>
      <c r="T56" s="18"/>
    </row>
    <row r="57" spans="1:20">
      <c r="A57" s="4">
        <v>53</v>
      </c>
      <c r="B57" s="60" t="s">
        <v>89</v>
      </c>
      <c r="C57" s="73" t="s">
        <v>929</v>
      </c>
      <c r="D57" s="75" t="s">
        <v>102</v>
      </c>
      <c r="E57" s="60"/>
      <c r="F57" s="60"/>
      <c r="G57" s="75">
        <v>32</v>
      </c>
      <c r="H57" s="103">
        <v>22</v>
      </c>
      <c r="I57" s="55">
        <f t="shared" si="0"/>
        <v>54</v>
      </c>
      <c r="J57" s="60"/>
      <c r="K57" s="60" t="s">
        <v>97</v>
      </c>
      <c r="L57" s="61" t="s">
        <v>196</v>
      </c>
      <c r="M57" s="62">
        <v>9435367195</v>
      </c>
      <c r="N57" s="69" t="s">
        <v>248</v>
      </c>
      <c r="O57" s="70">
        <v>9706574854</v>
      </c>
      <c r="P57" s="75" t="s">
        <v>232</v>
      </c>
      <c r="Q57" s="60" t="s">
        <v>116</v>
      </c>
      <c r="R57" s="60">
        <v>39</v>
      </c>
      <c r="S57" s="60" t="s">
        <v>960</v>
      </c>
      <c r="T57" s="18"/>
    </row>
    <row r="58" spans="1:20">
      <c r="A58" s="4">
        <v>54</v>
      </c>
      <c r="B58" s="60" t="s">
        <v>89</v>
      </c>
      <c r="C58" s="73" t="s">
        <v>930</v>
      </c>
      <c r="D58" s="75" t="s">
        <v>102</v>
      </c>
      <c r="E58" s="60"/>
      <c r="F58" s="60"/>
      <c r="G58" s="75">
        <v>23</v>
      </c>
      <c r="H58" s="103">
        <v>26</v>
      </c>
      <c r="I58" s="55">
        <f t="shared" si="0"/>
        <v>49</v>
      </c>
      <c r="J58" s="60"/>
      <c r="K58" s="60" t="s">
        <v>97</v>
      </c>
      <c r="L58" s="61" t="s">
        <v>196</v>
      </c>
      <c r="M58" s="62">
        <v>9435367195</v>
      </c>
      <c r="N58" s="69" t="s">
        <v>248</v>
      </c>
      <c r="O58" s="70">
        <v>9706574854</v>
      </c>
      <c r="P58" s="75" t="s">
        <v>232</v>
      </c>
      <c r="Q58" s="60"/>
      <c r="R58" s="60"/>
      <c r="S58" s="60" t="s">
        <v>960</v>
      </c>
      <c r="T58" s="18"/>
    </row>
    <row r="59" spans="1:20">
      <c r="A59" s="4">
        <v>55</v>
      </c>
      <c r="B59" s="60" t="s">
        <v>89</v>
      </c>
      <c r="C59" s="74" t="s">
        <v>451</v>
      </c>
      <c r="D59" s="68" t="s">
        <v>25</v>
      </c>
      <c r="E59" s="60"/>
      <c r="F59" s="60"/>
      <c r="G59" s="75">
        <v>12</v>
      </c>
      <c r="H59" s="103">
        <v>18</v>
      </c>
      <c r="I59" s="55">
        <f t="shared" si="0"/>
        <v>30</v>
      </c>
      <c r="J59" s="60"/>
      <c r="K59" s="60" t="s">
        <v>97</v>
      </c>
      <c r="L59" s="61" t="s">
        <v>196</v>
      </c>
      <c r="M59" s="62">
        <v>9435367195</v>
      </c>
      <c r="N59" s="69" t="s">
        <v>248</v>
      </c>
      <c r="O59" s="70">
        <v>9706574854</v>
      </c>
      <c r="P59" s="75" t="s">
        <v>234</v>
      </c>
      <c r="Q59" s="60" t="s">
        <v>123</v>
      </c>
      <c r="R59" s="60"/>
      <c r="S59" s="60" t="s">
        <v>960</v>
      </c>
      <c r="T59" s="18"/>
    </row>
    <row r="60" spans="1:20">
      <c r="A60" s="4">
        <v>56</v>
      </c>
      <c r="B60" s="60" t="s">
        <v>89</v>
      </c>
      <c r="C60" s="74" t="s">
        <v>883</v>
      </c>
      <c r="D60" s="68" t="s">
        <v>25</v>
      </c>
      <c r="E60" s="60"/>
      <c r="F60" s="60"/>
      <c r="G60" s="75">
        <v>19</v>
      </c>
      <c r="H60" s="103">
        <v>22</v>
      </c>
      <c r="I60" s="55">
        <f t="shared" si="0"/>
        <v>41</v>
      </c>
      <c r="J60" s="60"/>
      <c r="K60" s="60" t="s">
        <v>97</v>
      </c>
      <c r="L60" s="61" t="s">
        <v>196</v>
      </c>
      <c r="M60" s="62">
        <v>9435367195</v>
      </c>
      <c r="N60" s="69" t="s">
        <v>249</v>
      </c>
      <c r="O60" s="70">
        <v>9957141561</v>
      </c>
      <c r="P60" s="75" t="s">
        <v>234</v>
      </c>
      <c r="Q60" s="60"/>
      <c r="R60" s="60">
        <v>48</v>
      </c>
      <c r="S60" s="60" t="s">
        <v>960</v>
      </c>
      <c r="T60" s="18"/>
    </row>
    <row r="61" spans="1:20">
      <c r="A61" s="4">
        <v>57</v>
      </c>
      <c r="B61" s="60" t="s">
        <v>89</v>
      </c>
      <c r="C61" s="74" t="s">
        <v>143</v>
      </c>
      <c r="D61" s="68" t="s">
        <v>25</v>
      </c>
      <c r="E61" s="60"/>
      <c r="F61" s="60"/>
      <c r="G61" s="75">
        <v>9</v>
      </c>
      <c r="H61" s="103">
        <v>8</v>
      </c>
      <c r="I61" s="55">
        <f t="shared" si="0"/>
        <v>17</v>
      </c>
      <c r="J61" s="60"/>
      <c r="K61" s="60" t="s">
        <v>97</v>
      </c>
      <c r="L61" s="61" t="s">
        <v>196</v>
      </c>
      <c r="M61" s="62">
        <v>9435367195</v>
      </c>
      <c r="N61" s="69" t="s">
        <v>249</v>
      </c>
      <c r="O61" s="70">
        <v>9957141561</v>
      </c>
      <c r="P61" s="75" t="s">
        <v>234</v>
      </c>
      <c r="Q61" s="60"/>
      <c r="R61" s="60"/>
      <c r="S61" s="60" t="s">
        <v>960</v>
      </c>
      <c r="T61" s="18"/>
    </row>
    <row r="62" spans="1:20">
      <c r="A62" s="4">
        <v>58</v>
      </c>
      <c r="B62" s="60" t="s">
        <v>89</v>
      </c>
      <c r="C62" s="74" t="s">
        <v>884</v>
      </c>
      <c r="D62" s="68" t="s">
        <v>25</v>
      </c>
      <c r="E62" s="60"/>
      <c r="F62" s="60"/>
      <c r="G62" s="75">
        <v>7</v>
      </c>
      <c r="H62" s="103">
        <v>6</v>
      </c>
      <c r="I62" s="55">
        <f t="shared" si="0"/>
        <v>13</v>
      </c>
      <c r="J62" s="60"/>
      <c r="K62" s="60" t="s">
        <v>97</v>
      </c>
      <c r="L62" s="61" t="s">
        <v>196</v>
      </c>
      <c r="M62" s="62">
        <v>9435367195</v>
      </c>
      <c r="N62" s="69" t="s">
        <v>249</v>
      </c>
      <c r="O62" s="70">
        <v>9957141561</v>
      </c>
      <c r="P62" s="75" t="s">
        <v>234</v>
      </c>
      <c r="Q62" s="60"/>
      <c r="R62" s="60"/>
      <c r="S62" s="60" t="s">
        <v>960</v>
      </c>
      <c r="T62" s="18"/>
    </row>
    <row r="63" spans="1:20">
      <c r="A63" s="4">
        <v>59</v>
      </c>
      <c r="B63" s="60" t="s">
        <v>89</v>
      </c>
      <c r="C63" s="74" t="s">
        <v>885</v>
      </c>
      <c r="D63" s="68" t="s">
        <v>25</v>
      </c>
      <c r="E63" s="60"/>
      <c r="F63" s="60" t="s">
        <v>118</v>
      </c>
      <c r="G63" s="75">
        <v>12</v>
      </c>
      <c r="H63" s="103">
        <v>19</v>
      </c>
      <c r="I63" s="55">
        <f t="shared" si="0"/>
        <v>31</v>
      </c>
      <c r="J63" s="60"/>
      <c r="K63" s="60" t="s">
        <v>97</v>
      </c>
      <c r="L63" s="61" t="s">
        <v>196</v>
      </c>
      <c r="M63" s="62">
        <v>9435367195</v>
      </c>
      <c r="N63" s="69" t="s">
        <v>250</v>
      </c>
      <c r="O63" s="70">
        <v>7896301416</v>
      </c>
      <c r="P63" s="75" t="s">
        <v>234</v>
      </c>
      <c r="Q63" s="60"/>
      <c r="R63" s="60">
        <v>46</v>
      </c>
      <c r="S63" s="60" t="s">
        <v>960</v>
      </c>
      <c r="T63" s="18"/>
    </row>
    <row r="64" spans="1:20">
      <c r="A64" s="4">
        <v>60</v>
      </c>
      <c r="B64" s="60" t="s">
        <v>89</v>
      </c>
      <c r="C64" s="102" t="s">
        <v>170</v>
      </c>
      <c r="D64" s="103" t="s">
        <v>102</v>
      </c>
      <c r="E64" s="60"/>
      <c r="F64" s="60" t="s">
        <v>103</v>
      </c>
      <c r="G64" s="75">
        <v>78</v>
      </c>
      <c r="H64" s="103">
        <v>69</v>
      </c>
      <c r="I64" s="55">
        <f t="shared" si="0"/>
        <v>147</v>
      </c>
      <c r="J64" s="60"/>
      <c r="K64" s="60" t="s">
        <v>97</v>
      </c>
      <c r="L64" s="61" t="s">
        <v>196</v>
      </c>
      <c r="M64" s="62">
        <v>9435367195</v>
      </c>
      <c r="N64" s="69" t="s">
        <v>250</v>
      </c>
      <c r="O64" s="70">
        <v>7896301416</v>
      </c>
      <c r="P64" s="75" t="s">
        <v>236</v>
      </c>
      <c r="Q64" s="60" t="s">
        <v>192</v>
      </c>
      <c r="R64" s="60">
        <v>48</v>
      </c>
      <c r="S64" s="60" t="s">
        <v>960</v>
      </c>
      <c r="T64" s="18"/>
    </row>
    <row r="65" spans="1:20">
      <c r="A65" s="4">
        <v>61</v>
      </c>
      <c r="B65" s="60" t="s">
        <v>89</v>
      </c>
      <c r="C65" s="102" t="s">
        <v>586</v>
      </c>
      <c r="D65" s="103" t="s">
        <v>102</v>
      </c>
      <c r="E65" s="60"/>
      <c r="F65" s="60"/>
      <c r="G65" s="75">
        <v>33</v>
      </c>
      <c r="H65" s="103">
        <v>49</v>
      </c>
      <c r="I65" s="55">
        <f t="shared" si="0"/>
        <v>82</v>
      </c>
      <c r="J65" s="60"/>
      <c r="K65" s="60" t="s">
        <v>97</v>
      </c>
      <c r="L65" s="61" t="s">
        <v>196</v>
      </c>
      <c r="M65" s="62">
        <v>9435367195</v>
      </c>
      <c r="N65" s="69" t="s">
        <v>247</v>
      </c>
      <c r="O65" s="70">
        <v>9401621555</v>
      </c>
      <c r="P65" s="107" t="s">
        <v>239</v>
      </c>
      <c r="Q65" s="60" t="s">
        <v>94</v>
      </c>
      <c r="R65" s="60">
        <v>38</v>
      </c>
      <c r="S65" s="60" t="s">
        <v>960</v>
      </c>
      <c r="T65" s="18"/>
    </row>
    <row r="66" spans="1:20">
      <c r="A66" s="4">
        <v>62</v>
      </c>
      <c r="B66" s="60" t="s">
        <v>89</v>
      </c>
      <c r="C66" s="102" t="s">
        <v>931</v>
      </c>
      <c r="D66" s="103" t="s">
        <v>102</v>
      </c>
      <c r="E66" s="60"/>
      <c r="F66" s="60"/>
      <c r="G66" s="75">
        <v>32</v>
      </c>
      <c r="H66" s="103">
        <v>55</v>
      </c>
      <c r="I66" s="55">
        <f t="shared" si="0"/>
        <v>87</v>
      </c>
      <c r="J66" s="60"/>
      <c r="K66" s="60" t="s">
        <v>97</v>
      </c>
      <c r="L66" s="61" t="s">
        <v>196</v>
      </c>
      <c r="M66" s="62">
        <v>9435367195</v>
      </c>
      <c r="N66" s="69" t="s">
        <v>247</v>
      </c>
      <c r="O66" s="70">
        <v>9401621555</v>
      </c>
      <c r="P66" s="107" t="s">
        <v>239</v>
      </c>
      <c r="Q66" s="60"/>
      <c r="R66" s="60"/>
      <c r="S66" s="60" t="s">
        <v>960</v>
      </c>
      <c r="T66" s="18"/>
    </row>
    <row r="67" spans="1:20">
      <c r="A67" s="4">
        <v>63</v>
      </c>
      <c r="B67" s="60" t="s">
        <v>89</v>
      </c>
      <c r="C67" s="102" t="s">
        <v>932</v>
      </c>
      <c r="D67" s="103" t="s">
        <v>102</v>
      </c>
      <c r="E67" s="60"/>
      <c r="F67" s="60"/>
      <c r="G67" s="75">
        <v>38</v>
      </c>
      <c r="H67" s="103">
        <v>53</v>
      </c>
      <c r="I67" s="55">
        <f t="shared" si="0"/>
        <v>91</v>
      </c>
      <c r="J67" s="60"/>
      <c r="K67" s="60" t="s">
        <v>97</v>
      </c>
      <c r="L67" s="61" t="s">
        <v>196</v>
      </c>
      <c r="M67" s="62">
        <v>9435367195</v>
      </c>
      <c r="N67" s="69" t="s">
        <v>247</v>
      </c>
      <c r="O67" s="70">
        <v>9401621555</v>
      </c>
      <c r="P67" s="75" t="s">
        <v>241</v>
      </c>
      <c r="Q67" s="60" t="s">
        <v>101</v>
      </c>
      <c r="R67" s="60"/>
      <c r="S67" s="60" t="s">
        <v>960</v>
      </c>
      <c r="T67" s="18"/>
    </row>
    <row r="68" spans="1:20">
      <c r="A68" s="4">
        <v>64</v>
      </c>
      <c r="B68" s="60" t="s">
        <v>89</v>
      </c>
      <c r="C68" s="102" t="s">
        <v>933</v>
      </c>
      <c r="D68" s="103" t="s">
        <v>102</v>
      </c>
      <c r="E68" s="60"/>
      <c r="F68" s="60" t="s">
        <v>103</v>
      </c>
      <c r="G68" s="75">
        <v>23</v>
      </c>
      <c r="H68" s="103">
        <v>46</v>
      </c>
      <c r="I68" s="55">
        <f t="shared" si="0"/>
        <v>69</v>
      </c>
      <c r="J68" s="60"/>
      <c r="K68" s="60" t="s">
        <v>97</v>
      </c>
      <c r="L68" s="61" t="s">
        <v>196</v>
      </c>
      <c r="M68" s="62">
        <v>9435367195</v>
      </c>
      <c r="N68" s="69" t="s">
        <v>249</v>
      </c>
      <c r="O68" s="70">
        <v>9957141561</v>
      </c>
      <c r="P68" s="75" t="s">
        <v>241</v>
      </c>
      <c r="Q68" s="60"/>
      <c r="R68" s="60"/>
      <c r="S68" s="60" t="s">
        <v>960</v>
      </c>
      <c r="T68" s="18"/>
    </row>
    <row r="69" spans="1:20">
      <c r="A69" s="4">
        <v>65</v>
      </c>
      <c r="B69" s="60" t="s">
        <v>89</v>
      </c>
      <c r="C69" s="102" t="s">
        <v>886</v>
      </c>
      <c r="D69" s="68" t="s">
        <v>25</v>
      </c>
      <c r="E69" s="60"/>
      <c r="F69" s="60"/>
      <c r="G69" s="75">
        <v>11</v>
      </c>
      <c r="H69" s="103">
        <v>12</v>
      </c>
      <c r="I69" s="55">
        <f t="shared" si="0"/>
        <v>23</v>
      </c>
      <c r="J69" s="60"/>
      <c r="K69" s="60" t="s">
        <v>97</v>
      </c>
      <c r="L69" s="61" t="s">
        <v>196</v>
      </c>
      <c r="M69" s="62">
        <v>9435367195</v>
      </c>
      <c r="N69" s="69" t="s">
        <v>247</v>
      </c>
      <c r="O69" s="70">
        <v>9401621555</v>
      </c>
      <c r="P69" s="75" t="s">
        <v>243</v>
      </c>
      <c r="Q69" s="60" t="s">
        <v>109</v>
      </c>
      <c r="R69" s="60">
        <v>36</v>
      </c>
      <c r="S69" s="60" t="s">
        <v>960</v>
      </c>
      <c r="T69" s="18"/>
    </row>
    <row r="70" spans="1:20">
      <c r="A70" s="4">
        <v>66</v>
      </c>
      <c r="B70" s="60" t="s">
        <v>89</v>
      </c>
      <c r="C70" s="102" t="s">
        <v>887</v>
      </c>
      <c r="D70" s="68" t="s">
        <v>25</v>
      </c>
      <c r="E70" s="60"/>
      <c r="F70" s="60"/>
      <c r="G70" s="75">
        <v>14</v>
      </c>
      <c r="H70" s="103">
        <v>11</v>
      </c>
      <c r="I70" s="55">
        <f t="shared" ref="I70:I133" si="1">SUM(G70:H70)</f>
        <v>25</v>
      </c>
      <c r="J70" s="60"/>
      <c r="K70" s="60" t="s">
        <v>97</v>
      </c>
      <c r="L70" s="61" t="s">
        <v>196</v>
      </c>
      <c r="M70" s="62">
        <v>9435367195</v>
      </c>
      <c r="N70" s="69" t="s">
        <v>247</v>
      </c>
      <c r="O70" s="70">
        <v>9401621555</v>
      </c>
      <c r="P70" s="75" t="s">
        <v>243</v>
      </c>
      <c r="Q70" s="60"/>
      <c r="R70" s="60"/>
      <c r="S70" s="60" t="s">
        <v>960</v>
      </c>
      <c r="T70" s="18"/>
    </row>
    <row r="71" spans="1:20">
      <c r="A71" s="4">
        <v>67</v>
      </c>
      <c r="B71" s="60" t="s">
        <v>89</v>
      </c>
      <c r="C71" s="102" t="s">
        <v>934</v>
      </c>
      <c r="D71" s="103" t="s">
        <v>102</v>
      </c>
      <c r="E71" s="60"/>
      <c r="F71" s="60"/>
      <c r="G71" s="75">
        <v>36</v>
      </c>
      <c r="H71" s="103">
        <v>24</v>
      </c>
      <c r="I71" s="55">
        <f t="shared" si="1"/>
        <v>60</v>
      </c>
      <c r="J71" s="60"/>
      <c r="K71" s="60" t="s">
        <v>97</v>
      </c>
      <c r="L71" s="61" t="s">
        <v>196</v>
      </c>
      <c r="M71" s="62">
        <v>9435367195</v>
      </c>
      <c r="N71" s="69" t="s">
        <v>247</v>
      </c>
      <c r="O71" s="70">
        <v>9401621555</v>
      </c>
      <c r="P71" s="75" t="s">
        <v>243</v>
      </c>
      <c r="Q71" s="60"/>
      <c r="R71" s="60"/>
      <c r="S71" s="60" t="s">
        <v>960</v>
      </c>
      <c r="T71" s="18"/>
    </row>
    <row r="72" spans="1:20">
      <c r="A72" s="4">
        <v>68</v>
      </c>
      <c r="B72" s="60" t="s">
        <v>89</v>
      </c>
      <c r="C72" s="102" t="s">
        <v>935</v>
      </c>
      <c r="D72" s="103" t="s">
        <v>102</v>
      </c>
      <c r="E72" s="60"/>
      <c r="F72" s="60" t="s">
        <v>103</v>
      </c>
      <c r="G72" s="75">
        <v>33</v>
      </c>
      <c r="H72" s="103">
        <v>33</v>
      </c>
      <c r="I72" s="55">
        <f t="shared" si="1"/>
        <v>66</v>
      </c>
      <c r="J72" s="60"/>
      <c r="K72" s="60" t="s">
        <v>97</v>
      </c>
      <c r="L72" s="61" t="s">
        <v>196</v>
      </c>
      <c r="M72" s="62">
        <v>9435367195</v>
      </c>
      <c r="N72" s="69" t="s">
        <v>247</v>
      </c>
      <c r="O72" s="70">
        <v>9401621555</v>
      </c>
      <c r="P72" s="75" t="s">
        <v>245</v>
      </c>
      <c r="Q72" s="60" t="s">
        <v>116</v>
      </c>
      <c r="R72" s="60"/>
      <c r="S72" s="60" t="s">
        <v>960</v>
      </c>
      <c r="T72" s="18"/>
    </row>
    <row r="73" spans="1:20">
      <c r="A73" s="4">
        <v>69</v>
      </c>
      <c r="B73" s="60" t="s">
        <v>89</v>
      </c>
      <c r="C73" s="102" t="s">
        <v>936</v>
      </c>
      <c r="D73" s="103" t="s">
        <v>102</v>
      </c>
      <c r="E73" s="60"/>
      <c r="F73" s="60"/>
      <c r="G73" s="75">
        <v>26</v>
      </c>
      <c r="H73" s="103">
        <v>15</v>
      </c>
      <c r="I73" s="55">
        <f t="shared" si="1"/>
        <v>41</v>
      </c>
      <c r="J73" s="60"/>
      <c r="K73" s="60" t="s">
        <v>97</v>
      </c>
      <c r="L73" s="61" t="s">
        <v>196</v>
      </c>
      <c r="M73" s="62">
        <v>9435367195</v>
      </c>
      <c r="N73" s="69" t="s">
        <v>247</v>
      </c>
      <c r="O73" s="70">
        <v>9401621555</v>
      </c>
      <c r="P73" s="75" t="s">
        <v>245</v>
      </c>
      <c r="Q73" s="60"/>
      <c r="R73" s="60">
        <v>46</v>
      </c>
      <c r="S73" s="60" t="s">
        <v>960</v>
      </c>
      <c r="T73" s="18"/>
    </row>
    <row r="74" spans="1:20">
      <c r="A74" s="4">
        <v>70</v>
      </c>
      <c r="B74" s="60" t="s">
        <v>89</v>
      </c>
      <c r="C74" s="102" t="s">
        <v>937</v>
      </c>
      <c r="D74" s="103" t="s">
        <v>102</v>
      </c>
      <c r="E74" s="60"/>
      <c r="F74" s="60" t="s">
        <v>103</v>
      </c>
      <c r="G74" s="75">
        <v>29</v>
      </c>
      <c r="H74" s="103">
        <v>38</v>
      </c>
      <c r="I74" s="55">
        <f t="shared" si="1"/>
        <v>67</v>
      </c>
      <c r="J74" s="60"/>
      <c r="K74" s="60" t="s">
        <v>97</v>
      </c>
      <c r="L74" s="61" t="s">
        <v>196</v>
      </c>
      <c r="M74" s="62">
        <v>9435367195</v>
      </c>
      <c r="N74" s="69" t="s">
        <v>247</v>
      </c>
      <c r="O74" s="70">
        <v>9401621555</v>
      </c>
      <c r="P74" s="75" t="s">
        <v>245</v>
      </c>
      <c r="Q74" s="60"/>
      <c r="R74" s="60"/>
      <c r="S74" s="60" t="s">
        <v>960</v>
      </c>
      <c r="T74" s="18"/>
    </row>
    <row r="75" spans="1:20">
      <c r="A75" s="4">
        <v>71</v>
      </c>
      <c r="B75" s="60" t="s">
        <v>89</v>
      </c>
      <c r="C75" s="102" t="s">
        <v>938</v>
      </c>
      <c r="D75" s="103" t="s">
        <v>102</v>
      </c>
      <c r="E75" s="60"/>
      <c r="F75" s="60"/>
      <c r="G75" s="75">
        <v>26</v>
      </c>
      <c r="H75" s="103">
        <v>32</v>
      </c>
      <c r="I75" s="55">
        <f t="shared" si="1"/>
        <v>58</v>
      </c>
      <c r="J75" s="60"/>
      <c r="K75" s="60" t="s">
        <v>160</v>
      </c>
      <c r="L75" s="61" t="s">
        <v>251</v>
      </c>
      <c r="M75" s="62">
        <v>9854322167</v>
      </c>
      <c r="N75" s="69" t="s">
        <v>252</v>
      </c>
      <c r="O75" s="70">
        <v>9859546560</v>
      </c>
      <c r="P75" s="75" t="s">
        <v>268</v>
      </c>
      <c r="Q75" s="60" t="s">
        <v>123</v>
      </c>
      <c r="R75" s="60">
        <v>55</v>
      </c>
      <c r="S75" s="60" t="s">
        <v>960</v>
      </c>
      <c r="T75" s="18"/>
    </row>
    <row r="76" spans="1:20">
      <c r="A76" s="4">
        <v>72</v>
      </c>
      <c r="B76" s="60" t="s">
        <v>89</v>
      </c>
      <c r="C76" s="104" t="s">
        <v>171</v>
      </c>
      <c r="D76" s="105" t="s">
        <v>102</v>
      </c>
      <c r="E76" s="60"/>
      <c r="F76" s="60"/>
      <c r="G76" s="75">
        <v>55</v>
      </c>
      <c r="H76" s="103">
        <v>24</v>
      </c>
      <c r="I76" s="55">
        <f t="shared" si="1"/>
        <v>79</v>
      </c>
      <c r="J76" s="60"/>
      <c r="K76" s="60" t="s">
        <v>160</v>
      </c>
      <c r="L76" s="61" t="s">
        <v>251</v>
      </c>
      <c r="M76" s="62">
        <v>9854322167</v>
      </c>
      <c r="N76" s="69" t="s">
        <v>253</v>
      </c>
      <c r="O76" s="76" t="s">
        <v>254</v>
      </c>
      <c r="P76" s="75" t="s">
        <v>268</v>
      </c>
      <c r="Q76" s="60"/>
      <c r="R76" s="60"/>
      <c r="S76" s="60" t="s">
        <v>156</v>
      </c>
      <c r="T76" s="18"/>
    </row>
    <row r="77" spans="1:20">
      <c r="A77" s="4">
        <v>73</v>
      </c>
      <c r="B77" s="60" t="s">
        <v>63</v>
      </c>
      <c r="C77" s="66" t="s">
        <v>939</v>
      </c>
      <c r="D77" s="68" t="s">
        <v>102</v>
      </c>
      <c r="E77" s="60"/>
      <c r="F77" s="60"/>
      <c r="G77" s="75">
        <v>84</v>
      </c>
      <c r="H77" s="103">
        <v>73</v>
      </c>
      <c r="I77" s="55">
        <f t="shared" si="1"/>
        <v>157</v>
      </c>
      <c r="J77" s="60"/>
      <c r="K77" s="60" t="s">
        <v>160</v>
      </c>
      <c r="L77" s="61" t="s">
        <v>251</v>
      </c>
      <c r="M77" s="62">
        <v>9854322167</v>
      </c>
      <c r="N77" s="69" t="s">
        <v>255</v>
      </c>
      <c r="O77" s="70">
        <v>8486475140</v>
      </c>
      <c r="P77" s="80" t="s">
        <v>187</v>
      </c>
      <c r="Q77" s="60" t="s">
        <v>116</v>
      </c>
      <c r="R77" s="60"/>
      <c r="S77" s="60" t="s">
        <v>156</v>
      </c>
      <c r="T77" s="18"/>
    </row>
    <row r="78" spans="1:20">
      <c r="A78" s="4">
        <v>74</v>
      </c>
      <c r="B78" s="60" t="s">
        <v>63</v>
      </c>
      <c r="C78" s="66" t="s">
        <v>888</v>
      </c>
      <c r="D78" s="68" t="s">
        <v>25</v>
      </c>
      <c r="E78" s="60"/>
      <c r="F78" s="60"/>
      <c r="G78" s="75">
        <v>84</v>
      </c>
      <c r="H78" s="103">
        <v>73</v>
      </c>
      <c r="I78" s="55">
        <f t="shared" si="1"/>
        <v>157</v>
      </c>
      <c r="J78" s="60"/>
      <c r="K78" s="60" t="s">
        <v>160</v>
      </c>
      <c r="L78" s="61" t="s">
        <v>251</v>
      </c>
      <c r="M78" s="62">
        <v>9854322167</v>
      </c>
      <c r="N78" s="69" t="s">
        <v>256</v>
      </c>
      <c r="O78" s="70">
        <v>7399338242</v>
      </c>
      <c r="P78" s="80" t="s">
        <v>190</v>
      </c>
      <c r="Q78" s="60" t="s">
        <v>123</v>
      </c>
      <c r="R78" s="60"/>
      <c r="S78" s="60" t="s">
        <v>156</v>
      </c>
      <c r="T78" s="18"/>
    </row>
    <row r="79" spans="1:20">
      <c r="A79" s="4">
        <v>75</v>
      </c>
      <c r="B79" s="60" t="s">
        <v>63</v>
      </c>
      <c r="C79" s="66" t="s">
        <v>551</v>
      </c>
      <c r="D79" s="68" t="s">
        <v>25</v>
      </c>
      <c r="E79" s="60"/>
      <c r="F79" s="60" t="s">
        <v>103</v>
      </c>
      <c r="G79" s="75">
        <v>27</v>
      </c>
      <c r="H79" s="103">
        <v>18</v>
      </c>
      <c r="I79" s="55">
        <f t="shared" si="1"/>
        <v>45</v>
      </c>
      <c r="J79" s="60"/>
      <c r="K79" s="60" t="s">
        <v>160</v>
      </c>
      <c r="L79" s="61" t="s">
        <v>251</v>
      </c>
      <c r="M79" s="62">
        <v>9854322167</v>
      </c>
      <c r="N79" s="69" t="s">
        <v>257</v>
      </c>
      <c r="O79" s="76" t="s">
        <v>258</v>
      </c>
      <c r="P79" s="80" t="s">
        <v>190</v>
      </c>
      <c r="Q79" s="60"/>
      <c r="R79" s="60"/>
      <c r="S79" s="60" t="s">
        <v>156</v>
      </c>
      <c r="T79" s="18"/>
    </row>
    <row r="80" spans="1:20">
      <c r="A80" s="4">
        <v>76</v>
      </c>
      <c r="B80" s="60" t="s">
        <v>63</v>
      </c>
      <c r="C80" s="66" t="s">
        <v>889</v>
      </c>
      <c r="D80" s="68" t="s">
        <v>25</v>
      </c>
      <c r="E80" s="60"/>
      <c r="F80" s="60"/>
      <c r="G80" s="75">
        <v>17</v>
      </c>
      <c r="H80" s="103">
        <v>8</v>
      </c>
      <c r="I80" s="55">
        <f t="shared" si="1"/>
        <v>25</v>
      </c>
      <c r="J80" s="60"/>
      <c r="K80" s="60" t="s">
        <v>160</v>
      </c>
      <c r="L80" s="61" t="s">
        <v>251</v>
      </c>
      <c r="M80" s="62">
        <v>9854322167</v>
      </c>
      <c r="N80" s="69" t="s">
        <v>259</v>
      </c>
      <c r="O80" s="70">
        <v>9706639192</v>
      </c>
      <c r="P80" s="80" t="s">
        <v>190</v>
      </c>
      <c r="Q80" s="60"/>
      <c r="R80" s="60">
        <v>40</v>
      </c>
      <c r="S80" s="60" t="s">
        <v>156</v>
      </c>
      <c r="T80" s="18"/>
    </row>
    <row r="81" spans="1:20">
      <c r="A81" s="4">
        <v>77</v>
      </c>
      <c r="B81" s="60" t="s">
        <v>63</v>
      </c>
      <c r="C81" s="66" t="s">
        <v>940</v>
      </c>
      <c r="D81" s="68" t="s">
        <v>102</v>
      </c>
      <c r="E81" s="60"/>
      <c r="F81" s="60"/>
      <c r="G81" s="75">
        <v>25</v>
      </c>
      <c r="H81" s="103">
        <v>15</v>
      </c>
      <c r="I81" s="55">
        <f t="shared" si="1"/>
        <v>40</v>
      </c>
      <c r="J81" s="60"/>
      <c r="K81" s="60" t="s">
        <v>160</v>
      </c>
      <c r="L81" s="61" t="s">
        <v>251</v>
      </c>
      <c r="M81" s="62">
        <v>9854322167</v>
      </c>
      <c r="N81" s="69" t="s">
        <v>260</v>
      </c>
      <c r="O81" s="76" t="s">
        <v>261</v>
      </c>
      <c r="P81" s="80" t="s">
        <v>190</v>
      </c>
      <c r="Q81" s="60"/>
      <c r="R81" s="60"/>
      <c r="S81" s="60" t="s">
        <v>156</v>
      </c>
      <c r="T81" s="18"/>
    </row>
    <row r="82" spans="1:20">
      <c r="A82" s="4">
        <v>78</v>
      </c>
      <c r="B82" s="60" t="s">
        <v>63</v>
      </c>
      <c r="C82" s="66" t="s">
        <v>941</v>
      </c>
      <c r="D82" s="68" t="s">
        <v>102</v>
      </c>
      <c r="E82" s="60"/>
      <c r="F82" s="60"/>
      <c r="G82" s="75">
        <v>31</v>
      </c>
      <c r="H82" s="103">
        <v>11</v>
      </c>
      <c r="I82" s="55">
        <f t="shared" si="1"/>
        <v>42</v>
      </c>
      <c r="J82" s="60"/>
      <c r="K82" s="60" t="s">
        <v>160</v>
      </c>
      <c r="L82" s="61" t="s">
        <v>251</v>
      </c>
      <c r="M82" s="62">
        <v>9854322167</v>
      </c>
      <c r="N82" s="69" t="s">
        <v>262</v>
      </c>
      <c r="O82" s="70">
        <v>9854122918</v>
      </c>
      <c r="P82" s="80" t="s">
        <v>191</v>
      </c>
      <c r="Q82" s="60" t="s">
        <v>192</v>
      </c>
      <c r="R82" s="60"/>
      <c r="S82" s="60" t="s">
        <v>156</v>
      </c>
      <c r="T82" s="18"/>
    </row>
    <row r="83" spans="1:20">
      <c r="A83" s="4">
        <v>79</v>
      </c>
      <c r="B83" s="60" t="s">
        <v>63</v>
      </c>
      <c r="C83" s="66" t="s">
        <v>890</v>
      </c>
      <c r="D83" s="68" t="s">
        <v>25</v>
      </c>
      <c r="E83" s="60"/>
      <c r="F83" s="60" t="s">
        <v>103</v>
      </c>
      <c r="G83" s="75">
        <v>42</v>
      </c>
      <c r="H83" s="103">
        <v>38</v>
      </c>
      <c r="I83" s="55">
        <f t="shared" si="1"/>
        <v>80</v>
      </c>
      <c r="J83" s="60"/>
      <c r="K83" s="60" t="s">
        <v>160</v>
      </c>
      <c r="L83" s="61" t="s">
        <v>251</v>
      </c>
      <c r="M83" s="62">
        <v>9854322167</v>
      </c>
      <c r="N83" s="69" t="s">
        <v>252</v>
      </c>
      <c r="O83" s="70">
        <v>9859546560</v>
      </c>
      <c r="P83" s="80" t="s">
        <v>194</v>
      </c>
      <c r="Q83" s="60" t="s">
        <v>94</v>
      </c>
      <c r="R83" s="60"/>
      <c r="S83" s="60" t="s">
        <v>156</v>
      </c>
      <c r="T83" s="18"/>
    </row>
    <row r="84" spans="1:20">
      <c r="A84" s="4">
        <v>80</v>
      </c>
      <c r="B84" s="60" t="s">
        <v>63</v>
      </c>
      <c r="C84" s="66" t="s">
        <v>891</v>
      </c>
      <c r="D84" s="68" t="s">
        <v>25</v>
      </c>
      <c r="E84" s="60"/>
      <c r="F84" s="60"/>
      <c r="G84" s="75">
        <v>22</v>
      </c>
      <c r="H84" s="103">
        <v>17</v>
      </c>
      <c r="I84" s="55">
        <f t="shared" si="1"/>
        <v>39</v>
      </c>
      <c r="J84" s="60"/>
      <c r="K84" s="60" t="s">
        <v>160</v>
      </c>
      <c r="L84" s="61" t="s">
        <v>251</v>
      </c>
      <c r="M84" s="62">
        <v>9854322167</v>
      </c>
      <c r="N84" s="69" t="s">
        <v>253</v>
      </c>
      <c r="O84" s="76" t="s">
        <v>254</v>
      </c>
      <c r="P84" s="80" t="s">
        <v>194</v>
      </c>
      <c r="Q84" s="60"/>
      <c r="R84" s="60">
        <v>40</v>
      </c>
      <c r="S84" s="60" t="s">
        <v>156</v>
      </c>
      <c r="T84" s="18"/>
    </row>
    <row r="85" spans="1:20">
      <c r="A85" s="4">
        <v>81</v>
      </c>
      <c r="B85" s="60" t="s">
        <v>63</v>
      </c>
      <c r="C85" s="66" t="s">
        <v>892</v>
      </c>
      <c r="D85" s="68" t="s">
        <v>25</v>
      </c>
      <c r="E85" s="60"/>
      <c r="F85" s="60"/>
      <c r="G85" s="75">
        <v>14</v>
      </c>
      <c r="H85" s="103">
        <v>12</v>
      </c>
      <c r="I85" s="55">
        <f t="shared" si="1"/>
        <v>26</v>
      </c>
      <c r="J85" s="60"/>
      <c r="K85" s="60" t="s">
        <v>160</v>
      </c>
      <c r="L85" s="61" t="s">
        <v>251</v>
      </c>
      <c r="M85" s="62">
        <v>9854322167</v>
      </c>
      <c r="N85" s="69" t="s">
        <v>255</v>
      </c>
      <c r="O85" s="70">
        <v>8486475140</v>
      </c>
      <c r="P85" s="80" t="s">
        <v>194</v>
      </c>
      <c r="Q85" s="60"/>
      <c r="R85" s="60"/>
      <c r="S85" s="60" t="s">
        <v>156</v>
      </c>
      <c r="T85" s="18"/>
    </row>
    <row r="86" spans="1:20">
      <c r="A86" s="4">
        <v>82</v>
      </c>
      <c r="B86" s="60" t="s">
        <v>63</v>
      </c>
      <c r="C86" s="66" t="s">
        <v>176</v>
      </c>
      <c r="D86" s="68" t="s">
        <v>25</v>
      </c>
      <c r="E86" s="60"/>
      <c r="F86" s="60"/>
      <c r="G86" s="75">
        <v>11</v>
      </c>
      <c r="H86" s="103">
        <v>6</v>
      </c>
      <c r="I86" s="55">
        <f t="shared" si="1"/>
        <v>17</v>
      </c>
      <c r="J86" s="60"/>
      <c r="K86" s="60" t="s">
        <v>160</v>
      </c>
      <c r="L86" s="61" t="s">
        <v>251</v>
      </c>
      <c r="M86" s="62">
        <v>9854322167</v>
      </c>
      <c r="N86" s="69" t="s">
        <v>256</v>
      </c>
      <c r="O86" s="70">
        <v>7399338242</v>
      </c>
      <c r="P86" s="80" t="s">
        <v>194</v>
      </c>
      <c r="Q86" s="60"/>
      <c r="R86" s="60"/>
      <c r="S86" s="60" t="s">
        <v>156</v>
      </c>
      <c r="T86" s="18"/>
    </row>
    <row r="87" spans="1:20">
      <c r="A87" s="4">
        <v>83</v>
      </c>
      <c r="B87" s="60" t="s">
        <v>63</v>
      </c>
      <c r="C87" s="66" t="s">
        <v>942</v>
      </c>
      <c r="D87" s="68" t="s">
        <v>102</v>
      </c>
      <c r="E87" s="60"/>
      <c r="F87" s="60" t="s">
        <v>103</v>
      </c>
      <c r="G87" s="75">
        <v>29</v>
      </c>
      <c r="H87" s="103">
        <v>37</v>
      </c>
      <c r="I87" s="55">
        <f t="shared" si="1"/>
        <v>66</v>
      </c>
      <c r="J87" s="60"/>
      <c r="K87" s="60" t="s">
        <v>160</v>
      </c>
      <c r="L87" s="61" t="s">
        <v>251</v>
      </c>
      <c r="M87" s="62">
        <v>9854322167</v>
      </c>
      <c r="N87" s="69" t="s">
        <v>257</v>
      </c>
      <c r="O87" s="76" t="s">
        <v>258</v>
      </c>
      <c r="P87" s="80" t="s">
        <v>194</v>
      </c>
      <c r="Q87" s="60"/>
      <c r="R87" s="60"/>
      <c r="S87" s="60" t="s">
        <v>156</v>
      </c>
      <c r="T87" s="18"/>
    </row>
    <row r="88" spans="1:20">
      <c r="A88" s="4">
        <v>84</v>
      </c>
      <c r="B88" s="60" t="s">
        <v>63</v>
      </c>
      <c r="C88" s="66" t="s">
        <v>893</v>
      </c>
      <c r="D88" s="68" t="s">
        <v>25</v>
      </c>
      <c r="E88" s="60"/>
      <c r="F88" s="60" t="s">
        <v>103</v>
      </c>
      <c r="G88" s="75">
        <v>28</v>
      </c>
      <c r="H88" s="103">
        <v>37</v>
      </c>
      <c r="I88" s="55">
        <f t="shared" si="1"/>
        <v>65</v>
      </c>
      <c r="J88" s="60"/>
      <c r="K88" s="60" t="s">
        <v>160</v>
      </c>
      <c r="L88" s="61" t="s">
        <v>251</v>
      </c>
      <c r="M88" s="62">
        <v>9854322167</v>
      </c>
      <c r="N88" s="69" t="s">
        <v>259</v>
      </c>
      <c r="O88" s="70">
        <v>9706639192</v>
      </c>
      <c r="P88" s="80" t="s">
        <v>199</v>
      </c>
      <c r="Q88" s="60" t="s">
        <v>101</v>
      </c>
      <c r="R88" s="60"/>
      <c r="S88" s="60" t="s">
        <v>156</v>
      </c>
      <c r="T88" s="18"/>
    </row>
    <row r="89" spans="1:20">
      <c r="A89" s="4">
        <v>85</v>
      </c>
      <c r="B89" s="60" t="s">
        <v>63</v>
      </c>
      <c r="C89" s="66" t="s">
        <v>894</v>
      </c>
      <c r="D89" s="68" t="s">
        <v>25</v>
      </c>
      <c r="E89" s="60"/>
      <c r="F89" s="60"/>
      <c r="G89" s="75">
        <v>12</v>
      </c>
      <c r="H89" s="103">
        <v>23</v>
      </c>
      <c r="I89" s="55">
        <f t="shared" si="1"/>
        <v>35</v>
      </c>
      <c r="J89" s="60"/>
      <c r="K89" s="60" t="s">
        <v>127</v>
      </c>
      <c r="L89" s="61" t="s">
        <v>128</v>
      </c>
      <c r="M89" s="62">
        <v>9864601900</v>
      </c>
      <c r="N89" s="69" t="s">
        <v>263</v>
      </c>
      <c r="O89" s="70">
        <v>9954114680</v>
      </c>
      <c r="P89" s="80" t="s">
        <v>199</v>
      </c>
      <c r="Q89" s="60"/>
      <c r="R89" s="60">
        <v>32</v>
      </c>
      <c r="S89" s="60" t="s">
        <v>156</v>
      </c>
      <c r="T89" s="18"/>
    </row>
    <row r="90" spans="1:20">
      <c r="A90" s="4">
        <v>86</v>
      </c>
      <c r="B90" s="60" t="s">
        <v>63</v>
      </c>
      <c r="C90" s="66" t="s">
        <v>895</v>
      </c>
      <c r="D90" s="68" t="s">
        <v>25</v>
      </c>
      <c r="E90" s="60"/>
      <c r="F90" s="60"/>
      <c r="G90" s="75">
        <v>19</v>
      </c>
      <c r="H90" s="103">
        <v>16</v>
      </c>
      <c r="I90" s="55">
        <f t="shared" si="1"/>
        <v>35</v>
      </c>
      <c r="J90" s="60"/>
      <c r="K90" s="60" t="s">
        <v>127</v>
      </c>
      <c r="L90" s="61" t="s">
        <v>128</v>
      </c>
      <c r="M90" s="62">
        <v>9864601900</v>
      </c>
      <c r="N90" s="69" t="s">
        <v>264</v>
      </c>
      <c r="O90" s="70">
        <v>9613711040</v>
      </c>
      <c r="P90" s="80" t="s">
        <v>199</v>
      </c>
      <c r="Q90" s="60"/>
      <c r="R90" s="60"/>
      <c r="S90" s="60" t="s">
        <v>156</v>
      </c>
      <c r="T90" s="18"/>
    </row>
    <row r="91" spans="1:20">
      <c r="A91" s="4">
        <v>87</v>
      </c>
      <c r="B91" s="60" t="s">
        <v>63</v>
      </c>
      <c r="C91" s="66" t="s">
        <v>943</v>
      </c>
      <c r="D91" s="68" t="s">
        <v>102</v>
      </c>
      <c r="E91" s="60"/>
      <c r="F91" s="60"/>
      <c r="G91" s="75">
        <v>18</v>
      </c>
      <c r="H91" s="103">
        <v>12</v>
      </c>
      <c r="I91" s="55">
        <f t="shared" si="1"/>
        <v>30</v>
      </c>
      <c r="J91" s="60"/>
      <c r="K91" s="60" t="s">
        <v>127</v>
      </c>
      <c r="L91" s="61" t="s">
        <v>128</v>
      </c>
      <c r="M91" s="62">
        <v>9864601900</v>
      </c>
      <c r="N91" s="69" t="s">
        <v>265</v>
      </c>
      <c r="O91" s="70">
        <v>967866007</v>
      </c>
      <c r="P91" s="80" t="s">
        <v>199</v>
      </c>
      <c r="Q91" s="60"/>
      <c r="R91" s="60"/>
      <c r="S91" s="60" t="s">
        <v>156</v>
      </c>
      <c r="T91" s="18"/>
    </row>
    <row r="92" spans="1:20">
      <c r="A92" s="4">
        <v>88</v>
      </c>
      <c r="B92" s="60" t="s">
        <v>63</v>
      </c>
      <c r="C92" s="71" t="s">
        <v>177</v>
      </c>
      <c r="D92" s="68" t="s">
        <v>25</v>
      </c>
      <c r="E92" s="60"/>
      <c r="F92" s="60" t="s">
        <v>103</v>
      </c>
      <c r="G92" s="75">
        <v>17</v>
      </c>
      <c r="H92" s="103">
        <v>13</v>
      </c>
      <c r="I92" s="55">
        <f t="shared" si="1"/>
        <v>30</v>
      </c>
      <c r="J92" s="60"/>
      <c r="K92" s="60" t="s">
        <v>127</v>
      </c>
      <c r="L92" s="61" t="s">
        <v>128</v>
      </c>
      <c r="M92" s="62">
        <v>9864601900</v>
      </c>
      <c r="N92" s="69" t="s">
        <v>265</v>
      </c>
      <c r="O92" s="70">
        <v>967866007</v>
      </c>
      <c r="P92" s="80" t="s">
        <v>202</v>
      </c>
      <c r="Q92" s="60" t="s">
        <v>109</v>
      </c>
      <c r="R92" s="60"/>
      <c r="S92" s="60" t="s">
        <v>156</v>
      </c>
      <c r="T92" s="18"/>
    </row>
    <row r="93" spans="1:20">
      <c r="A93" s="4">
        <v>89</v>
      </c>
      <c r="B93" s="60" t="s">
        <v>63</v>
      </c>
      <c r="C93" s="66" t="s">
        <v>896</v>
      </c>
      <c r="D93" s="68" t="s">
        <v>25</v>
      </c>
      <c r="E93" s="60"/>
      <c r="F93" s="60"/>
      <c r="G93" s="75">
        <v>28</v>
      </c>
      <c r="H93" s="103">
        <v>25</v>
      </c>
      <c r="I93" s="55">
        <f t="shared" si="1"/>
        <v>53</v>
      </c>
      <c r="J93" s="60"/>
      <c r="K93" s="60" t="s">
        <v>266</v>
      </c>
      <c r="L93" s="61" t="s">
        <v>267</v>
      </c>
      <c r="M93" s="61">
        <v>7896914164</v>
      </c>
      <c r="N93" s="67" t="s">
        <v>155</v>
      </c>
      <c r="O93" s="67">
        <v>9859446877</v>
      </c>
      <c r="P93" s="80" t="s">
        <v>202</v>
      </c>
      <c r="Q93" s="60"/>
      <c r="R93" s="60">
        <v>40</v>
      </c>
      <c r="S93" s="60" t="s">
        <v>156</v>
      </c>
      <c r="T93" s="18"/>
    </row>
    <row r="94" spans="1:20">
      <c r="A94" s="4">
        <v>90</v>
      </c>
      <c r="B94" s="60" t="s">
        <v>63</v>
      </c>
      <c r="C94" s="66" t="s">
        <v>897</v>
      </c>
      <c r="D94" s="68" t="s">
        <v>25</v>
      </c>
      <c r="E94" s="60"/>
      <c r="F94" s="60"/>
      <c r="G94" s="75">
        <v>31</v>
      </c>
      <c r="H94" s="103">
        <v>34</v>
      </c>
      <c r="I94" s="55">
        <f t="shared" si="1"/>
        <v>65</v>
      </c>
      <c r="J94" s="60"/>
      <c r="K94" s="60" t="s">
        <v>266</v>
      </c>
      <c r="L94" s="61" t="s">
        <v>267</v>
      </c>
      <c r="M94" s="61">
        <v>7896914164</v>
      </c>
      <c r="N94" s="67" t="s">
        <v>168</v>
      </c>
      <c r="O94" s="67">
        <v>9859242369</v>
      </c>
      <c r="P94" s="80" t="s">
        <v>202</v>
      </c>
      <c r="Q94" s="60"/>
      <c r="R94" s="60"/>
      <c r="S94" s="60" t="s">
        <v>156</v>
      </c>
      <c r="T94" s="18"/>
    </row>
    <row r="95" spans="1:20">
      <c r="A95" s="4">
        <v>91</v>
      </c>
      <c r="B95" s="60" t="s">
        <v>63</v>
      </c>
      <c r="C95" s="66" t="s">
        <v>944</v>
      </c>
      <c r="D95" s="68" t="s">
        <v>102</v>
      </c>
      <c r="E95" s="60"/>
      <c r="F95" s="60"/>
      <c r="G95" s="75">
        <v>25</v>
      </c>
      <c r="H95" s="103">
        <v>30</v>
      </c>
      <c r="I95" s="55">
        <f t="shared" si="1"/>
        <v>55</v>
      </c>
      <c r="J95" s="60"/>
      <c r="K95" s="60" t="s">
        <v>266</v>
      </c>
      <c r="L95" s="61" t="s">
        <v>267</v>
      </c>
      <c r="M95" s="61">
        <v>7896914164</v>
      </c>
      <c r="N95" s="67" t="s">
        <v>169</v>
      </c>
      <c r="O95" s="67">
        <v>9854490071</v>
      </c>
      <c r="P95" s="80" t="s">
        <v>202</v>
      </c>
      <c r="Q95" s="60"/>
      <c r="R95" s="60"/>
      <c r="S95" s="60" t="s">
        <v>156</v>
      </c>
      <c r="T95" s="18"/>
    </row>
    <row r="96" spans="1:20">
      <c r="A96" s="4">
        <v>92</v>
      </c>
      <c r="B96" s="60" t="s">
        <v>63</v>
      </c>
      <c r="C96" s="71" t="s">
        <v>898</v>
      </c>
      <c r="D96" s="68" t="s">
        <v>25</v>
      </c>
      <c r="E96" s="60"/>
      <c r="F96" s="60" t="s">
        <v>103</v>
      </c>
      <c r="G96" s="75">
        <v>35</v>
      </c>
      <c r="H96" s="103">
        <v>36</v>
      </c>
      <c r="I96" s="55">
        <f t="shared" si="1"/>
        <v>71</v>
      </c>
      <c r="J96" s="60"/>
      <c r="K96" s="60" t="s">
        <v>266</v>
      </c>
      <c r="L96" s="61" t="s">
        <v>267</v>
      </c>
      <c r="M96" s="61">
        <v>7896914164</v>
      </c>
      <c r="N96" s="67" t="s">
        <v>169</v>
      </c>
      <c r="O96" s="67">
        <v>9854490071</v>
      </c>
      <c r="P96" s="80" t="s">
        <v>205</v>
      </c>
      <c r="Q96" s="60" t="s">
        <v>101</v>
      </c>
      <c r="R96" s="60"/>
      <c r="S96" s="60" t="s">
        <v>156</v>
      </c>
      <c r="T96" s="18"/>
    </row>
    <row r="97" spans="1:20">
      <c r="A97" s="4">
        <v>93</v>
      </c>
      <c r="B97" s="60" t="s">
        <v>63</v>
      </c>
      <c r="C97" s="66" t="s">
        <v>899</v>
      </c>
      <c r="D97" s="68" t="s">
        <v>25</v>
      </c>
      <c r="E97" s="60"/>
      <c r="F97" s="60"/>
      <c r="G97" s="75">
        <v>55</v>
      </c>
      <c r="H97" s="103">
        <v>54</v>
      </c>
      <c r="I97" s="55">
        <f t="shared" si="1"/>
        <v>109</v>
      </c>
      <c r="J97" s="60"/>
      <c r="K97" s="60" t="s">
        <v>127</v>
      </c>
      <c r="L97" s="61" t="s">
        <v>128</v>
      </c>
      <c r="M97" s="62">
        <v>9864601900</v>
      </c>
      <c r="N97" s="69" t="s">
        <v>265</v>
      </c>
      <c r="O97" s="70">
        <v>967866007</v>
      </c>
      <c r="P97" s="80" t="s">
        <v>205</v>
      </c>
      <c r="Q97" s="60"/>
      <c r="R97" s="60">
        <v>29</v>
      </c>
      <c r="S97" s="60" t="s">
        <v>156</v>
      </c>
      <c r="T97" s="18"/>
    </row>
    <row r="98" spans="1:20">
      <c r="A98" s="4">
        <v>94</v>
      </c>
      <c r="B98" s="60" t="s">
        <v>63</v>
      </c>
      <c r="C98" s="66" t="s">
        <v>178</v>
      </c>
      <c r="D98" s="68" t="s">
        <v>25</v>
      </c>
      <c r="E98" s="60"/>
      <c r="F98" s="60"/>
      <c r="G98" s="75">
        <v>12</v>
      </c>
      <c r="H98" s="103">
        <v>20</v>
      </c>
      <c r="I98" s="55">
        <f t="shared" si="1"/>
        <v>32</v>
      </c>
      <c r="J98" s="60"/>
      <c r="K98" s="60" t="s">
        <v>127</v>
      </c>
      <c r="L98" s="61" t="s">
        <v>128</v>
      </c>
      <c r="M98" s="62">
        <v>9864601900</v>
      </c>
      <c r="N98" s="67" t="s">
        <v>155</v>
      </c>
      <c r="O98" s="67">
        <v>9859446877</v>
      </c>
      <c r="P98" s="80" t="s">
        <v>205</v>
      </c>
      <c r="Q98" s="60"/>
      <c r="R98" s="60"/>
      <c r="S98" s="60" t="s">
        <v>156</v>
      </c>
      <c r="T98" s="18"/>
    </row>
    <row r="99" spans="1:20">
      <c r="A99" s="4">
        <v>95</v>
      </c>
      <c r="B99" s="60" t="s">
        <v>63</v>
      </c>
      <c r="C99" s="66" t="s">
        <v>945</v>
      </c>
      <c r="D99" s="68" t="s">
        <v>102</v>
      </c>
      <c r="E99" s="60"/>
      <c r="F99" s="60"/>
      <c r="G99" s="75">
        <v>7</v>
      </c>
      <c r="H99" s="103">
        <v>8</v>
      </c>
      <c r="I99" s="55">
        <f t="shared" si="1"/>
        <v>15</v>
      </c>
      <c r="J99" s="60"/>
      <c r="K99" s="60" t="s">
        <v>127</v>
      </c>
      <c r="L99" s="61" t="s">
        <v>128</v>
      </c>
      <c r="M99" s="62">
        <v>9864601900</v>
      </c>
      <c r="N99" s="69" t="s">
        <v>265</v>
      </c>
      <c r="O99" s="70">
        <v>967866007</v>
      </c>
      <c r="P99" s="80" t="s">
        <v>205</v>
      </c>
      <c r="Q99" s="60"/>
      <c r="R99" s="60"/>
      <c r="S99" s="60" t="s">
        <v>156</v>
      </c>
      <c r="T99" s="18"/>
    </row>
    <row r="100" spans="1:20">
      <c r="A100" s="4">
        <v>96</v>
      </c>
      <c r="B100" s="60" t="s">
        <v>63</v>
      </c>
      <c r="C100" s="66" t="s">
        <v>946</v>
      </c>
      <c r="D100" s="68" t="s">
        <v>102</v>
      </c>
      <c r="E100" s="60"/>
      <c r="F100" s="60" t="s">
        <v>103</v>
      </c>
      <c r="G100" s="75">
        <v>17</v>
      </c>
      <c r="H100" s="103">
        <v>17</v>
      </c>
      <c r="I100" s="55">
        <f t="shared" si="1"/>
        <v>34</v>
      </c>
      <c r="J100" s="60"/>
      <c r="K100" s="60" t="s">
        <v>127</v>
      </c>
      <c r="L100" s="61" t="s">
        <v>128</v>
      </c>
      <c r="M100" s="62">
        <v>9864601900</v>
      </c>
      <c r="N100" s="67" t="s">
        <v>155</v>
      </c>
      <c r="O100" s="67">
        <v>9859446877</v>
      </c>
      <c r="P100" s="80" t="s">
        <v>208</v>
      </c>
      <c r="Q100" s="60" t="s">
        <v>123</v>
      </c>
      <c r="R100" s="60"/>
      <c r="S100" s="60" t="s">
        <v>156</v>
      </c>
      <c r="T100" s="18"/>
    </row>
    <row r="101" spans="1:20">
      <c r="A101" s="4">
        <v>97</v>
      </c>
      <c r="B101" s="60" t="s">
        <v>63</v>
      </c>
      <c r="C101" s="66" t="s">
        <v>946</v>
      </c>
      <c r="D101" s="68" t="s">
        <v>102</v>
      </c>
      <c r="E101" s="60"/>
      <c r="F101" s="60"/>
      <c r="G101" s="75">
        <v>12</v>
      </c>
      <c r="H101" s="103">
        <v>15</v>
      </c>
      <c r="I101" s="55">
        <f t="shared" si="1"/>
        <v>27</v>
      </c>
      <c r="J101" s="60"/>
      <c r="K101" s="60" t="s">
        <v>90</v>
      </c>
      <c r="L101" s="61" t="s">
        <v>91</v>
      </c>
      <c r="M101" s="62">
        <v>8638331005</v>
      </c>
      <c r="N101" s="60" t="s">
        <v>238</v>
      </c>
      <c r="O101" s="60">
        <v>9934899254</v>
      </c>
      <c r="P101" s="80" t="s">
        <v>211</v>
      </c>
      <c r="Q101" s="60" t="s">
        <v>192</v>
      </c>
      <c r="R101" s="60"/>
      <c r="S101" s="60" t="s">
        <v>156</v>
      </c>
      <c r="T101" s="18"/>
    </row>
    <row r="102" spans="1:20">
      <c r="A102" s="4">
        <v>98</v>
      </c>
      <c r="B102" s="60" t="s">
        <v>63</v>
      </c>
      <c r="C102" s="66" t="s">
        <v>900</v>
      </c>
      <c r="D102" s="68" t="s">
        <v>25</v>
      </c>
      <c r="E102" s="60"/>
      <c r="F102" s="60"/>
      <c r="G102" s="75">
        <v>14</v>
      </c>
      <c r="H102" s="103">
        <v>8</v>
      </c>
      <c r="I102" s="55">
        <f t="shared" si="1"/>
        <v>22</v>
      </c>
      <c r="J102" s="60"/>
      <c r="K102" s="60" t="s">
        <v>148</v>
      </c>
      <c r="L102" s="61" t="s">
        <v>209</v>
      </c>
      <c r="M102" s="62">
        <v>9577761652</v>
      </c>
      <c r="N102" s="60" t="s">
        <v>242</v>
      </c>
      <c r="O102" s="60">
        <v>9707855797</v>
      </c>
      <c r="P102" s="80" t="s">
        <v>213</v>
      </c>
      <c r="Q102" s="60" t="s">
        <v>94</v>
      </c>
      <c r="R102" s="60"/>
      <c r="S102" s="60" t="s">
        <v>156</v>
      </c>
      <c r="T102" s="18"/>
    </row>
    <row r="103" spans="1:20">
      <c r="A103" s="4">
        <v>99</v>
      </c>
      <c r="B103" s="60" t="s">
        <v>63</v>
      </c>
      <c r="C103" s="66" t="s">
        <v>179</v>
      </c>
      <c r="D103" s="68" t="s">
        <v>25</v>
      </c>
      <c r="E103" s="60"/>
      <c r="F103" s="60"/>
      <c r="G103" s="75">
        <v>32</v>
      </c>
      <c r="H103" s="103">
        <v>22</v>
      </c>
      <c r="I103" s="55">
        <f t="shared" si="1"/>
        <v>54</v>
      </c>
      <c r="J103" s="60"/>
      <c r="K103" s="60" t="s">
        <v>148</v>
      </c>
      <c r="L103" s="61" t="s">
        <v>209</v>
      </c>
      <c r="M103" s="62">
        <v>9577761652</v>
      </c>
      <c r="N103" s="60" t="s">
        <v>242</v>
      </c>
      <c r="O103" s="60">
        <v>9707855797</v>
      </c>
      <c r="P103" s="80" t="s">
        <v>213</v>
      </c>
      <c r="Q103" s="60"/>
      <c r="R103" s="60"/>
      <c r="S103" s="60" t="s">
        <v>156</v>
      </c>
      <c r="T103" s="18"/>
    </row>
    <row r="104" spans="1:20">
      <c r="A104" s="4">
        <v>100</v>
      </c>
      <c r="B104" s="60" t="s">
        <v>63</v>
      </c>
      <c r="C104" s="66" t="s">
        <v>180</v>
      </c>
      <c r="D104" s="68" t="s">
        <v>25</v>
      </c>
      <c r="E104" s="60"/>
      <c r="F104" s="60"/>
      <c r="G104" s="75">
        <v>22</v>
      </c>
      <c r="H104" s="103">
        <v>21</v>
      </c>
      <c r="I104" s="55">
        <f t="shared" si="1"/>
        <v>43</v>
      </c>
      <c r="J104" s="60"/>
      <c r="K104" s="60" t="s">
        <v>148</v>
      </c>
      <c r="L104" s="61" t="s">
        <v>209</v>
      </c>
      <c r="M104" s="62">
        <v>9577761652</v>
      </c>
      <c r="N104" s="60" t="s">
        <v>242</v>
      </c>
      <c r="O104" s="60">
        <v>9707855797</v>
      </c>
      <c r="P104" s="80" t="s">
        <v>213</v>
      </c>
      <c r="Q104" s="60"/>
      <c r="R104" s="60"/>
      <c r="S104" s="60" t="s">
        <v>156</v>
      </c>
      <c r="T104" s="18"/>
    </row>
    <row r="105" spans="1:20">
      <c r="A105" s="4">
        <v>101</v>
      </c>
      <c r="B105" s="60" t="s">
        <v>63</v>
      </c>
      <c r="C105" s="66" t="s">
        <v>947</v>
      </c>
      <c r="D105" s="68" t="s">
        <v>102</v>
      </c>
      <c r="E105" s="60"/>
      <c r="F105" s="60"/>
      <c r="G105" s="75">
        <v>25</v>
      </c>
      <c r="H105" s="103">
        <v>18</v>
      </c>
      <c r="I105" s="55">
        <f t="shared" si="1"/>
        <v>43</v>
      </c>
      <c r="J105" s="60"/>
      <c r="K105" s="60" t="s">
        <v>148</v>
      </c>
      <c r="L105" s="61" t="s">
        <v>209</v>
      </c>
      <c r="M105" s="62">
        <v>9577761652</v>
      </c>
      <c r="N105" s="60" t="s">
        <v>244</v>
      </c>
      <c r="O105" s="60">
        <v>9954013908</v>
      </c>
      <c r="P105" s="80" t="s">
        <v>213</v>
      </c>
      <c r="Q105" s="60"/>
      <c r="R105" s="60"/>
      <c r="S105" s="60" t="s">
        <v>156</v>
      </c>
      <c r="T105" s="18"/>
    </row>
    <row r="106" spans="1:20">
      <c r="A106" s="4">
        <v>102</v>
      </c>
      <c r="B106" s="60" t="s">
        <v>63</v>
      </c>
      <c r="C106" s="71" t="s">
        <v>901</v>
      </c>
      <c r="D106" s="68" t="s">
        <v>25</v>
      </c>
      <c r="E106" s="60"/>
      <c r="F106" s="60"/>
      <c r="G106" s="75">
        <v>36</v>
      </c>
      <c r="H106" s="103">
        <v>21</v>
      </c>
      <c r="I106" s="55">
        <f t="shared" si="1"/>
        <v>57</v>
      </c>
      <c r="J106" s="60"/>
      <c r="K106" s="60" t="s">
        <v>97</v>
      </c>
      <c r="L106" s="61" t="s">
        <v>196</v>
      </c>
      <c r="M106" s="62">
        <v>9435367195</v>
      </c>
      <c r="N106" s="69" t="s">
        <v>246</v>
      </c>
      <c r="O106" s="70">
        <v>8486013384</v>
      </c>
      <c r="P106" s="80" t="s">
        <v>216</v>
      </c>
      <c r="Q106" s="60" t="s">
        <v>101</v>
      </c>
      <c r="R106" s="60"/>
      <c r="S106" s="60" t="s">
        <v>156</v>
      </c>
      <c r="T106" s="18"/>
    </row>
    <row r="107" spans="1:20">
      <c r="A107" s="4">
        <v>103</v>
      </c>
      <c r="B107" s="60" t="s">
        <v>63</v>
      </c>
      <c r="C107" s="66" t="s">
        <v>902</v>
      </c>
      <c r="D107" s="68" t="s">
        <v>25</v>
      </c>
      <c r="E107" s="60"/>
      <c r="F107" s="60"/>
      <c r="G107" s="75">
        <v>48</v>
      </c>
      <c r="H107" s="103">
        <v>32</v>
      </c>
      <c r="I107" s="55">
        <f t="shared" si="1"/>
        <v>80</v>
      </c>
      <c r="J107" s="60"/>
      <c r="K107" s="60" t="s">
        <v>97</v>
      </c>
      <c r="L107" s="61" t="s">
        <v>196</v>
      </c>
      <c r="M107" s="62">
        <v>9435367195</v>
      </c>
      <c r="N107" s="69" t="s">
        <v>246</v>
      </c>
      <c r="O107" s="70">
        <v>8486013384</v>
      </c>
      <c r="P107" s="80" t="s">
        <v>216</v>
      </c>
      <c r="Q107" s="60"/>
      <c r="R107" s="60"/>
      <c r="S107" s="60" t="s">
        <v>156</v>
      </c>
      <c r="T107" s="18"/>
    </row>
    <row r="108" spans="1:20">
      <c r="A108" s="4">
        <v>104</v>
      </c>
      <c r="B108" s="60" t="s">
        <v>63</v>
      </c>
      <c r="C108" s="71" t="s">
        <v>903</v>
      </c>
      <c r="D108" s="68" t="s">
        <v>25</v>
      </c>
      <c r="E108" s="60"/>
      <c r="F108" s="60"/>
      <c r="G108" s="75">
        <v>28</v>
      </c>
      <c r="H108" s="103">
        <v>36</v>
      </c>
      <c r="I108" s="55">
        <f t="shared" si="1"/>
        <v>64</v>
      </c>
      <c r="J108" s="60"/>
      <c r="K108" s="60" t="s">
        <v>97</v>
      </c>
      <c r="L108" s="61" t="s">
        <v>196</v>
      </c>
      <c r="M108" s="62">
        <v>9435367195</v>
      </c>
      <c r="N108" s="69" t="s">
        <v>246</v>
      </c>
      <c r="O108" s="70">
        <v>8486013384</v>
      </c>
      <c r="P108" s="80" t="s">
        <v>216</v>
      </c>
      <c r="Q108" s="60"/>
      <c r="R108" s="60"/>
      <c r="S108" s="60" t="s">
        <v>156</v>
      </c>
      <c r="T108" s="18"/>
    </row>
    <row r="109" spans="1:20">
      <c r="A109" s="4">
        <v>105</v>
      </c>
      <c r="B109" s="60" t="s">
        <v>63</v>
      </c>
      <c r="C109" s="71" t="s">
        <v>948</v>
      </c>
      <c r="D109" s="68" t="s">
        <v>102</v>
      </c>
      <c r="E109" s="60"/>
      <c r="F109" s="60"/>
      <c r="G109" s="75">
        <v>75</v>
      </c>
      <c r="H109" s="103">
        <v>69</v>
      </c>
      <c r="I109" s="55">
        <f t="shared" si="1"/>
        <v>144</v>
      </c>
      <c r="J109" s="60"/>
      <c r="K109" s="60" t="s">
        <v>97</v>
      </c>
      <c r="L109" s="61" t="s">
        <v>196</v>
      </c>
      <c r="M109" s="62">
        <v>9435367195</v>
      </c>
      <c r="N109" s="69" t="s">
        <v>247</v>
      </c>
      <c r="O109" s="70">
        <v>9401621555</v>
      </c>
      <c r="P109" s="80" t="s">
        <v>216</v>
      </c>
      <c r="Q109" s="60"/>
      <c r="R109" s="60"/>
      <c r="S109" s="60" t="s">
        <v>156</v>
      </c>
      <c r="T109" s="18"/>
    </row>
    <row r="110" spans="1:20">
      <c r="A110" s="4">
        <v>106</v>
      </c>
      <c r="B110" s="60" t="s">
        <v>63</v>
      </c>
      <c r="C110" s="71" t="s">
        <v>182</v>
      </c>
      <c r="D110" s="68" t="s">
        <v>25</v>
      </c>
      <c r="E110" s="60"/>
      <c r="F110" s="60"/>
      <c r="G110" s="75">
        <v>18</v>
      </c>
      <c r="H110" s="103">
        <v>8</v>
      </c>
      <c r="I110" s="55">
        <f t="shared" si="1"/>
        <v>26</v>
      </c>
      <c r="J110" s="60"/>
      <c r="K110" s="60" t="s">
        <v>97</v>
      </c>
      <c r="L110" s="61" t="s">
        <v>196</v>
      </c>
      <c r="M110" s="62">
        <v>9435367195</v>
      </c>
      <c r="N110" s="69" t="s">
        <v>248</v>
      </c>
      <c r="O110" s="70">
        <v>9706574854</v>
      </c>
      <c r="P110" s="80" t="s">
        <v>219</v>
      </c>
      <c r="Q110" s="60" t="s">
        <v>109</v>
      </c>
      <c r="R110" s="60"/>
      <c r="S110" s="60" t="s">
        <v>156</v>
      </c>
      <c r="T110" s="18"/>
    </row>
    <row r="111" spans="1:20">
      <c r="A111" s="4">
        <v>107</v>
      </c>
      <c r="B111" s="60" t="s">
        <v>63</v>
      </c>
      <c r="C111" s="71" t="s">
        <v>904</v>
      </c>
      <c r="D111" s="68" t="s">
        <v>25</v>
      </c>
      <c r="E111" s="60"/>
      <c r="F111" s="60"/>
      <c r="G111" s="75">
        <v>18</v>
      </c>
      <c r="H111" s="103">
        <v>15</v>
      </c>
      <c r="I111" s="55">
        <f t="shared" si="1"/>
        <v>33</v>
      </c>
      <c r="J111" s="60"/>
      <c r="K111" s="60" t="s">
        <v>97</v>
      </c>
      <c r="L111" s="61" t="s">
        <v>196</v>
      </c>
      <c r="M111" s="62">
        <v>9435367195</v>
      </c>
      <c r="N111" s="69" t="s">
        <v>248</v>
      </c>
      <c r="O111" s="70">
        <v>9706574854</v>
      </c>
      <c r="P111" s="80" t="s">
        <v>219</v>
      </c>
      <c r="Q111" s="60"/>
      <c r="R111" s="60"/>
      <c r="S111" s="60" t="s">
        <v>156</v>
      </c>
      <c r="T111" s="18"/>
    </row>
    <row r="112" spans="1:20">
      <c r="A112" s="4">
        <v>108</v>
      </c>
      <c r="B112" s="60" t="s">
        <v>63</v>
      </c>
      <c r="C112" s="66" t="s">
        <v>949</v>
      </c>
      <c r="D112" s="68" t="s">
        <v>102</v>
      </c>
      <c r="E112" s="60"/>
      <c r="F112" s="60"/>
      <c r="G112" s="75">
        <v>8</v>
      </c>
      <c r="H112" s="103">
        <v>6</v>
      </c>
      <c r="I112" s="55">
        <f t="shared" si="1"/>
        <v>14</v>
      </c>
      <c r="J112" s="60"/>
      <c r="K112" s="60" t="s">
        <v>97</v>
      </c>
      <c r="L112" s="61" t="s">
        <v>196</v>
      </c>
      <c r="M112" s="62">
        <v>9435367195</v>
      </c>
      <c r="N112" s="69" t="s">
        <v>248</v>
      </c>
      <c r="O112" s="70">
        <v>9706574854</v>
      </c>
      <c r="P112" s="80" t="s">
        <v>219</v>
      </c>
      <c r="Q112" s="60"/>
      <c r="R112" s="60"/>
      <c r="S112" s="60" t="s">
        <v>156</v>
      </c>
      <c r="T112" s="18"/>
    </row>
    <row r="113" spans="1:20">
      <c r="A113" s="4">
        <v>109</v>
      </c>
      <c r="B113" s="60" t="s">
        <v>63</v>
      </c>
      <c r="C113" s="66" t="s">
        <v>905</v>
      </c>
      <c r="D113" s="68" t="s">
        <v>25</v>
      </c>
      <c r="E113" s="60"/>
      <c r="F113" s="60"/>
      <c r="G113" s="75">
        <v>20</v>
      </c>
      <c r="H113" s="103">
        <v>15</v>
      </c>
      <c r="I113" s="55">
        <f t="shared" si="1"/>
        <v>35</v>
      </c>
      <c r="J113" s="60"/>
      <c r="K113" s="60" t="s">
        <v>97</v>
      </c>
      <c r="L113" s="61" t="s">
        <v>196</v>
      </c>
      <c r="M113" s="62">
        <v>9435367195</v>
      </c>
      <c r="N113" s="69" t="s">
        <v>248</v>
      </c>
      <c r="O113" s="70">
        <v>9706574854</v>
      </c>
      <c r="P113" s="80" t="s">
        <v>222</v>
      </c>
      <c r="Q113" s="60" t="s">
        <v>116</v>
      </c>
      <c r="R113" s="60"/>
      <c r="S113" s="60" t="s">
        <v>156</v>
      </c>
      <c r="T113" s="18"/>
    </row>
    <row r="114" spans="1:20">
      <c r="A114" s="4">
        <v>110</v>
      </c>
      <c r="B114" s="60" t="s">
        <v>63</v>
      </c>
      <c r="C114" s="66" t="s">
        <v>950</v>
      </c>
      <c r="D114" s="68" t="s">
        <v>102</v>
      </c>
      <c r="E114" s="60"/>
      <c r="F114" s="60"/>
      <c r="G114" s="75">
        <v>29</v>
      </c>
      <c r="H114" s="103">
        <v>32</v>
      </c>
      <c r="I114" s="55">
        <f t="shared" si="1"/>
        <v>61</v>
      </c>
      <c r="J114" s="60"/>
      <c r="K114" s="60" t="s">
        <v>97</v>
      </c>
      <c r="L114" s="61" t="s">
        <v>196</v>
      </c>
      <c r="M114" s="62">
        <v>9435367195</v>
      </c>
      <c r="N114" s="69" t="s">
        <v>249</v>
      </c>
      <c r="O114" s="70">
        <v>9957141561</v>
      </c>
      <c r="P114" s="80" t="s">
        <v>222</v>
      </c>
      <c r="Q114" s="60"/>
      <c r="R114" s="60"/>
      <c r="S114" s="60" t="s">
        <v>156</v>
      </c>
      <c r="T114" s="18"/>
    </row>
    <row r="115" spans="1:20">
      <c r="A115" s="4">
        <v>111</v>
      </c>
      <c r="B115" s="60" t="s">
        <v>63</v>
      </c>
      <c r="C115" s="66" t="s">
        <v>906</v>
      </c>
      <c r="D115" s="68" t="s">
        <v>25</v>
      </c>
      <c r="E115" s="60"/>
      <c r="F115" s="60"/>
      <c r="G115" s="75">
        <v>36</v>
      </c>
      <c r="H115" s="103">
        <v>28</v>
      </c>
      <c r="I115" s="55">
        <f t="shared" si="1"/>
        <v>64</v>
      </c>
      <c r="J115" s="60"/>
      <c r="K115" s="60" t="s">
        <v>97</v>
      </c>
      <c r="L115" s="61" t="s">
        <v>196</v>
      </c>
      <c r="M115" s="62">
        <v>9435367195</v>
      </c>
      <c r="N115" s="69" t="s">
        <v>249</v>
      </c>
      <c r="O115" s="70">
        <v>9957141561</v>
      </c>
      <c r="P115" s="80" t="s">
        <v>226</v>
      </c>
      <c r="Q115" s="60" t="s">
        <v>123</v>
      </c>
      <c r="R115" s="60"/>
      <c r="S115" s="60" t="s">
        <v>156</v>
      </c>
      <c r="T115" s="18"/>
    </row>
    <row r="116" spans="1:20">
      <c r="A116" s="4">
        <v>112</v>
      </c>
      <c r="B116" s="60" t="s">
        <v>63</v>
      </c>
      <c r="C116" s="66" t="s">
        <v>907</v>
      </c>
      <c r="D116" s="68" t="s">
        <v>25</v>
      </c>
      <c r="E116" s="60"/>
      <c r="F116" s="60"/>
      <c r="G116" s="75">
        <v>38</v>
      </c>
      <c r="H116" s="103">
        <v>35</v>
      </c>
      <c r="I116" s="55">
        <f t="shared" si="1"/>
        <v>73</v>
      </c>
      <c r="J116" s="60"/>
      <c r="K116" s="60" t="s">
        <v>97</v>
      </c>
      <c r="L116" s="61" t="s">
        <v>196</v>
      </c>
      <c r="M116" s="62">
        <v>9435367195</v>
      </c>
      <c r="N116" s="69" t="s">
        <v>249</v>
      </c>
      <c r="O116" s="70">
        <v>9957141561</v>
      </c>
      <c r="P116" s="80" t="s">
        <v>226</v>
      </c>
      <c r="Q116" s="60"/>
      <c r="R116" s="60"/>
      <c r="S116" s="60" t="s">
        <v>156</v>
      </c>
      <c r="T116" s="18"/>
    </row>
    <row r="117" spans="1:20">
      <c r="A117" s="4">
        <v>113</v>
      </c>
      <c r="B117" s="60" t="s">
        <v>63</v>
      </c>
      <c r="C117" s="66" t="s">
        <v>908</v>
      </c>
      <c r="D117" s="68" t="s">
        <v>25</v>
      </c>
      <c r="E117" s="60"/>
      <c r="F117" s="60"/>
      <c r="G117" s="75">
        <v>18</v>
      </c>
      <c r="H117" s="103">
        <v>22</v>
      </c>
      <c r="I117" s="55">
        <f t="shared" si="1"/>
        <v>40</v>
      </c>
      <c r="J117" s="60"/>
      <c r="K117" s="60" t="s">
        <v>97</v>
      </c>
      <c r="L117" s="61" t="s">
        <v>196</v>
      </c>
      <c r="M117" s="62">
        <v>9435367195</v>
      </c>
      <c r="N117" s="69" t="s">
        <v>250</v>
      </c>
      <c r="O117" s="70">
        <v>7896301416</v>
      </c>
      <c r="P117" s="80" t="s">
        <v>226</v>
      </c>
      <c r="Q117" s="60"/>
      <c r="R117" s="60"/>
      <c r="S117" s="60" t="s">
        <v>156</v>
      </c>
      <c r="T117" s="18"/>
    </row>
    <row r="118" spans="1:20">
      <c r="A118" s="4">
        <v>114</v>
      </c>
      <c r="B118" s="60" t="s">
        <v>63</v>
      </c>
      <c r="C118" s="101" t="s">
        <v>553</v>
      </c>
      <c r="D118" s="68" t="s">
        <v>25</v>
      </c>
      <c r="E118" s="19"/>
      <c r="F118" s="18"/>
      <c r="G118" s="75">
        <v>33</v>
      </c>
      <c r="H118" s="103">
        <v>39</v>
      </c>
      <c r="I118" s="55">
        <f t="shared" si="1"/>
        <v>72</v>
      </c>
      <c r="J118" s="18"/>
      <c r="K118" s="60" t="s">
        <v>97</v>
      </c>
      <c r="L118" s="61" t="s">
        <v>196</v>
      </c>
      <c r="M118" s="62">
        <v>9435367195</v>
      </c>
      <c r="N118" s="69" t="s">
        <v>250</v>
      </c>
      <c r="O118" s="70">
        <v>7896301416</v>
      </c>
      <c r="P118" s="80" t="s">
        <v>226</v>
      </c>
      <c r="Q118" s="18"/>
      <c r="R118" s="18"/>
      <c r="S118" s="60" t="s">
        <v>156</v>
      </c>
      <c r="T118" s="18"/>
    </row>
    <row r="119" spans="1:20">
      <c r="A119" s="4">
        <v>115</v>
      </c>
      <c r="B119" s="60" t="s">
        <v>63</v>
      </c>
      <c r="C119" s="66" t="s">
        <v>909</v>
      </c>
      <c r="D119" s="68" t="s">
        <v>25</v>
      </c>
      <c r="E119" s="19"/>
      <c r="F119" s="18"/>
      <c r="G119" s="75">
        <v>33</v>
      </c>
      <c r="H119" s="103">
        <v>25</v>
      </c>
      <c r="I119" s="55">
        <f t="shared" si="1"/>
        <v>58</v>
      </c>
      <c r="J119" s="18"/>
      <c r="K119" s="60" t="s">
        <v>97</v>
      </c>
      <c r="L119" s="61" t="s">
        <v>196</v>
      </c>
      <c r="M119" s="62">
        <v>9435367195</v>
      </c>
      <c r="N119" s="69" t="s">
        <v>247</v>
      </c>
      <c r="O119" s="70">
        <v>9401621555</v>
      </c>
      <c r="P119" s="80" t="s">
        <v>226</v>
      </c>
      <c r="Q119" s="18"/>
      <c r="R119" s="18"/>
      <c r="S119" s="60" t="s">
        <v>156</v>
      </c>
      <c r="T119" s="18"/>
    </row>
    <row r="120" spans="1:20">
      <c r="A120" s="4">
        <v>116</v>
      </c>
      <c r="B120" s="60" t="s">
        <v>63</v>
      </c>
      <c r="C120" s="66" t="s">
        <v>181</v>
      </c>
      <c r="D120" s="68" t="s">
        <v>25</v>
      </c>
      <c r="E120" s="19"/>
      <c r="F120" s="18"/>
      <c r="G120" s="75">
        <v>32</v>
      </c>
      <c r="H120" s="103">
        <v>19</v>
      </c>
      <c r="I120" s="55">
        <f t="shared" si="1"/>
        <v>51</v>
      </c>
      <c r="J120" s="18"/>
      <c r="K120" s="60" t="s">
        <v>97</v>
      </c>
      <c r="L120" s="61" t="s">
        <v>196</v>
      </c>
      <c r="M120" s="62">
        <v>9435367195</v>
      </c>
      <c r="N120" s="69" t="s">
        <v>247</v>
      </c>
      <c r="O120" s="70">
        <v>9401621555</v>
      </c>
      <c r="P120" s="80" t="s">
        <v>228</v>
      </c>
      <c r="Q120" s="18" t="s">
        <v>94</v>
      </c>
      <c r="R120" s="18"/>
      <c r="S120" s="60" t="s">
        <v>156</v>
      </c>
      <c r="T120" s="18"/>
    </row>
    <row r="121" spans="1:20">
      <c r="A121" s="4">
        <v>117</v>
      </c>
      <c r="B121" s="60" t="s">
        <v>63</v>
      </c>
      <c r="C121" s="66" t="s">
        <v>910</v>
      </c>
      <c r="D121" s="68" t="s">
        <v>25</v>
      </c>
      <c r="E121" s="19"/>
      <c r="F121" s="18"/>
      <c r="G121" s="75">
        <v>22</v>
      </c>
      <c r="H121" s="103">
        <v>35</v>
      </c>
      <c r="I121" s="55">
        <f t="shared" si="1"/>
        <v>57</v>
      </c>
      <c r="J121" s="18"/>
      <c r="K121" s="60" t="s">
        <v>97</v>
      </c>
      <c r="L121" s="61" t="s">
        <v>196</v>
      </c>
      <c r="M121" s="62">
        <v>9435367195</v>
      </c>
      <c r="N121" s="69" t="s">
        <v>247</v>
      </c>
      <c r="O121" s="70">
        <v>9401621555</v>
      </c>
      <c r="P121" s="80" t="s">
        <v>228</v>
      </c>
      <c r="Q121" s="18"/>
      <c r="R121" s="18"/>
      <c r="S121" s="60" t="s">
        <v>156</v>
      </c>
      <c r="T121" s="18"/>
    </row>
    <row r="122" spans="1:20">
      <c r="A122" s="4">
        <v>118</v>
      </c>
      <c r="B122" s="60" t="s">
        <v>63</v>
      </c>
      <c r="C122" s="66" t="s">
        <v>185</v>
      </c>
      <c r="D122" s="68" t="s">
        <v>25</v>
      </c>
      <c r="E122" s="19"/>
      <c r="F122" s="18"/>
      <c r="G122" s="75">
        <v>33</v>
      </c>
      <c r="H122" s="103">
        <v>42</v>
      </c>
      <c r="I122" s="55">
        <f t="shared" si="1"/>
        <v>75</v>
      </c>
      <c r="J122" s="18"/>
      <c r="K122" s="60" t="s">
        <v>97</v>
      </c>
      <c r="L122" s="61" t="s">
        <v>196</v>
      </c>
      <c r="M122" s="62">
        <v>9435367195</v>
      </c>
      <c r="N122" s="69" t="s">
        <v>249</v>
      </c>
      <c r="O122" s="70">
        <v>9957141561</v>
      </c>
      <c r="P122" s="80" t="s">
        <v>228</v>
      </c>
      <c r="Q122" s="18"/>
      <c r="R122" s="18"/>
      <c r="S122" s="60" t="s">
        <v>156</v>
      </c>
      <c r="T122" s="18"/>
    </row>
    <row r="123" spans="1:20">
      <c r="A123" s="4">
        <v>119</v>
      </c>
      <c r="B123" s="60" t="s">
        <v>63</v>
      </c>
      <c r="C123" s="66" t="s">
        <v>951</v>
      </c>
      <c r="D123" s="68" t="s">
        <v>102</v>
      </c>
      <c r="E123" s="19"/>
      <c r="F123" s="18"/>
      <c r="G123" s="75">
        <v>15</v>
      </c>
      <c r="H123" s="103">
        <v>17</v>
      </c>
      <c r="I123" s="55">
        <f t="shared" si="1"/>
        <v>32</v>
      </c>
      <c r="J123" s="18"/>
      <c r="K123" s="60" t="s">
        <v>97</v>
      </c>
      <c r="L123" s="61" t="s">
        <v>196</v>
      </c>
      <c r="M123" s="62">
        <v>9435367195</v>
      </c>
      <c r="N123" s="69" t="s">
        <v>247</v>
      </c>
      <c r="O123" s="70">
        <v>9401621555</v>
      </c>
      <c r="P123" s="80" t="s">
        <v>228</v>
      </c>
      <c r="Q123" s="18"/>
      <c r="R123" s="18"/>
      <c r="S123" s="60" t="s">
        <v>156</v>
      </c>
      <c r="T123" s="18"/>
    </row>
    <row r="124" spans="1:20">
      <c r="A124" s="4">
        <v>120</v>
      </c>
      <c r="B124" s="60" t="s">
        <v>63</v>
      </c>
      <c r="C124" s="66" t="s">
        <v>489</v>
      </c>
      <c r="D124" s="68" t="s">
        <v>25</v>
      </c>
      <c r="E124" s="19"/>
      <c r="F124" s="18"/>
      <c r="G124" s="75">
        <v>23</v>
      </c>
      <c r="H124" s="103">
        <v>36</v>
      </c>
      <c r="I124" s="55">
        <f t="shared" si="1"/>
        <v>59</v>
      </c>
      <c r="J124" s="18"/>
      <c r="K124" s="60" t="s">
        <v>97</v>
      </c>
      <c r="L124" s="61" t="s">
        <v>196</v>
      </c>
      <c r="M124" s="62">
        <v>9435367195</v>
      </c>
      <c r="N124" s="69" t="s">
        <v>247</v>
      </c>
      <c r="O124" s="70">
        <v>9401621555</v>
      </c>
      <c r="P124" s="80" t="s">
        <v>959</v>
      </c>
      <c r="Q124" s="18" t="s">
        <v>101</v>
      </c>
      <c r="R124" s="18"/>
      <c r="S124" s="60" t="s">
        <v>156</v>
      </c>
      <c r="T124" s="18"/>
    </row>
    <row r="125" spans="1:20">
      <c r="A125" s="4">
        <v>121</v>
      </c>
      <c r="B125" s="60" t="s">
        <v>63</v>
      </c>
      <c r="C125" s="66" t="s">
        <v>952</v>
      </c>
      <c r="D125" s="68" t="s">
        <v>102</v>
      </c>
      <c r="E125" s="19"/>
      <c r="F125" s="18"/>
      <c r="G125" s="75">
        <v>34</v>
      </c>
      <c r="H125" s="103">
        <v>55</v>
      </c>
      <c r="I125" s="55">
        <f t="shared" si="1"/>
        <v>89</v>
      </c>
      <c r="J125" s="18"/>
      <c r="K125" s="60" t="s">
        <v>97</v>
      </c>
      <c r="L125" s="61" t="s">
        <v>196</v>
      </c>
      <c r="M125" s="62">
        <v>9435367195</v>
      </c>
      <c r="N125" s="69" t="s">
        <v>247</v>
      </c>
      <c r="O125" s="70">
        <v>9401621555</v>
      </c>
      <c r="P125" s="80" t="s">
        <v>959</v>
      </c>
      <c r="Q125" s="18"/>
      <c r="R125" s="18"/>
      <c r="S125" s="60" t="s">
        <v>156</v>
      </c>
      <c r="T125" s="18"/>
    </row>
    <row r="126" spans="1:20">
      <c r="A126" s="4">
        <v>122</v>
      </c>
      <c r="B126" s="60" t="s">
        <v>63</v>
      </c>
      <c r="C126" s="66" t="s">
        <v>491</v>
      </c>
      <c r="D126" s="68" t="s">
        <v>25</v>
      </c>
      <c r="E126" s="19"/>
      <c r="F126" s="18"/>
      <c r="G126" s="75">
        <v>23</v>
      </c>
      <c r="H126" s="103">
        <v>15</v>
      </c>
      <c r="I126" s="55">
        <f t="shared" si="1"/>
        <v>38</v>
      </c>
      <c r="J126" s="18"/>
      <c r="K126" s="60" t="s">
        <v>97</v>
      </c>
      <c r="L126" s="61" t="s">
        <v>196</v>
      </c>
      <c r="M126" s="62">
        <v>9435367195</v>
      </c>
      <c r="N126" s="69" t="s">
        <v>247</v>
      </c>
      <c r="O126" s="70">
        <v>9401621555</v>
      </c>
      <c r="P126" s="80" t="s">
        <v>230</v>
      </c>
      <c r="Q126" s="18" t="s">
        <v>109</v>
      </c>
      <c r="R126" s="18"/>
      <c r="S126" s="60" t="s">
        <v>156</v>
      </c>
      <c r="T126" s="18"/>
    </row>
    <row r="127" spans="1:20">
      <c r="A127" s="4">
        <v>123</v>
      </c>
      <c r="B127" s="60" t="s">
        <v>63</v>
      </c>
      <c r="C127" s="66" t="s">
        <v>911</v>
      </c>
      <c r="D127" s="68" t="s">
        <v>25</v>
      </c>
      <c r="E127" s="19"/>
      <c r="F127" s="18"/>
      <c r="G127" s="75">
        <v>22</v>
      </c>
      <c r="H127" s="103">
        <v>12</v>
      </c>
      <c r="I127" s="55">
        <f t="shared" si="1"/>
        <v>34</v>
      </c>
      <c r="J127" s="18"/>
      <c r="K127" s="60" t="s">
        <v>97</v>
      </c>
      <c r="L127" s="61" t="s">
        <v>196</v>
      </c>
      <c r="M127" s="62">
        <v>9435367195</v>
      </c>
      <c r="N127" s="69" t="s">
        <v>247</v>
      </c>
      <c r="O127" s="70">
        <v>9401621555</v>
      </c>
      <c r="P127" s="80" t="s">
        <v>230</v>
      </c>
      <c r="Q127" s="18"/>
      <c r="R127" s="18"/>
      <c r="S127" s="60" t="s">
        <v>156</v>
      </c>
      <c r="T127" s="18"/>
    </row>
    <row r="128" spans="1:20">
      <c r="A128" s="4">
        <v>124</v>
      </c>
      <c r="B128" s="60" t="s">
        <v>63</v>
      </c>
      <c r="C128" s="66" t="s">
        <v>953</v>
      </c>
      <c r="D128" s="68" t="s">
        <v>102</v>
      </c>
      <c r="E128" s="19"/>
      <c r="F128" s="18"/>
      <c r="G128" s="75">
        <v>8</v>
      </c>
      <c r="H128" s="103">
        <v>9</v>
      </c>
      <c r="I128" s="55">
        <f t="shared" si="1"/>
        <v>17</v>
      </c>
      <c r="J128" s="18"/>
      <c r="K128" s="60" t="s">
        <v>97</v>
      </c>
      <c r="L128" s="61" t="s">
        <v>196</v>
      </c>
      <c r="M128" s="62">
        <v>9435367195</v>
      </c>
      <c r="N128" s="69" t="s">
        <v>247</v>
      </c>
      <c r="O128" s="70">
        <v>9401621555</v>
      </c>
      <c r="P128" s="80" t="s">
        <v>230</v>
      </c>
      <c r="Q128" s="18"/>
      <c r="R128" s="18"/>
      <c r="S128" s="60" t="s">
        <v>156</v>
      </c>
      <c r="T128" s="18"/>
    </row>
    <row r="129" spans="1:20">
      <c r="A129" s="4">
        <v>125</v>
      </c>
      <c r="B129" s="60" t="s">
        <v>63</v>
      </c>
      <c r="C129" s="66" t="s">
        <v>183</v>
      </c>
      <c r="D129" s="68" t="s">
        <v>25</v>
      </c>
      <c r="E129" s="19"/>
      <c r="F129" s="18"/>
      <c r="G129" s="75">
        <v>32</v>
      </c>
      <c r="H129" s="103">
        <v>22</v>
      </c>
      <c r="I129" s="55">
        <f t="shared" si="1"/>
        <v>54</v>
      </c>
      <c r="J129" s="18"/>
      <c r="K129" s="60" t="s">
        <v>160</v>
      </c>
      <c r="L129" s="61" t="s">
        <v>251</v>
      </c>
      <c r="M129" s="62">
        <v>9854322167</v>
      </c>
      <c r="N129" s="69" t="s">
        <v>252</v>
      </c>
      <c r="O129" s="70">
        <v>9859546560</v>
      </c>
      <c r="P129" s="80" t="s">
        <v>232</v>
      </c>
      <c r="Q129" s="18" t="s">
        <v>116</v>
      </c>
      <c r="R129" s="18"/>
      <c r="S129" s="60" t="s">
        <v>156</v>
      </c>
      <c r="T129" s="18"/>
    </row>
    <row r="130" spans="1:20">
      <c r="A130" s="4">
        <v>126</v>
      </c>
      <c r="B130" s="60" t="s">
        <v>63</v>
      </c>
      <c r="C130" s="66" t="s">
        <v>184</v>
      </c>
      <c r="D130" s="68" t="s">
        <v>25</v>
      </c>
      <c r="E130" s="19"/>
      <c r="F130" s="18"/>
      <c r="G130" s="75">
        <v>23</v>
      </c>
      <c r="H130" s="103">
        <v>26</v>
      </c>
      <c r="I130" s="55">
        <f t="shared" si="1"/>
        <v>49</v>
      </c>
      <c r="J130" s="18"/>
      <c r="K130" s="60" t="s">
        <v>160</v>
      </c>
      <c r="L130" s="61" t="s">
        <v>251</v>
      </c>
      <c r="M130" s="62">
        <v>9854322167</v>
      </c>
      <c r="N130" s="69" t="s">
        <v>253</v>
      </c>
      <c r="O130" s="76" t="s">
        <v>254</v>
      </c>
      <c r="P130" s="80" t="s">
        <v>232</v>
      </c>
      <c r="Q130" s="18"/>
      <c r="R130" s="18"/>
      <c r="S130" s="60" t="s">
        <v>156</v>
      </c>
      <c r="T130" s="18"/>
    </row>
    <row r="131" spans="1:20">
      <c r="A131" s="4">
        <v>127</v>
      </c>
      <c r="B131" s="60" t="s">
        <v>63</v>
      </c>
      <c r="C131" s="66" t="s">
        <v>912</v>
      </c>
      <c r="D131" s="68" t="s">
        <v>25</v>
      </c>
      <c r="E131" s="19"/>
      <c r="F131" s="18"/>
      <c r="G131" s="75">
        <v>12</v>
      </c>
      <c r="H131" s="103">
        <v>18</v>
      </c>
      <c r="I131" s="55">
        <f t="shared" si="1"/>
        <v>30</v>
      </c>
      <c r="J131" s="18"/>
      <c r="K131" s="60" t="s">
        <v>160</v>
      </c>
      <c r="L131" s="61" t="s">
        <v>251</v>
      </c>
      <c r="M131" s="62">
        <v>9854322167</v>
      </c>
      <c r="N131" s="69" t="s">
        <v>255</v>
      </c>
      <c r="O131" s="70">
        <v>8486475140</v>
      </c>
      <c r="P131" s="80" t="s">
        <v>232</v>
      </c>
      <c r="Q131" s="18"/>
      <c r="R131" s="18"/>
      <c r="S131" s="60" t="s">
        <v>156</v>
      </c>
      <c r="T131" s="18"/>
    </row>
    <row r="132" spans="1:20">
      <c r="A132" s="4">
        <v>128</v>
      </c>
      <c r="B132" s="60" t="s">
        <v>63</v>
      </c>
      <c r="C132" s="66" t="s">
        <v>954</v>
      </c>
      <c r="D132" s="68" t="s">
        <v>102</v>
      </c>
      <c r="E132" s="19"/>
      <c r="F132" s="18"/>
      <c r="G132" s="75">
        <v>19</v>
      </c>
      <c r="H132" s="103">
        <v>22</v>
      </c>
      <c r="I132" s="55">
        <f t="shared" si="1"/>
        <v>41</v>
      </c>
      <c r="J132" s="18"/>
      <c r="K132" s="60" t="s">
        <v>160</v>
      </c>
      <c r="L132" s="61" t="s">
        <v>251</v>
      </c>
      <c r="M132" s="62">
        <v>9854322167</v>
      </c>
      <c r="N132" s="69" t="s">
        <v>256</v>
      </c>
      <c r="O132" s="70">
        <v>7399338242</v>
      </c>
      <c r="P132" s="80" t="s">
        <v>234</v>
      </c>
      <c r="Q132" s="18" t="s">
        <v>123</v>
      </c>
      <c r="R132" s="18"/>
      <c r="S132" s="60" t="s">
        <v>156</v>
      </c>
      <c r="T132" s="18"/>
    </row>
    <row r="133" spans="1:20">
      <c r="A133" s="4">
        <v>129</v>
      </c>
      <c r="B133" s="60" t="s">
        <v>63</v>
      </c>
      <c r="C133" s="66" t="s">
        <v>955</v>
      </c>
      <c r="D133" s="68" t="s">
        <v>102</v>
      </c>
      <c r="E133" s="19"/>
      <c r="F133" s="18"/>
      <c r="G133" s="75">
        <v>9</v>
      </c>
      <c r="H133" s="103">
        <v>8</v>
      </c>
      <c r="I133" s="55">
        <f t="shared" si="1"/>
        <v>17</v>
      </c>
      <c r="J133" s="18"/>
      <c r="K133" s="60" t="s">
        <v>160</v>
      </c>
      <c r="L133" s="61" t="s">
        <v>251</v>
      </c>
      <c r="M133" s="62">
        <v>9854322167</v>
      </c>
      <c r="N133" s="69" t="s">
        <v>257</v>
      </c>
      <c r="O133" s="76" t="s">
        <v>258</v>
      </c>
      <c r="P133" s="80" t="s">
        <v>236</v>
      </c>
      <c r="Q133" s="18"/>
      <c r="R133" s="18"/>
      <c r="S133" s="60" t="s">
        <v>156</v>
      </c>
      <c r="T133" s="18"/>
    </row>
    <row r="134" spans="1:20">
      <c r="A134" s="4">
        <v>130</v>
      </c>
      <c r="B134" s="60" t="s">
        <v>63</v>
      </c>
      <c r="C134" s="66" t="s">
        <v>913</v>
      </c>
      <c r="D134" s="68" t="s">
        <v>25</v>
      </c>
      <c r="E134" s="19"/>
      <c r="F134" s="18"/>
      <c r="G134" s="75">
        <v>7</v>
      </c>
      <c r="H134" s="103">
        <v>6</v>
      </c>
      <c r="I134" s="55">
        <f t="shared" ref="I134:I164" si="2">SUM(G134:H134)</f>
        <v>13</v>
      </c>
      <c r="J134" s="18"/>
      <c r="K134" s="60" t="s">
        <v>160</v>
      </c>
      <c r="L134" s="61" t="s">
        <v>251</v>
      </c>
      <c r="M134" s="62">
        <v>9854322167</v>
      </c>
      <c r="N134" s="69" t="s">
        <v>259</v>
      </c>
      <c r="O134" s="70">
        <v>9706639192</v>
      </c>
      <c r="P134" s="80" t="s">
        <v>239</v>
      </c>
      <c r="Q134" s="18" t="s">
        <v>94</v>
      </c>
      <c r="R134" s="18"/>
      <c r="S134" s="60" t="s">
        <v>156</v>
      </c>
      <c r="T134" s="18"/>
    </row>
    <row r="135" spans="1:20">
      <c r="A135" s="4">
        <v>131</v>
      </c>
      <c r="B135" s="60" t="s">
        <v>63</v>
      </c>
      <c r="C135" s="66" t="s">
        <v>914</v>
      </c>
      <c r="D135" s="68" t="s">
        <v>25</v>
      </c>
      <c r="E135" s="19"/>
      <c r="F135" s="18"/>
      <c r="G135" s="75">
        <v>12</v>
      </c>
      <c r="H135" s="103">
        <v>19</v>
      </c>
      <c r="I135" s="55">
        <f t="shared" si="2"/>
        <v>31</v>
      </c>
      <c r="J135" s="18"/>
      <c r="K135" s="60" t="s">
        <v>160</v>
      </c>
      <c r="L135" s="61" t="s">
        <v>251</v>
      </c>
      <c r="M135" s="62">
        <v>9854322167</v>
      </c>
      <c r="N135" s="69" t="s">
        <v>260</v>
      </c>
      <c r="O135" s="76" t="s">
        <v>261</v>
      </c>
      <c r="P135" s="80" t="s">
        <v>239</v>
      </c>
      <c r="Q135" s="18"/>
      <c r="R135" s="18"/>
      <c r="S135" s="60" t="s">
        <v>156</v>
      </c>
      <c r="T135" s="18"/>
    </row>
    <row r="136" spans="1:20">
      <c r="A136" s="4">
        <v>132</v>
      </c>
      <c r="B136" s="60" t="s">
        <v>63</v>
      </c>
      <c r="C136" s="66" t="s">
        <v>915</v>
      </c>
      <c r="D136" s="68" t="s">
        <v>25</v>
      </c>
      <c r="E136" s="19"/>
      <c r="F136" s="18"/>
      <c r="G136" s="75">
        <v>78</v>
      </c>
      <c r="H136" s="103">
        <v>69</v>
      </c>
      <c r="I136" s="55">
        <f t="shared" si="2"/>
        <v>147</v>
      </c>
      <c r="J136" s="18"/>
      <c r="K136" s="60" t="s">
        <v>160</v>
      </c>
      <c r="L136" s="61" t="s">
        <v>251</v>
      </c>
      <c r="M136" s="62">
        <v>9854322167</v>
      </c>
      <c r="N136" s="69" t="s">
        <v>262</v>
      </c>
      <c r="O136" s="70">
        <v>9854122918</v>
      </c>
      <c r="P136" s="80" t="s">
        <v>239</v>
      </c>
      <c r="Q136" s="18"/>
      <c r="R136" s="18"/>
      <c r="S136" s="60" t="s">
        <v>156</v>
      </c>
      <c r="T136" s="18"/>
    </row>
    <row r="137" spans="1:20">
      <c r="A137" s="4">
        <v>133</v>
      </c>
      <c r="B137" s="60" t="s">
        <v>63</v>
      </c>
      <c r="C137" s="66" t="s">
        <v>173</v>
      </c>
      <c r="D137" s="68" t="s">
        <v>102</v>
      </c>
      <c r="E137" s="19"/>
      <c r="F137" s="18"/>
      <c r="G137" s="75">
        <v>33</v>
      </c>
      <c r="H137" s="103">
        <v>49</v>
      </c>
      <c r="I137" s="55">
        <f t="shared" si="2"/>
        <v>82</v>
      </c>
      <c r="J137" s="18"/>
      <c r="K137" s="60" t="s">
        <v>160</v>
      </c>
      <c r="L137" s="61" t="s">
        <v>251</v>
      </c>
      <c r="M137" s="62">
        <v>9854322167</v>
      </c>
      <c r="N137" s="69" t="s">
        <v>252</v>
      </c>
      <c r="O137" s="70">
        <v>9859546560</v>
      </c>
      <c r="P137" s="80" t="s">
        <v>239</v>
      </c>
      <c r="Q137" s="18"/>
      <c r="R137" s="18"/>
      <c r="S137" s="60" t="s">
        <v>156</v>
      </c>
      <c r="T137" s="18"/>
    </row>
    <row r="138" spans="1:20">
      <c r="A138" s="4">
        <v>134</v>
      </c>
      <c r="B138" s="60" t="s">
        <v>63</v>
      </c>
      <c r="C138" s="66" t="s">
        <v>490</v>
      </c>
      <c r="D138" s="68" t="s">
        <v>25</v>
      </c>
      <c r="E138" s="19"/>
      <c r="F138" s="18"/>
      <c r="G138" s="75">
        <v>32</v>
      </c>
      <c r="H138" s="103">
        <v>55</v>
      </c>
      <c r="I138" s="55">
        <f t="shared" si="2"/>
        <v>87</v>
      </c>
      <c r="J138" s="18"/>
      <c r="K138" s="60" t="s">
        <v>160</v>
      </c>
      <c r="L138" s="61" t="s">
        <v>251</v>
      </c>
      <c r="M138" s="62">
        <v>9854322167</v>
      </c>
      <c r="N138" s="69" t="s">
        <v>253</v>
      </c>
      <c r="O138" s="76" t="s">
        <v>254</v>
      </c>
      <c r="P138" s="80" t="s">
        <v>241</v>
      </c>
      <c r="Q138" s="18" t="s">
        <v>101</v>
      </c>
      <c r="R138" s="18"/>
      <c r="S138" s="60" t="s">
        <v>156</v>
      </c>
      <c r="T138" s="18"/>
    </row>
    <row r="139" spans="1:20">
      <c r="A139" s="4">
        <v>135</v>
      </c>
      <c r="B139" s="60" t="s">
        <v>63</v>
      </c>
      <c r="C139" s="66" t="s">
        <v>956</v>
      </c>
      <c r="D139" s="68" t="s">
        <v>102</v>
      </c>
      <c r="E139" s="19"/>
      <c r="F139" s="18"/>
      <c r="G139" s="75">
        <v>38</v>
      </c>
      <c r="H139" s="103">
        <v>53</v>
      </c>
      <c r="I139" s="55">
        <f t="shared" si="2"/>
        <v>91</v>
      </c>
      <c r="J139" s="18"/>
      <c r="K139" s="60" t="s">
        <v>160</v>
      </c>
      <c r="L139" s="61" t="s">
        <v>251</v>
      </c>
      <c r="M139" s="62">
        <v>9854322167</v>
      </c>
      <c r="N139" s="69" t="s">
        <v>255</v>
      </c>
      <c r="O139" s="70">
        <v>8486475140</v>
      </c>
      <c r="P139" s="80" t="s">
        <v>241</v>
      </c>
      <c r="Q139" s="18"/>
      <c r="R139" s="18"/>
      <c r="S139" s="60" t="s">
        <v>156</v>
      </c>
      <c r="T139" s="18"/>
    </row>
    <row r="140" spans="1:20">
      <c r="A140" s="4">
        <v>136</v>
      </c>
      <c r="B140" s="60" t="s">
        <v>63</v>
      </c>
      <c r="C140" s="66" t="s">
        <v>916</v>
      </c>
      <c r="D140" s="68" t="s">
        <v>25</v>
      </c>
      <c r="E140" s="19"/>
      <c r="F140" s="18"/>
      <c r="G140" s="75">
        <v>23</v>
      </c>
      <c r="H140" s="103">
        <v>46</v>
      </c>
      <c r="I140" s="55">
        <f t="shared" si="2"/>
        <v>69</v>
      </c>
      <c r="J140" s="18"/>
      <c r="K140" s="60" t="s">
        <v>160</v>
      </c>
      <c r="L140" s="61" t="s">
        <v>251</v>
      </c>
      <c r="M140" s="62">
        <v>9854322167</v>
      </c>
      <c r="N140" s="69" t="s">
        <v>256</v>
      </c>
      <c r="O140" s="70">
        <v>7399338242</v>
      </c>
      <c r="P140" s="80" t="s">
        <v>243</v>
      </c>
      <c r="Q140" s="18" t="s">
        <v>109</v>
      </c>
      <c r="R140" s="18"/>
      <c r="S140" s="60" t="s">
        <v>156</v>
      </c>
      <c r="T140" s="18"/>
    </row>
    <row r="141" spans="1:20">
      <c r="A141" s="4">
        <v>137</v>
      </c>
      <c r="B141" s="60" t="s">
        <v>63</v>
      </c>
      <c r="C141" s="66" t="s">
        <v>917</v>
      </c>
      <c r="D141" s="68" t="s">
        <v>25</v>
      </c>
      <c r="E141" s="19"/>
      <c r="F141" s="18"/>
      <c r="G141" s="75">
        <v>11</v>
      </c>
      <c r="H141" s="103">
        <v>12</v>
      </c>
      <c r="I141" s="55">
        <f t="shared" si="2"/>
        <v>23</v>
      </c>
      <c r="J141" s="18"/>
      <c r="K141" s="60" t="s">
        <v>160</v>
      </c>
      <c r="L141" s="61" t="s">
        <v>251</v>
      </c>
      <c r="M141" s="62">
        <v>9854322167</v>
      </c>
      <c r="N141" s="69" t="s">
        <v>257</v>
      </c>
      <c r="O141" s="76" t="s">
        <v>258</v>
      </c>
      <c r="P141" s="80" t="s">
        <v>243</v>
      </c>
      <c r="Q141" s="18"/>
      <c r="R141" s="18"/>
      <c r="S141" s="60" t="s">
        <v>156</v>
      </c>
      <c r="T141" s="18"/>
    </row>
    <row r="142" spans="1:20">
      <c r="A142" s="4">
        <v>138</v>
      </c>
      <c r="B142" s="60" t="s">
        <v>63</v>
      </c>
      <c r="C142" s="66" t="s">
        <v>918</v>
      </c>
      <c r="D142" s="68" t="s">
        <v>25</v>
      </c>
      <c r="E142" s="19"/>
      <c r="F142" s="18"/>
      <c r="G142" s="75">
        <v>14</v>
      </c>
      <c r="H142" s="103">
        <v>11</v>
      </c>
      <c r="I142" s="55">
        <f t="shared" si="2"/>
        <v>25</v>
      </c>
      <c r="J142" s="18"/>
      <c r="K142" s="60" t="s">
        <v>160</v>
      </c>
      <c r="L142" s="61" t="s">
        <v>251</v>
      </c>
      <c r="M142" s="62">
        <v>9854322167</v>
      </c>
      <c r="N142" s="69" t="s">
        <v>259</v>
      </c>
      <c r="O142" s="70">
        <v>9706639192</v>
      </c>
      <c r="P142" s="80" t="s">
        <v>243</v>
      </c>
      <c r="Q142" s="18"/>
      <c r="R142" s="18"/>
      <c r="S142" s="60" t="s">
        <v>156</v>
      </c>
      <c r="T142" s="18"/>
    </row>
    <row r="143" spans="1:20">
      <c r="A143" s="4">
        <v>139</v>
      </c>
      <c r="B143" s="60" t="s">
        <v>63</v>
      </c>
      <c r="C143" s="71" t="s">
        <v>957</v>
      </c>
      <c r="D143" s="106" t="s">
        <v>102</v>
      </c>
      <c r="E143" s="19"/>
      <c r="F143" s="18"/>
      <c r="G143" s="75">
        <v>36</v>
      </c>
      <c r="H143" s="103">
        <v>24</v>
      </c>
      <c r="I143" s="55">
        <f t="shared" si="2"/>
        <v>60</v>
      </c>
      <c r="J143" s="18"/>
      <c r="K143" s="60" t="s">
        <v>127</v>
      </c>
      <c r="L143" s="61" t="s">
        <v>128</v>
      </c>
      <c r="M143" s="62">
        <v>9864601900</v>
      </c>
      <c r="N143" s="69" t="s">
        <v>263</v>
      </c>
      <c r="O143" s="70">
        <v>9954114680</v>
      </c>
      <c r="P143" s="80" t="s">
        <v>243</v>
      </c>
      <c r="Q143" s="18"/>
      <c r="R143" s="18"/>
      <c r="S143" s="60" t="s">
        <v>156</v>
      </c>
      <c r="T143" s="18"/>
    </row>
    <row r="144" spans="1:20">
      <c r="A144" s="4">
        <v>140</v>
      </c>
      <c r="B144" s="60" t="s">
        <v>63</v>
      </c>
      <c r="C144" s="60" t="s">
        <v>919</v>
      </c>
      <c r="D144" s="68" t="s">
        <v>25</v>
      </c>
      <c r="E144" s="19"/>
      <c r="F144" s="18"/>
      <c r="G144" s="75">
        <v>33</v>
      </c>
      <c r="H144" s="103">
        <v>33</v>
      </c>
      <c r="I144" s="55">
        <f t="shared" si="2"/>
        <v>66</v>
      </c>
      <c r="J144" s="18"/>
      <c r="K144" s="60" t="s">
        <v>127</v>
      </c>
      <c r="L144" s="61" t="s">
        <v>128</v>
      </c>
      <c r="M144" s="62">
        <v>9864601900</v>
      </c>
      <c r="N144" s="69" t="s">
        <v>264</v>
      </c>
      <c r="O144" s="70">
        <v>9613711040</v>
      </c>
      <c r="P144" s="108" t="s">
        <v>245</v>
      </c>
      <c r="Q144" s="18" t="s">
        <v>116</v>
      </c>
      <c r="R144" s="18"/>
      <c r="S144" s="60" t="s">
        <v>156</v>
      </c>
      <c r="T144" s="18"/>
    </row>
    <row r="145" spans="1:20">
      <c r="A145" s="4">
        <v>141</v>
      </c>
      <c r="B145" s="60" t="s">
        <v>63</v>
      </c>
      <c r="C145" s="60" t="s">
        <v>958</v>
      </c>
      <c r="D145" s="77" t="s">
        <v>102</v>
      </c>
      <c r="E145" s="19"/>
      <c r="F145" s="18"/>
      <c r="G145" s="75">
        <v>26</v>
      </c>
      <c r="H145" s="103">
        <v>15</v>
      </c>
      <c r="I145" s="55">
        <f t="shared" si="2"/>
        <v>41</v>
      </c>
      <c r="J145" s="18"/>
      <c r="K145" s="60" t="s">
        <v>127</v>
      </c>
      <c r="L145" s="61" t="s">
        <v>128</v>
      </c>
      <c r="M145" s="62">
        <v>9864601900</v>
      </c>
      <c r="N145" s="69" t="s">
        <v>265</v>
      </c>
      <c r="O145" s="70">
        <v>967866007</v>
      </c>
      <c r="P145" s="108" t="s">
        <v>245</v>
      </c>
      <c r="Q145" s="18"/>
      <c r="R145" s="18"/>
      <c r="S145" s="60" t="s">
        <v>156</v>
      </c>
      <c r="T145" s="18"/>
    </row>
    <row r="146" spans="1:20">
      <c r="A146" s="4">
        <v>142</v>
      </c>
      <c r="B146" s="60" t="s">
        <v>63</v>
      </c>
      <c r="C146" s="60" t="s">
        <v>174</v>
      </c>
      <c r="D146" s="68" t="s">
        <v>25</v>
      </c>
      <c r="E146" s="19"/>
      <c r="F146" s="18"/>
      <c r="G146" s="75">
        <v>29</v>
      </c>
      <c r="H146" s="103">
        <v>38</v>
      </c>
      <c r="I146" s="55">
        <f t="shared" si="2"/>
        <v>67</v>
      </c>
      <c r="J146" s="18"/>
      <c r="K146" s="60" t="s">
        <v>127</v>
      </c>
      <c r="L146" s="61" t="s">
        <v>128</v>
      </c>
      <c r="M146" s="62">
        <v>9864601900</v>
      </c>
      <c r="N146" s="69" t="s">
        <v>265</v>
      </c>
      <c r="O146" s="70">
        <v>967866007</v>
      </c>
      <c r="P146" s="108" t="s">
        <v>268</v>
      </c>
      <c r="Q146" s="18" t="s">
        <v>123</v>
      </c>
      <c r="R146" s="18"/>
      <c r="S146" s="60" t="s">
        <v>156</v>
      </c>
      <c r="T146" s="18"/>
    </row>
    <row r="147" spans="1:20">
      <c r="A147" s="4">
        <v>143</v>
      </c>
      <c r="B147" s="60" t="s">
        <v>63</v>
      </c>
      <c r="C147" s="60" t="s">
        <v>175</v>
      </c>
      <c r="D147" s="77" t="s">
        <v>102</v>
      </c>
      <c r="E147" s="19"/>
      <c r="F147" s="18"/>
      <c r="G147" s="75">
        <v>26</v>
      </c>
      <c r="H147" s="103">
        <v>32</v>
      </c>
      <c r="I147" s="55">
        <f t="shared" si="2"/>
        <v>58</v>
      </c>
      <c r="J147" s="18"/>
      <c r="K147" s="60"/>
      <c r="L147" s="61"/>
      <c r="M147" s="61"/>
      <c r="N147" s="67"/>
      <c r="O147" s="67"/>
      <c r="P147" s="108" t="s">
        <v>268</v>
      </c>
      <c r="Q147" s="18"/>
      <c r="R147" s="18"/>
      <c r="S147" s="18"/>
      <c r="T147" s="18"/>
    </row>
    <row r="148" spans="1:20">
      <c r="A148" s="4">
        <v>144</v>
      </c>
      <c r="B148" s="17"/>
      <c r="C148" s="18"/>
      <c r="D148" s="18"/>
      <c r="E148" s="19"/>
      <c r="F148" s="18"/>
      <c r="G148" s="19"/>
      <c r="H148" s="19"/>
      <c r="I148" s="55">
        <f t="shared" si="2"/>
        <v>0</v>
      </c>
      <c r="J148" s="18"/>
      <c r="K148" s="60"/>
      <c r="L148" s="61"/>
      <c r="M148" s="61"/>
      <c r="N148" s="67"/>
      <c r="O148" s="67"/>
      <c r="P148" s="24"/>
      <c r="Q148" s="18"/>
      <c r="R148" s="18"/>
      <c r="S148" s="18"/>
      <c r="T148" s="18"/>
    </row>
    <row r="149" spans="1:20">
      <c r="A149" s="4">
        <v>145</v>
      </c>
      <c r="B149" s="17"/>
      <c r="C149" s="18"/>
      <c r="D149" s="18"/>
      <c r="E149" s="19"/>
      <c r="F149" s="18"/>
      <c r="G149" s="19"/>
      <c r="H149" s="19"/>
      <c r="I149" s="55">
        <f t="shared" si="2"/>
        <v>0</v>
      </c>
      <c r="J149" s="18"/>
      <c r="K149" s="60"/>
      <c r="L149" s="61"/>
      <c r="M149" s="61"/>
      <c r="N149" s="67"/>
      <c r="O149" s="67"/>
      <c r="P149" s="24"/>
      <c r="Q149" s="18"/>
      <c r="R149" s="18"/>
      <c r="S149" s="18"/>
      <c r="T149" s="18"/>
    </row>
    <row r="150" spans="1:20">
      <c r="A150" s="4">
        <v>146</v>
      </c>
      <c r="B150" s="17"/>
      <c r="C150" s="18"/>
      <c r="D150" s="18"/>
      <c r="E150" s="19"/>
      <c r="F150" s="18"/>
      <c r="G150" s="19"/>
      <c r="H150" s="19"/>
      <c r="I150" s="55">
        <f t="shared" si="2"/>
        <v>0</v>
      </c>
      <c r="J150" s="18"/>
      <c r="K150" s="60"/>
      <c r="L150" s="61"/>
      <c r="M150" s="61"/>
      <c r="N150" s="67"/>
      <c r="O150" s="67"/>
      <c r="P150" s="24"/>
      <c r="Q150" s="18"/>
      <c r="R150" s="18"/>
      <c r="S150" s="18"/>
      <c r="T150" s="18"/>
    </row>
    <row r="151" spans="1:20">
      <c r="A151" s="4">
        <v>147</v>
      </c>
      <c r="B151" s="17"/>
      <c r="C151" s="18"/>
      <c r="D151" s="18"/>
      <c r="E151" s="19"/>
      <c r="F151" s="18"/>
      <c r="G151" s="19"/>
      <c r="H151" s="19"/>
      <c r="I151" s="55">
        <f t="shared" si="2"/>
        <v>0</v>
      </c>
      <c r="J151" s="18"/>
      <c r="K151" s="60"/>
      <c r="L151" s="61"/>
      <c r="M151" s="62"/>
      <c r="N151" s="69"/>
      <c r="O151" s="70"/>
      <c r="P151" s="24"/>
      <c r="Q151" s="18"/>
      <c r="R151" s="18"/>
      <c r="S151" s="18"/>
      <c r="T151" s="18"/>
    </row>
    <row r="152" spans="1:20">
      <c r="A152" s="4">
        <v>148</v>
      </c>
      <c r="B152" s="17"/>
      <c r="C152" s="18"/>
      <c r="D152" s="18"/>
      <c r="E152" s="19"/>
      <c r="F152" s="18"/>
      <c r="G152" s="19"/>
      <c r="H152" s="19"/>
      <c r="I152" s="55">
        <f t="shared" si="2"/>
        <v>0</v>
      </c>
      <c r="J152" s="18"/>
      <c r="K152" s="60"/>
      <c r="L152" s="61"/>
      <c r="M152" s="62"/>
      <c r="N152" s="67"/>
      <c r="O152" s="67"/>
      <c r="P152" s="24"/>
      <c r="Q152" s="18"/>
      <c r="R152" s="18"/>
      <c r="S152" s="18"/>
      <c r="T152" s="18"/>
    </row>
    <row r="153" spans="1:20">
      <c r="A153" s="4">
        <v>149</v>
      </c>
      <c r="B153" s="17"/>
      <c r="C153" s="18"/>
      <c r="D153" s="18"/>
      <c r="E153" s="19"/>
      <c r="F153" s="18"/>
      <c r="G153" s="19"/>
      <c r="H153" s="19"/>
      <c r="I153" s="55">
        <f t="shared" si="2"/>
        <v>0</v>
      </c>
      <c r="J153" s="18"/>
      <c r="K153" s="60"/>
      <c r="L153" s="61"/>
      <c r="M153" s="62"/>
      <c r="N153" s="69"/>
      <c r="O153" s="70"/>
      <c r="P153" s="24"/>
      <c r="Q153" s="18"/>
      <c r="R153" s="18"/>
      <c r="S153" s="18"/>
      <c r="T153" s="18"/>
    </row>
    <row r="154" spans="1:20">
      <c r="A154" s="4">
        <v>150</v>
      </c>
      <c r="B154" s="17"/>
      <c r="C154" s="18"/>
      <c r="D154" s="18"/>
      <c r="E154" s="19"/>
      <c r="F154" s="18"/>
      <c r="G154" s="19"/>
      <c r="H154" s="19"/>
      <c r="I154" s="55">
        <f t="shared" si="2"/>
        <v>0</v>
      </c>
      <c r="J154" s="18"/>
      <c r="K154" s="60"/>
      <c r="L154" s="61"/>
      <c r="M154" s="62"/>
      <c r="N154" s="67"/>
      <c r="O154" s="67"/>
      <c r="P154" s="24"/>
      <c r="Q154" s="18"/>
      <c r="R154" s="18"/>
      <c r="S154" s="18"/>
      <c r="T154" s="18"/>
    </row>
    <row r="155" spans="1:20">
      <c r="A155" s="4">
        <v>151</v>
      </c>
      <c r="B155" s="17"/>
      <c r="C155" s="18"/>
      <c r="D155" s="18"/>
      <c r="E155" s="19"/>
      <c r="F155" s="18"/>
      <c r="G155" s="19"/>
      <c r="H155" s="19"/>
      <c r="I155" s="55">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4"/>
      <c r="Q164" s="18"/>
      <c r="R164" s="18"/>
      <c r="S164" s="18"/>
      <c r="T164" s="18"/>
    </row>
    <row r="165" spans="1:20">
      <c r="A165" s="21" t="s">
        <v>11</v>
      </c>
      <c r="B165" s="39"/>
      <c r="C165" s="21">
        <f>COUNTIFS(C5:C164,"*")</f>
        <v>143</v>
      </c>
      <c r="D165" s="21"/>
      <c r="E165" s="13"/>
      <c r="F165" s="21"/>
      <c r="G165" s="56">
        <f>SUM(G5:G164)</f>
        <v>3931</v>
      </c>
      <c r="H165" s="56">
        <f>SUM(H5:H164)</f>
        <v>3820</v>
      </c>
      <c r="I165" s="56">
        <f>SUM(I5:I164)</f>
        <v>7751</v>
      </c>
      <c r="J165" s="21"/>
      <c r="K165" s="21"/>
      <c r="L165" s="21"/>
      <c r="M165" s="21"/>
      <c r="N165" s="21"/>
      <c r="O165" s="21"/>
      <c r="P165" s="14"/>
      <c r="Q165" s="21"/>
      <c r="R165" s="21"/>
      <c r="S165" s="21"/>
      <c r="T165" s="12"/>
    </row>
    <row r="166" spans="1:20">
      <c r="A166" s="44" t="s">
        <v>62</v>
      </c>
      <c r="B166" s="10">
        <f>COUNTIF(B$5:B$164,"Team 1")</f>
        <v>72</v>
      </c>
      <c r="C166" s="44" t="s">
        <v>25</v>
      </c>
      <c r="D166" s="10">
        <f>COUNTIF(D5:D164,"Anganwadi")</f>
        <v>97</v>
      </c>
    </row>
    <row r="167" spans="1:20">
      <c r="A167" s="44" t="s">
        <v>63</v>
      </c>
      <c r="B167" s="10">
        <f>COUNTIF(B$6:B$164,"Team 2")</f>
        <v>71</v>
      </c>
      <c r="C167" s="44" t="s">
        <v>23</v>
      </c>
      <c r="D167" s="10">
        <f>COUNTIF(D5:D164,"School")</f>
        <v>46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115" zoomScaleNormal="115" workbookViewId="0">
      <pane xSplit="3" ySplit="4" topLeftCell="N29" activePane="bottomRight" state="frozen"/>
      <selection pane="topRight" activeCell="C1" sqref="C1"/>
      <selection pane="bottomLeft" activeCell="A5" sqref="A5"/>
      <selection pane="bottomRight" activeCell="P31" sqref="P3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85" t="s">
        <v>70</v>
      </c>
      <c r="B1" s="185"/>
      <c r="C1" s="185"/>
      <c r="D1" s="52"/>
      <c r="E1" s="52"/>
      <c r="F1" s="52"/>
      <c r="G1" s="52"/>
      <c r="H1" s="52"/>
      <c r="I1" s="52"/>
      <c r="J1" s="52"/>
      <c r="K1" s="52"/>
      <c r="L1" s="52"/>
      <c r="M1" s="186"/>
      <c r="N1" s="186"/>
      <c r="O1" s="186"/>
      <c r="P1" s="186"/>
      <c r="Q1" s="186"/>
      <c r="R1" s="186"/>
      <c r="S1" s="186"/>
      <c r="T1" s="186"/>
    </row>
    <row r="2" spans="1:20">
      <c r="A2" s="181" t="s">
        <v>59</v>
      </c>
      <c r="B2" s="182"/>
      <c r="C2" s="182"/>
      <c r="D2" s="25">
        <v>43617</v>
      </c>
      <c r="E2" s="22"/>
      <c r="F2" s="22"/>
      <c r="G2" s="22"/>
      <c r="H2" s="22"/>
      <c r="I2" s="22"/>
      <c r="J2" s="22"/>
      <c r="K2" s="22"/>
      <c r="L2" s="22"/>
      <c r="M2" s="22"/>
      <c r="N2" s="22"/>
      <c r="O2" s="22"/>
      <c r="P2" s="22"/>
      <c r="Q2" s="22"/>
      <c r="R2" s="22"/>
      <c r="S2" s="22"/>
    </row>
    <row r="3" spans="1:20" ht="24" customHeight="1">
      <c r="A3" s="177" t="s">
        <v>14</v>
      </c>
      <c r="B3" s="179" t="s">
        <v>61</v>
      </c>
      <c r="C3" s="176" t="s">
        <v>7</v>
      </c>
      <c r="D3" s="176" t="s">
        <v>55</v>
      </c>
      <c r="E3" s="176" t="s">
        <v>16</v>
      </c>
      <c r="F3" s="183" t="s">
        <v>17</v>
      </c>
      <c r="G3" s="176" t="s">
        <v>8</v>
      </c>
      <c r="H3" s="176"/>
      <c r="I3" s="176"/>
      <c r="J3" s="176" t="s">
        <v>31</v>
      </c>
      <c r="K3" s="179" t="s">
        <v>33</v>
      </c>
      <c r="L3" s="179" t="s">
        <v>50</v>
      </c>
      <c r="M3" s="179" t="s">
        <v>51</v>
      </c>
      <c r="N3" s="179" t="s">
        <v>34</v>
      </c>
      <c r="O3" s="179" t="s">
        <v>35</v>
      </c>
      <c r="P3" s="177" t="s">
        <v>54</v>
      </c>
      <c r="Q3" s="176" t="s">
        <v>52</v>
      </c>
      <c r="R3" s="176" t="s">
        <v>32</v>
      </c>
      <c r="S3" s="176" t="s">
        <v>53</v>
      </c>
      <c r="T3" s="176" t="s">
        <v>13</v>
      </c>
    </row>
    <row r="4" spans="1:20" ht="25.5" customHeight="1">
      <c r="A4" s="177"/>
      <c r="B4" s="184"/>
      <c r="C4" s="176"/>
      <c r="D4" s="176"/>
      <c r="E4" s="176"/>
      <c r="F4" s="183"/>
      <c r="G4" s="23" t="s">
        <v>9</v>
      </c>
      <c r="H4" s="23" t="s">
        <v>10</v>
      </c>
      <c r="I4" s="23" t="s">
        <v>11</v>
      </c>
      <c r="J4" s="176"/>
      <c r="K4" s="180"/>
      <c r="L4" s="180"/>
      <c r="M4" s="180"/>
      <c r="N4" s="180"/>
      <c r="O4" s="180"/>
      <c r="P4" s="177"/>
      <c r="Q4" s="177"/>
      <c r="R4" s="176"/>
      <c r="S4" s="176"/>
      <c r="T4" s="176"/>
    </row>
    <row r="5" spans="1:20">
      <c r="A5" s="4">
        <v>1</v>
      </c>
      <c r="B5" s="60" t="s">
        <v>89</v>
      </c>
      <c r="C5" s="60" t="s">
        <v>269</v>
      </c>
      <c r="D5" s="77" t="s">
        <v>102</v>
      </c>
      <c r="E5" s="60">
        <v>18100411001</v>
      </c>
      <c r="F5" s="60" t="s">
        <v>103</v>
      </c>
      <c r="G5" s="60">
        <v>9</v>
      </c>
      <c r="H5" s="60">
        <v>18</v>
      </c>
      <c r="I5" s="55">
        <f>SUM(G5:H5)</f>
        <v>27</v>
      </c>
      <c r="J5" s="60">
        <v>9577385663</v>
      </c>
      <c r="K5" s="60" t="s">
        <v>90</v>
      </c>
      <c r="L5" s="61" t="s">
        <v>91</v>
      </c>
      <c r="M5" s="62">
        <v>8638331005</v>
      </c>
      <c r="N5" s="60"/>
      <c r="O5" s="60"/>
      <c r="P5" s="82" t="s">
        <v>387</v>
      </c>
      <c r="Q5" s="60" t="s">
        <v>192</v>
      </c>
      <c r="R5" s="60">
        <v>50</v>
      </c>
      <c r="S5" s="60" t="s">
        <v>188</v>
      </c>
      <c r="T5" s="18"/>
    </row>
    <row r="6" spans="1:20">
      <c r="A6" s="4">
        <v>2</v>
      </c>
      <c r="B6" s="60" t="s">
        <v>89</v>
      </c>
      <c r="C6" s="60" t="s">
        <v>270</v>
      </c>
      <c r="D6" s="77" t="s">
        <v>102</v>
      </c>
      <c r="E6" s="60">
        <v>18100410401</v>
      </c>
      <c r="F6" s="60" t="s">
        <v>103</v>
      </c>
      <c r="G6" s="60">
        <v>19</v>
      </c>
      <c r="H6" s="60">
        <v>19</v>
      </c>
      <c r="I6" s="55">
        <f t="shared" ref="I6:I69" si="0">SUM(G6:H6)</f>
        <v>38</v>
      </c>
      <c r="J6" s="60">
        <v>9101681402</v>
      </c>
      <c r="K6" s="60" t="s">
        <v>90</v>
      </c>
      <c r="L6" s="61" t="s">
        <v>91</v>
      </c>
      <c r="M6" s="62">
        <v>8638331005</v>
      </c>
      <c r="N6" s="60"/>
      <c r="O6" s="60"/>
      <c r="P6" s="82" t="s">
        <v>387</v>
      </c>
      <c r="Q6" s="60"/>
      <c r="R6" s="60"/>
      <c r="S6" s="60" t="s">
        <v>188</v>
      </c>
      <c r="T6" s="18"/>
    </row>
    <row r="7" spans="1:20">
      <c r="A7" s="4">
        <v>3</v>
      </c>
      <c r="B7" s="60" t="s">
        <v>89</v>
      </c>
      <c r="C7" s="60" t="s">
        <v>271</v>
      </c>
      <c r="D7" s="77" t="s">
        <v>102</v>
      </c>
      <c r="E7" s="60">
        <v>18100411002</v>
      </c>
      <c r="F7" s="60" t="s">
        <v>118</v>
      </c>
      <c r="G7" s="60">
        <v>27</v>
      </c>
      <c r="H7" s="60">
        <v>13</v>
      </c>
      <c r="I7" s="55">
        <f t="shared" si="0"/>
        <v>40</v>
      </c>
      <c r="J7" s="60">
        <v>8011246306</v>
      </c>
      <c r="K7" s="60" t="s">
        <v>90</v>
      </c>
      <c r="L7" s="61" t="s">
        <v>91</v>
      </c>
      <c r="M7" s="62">
        <v>8638331005</v>
      </c>
      <c r="N7" s="60"/>
      <c r="O7" s="60"/>
      <c r="P7" s="82" t="s">
        <v>387</v>
      </c>
      <c r="Q7" s="60"/>
      <c r="R7" s="60"/>
      <c r="S7" s="60" t="s">
        <v>188</v>
      </c>
      <c r="T7" s="18"/>
    </row>
    <row r="8" spans="1:20">
      <c r="A8" s="4">
        <v>4</v>
      </c>
      <c r="B8" s="60" t="s">
        <v>89</v>
      </c>
      <c r="C8" s="60" t="s">
        <v>272</v>
      </c>
      <c r="D8" s="68" t="s">
        <v>25</v>
      </c>
      <c r="E8" s="60"/>
      <c r="F8" s="60"/>
      <c r="G8" s="60">
        <v>23</v>
      </c>
      <c r="H8" s="60">
        <v>18</v>
      </c>
      <c r="I8" s="55">
        <f t="shared" si="0"/>
        <v>41</v>
      </c>
      <c r="J8" s="60"/>
      <c r="K8" s="60" t="s">
        <v>105</v>
      </c>
      <c r="L8" s="61" t="s">
        <v>224</v>
      </c>
      <c r="M8" s="62">
        <v>8752058828</v>
      </c>
      <c r="N8" s="60"/>
      <c r="O8" s="60"/>
      <c r="P8" s="82" t="s">
        <v>388</v>
      </c>
      <c r="Q8" s="60" t="s">
        <v>101</v>
      </c>
      <c r="R8" s="60">
        <v>30</v>
      </c>
      <c r="S8" s="60" t="s">
        <v>188</v>
      </c>
      <c r="T8" s="18"/>
    </row>
    <row r="9" spans="1:20">
      <c r="A9" s="4">
        <v>5</v>
      </c>
      <c r="B9" s="60" t="s">
        <v>89</v>
      </c>
      <c r="C9" s="60" t="s">
        <v>273</v>
      </c>
      <c r="D9" s="68" t="s">
        <v>25</v>
      </c>
      <c r="E9" s="60"/>
      <c r="F9" s="60"/>
      <c r="G9" s="60">
        <v>22</v>
      </c>
      <c r="H9" s="60">
        <v>23</v>
      </c>
      <c r="I9" s="55">
        <f t="shared" si="0"/>
        <v>45</v>
      </c>
      <c r="J9" s="60"/>
      <c r="K9" s="60" t="s">
        <v>105</v>
      </c>
      <c r="L9" s="61" t="s">
        <v>224</v>
      </c>
      <c r="M9" s="62">
        <v>8752058828</v>
      </c>
      <c r="N9" s="60"/>
      <c r="O9" s="60"/>
      <c r="P9" s="82" t="s">
        <v>388</v>
      </c>
      <c r="Q9" s="60"/>
      <c r="R9" s="60"/>
      <c r="S9" s="60" t="s">
        <v>188</v>
      </c>
      <c r="T9" s="18"/>
    </row>
    <row r="10" spans="1:20">
      <c r="A10" s="4">
        <v>6</v>
      </c>
      <c r="B10" s="60" t="s">
        <v>89</v>
      </c>
      <c r="C10" s="60" t="s">
        <v>274</v>
      </c>
      <c r="D10" s="68" t="s">
        <v>25</v>
      </c>
      <c r="E10" s="60"/>
      <c r="F10" s="60"/>
      <c r="G10" s="60">
        <v>24</v>
      </c>
      <c r="H10" s="60">
        <v>19</v>
      </c>
      <c r="I10" s="55">
        <f t="shared" si="0"/>
        <v>43</v>
      </c>
      <c r="J10" s="60"/>
      <c r="K10" s="60" t="s">
        <v>105</v>
      </c>
      <c r="L10" s="61" t="s">
        <v>224</v>
      </c>
      <c r="M10" s="62">
        <v>8752058828</v>
      </c>
      <c r="N10" s="60"/>
      <c r="O10" s="60"/>
      <c r="P10" s="82" t="s">
        <v>388</v>
      </c>
      <c r="Q10" s="60"/>
      <c r="R10" s="60"/>
      <c r="S10" s="60" t="s">
        <v>188</v>
      </c>
      <c r="T10" s="18"/>
    </row>
    <row r="11" spans="1:20">
      <c r="A11" s="4">
        <v>7</v>
      </c>
      <c r="B11" s="60" t="s">
        <v>89</v>
      </c>
      <c r="C11" s="60" t="s">
        <v>275</v>
      </c>
      <c r="D11" s="78" t="s">
        <v>102</v>
      </c>
      <c r="E11" s="60"/>
      <c r="F11" s="60" t="s">
        <v>103</v>
      </c>
      <c r="G11" s="60">
        <v>32</v>
      </c>
      <c r="H11" s="60">
        <v>29</v>
      </c>
      <c r="I11" s="55">
        <f t="shared" si="0"/>
        <v>61</v>
      </c>
      <c r="J11" s="60"/>
      <c r="K11" s="60" t="s">
        <v>105</v>
      </c>
      <c r="L11" s="61" t="s">
        <v>224</v>
      </c>
      <c r="M11" s="62">
        <v>8752058828</v>
      </c>
      <c r="N11" s="60"/>
      <c r="O11" s="60"/>
      <c r="P11" s="82" t="s">
        <v>388</v>
      </c>
      <c r="Q11" s="60"/>
      <c r="R11" s="60"/>
      <c r="S11" s="60" t="s">
        <v>188</v>
      </c>
      <c r="T11" s="18"/>
    </row>
    <row r="12" spans="1:20">
      <c r="A12" s="4">
        <v>8</v>
      </c>
      <c r="B12" s="60" t="s">
        <v>89</v>
      </c>
      <c r="C12" s="63" t="s">
        <v>276</v>
      </c>
      <c r="D12" s="77" t="s">
        <v>102</v>
      </c>
      <c r="E12" s="60">
        <v>18100404108</v>
      </c>
      <c r="F12" s="60" t="s">
        <v>132</v>
      </c>
      <c r="G12" s="60">
        <v>82</v>
      </c>
      <c r="H12" s="60">
        <v>94</v>
      </c>
      <c r="I12" s="55">
        <f t="shared" si="0"/>
        <v>176</v>
      </c>
      <c r="J12" s="60">
        <v>8721044939</v>
      </c>
      <c r="K12" s="60" t="s">
        <v>127</v>
      </c>
      <c r="L12" s="61" t="s">
        <v>128</v>
      </c>
      <c r="M12" s="62">
        <v>9864601900</v>
      </c>
      <c r="N12" s="60"/>
      <c r="O12" s="60"/>
      <c r="P12" s="82" t="s">
        <v>389</v>
      </c>
      <c r="Q12" s="60" t="s">
        <v>109</v>
      </c>
      <c r="R12" s="60">
        <v>30</v>
      </c>
      <c r="S12" s="60" t="s">
        <v>188</v>
      </c>
      <c r="T12" s="18"/>
    </row>
    <row r="13" spans="1:20">
      <c r="A13" s="4">
        <v>9</v>
      </c>
      <c r="B13" s="60" t="s">
        <v>89</v>
      </c>
      <c r="C13" s="63" t="s">
        <v>276</v>
      </c>
      <c r="D13" s="77" t="s">
        <v>102</v>
      </c>
      <c r="E13" s="60"/>
      <c r="F13" s="60" t="s">
        <v>132</v>
      </c>
      <c r="G13" s="60">
        <v>91</v>
      </c>
      <c r="H13" s="60">
        <v>88</v>
      </c>
      <c r="I13" s="55">
        <f t="shared" si="0"/>
        <v>179</v>
      </c>
      <c r="J13" s="60"/>
      <c r="K13" s="60" t="s">
        <v>127</v>
      </c>
      <c r="L13" s="61" t="s">
        <v>128</v>
      </c>
      <c r="M13" s="62">
        <v>9864601900</v>
      </c>
      <c r="N13" s="60"/>
      <c r="O13" s="60"/>
      <c r="P13" s="82" t="s">
        <v>390</v>
      </c>
      <c r="Q13" s="60" t="s">
        <v>116</v>
      </c>
      <c r="R13" s="60">
        <v>30</v>
      </c>
      <c r="S13" s="60" t="s">
        <v>188</v>
      </c>
      <c r="T13" s="18"/>
    </row>
    <row r="14" spans="1:20">
      <c r="A14" s="4">
        <v>10</v>
      </c>
      <c r="B14" s="60" t="s">
        <v>89</v>
      </c>
      <c r="C14" s="63" t="s">
        <v>276</v>
      </c>
      <c r="D14" s="77" t="s">
        <v>102</v>
      </c>
      <c r="E14" s="60"/>
      <c r="F14" s="60" t="s">
        <v>132</v>
      </c>
      <c r="G14" s="60">
        <v>53</v>
      </c>
      <c r="H14" s="60">
        <v>59</v>
      </c>
      <c r="I14" s="55">
        <f t="shared" si="0"/>
        <v>112</v>
      </c>
      <c r="J14" s="60"/>
      <c r="K14" s="60" t="s">
        <v>127</v>
      </c>
      <c r="L14" s="61" t="s">
        <v>128</v>
      </c>
      <c r="M14" s="62">
        <v>9864601900</v>
      </c>
      <c r="N14" s="60"/>
      <c r="O14" s="60"/>
      <c r="P14" s="82" t="s">
        <v>391</v>
      </c>
      <c r="Q14" s="60" t="s">
        <v>123</v>
      </c>
      <c r="R14" s="60">
        <v>30</v>
      </c>
      <c r="S14" s="60" t="s">
        <v>188</v>
      </c>
      <c r="T14" s="18"/>
    </row>
    <row r="15" spans="1:20">
      <c r="A15" s="4">
        <v>11</v>
      </c>
      <c r="B15" s="60" t="s">
        <v>89</v>
      </c>
      <c r="C15" s="63" t="s">
        <v>276</v>
      </c>
      <c r="D15" s="77" t="s">
        <v>102</v>
      </c>
      <c r="E15" s="60"/>
      <c r="F15" s="60" t="s">
        <v>132</v>
      </c>
      <c r="G15" s="60">
        <v>71</v>
      </c>
      <c r="H15" s="60">
        <v>81</v>
      </c>
      <c r="I15" s="55">
        <f t="shared" si="0"/>
        <v>152</v>
      </c>
      <c r="J15" s="60"/>
      <c r="K15" s="60" t="s">
        <v>127</v>
      </c>
      <c r="L15" s="61" t="s">
        <v>128</v>
      </c>
      <c r="M15" s="62">
        <v>9864601900</v>
      </c>
      <c r="N15" s="60"/>
      <c r="O15" s="60"/>
      <c r="P15" s="82" t="s">
        <v>392</v>
      </c>
      <c r="Q15" s="60" t="s">
        <v>192</v>
      </c>
      <c r="R15" s="60">
        <v>30</v>
      </c>
      <c r="S15" s="60" t="s">
        <v>188</v>
      </c>
      <c r="T15" s="18"/>
    </row>
    <row r="16" spans="1:20">
      <c r="A16" s="4">
        <v>12</v>
      </c>
      <c r="B16" s="60" t="s">
        <v>89</v>
      </c>
      <c r="C16" s="60" t="s">
        <v>277</v>
      </c>
      <c r="D16" s="68" t="s">
        <v>25</v>
      </c>
      <c r="E16" s="60">
        <v>180217</v>
      </c>
      <c r="F16" s="60"/>
      <c r="G16" s="60">
        <v>31</v>
      </c>
      <c r="H16" s="60">
        <v>35</v>
      </c>
      <c r="I16" s="55">
        <f t="shared" si="0"/>
        <v>66</v>
      </c>
      <c r="J16" s="60">
        <v>9954692659</v>
      </c>
      <c r="K16" s="60" t="s">
        <v>90</v>
      </c>
      <c r="L16" s="61" t="s">
        <v>91</v>
      </c>
      <c r="M16" s="62">
        <v>8638331005</v>
      </c>
      <c r="N16" s="60"/>
      <c r="O16" s="60"/>
      <c r="P16" s="82" t="s">
        <v>393</v>
      </c>
      <c r="Q16" s="60" t="s">
        <v>101</v>
      </c>
      <c r="R16" s="60">
        <v>30</v>
      </c>
      <c r="S16" s="60" t="s">
        <v>188</v>
      </c>
      <c r="T16" s="18"/>
    </row>
    <row r="17" spans="1:20">
      <c r="A17" s="4">
        <v>13</v>
      </c>
      <c r="B17" s="60" t="s">
        <v>89</v>
      </c>
      <c r="C17" s="60" t="s">
        <v>278</v>
      </c>
      <c r="D17" s="68" t="s">
        <v>25</v>
      </c>
      <c r="E17" s="60">
        <v>180228</v>
      </c>
      <c r="F17" s="60"/>
      <c r="G17" s="60">
        <v>19</v>
      </c>
      <c r="H17" s="60">
        <v>20</v>
      </c>
      <c r="I17" s="55">
        <f t="shared" si="0"/>
        <v>39</v>
      </c>
      <c r="J17" s="60">
        <v>8011756313</v>
      </c>
      <c r="K17" s="60" t="s">
        <v>90</v>
      </c>
      <c r="L17" s="61" t="s">
        <v>91</v>
      </c>
      <c r="M17" s="62">
        <v>8638331005</v>
      </c>
      <c r="N17" s="60"/>
      <c r="O17" s="60"/>
      <c r="P17" s="82" t="s">
        <v>393</v>
      </c>
      <c r="Q17" s="60"/>
      <c r="R17" s="60"/>
      <c r="S17" s="60" t="s">
        <v>188</v>
      </c>
      <c r="T17" s="18"/>
    </row>
    <row r="18" spans="1:20">
      <c r="A18" s="4">
        <v>14</v>
      </c>
      <c r="B18" s="60" t="s">
        <v>89</v>
      </c>
      <c r="C18" s="60" t="s">
        <v>279</v>
      </c>
      <c r="D18" s="78" t="s">
        <v>102</v>
      </c>
      <c r="E18" s="60">
        <v>18100418902</v>
      </c>
      <c r="F18" s="60"/>
      <c r="G18" s="60">
        <v>37</v>
      </c>
      <c r="H18" s="60">
        <v>40</v>
      </c>
      <c r="I18" s="55">
        <f t="shared" si="0"/>
        <v>77</v>
      </c>
      <c r="J18" s="60">
        <v>8011652691</v>
      </c>
      <c r="K18" s="60" t="s">
        <v>90</v>
      </c>
      <c r="L18" s="61" t="s">
        <v>91</v>
      </c>
      <c r="M18" s="62">
        <v>8638331005</v>
      </c>
      <c r="N18" s="60"/>
      <c r="O18" s="60"/>
      <c r="P18" s="82" t="s">
        <v>393</v>
      </c>
      <c r="Q18" s="60"/>
      <c r="R18" s="60"/>
      <c r="S18" s="60" t="s">
        <v>188</v>
      </c>
      <c r="T18" s="18"/>
    </row>
    <row r="19" spans="1:20">
      <c r="A19" s="4">
        <v>15</v>
      </c>
      <c r="B19" s="60" t="s">
        <v>89</v>
      </c>
      <c r="C19" s="60" t="s">
        <v>280</v>
      </c>
      <c r="D19" s="68" t="s">
        <v>25</v>
      </c>
      <c r="E19" s="60">
        <v>180224</v>
      </c>
      <c r="F19" s="60"/>
      <c r="G19" s="60">
        <v>18</v>
      </c>
      <c r="H19" s="60">
        <v>16</v>
      </c>
      <c r="I19" s="55">
        <f t="shared" si="0"/>
        <v>34</v>
      </c>
      <c r="J19" s="60">
        <v>9101897010</v>
      </c>
      <c r="K19" s="60" t="s">
        <v>90</v>
      </c>
      <c r="L19" s="61" t="s">
        <v>91</v>
      </c>
      <c r="M19" s="62">
        <v>8638331005</v>
      </c>
      <c r="N19" s="60"/>
      <c r="O19" s="60"/>
      <c r="P19" s="82" t="s">
        <v>394</v>
      </c>
      <c r="Q19" s="60" t="s">
        <v>109</v>
      </c>
      <c r="R19" s="60">
        <v>30</v>
      </c>
      <c r="S19" s="60" t="s">
        <v>188</v>
      </c>
      <c r="T19" s="18"/>
    </row>
    <row r="20" spans="1:20">
      <c r="A20" s="4">
        <v>16</v>
      </c>
      <c r="B20" s="60" t="s">
        <v>89</v>
      </c>
      <c r="C20" s="63" t="s">
        <v>281</v>
      </c>
      <c r="D20" s="68" t="s">
        <v>25</v>
      </c>
      <c r="E20" s="60">
        <v>180220</v>
      </c>
      <c r="F20" s="60"/>
      <c r="G20" s="60">
        <v>15</v>
      </c>
      <c r="H20" s="60">
        <v>12</v>
      </c>
      <c r="I20" s="55">
        <f t="shared" si="0"/>
        <v>27</v>
      </c>
      <c r="J20" s="60">
        <v>8724842811</v>
      </c>
      <c r="K20" s="60" t="s">
        <v>90</v>
      </c>
      <c r="L20" s="61" t="s">
        <v>91</v>
      </c>
      <c r="M20" s="62">
        <v>8638331005</v>
      </c>
      <c r="N20" s="60"/>
      <c r="O20" s="60"/>
      <c r="P20" s="82" t="s">
        <v>394</v>
      </c>
      <c r="Q20" s="60"/>
      <c r="R20" s="60"/>
      <c r="S20" s="60" t="s">
        <v>188</v>
      </c>
      <c r="T20" s="18"/>
    </row>
    <row r="21" spans="1:20">
      <c r="A21" s="4">
        <v>17</v>
      </c>
      <c r="B21" s="60" t="s">
        <v>89</v>
      </c>
      <c r="C21" s="60" t="s">
        <v>282</v>
      </c>
      <c r="D21" s="68" t="s">
        <v>25</v>
      </c>
      <c r="E21" s="60">
        <v>180236</v>
      </c>
      <c r="F21" s="60"/>
      <c r="G21" s="60">
        <v>16</v>
      </c>
      <c r="H21" s="60">
        <v>22</v>
      </c>
      <c r="I21" s="55">
        <f t="shared" si="0"/>
        <v>38</v>
      </c>
      <c r="J21" s="60">
        <v>8876765554</v>
      </c>
      <c r="K21" s="60" t="s">
        <v>90</v>
      </c>
      <c r="L21" s="61" t="s">
        <v>91</v>
      </c>
      <c r="M21" s="62">
        <v>8638331005</v>
      </c>
      <c r="N21" s="60"/>
      <c r="O21" s="60"/>
      <c r="P21" s="82" t="s">
        <v>394</v>
      </c>
      <c r="Q21" s="60"/>
      <c r="R21" s="60"/>
      <c r="S21" s="60" t="s">
        <v>188</v>
      </c>
      <c r="T21" s="18"/>
    </row>
    <row r="22" spans="1:20">
      <c r="A22" s="4">
        <v>18</v>
      </c>
      <c r="B22" s="60" t="s">
        <v>89</v>
      </c>
      <c r="C22" s="60" t="s">
        <v>283</v>
      </c>
      <c r="D22" s="77" t="s">
        <v>102</v>
      </c>
      <c r="E22" s="64">
        <v>18100402304</v>
      </c>
      <c r="F22" s="60" t="s">
        <v>118</v>
      </c>
      <c r="G22" s="60">
        <v>45</v>
      </c>
      <c r="H22" s="60">
        <v>85</v>
      </c>
      <c r="I22" s="55">
        <f t="shared" si="0"/>
        <v>130</v>
      </c>
      <c r="J22" s="60">
        <v>9954899121</v>
      </c>
      <c r="K22" s="60" t="s">
        <v>90</v>
      </c>
      <c r="L22" s="61" t="s">
        <v>91</v>
      </c>
      <c r="M22" s="62">
        <v>8638331005</v>
      </c>
      <c r="N22" s="60"/>
      <c r="O22" s="60"/>
      <c r="P22" s="82" t="s">
        <v>395</v>
      </c>
      <c r="Q22" s="60" t="s">
        <v>116</v>
      </c>
      <c r="R22" s="60">
        <v>30</v>
      </c>
      <c r="S22" s="60" t="s">
        <v>188</v>
      </c>
      <c r="T22" s="18"/>
    </row>
    <row r="23" spans="1:20">
      <c r="A23" s="4">
        <v>19</v>
      </c>
      <c r="B23" s="60" t="s">
        <v>89</v>
      </c>
      <c r="C23" s="60" t="s">
        <v>284</v>
      </c>
      <c r="D23" s="68" t="s">
        <v>25</v>
      </c>
      <c r="E23" s="60">
        <v>183017</v>
      </c>
      <c r="F23" s="60"/>
      <c r="G23" s="60">
        <v>8</v>
      </c>
      <c r="H23" s="60">
        <v>12</v>
      </c>
      <c r="I23" s="55">
        <f t="shared" si="0"/>
        <v>20</v>
      </c>
      <c r="J23" s="60">
        <v>9706743373</v>
      </c>
      <c r="K23" s="60" t="s">
        <v>112</v>
      </c>
      <c r="L23" s="61" t="s">
        <v>396</v>
      </c>
      <c r="M23" s="62">
        <v>9613776780</v>
      </c>
      <c r="N23" s="60"/>
      <c r="O23" s="60"/>
      <c r="P23" s="82" t="s">
        <v>397</v>
      </c>
      <c r="Q23" s="60" t="s">
        <v>123</v>
      </c>
      <c r="R23" s="60">
        <v>5</v>
      </c>
      <c r="S23" s="60" t="s">
        <v>188</v>
      </c>
      <c r="T23" s="18"/>
    </row>
    <row r="24" spans="1:20">
      <c r="A24" s="4">
        <v>20</v>
      </c>
      <c r="B24" s="60" t="s">
        <v>89</v>
      </c>
      <c r="C24" s="60" t="s">
        <v>285</v>
      </c>
      <c r="D24" s="68" t="s">
        <v>25</v>
      </c>
      <c r="E24" s="60"/>
      <c r="F24" s="60"/>
      <c r="G24" s="60">
        <v>5</v>
      </c>
      <c r="H24" s="60">
        <v>9</v>
      </c>
      <c r="I24" s="55">
        <f t="shared" si="0"/>
        <v>14</v>
      </c>
      <c r="J24" s="60">
        <v>9101979196</v>
      </c>
      <c r="K24" s="60" t="s">
        <v>112</v>
      </c>
      <c r="L24" s="61" t="s">
        <v>396</v>
      </c>
      <c r="M24" s="62">
        <v>9613776780</v>
      </c>
      <c r="N24" s="60"/>
      <c r="O24" s="60"/>
      <c r="P24" s="82" t="s">
        <v>397</v>
      </c>
      <c r="Q24" s="60"/>
      <c r="R24" s="60"/>
      <c r="S24" s="60" t="s">
        <v>188</v>
      </c>
      <c r="T24" s="18"/>
    </row>
    <row r="25" spans="1:20">
      <c r="A25" s="4">
        <v>21</v>
      </c>
      <c r="B25" s="60" t="s">
        <v>89</v>
      </c>
      <c r="C25" s="60" t="s">
        <v>286</v>
      </c>
      <c r="D25" s="68" t="s">
        <v>25</v>
      </c>
      <c r="E25" s="60">
        <v>180227</v>
      </c>
      <c r="F25" s="60"/>
      <c r="G25" s="60">
        <v>13</v>
      </c>
      <c r="H25" s="60">
        <v>15</v>
      </c>
      <c r="I25" s="55">
        <f t="shared" si="0"/>
        <v>28</v>
      </c>
      <c r="J25" s="60">
        <v>7896731951</v>
      </c>
      <c r="K25" s="60" t="s">
        <v>90</v>
      </c>
      <c r="L25" s="61" t="s">
        <v>91</v>
      </c>
      <c r="M25" s="62">
        <v>8638331005</v>
      </c>
      <c r="N25" s="60"/>
      <c r="O25" s="60"/>
      <c r="P25" s="82" t="s">
        <v>398</v>
      </c>
      <c r="Q25" s="60" t="s">
        <v>192</v>
      </c>
      <c r="R25" s="60">
        <v>50</v>
      </c>
      <c r="S25" s="60" t="s">
        <v>188</v>
      </c>
      <c r="T25" s="18"/>
    </row>
    <row r="26" spans="1:20">
      <c r="A26" s="4">
        <v>22</v>
      </c>
      <c r="B26" s="60" t="s">
        <v>89</v>
      </c>
      <c r="C26" s="60" t="s">
        <v>287</v>
      </c>
      <c r="D26" s="68" t="s">
        <v>25</v>
      </c>
      <c r="E26" s="60">
        <v>180238</v>
      </c>
      <c r="F26" s="60"/>
      <c r="G26" s="60">
        <v>16</v>
      </c>
      <c r="H26" s="60">
        <v>22</v>
      </c>
      <c r="I26" s="55">
        <f t="shared" si="0"/>
        <v>38</v>
      </c>
      <c r="J26" s="60">
        <v>8822080592</v>
      </c>
      <c r="K26" s="60" t="s">
        <v>90</v>
      </c>
      <c r="L26" s="61" t="s">
        <v>91</v>
      </c>
      <c r="M26" s="62">
        <v>8638331005</v>
      </c>
      <c r="N26" s="60"/>
      <c r="O26" s="60"/>
      <c r="P26" s="82" t="s">
        <v>398</v>
      </c>
      <c r="Q26" s="60"/>
      <c r="R26" s="60"/>
      <c r="S26" s="60" t="s">
        <v>188</v>
      </c>
      <c r="T26" s="18"/>
    </row>
    <row r="27" spans="1:20">
      <c r="A27" s="4">
        <v>23</v>
      </c>
      <c r="B27" s="60" t="s">
        <v>89</v>
      </c>
      <c r="C27" s="60" t="s">
        <v>288</v>
      </c>
      <c r="D27" s="68" t="s">
        <v>25</v>
      </c>
      <c r="E27" s="60">
        <v>18304021210</v>
      </c>
      <c r="F27" s="60"/>
      <c r="G27" s="60">
        <v>18</v>
      </c>
      <c r="H27" s="60">
        <v>22</v>
      </c>
      <c r="I27" s="55">
        <f t="shared" si="0"/>
        <v>40</v>
      </c>
      <c r="J27" s="60">
        <v>8134865345</v>
      </c>
      <c r="K27" s="60" t="s">
        <v>90</v>
      </c>
      <c r="L27" s="61" t="s">
        <v>91</v>
      </c>
      <c r="M27" s="62">
        <v>8638331005</v>
      </c>
      <c r="N27" s="60"/>
      <c r="O27" s="60"/>
      <c r="P27" s="82" t="s">
        <v>398</v>
      </c>
      <c r="Q27" s="60"/>
      <c r="R27" s="60"/>
      <c r="S27" s="60" t="s">
        <v>188</v>
      </c>
      <c r="T27" s="18"/>
    </row>
    <row r="28" spans="1:20">
      <c r="A28" s="4">
        <v>24</v>
      </c>
      <c r="B28" s="60" t="s">
        <v>89</v>
      </c>
      <c r="C28" s="60" t="s">
        <v>289</v>
      </c>
      <c r="D28" s="68" t="s">
        <v>25</v>
      </c>
      <c r="E28" s="60"/>
      <c r="F28" s="60"/>
      <c r="G28" s="60">
        <v>16</v>
      </c>
      <c r="H28" s="60">
        <v>18</v>
      </c>
      <c r="I28" s="55">
        <f t="shared" si="0"/>
        <v>34</v>
      </c>
      <c r="J28" s="60"/>
      <c r="K28" s="60" t="s">
        <v>90</v>
      </c>
      <c r="L28" s="61" t="s">
        <v>91</v>
      </c>
      <c r="M28" s="62">
        <v>8638331005</v>
      </c>
      <c r="N28" s="60"/>
      <c r="O28" s="60"/>
      <c r="P28" s="82" t="s">
        <v>398</v>
      </c>
      <c r="Q28" s="60"/>
      <c r="R28" s="60"/>
      <c r="S28" s="60" t="s">
        <v>188</v>
      </c>
      <c r="T28" s="18"/>
    </row>
    <row r="29" spans="1:20">
      <c r="A29" s="4">
        <v>25</v>
      </c>
      <c r="B29" s="60" t="s">
        <v>89</v>
      </c>
      <c r="C29" s="60" t="s">
        <v>290</v>
      </c>
      <c r="D29" s="68" t="s">
        <v>25</v>
      </c>
      <c r="E29" s="60"/>
      <c r="F29" s="60"/>
      <c r="G29" s="60">
        <v>21</v>
      </c>
      <c r="H29" s="60">
        <v>19</v>
      </c>
      <c r="I29" s="55">
        <f t="shared" si="0"/>
        <v>40</v>
      </c>
      <c r="J29" s="60"/>
      <c r="K29" s="60" t="s">
        <v>105</v>
      </c>
      <c r="L29" s="61" t="s">
        <v>224</v>
      </c>
      <c r="M29" s="62">
        <v>8752058828</v>
      </c>
      <c r="N29" s="60"/>
      <c r="O29" s="60"/>
      <c r="P29" s="82" t="s">
        <v>399</v>
      </c>
      <c r="Q29" s="60" t="s">
        <v>94</v>
      </c>
      <c r="R29" s="60">
        <v>150</v>
      </c>
      <c r="S29" s="60" t="s">
        <v>188</v>
      </c>
      <c r="T29" s="18"/>
    </row>
    <row r="30" spans="1:20">
      <c r="A30" s="4">
        <v>26</v>
      </c>
      <c r="B30" s="60" t="s">
        <v>89</v>
      </c>
      <c r="C30" s="60" t="s">
        <v>291</v>
      </c>
      <c r="D30" s="68" t="s">
        <v>25</v>
      </c>
      <c r="E30" s="60"/>
      <c r="F30" s="60"/>
      <c r="G30" s="60">
        <v>18</v>
      </c>
      <c r="H30" s="60">
        <v>23</v>
      </c>
      <c r="I30" s="55">
        <f t="shared" si="0"/>
        <v>41</v>
      </c>
      <c r="J30" s="60"/>
      <c r="K30" s="60" t="s">
        <v>105</v>
      </c>
      <c r="L30" s="61" t="s">
        <v>224</v>
      </c>
      <c r="M30" s="62">
        <v>8752058828</v>
      </c>
      <c r="N30" s="60"/>
      <c r="O30" s="60"/>
      <c r="P30" s="82" t="s">
        <v>399</v>
      </c>
      <c r="Q30" s="60"/>
      <c r="R30" s="60"/>
      <c r="S30" s="60" t="s">
        <v>188</v>
      </c>
      <c r="T30" s="18"/>
    </row>
    <row r="31" spans="1:20">
      <c r="A31" s="4">
        <v>27</v>
      </c>
      <c r="B31" s="60" t="s">
        <v>89</v>
      </c>
      <c r="C31" s="60" t="s">
        <v>292</v>
      </c>
      <c r="D31" s="68" t="s">
        <v>25</v>
      </c>
      <c r="E31" s="60"/>
      <c r="F31" s="60"/>
      <c r="G31" s="60">
        <v>24</v>
      </c>
      <c r="H31" s="60">
        <v>17</v>
      </c>
      <c r="I31" s="55">
        <f t="shared" si="0"/>
        <v>41</v>
      </c>
      <c r="J31" s="60"/>
      <c r="K31" s="60" t="s">
        <v>105</v>
      </c>
      <c r="L31" s="61" t="s">
        <v>224</v>
      </c>
      <c r="M31" s="62">
        <v>8752058828</v>
      </c>
      <c r="N31" s="60"/>
      <c r="O31" s="60"/>
      <c r="P31" s="82" t="s">
        <v>399</v>
      </c>
      <c r="Q31" s="60"/>
      <c r="R31" s="60"/>
      <c r="S31" s="60" t="s">
        <v>188</v>
      </c>
      <c r="T31" s="18"/>
    </row>
    <row r="32" spans="1:20">
      <c r="A32" s="4">
        <v>28</v>
      </c>
      <c r="B32" s="60" t="s">
        <v>89</v>
      </c>
      <c r="C32" s="63" t="s">
        <v>293</v>
      </c>
      <c r="D32" s="77" t="s">
        <v>102</v>
      </c>
      <c r="E32" s="60"/>
      <c r="F32" s="60"/>
      <c r="G32" s="60">
        <v>35</v>
      </c>
      <c r="H32" s="60">
        <v>29</v>
      </c>
      <c r="I32" s="55">
        <f t="shared" si="0"/>
        <v>64</v>
      </c>
      <c r="J32" s="60"/>
      <c r="K32" s="60" t="s">
        <v>105</v>
      </c>
      <c r="L32" s="61" t="s">
        <v>224</v>
      </c>
      <c r="M32" s="62">
        <v>8752058828</v>
      </c>
      <c r="N32" s="60"/>
      <c r="O32" s="60"/>
      <c r="P32" s="82" t="s">
        <v>399</v>
      </c>
      <c r="Q32" s="60"/>
      <c r="R32" s="60"/>
      <c r="S32" s="60" t="s">
        <v>188</v>
      </c>
      <c r="T32" s="18"/>
    </row>
    <row r="33" spans="1:20">
      <c r="A33" s="4">
        <v>29</v>
      </c>
      <c r="B33" s="60" t="s">
        <v>89</v>
      </c>
      <c r="C33" s="63" t="s">
        <v>294</v>
      </c>
      <c r="D33" s="68" t="s">
        <v>25</v>
      </c>
      <c r="E33" s="60">
        <v>181124</v>
      </c>
      <c r="F33" s="60"/>
      <c r="G33" s="60">
        <v>18</v>
      </c>
      <c r="H33" s="60">
        <v>23</v>
      </c>
      <c r="I33" s="55">
        <f t="shared" si="0"/>
        <v>41</v>
      </c>
      <c r="J33" s="60">
        <v>9957810183</v>
      </c>
      <c r="K33" s="60" t="s">
        <v>127</v>
      </c>
      <c r="L33" s="61" t="s">
        <v>128</v>
      </c>
      <c r="M33" s="62">
        <v>9864601900</v>
      </c>
      <c r="N33" s="60"/>
      <c r="O33" s="60"/>
      <c r="P33" s="82" t="s">
        <v>400</v>
      </c>
      <c r="Q33" s="60" t="s">
        <v>101</v>
      </c>
      <c r="R33" s="60">
        <v>2</v>
      </c>
      <c r="S33" s="60" t="s">
        <v>188</v>
      </c>
      <c r="T33" s="18"/>
    </row>
    <row r="34" spans="1:20">
      <c r="A34" s="4">
        <v>30</v>
      </c>
      <c r="B34" s="60" t="s">
        <v>89</v>
      </c>
      <c r="C34" s="63" t="s">
        <v>295</v>
      </c>
      <c r="D34" s="68" t="s">
        <v>25</v>
      </c>
      <c r="E34" s="60">
        <v>181141</v>
      </c>
      <c r="F34" s="60"/>
      <c r="G34" s="60">
        <v>17</v>
      </c>
      <c r="H34" s="60">
        <v>18</v>
      </c>
      <c r="I34" s="55">
        <f t="shared" si="0"/>
        <v>35</v>
      </c>
      <c r="J34" s="60">
        <v>8723835223</v>
      </c>
      <c r="K34" s="60" t="s">
        <v>127</v>
      </c>
      <c r="L34" s="61" t="s">
        <v>128</v>
      </c>
      <c r="M34" s="62">
        <v>9864601900</v>
      </c>
      <c r="N34" s="60"/>
      <c r="O34" s="60"/>
      <c r="P34" s="82" t="s">
        <v>400</v>
      </c>
      <c r="Q34" s="60"/>
      <c r="R34" s="60"/>
      <c r="S34" s="60" t="s">
        <v>188</v>
      </c>
      <c r="T34" s="18"/>
    </row>
    <row r="35" spans="1:20">
      <c r="A35" s="4">
        <v>31</v>
      </c>
      <c r="B35" s="60" t="s">
        <v>89</v>
      </c>
      <c r="C35" s="63" t="s">
        <v>296</v>
      </c>
      <c r="D35" s="68" t="s">
        <v>25</v>
      </c>
      <c r="E35" s="60"/>
      <c r="F35" s="60"/>
      <c r="G35" s="60">
        <v>15</v>
      </c>
      <c r="H35" s="60">
        <v>25</v>
      </c>
      <c r="I35" s="55">
        <f t="shared" si="0"/>
        <v>40</v>
      </c>
      <c r="J35" s="60"/>
      <c r="K35" s="60" t="s">
        <v>127</v>
      </c>
      <c r="L35" s="61" t="s">
        <v>128</v>
      </c>
      <c r="M35" s="62">
        <v>9864601900</v>
      </c>
      <c r="N35" s="60"/>
      <c r="O35" s="60"/>
      <c r="P35" s="82" t="s">
        <v>400</v>
      </c>
      <c r="Q35" s="60"/>
      <c r="R35" s="60"/>
      <c r="S35" s="60" t="s">
        <v>188</v>
      </c>
      <c r="T35" s="18"/>
    </row>
    <row r="36" spans="1:20">
      <c r="A36" s="4">
        <v>32</v>
      </c>
      <c r="B36" s="60" t="s">
        <v>89</v>
      </c>
      <c r="C36" s="63" t="s">
        <v>297</v>
      </c>
      <c r="D36" s="68" t="s">
        <v>25</v>
      </c>
      <c r="E36" s="60">
        <v>181143</v>
      </c>
      <c r="F36" s="60"/>
      <c r="G36" s="60">
        <v>11</v>
      </c>
      <c r="H36" s="60">
        <v>5</v>
      </c>
      <c r="I36" s="55">
        <f t="shared" si="0"/>
        <v>16</v>
      </c>
      <c r="J36" s="60">
        <v>8011601424</v>
      </c>
      <c r="K36" s="60" t="s">
        <v>127</v>
      </c>
      <c r="L36" s="61" t="s">
        <v>128</v>
      </c>
      <c r="M36" s="62">
        <v>9864601900</v>
      </c>
      <c r="N36" s="60"/>
      <c r="O36" s="60"/>
      <c r="P36" s="82" t="s">
        <v>400</v>
      </c>
      <c r="Q36" s="60"/>
      <c r="R36" s="60"/>
      <c r="S36" s="60" t="s">
        <v>188</v>
      </c>
      <c r="T36" s="18"/>
    </row>
    <row r="37" spans="1:20">
      <c r="A37" s="4">
        <v>33</v>
      </c>
      <c r="B37" s="60" t="s">
        <v>89</v>
      </c>
      <c r="C37" s="60" t="s">
        <v>298</v>
      </c>
      <c r="D37" s="68" t="s">
        <v>25</v>
      </c>
      <c r="E37" s="60">
        <v>181151</v>
      </c>
      <c r="F37" s="60"/>
      <c r="G37" s="60">
        <v>10</v>
      </c>
      <c r="H37" s="60">
        <v>8</v>
      </c>
      <c r="I37" s="55">
        <f t="shared" si="0"/>
        <v>18</v>
      </c>
      <c r="J37" s="60">
        <v>8486419496</v>
      </c>
      <c r="K37" s="60" t="s">
        <v>127</v>
      </c>
      <c r="L37" s="61" t="s">
        <v>128</v>
      </c>
      <c r="M37" s="62">
        <v>9864601900</v>
      </c>
      <c r="N37" s="60"/>
      <c r="O37" s="60"/>
      <c r="P37" s="82" t="s">
        <v>400</v>
      </c>
      <c r="Q37" s="60"/>
      <c r="R37" s="60"/>
      <c r="S37" s="60" t="s">
        <v>188</v>
      </c>
      <c r="T37" s="18"/>
    </row>
    <row r="38" spans="1:20">
      <c r="A38" s="4">
        <v>34</v>
      </c>
      <c r="B38" s="60" t="s">
        <v>89</v>
      </c>
      <c r="C38" s="60" t="s">
        <v>299</v>
      </c>
      <c r="D38" s="68" t="s">
        <v>25</v>
      </c>
      <c r="E38" s="60">
        <v>181129</v>
      </c>
      <c r="F38" s="60"/>
      <c r="G38" s="60">
        <v>12</v>
      </c>
      <c r="H38" s="60">
        <v>9</v>
      </c>
      <c r="I38" s="55">
        <f t="shared" si="0"/>
        <v>21</v>
      </c>
      <c r="J38" s="60">
        <v>9101368721</v>
      </c>
      <c r="K38" s="60" t="s">
        <v>127</v>
      </c>
      <c r="L38" s="61" t="s">
        <v>128</v>
      </c>
      <c r="M38" s="62">
        <v>9864601900</v>
      </c>
      <c r="N38" s="60"/>
      <c r="O38" s="60"/>
      <c r="P38" s="82" t="s">
        <v>400</v>
      </c>
      <c r="Q38" s="60"/>
      <c r="R38" s="60"/>
      <c r="S38" s="60" t="s">
        <v>188</v>
      </c>
      <c r="T38" s="18"/>
    </row>
    <row r="39" spans="1:20">
      <c r="A39" s="4">
        <v>35</v>
      </c>
      <c r="B39" s="60" t="s">
        <v>89</v>
      </c>
      <c r="C39" s="60" t="s">
        <v>300</v>
      </c>
      <c r="D39" s="68" t="s">
        <v>25</v>
      </c>
      <c r="E39" s="60">
        <v>181111</v>
      </c>
      <c r="F39" s="60"/>
      <c r="G39" s="60">
        <v>15</v>
      </c>
      <c r="H39" s="60">
        <v>20</v>
      </c>
      <c r="I39" s="55">
        <f t="shared" si="0"/>
        <v>35</v>
      </c>
      <c r="J39" s="60">
        <v>9957417682</v>
      </c>
      <c r="K39" s="60" t="s">
        <v>127</v>
      </c>
      <c r="L39" s="61" t="s">
        <v>128</v>
      </c>
      <c r="M39" s="62">
        <v>9864601900</v>
      </c>
      <c r="N39" s="60"/>
      <c r="O39" s="60"/>
      <c r="P39" s="82" t="s">
        <v>401</v>
      </c>
      <c r="Q39" s="60" t="s">
        <v>109</v>
      </c>
      <c r="R39" s="60">
        <v>22</v>
      </c>
      <c r="S39" s="60" t="s">
        <v>188</v>
      </c>
      <c r="T39" s="18"/>
    </row>
    <row r="40" spans="1:20">
      <c r="A40" s="4">
        <v>36</v>
      </c>
      <c r="B40" s="60" t="s">
        <v>89</v>
      </c>
      <c r="C40" s="60" t="s">
        <v>301</v>
      </c>
      <c r="D40" s="68" t="s">
        <v>25</v>
      </c>
      <c r="E40" s="60">
        <v>181121</v>
      </c>
      <c r="F40" s="60"/>
      <c r="G40" s="60">
        <v>30</v>
      </c>
      <c r="H40" s="60">
        <v>14</v>
      </c>
      <c r="I40" s="55">
        <f t="shared" si="0"/>
        <v>44</v>
      </c>
      <c r="J40" s="60">
        <v>7576099805</v>
      </c>
      <c r="K40" s="60" t="s">
        <v>127</v>
      </c>
      <c r="L40" s="61" t="s">
        <v>128</v>
      </c>
      <c r="M40" s="62">
        <v>9864601900</v>
      </c>
      <c r="N40" s="60"/>
      <c r="O40" s="60"/>
      <c r="P40" s="82" t="s">
        <v>401</v>
      </c>
      <c r="Q40" s="60"/>
      <c r="R40" s="60"/>
      <c r="S40" s="60" t="s">
        <v>188</v>
      </c>
      <c r="T40" s="18"/>
    </row>
    <row r="41" spans="1:20">
      <c r="A41" s="4">
        <v>37</v>
      </c>
      <c r="B41" s="60" t="s">
        <v>89</v>
      </c>
      <c r="C41" s="60" t="s">
        <v>302</v>
      </c>
      <c r="D41" s="68" t="s">
        <v>25</v>
      </c>
      <c r="E41" s="60">
        <v>181116</v>
      </c>
      <c r="F41" s="60"/>
      <c r="G41" s="60">
        <v>15</v>
      </c>
      <c r="H41" s="60">
        <v>26</v>
      </c>
      <c r="I41" s="55">
        <f t="shared" si="0"/>
        <v>41</v>
      </c>
      <c r="J41" s="60">
        <v>8472080170</v>
      </c>
      <c r="K41" s="60" t="s">
        <v>127</v>
      </c>
      <c r="L41" s="61" t="s">
        <v>128</v>
      </c>
      <c r="M41" s="62">
        <v>9864601900</v>
      </c>
      <c r="N41" s="60"/>
      <c r="O41" s="60"/>
      <c r="P41" s="82" t="s">
        <v>401</v>
      </c>
      <c r="Q41" s="60"/>
      <c r="R41" s="60"/>
      <c r="S41" s="60" t="s">
        <v>188</v>
      </c>
      <c r="T41" s="18"/>
    </row>
    <row r="42" spans="1:20">
      <c r="A42" s="4">
        <v>38</v>
      </c>
      <c r="B42" s="60" t="s">
        <v>89</v>
      </c>
      <c r="C42" s="60" t="s">
        <v>303</v>
      </c>
      <c r="D42" s="68" t="s">
        <v>25</v>
      </c>
      <c r="E42" s="60">
        <v>181118</v>
      </c>
      <c r="F42" s="60"/>
      <c r="G42" s="60">
        <v>20</v>
      </c>
      <c r="H42" s="60">
        <v>21</v>
      </c>
      <c r="I42" s="55">
        <f t="shared" si="0"/>
        <v>41</v>
      </c>
      <c r="J42" s="60">
        <v>8473083394</v>
      </c>
      <c r="K42" s="60" t="s">
        <v>127</v>
      </c>
      <c r="L42" s="61" t="s">
        <v>128</v>
      </c>
      <c r="M42" s="62">
        <v>9864601900</v>
      </c>
      <c r="N42" s="60"/>
      <c r="O42" s="60"/>
      <c r="P42" s="82" t="s">
        <v>401</v>
      </c>
      <c r="Q42" s="60"/>
      <c r="R42" s="60"/>
      <c r="S42" s="60" t="s">
        <v>188</v>
      </c>
      <c r="T42" s="18"/>
    </row>
    <row r="43" spans="1:20">
      <c r="A43" s="4">
        <v>39</v>
      </c>
      <c r="B43" s="60" t="s">
        <v>89</v>
      </c>
      <c r="C43" s="60" t="s">
        <v>304</v>
      </c>
      <c r="D43" s="68" t="s">
        <v>25</v>
      </c>
      <c r="E43" s="60"/>
      <c r="F43" s="60"/>
      <c r="G43" s="60">
        <v>23</v>
      </c>
      <c r="H43" s="60">
        <v>18</v>
      </c>
      <c r="I43" s="55">
        <f t="shared" si="0"/>
        <v>41</v>
      </c>
      <c r="J43" s="60"/>
      <c r="K43" s="60" t="s">
        <v>127</v>
      </c>
      <c r="L43" s="61" t="s">
        <v>128</v>
      </c>
      <c r="M43" s="62">
        <v>9864601900</v>
      </c>
      <c r="N43" s="60"/>
      <c r="O43" s="60"/>
      <c r="P43" s="82" t="s">
        <v>401</v>
      </c>
      <c r="Q43" s="60"/>
      <c r="R43" s="60"/>
      <c r="S43" s="60" t="s">
        <v>188</v>
      </c>
      <c r="T43" s="18"/>
    </row>
    <row r="44" spans="1:20">
      <c r="A44" s="4">
        <v>40</v>
      </c>
      <c r="B44" s="60" t="s">
        <v>89</v>
      </c>
      <c r="C44" s="60" t="s">
        <v>305</v>
      </c>
      <c r="D44" s="68" t="s">
        <v>25</v>
      </c>
      <c r="E44" s="60">
        <v>181104</v>
      </c>
      <c r="F44" s="60"/>
      <c r="G44" s="60">
        <v>20</v>
      </c>
      <c r="H44" s="60">
        <v>23</v>
      </c>
      <c r="I44" s="55">
        <f t="shared" si="0"/>
        <v>43</v>
      </c>
      <c r="J44" s="60">
        <v>9678358739</v>
      </c>
      <c r="K44" s="60" t="s">
        <v>127</v>
      </c>
      <c r="L44" s="61" t="s">
        <v>128</v>
      </c>
      <c r="M44" s="62">
        <v>9864601900</v>
      </c>
      <c r="N44" s="60"/>
      <c r="O44" s="60"/>
      <c r="P44" s="82" t="s">
        <v>402</v>
      </c>
      <c r="Q44" s="60" t="s">
        <v>116</v>
      </c>
      <c r="R44" s="60"/>
      <c r="S44" s="60" t="s">
        <v>188</v>
      </c>
      <c r="T44" s="18"/>
    </row>
    <row r="45" spans="1:20">
      <c r="A45" s="4">
        <v>41</v>
      </c>
      <c r="B45" s="60" t="s">
        <v>89</v>
      </c>
      <c r="C45" s="60" t="s">
        <v>306</v>
      </c>
      <c r="D45" s="68" t="s">
        <v>25</v>
      </c>
      <c r="E45" s="60"/>
      <c r="F45" s="60"/>
      <c r="G45" s="60">
        <v>20</v>
      </c>
      <c r="H45" s="60">
        <v>21</v>
      </c>
      <c r="I45" s="55">
        <f t="shared" si="0"/>
        <v>41</v>
      </c>
      <c r="J45" s="60"/>
      <c r="K45" s="60" t="s">
        <v>127</v>
      </c>
      <c r="L45" s="61" t="s">
        <v>128</v>
      </c>
      <c r="M45" s="62">
        <v>9864601900</v>
      </c>
      <c r="N45" s="60"/>
      <c r="O45" s="60"/>
      <c r="P45" s="82" t="s">
        <v>402</v>
      </c>
      <c r="Q45" s="60"/>
      <c r="R45" s="60">
        <v>26</v>
      </c>
      <c r="S45" s="60" t="s">
        <v>188</v>
      </c>
      <c r="T45" s="18"/>
    </row>
    <row r="46" spans="1:20">
      <c r="A46" s="4">
        <v>42</v>
      </c>
      <c r="B46" s="60" t="s">
        <v>89</v>
      </c>
      <c r="C46" s="60" t="s">
        <v>307</v>
      </c>
      <c r="D46" s="68" t="s">
        <v>25</v>
      </c>
      <c r="E46" s="60"/>
      <c r="F46" s="60"/>
      <c r="G46" s="60">
        <v>23</v>
      </c>
      <c r="H46" s="60">
        <v>18</v>
      </c>
      <c r="I46" s="55">
        <f t="shared" si="0"/>
        <v>41</v>
      </c>
      <c r="J46" s="60"/>
      <c r="K46" s="60" t="s">
        <v>97</v>
      </c>
      <c r="L46" s="61" t="s">
        <v>196</v>
      </c>
      <c r="M46" s="62">
        <v>9435367195</v>
      </c>
      <c r="N46" s="60"/>
      <c r="O46" s="60"/>
      <c r="P46" s="82" t="s">
        <v>402</v>
      </c>
      <c r="Q46" s="60"/>
      <c r="R46" s="60"/>
      <c r="S46" s="60" t="s">
        <v>188</v>
      </c>
      <c r="T46" s="18"/>
    </row>
    <row r="47" spans="1:20">
      <c r="A47" s="4">
        <v>43</v>
      </c>
      <c r="B47" s="60" t="s">
        <v>89</v>
      </c>
      <c r="C47" s="60" t="s">
        <v>308</v>
      </c>
      <c r="D47" s="68" t="s">
        <v>25</v>
      </c>
      <c r="E47" s="60"/>
      <c r="F47" s="60"/>
      <c r="G47" s="60">
        <v>20</v>
      </c>
      <c r="H47" s="60">
        <v>23</v>
      </c>
      <c r="I47" s="55">
        <f t="shared" si="0"/>
        <v>43</v>
      </c>
      <c r="J47" s="60"/>
      <c r="K47" s="60" t="s">
        <v>97</v>
      </c>
      <c r="L47" s="61" t="s">
        <v>196</v>
      </c>
      <c r="M47" s="62">
        <v>9435367195</v>
      </c>
      <c r="N47" s="60"/>
      <c r="O47" s="60"/>
      <c r="P47" s="82" t="s">
        <v>402</v>
      </c>
      <c r="Q47" s="60"/>
      <c r="R47" s="60"/>
      <c r="S47" s="60" t="s">
        <v>188</v>
      </c>
      <c r="T47" s="18"/>
    </row>
    <row r="48" spans="1:20">
      <c r="A48" s="4">
        <v>44</v>
      </c>
      <c r="B48" s="60" t="s">
        <v>89</v>
      </c>
      <c r="C48" s="60" t="s">
        <v>309</v>
      </c>
      <c r="D48" s="68" t="s">
        <v>25</v>
      </c>
      <c r="E48" s="60">
        <v>180515</v>
      </c>
      <c r="F48" s="60"/>
      <c r="G48" s="60">
        <v>20</v>
      </c>
      <c r="H48" s="60">
        <v>33</v>
      </c>
      <c r="I48" s="55">
        <f t="shared" si="0"/>
        <v>53</v>
      </c>
      <c r="J48" s="60">
        <v>9365431015</v>
      </c>
      <c r="K48" s="60" t="s">
        <v>90</v>
      </c>
      <c r="L48" s="61" t="s">
        <v>91</v>
      </c>
      <c r="M48" s="62">
        <v>8638331005</v>
      </c>
      <c r="N48" s="60"/>
      <c r="O48" s="60"/>
      <c r="P48" s="82" t="s">
        <v>403</v>
      </c>
      <c r="Q48" s="60" t="s">
        <v>123</v>
      </c>
      <c r="R48" s="60"/>
      <c r="S48" s="60" t="s">
        <v>188</v>
      </c>
      <c r="T48" s="18"/>
    </row>
    <row r="49" spans="1:20">
      <c r="A49" s="4">
        <v>45</v>
      </c>
      <c r="B49" s="60" t="s">
        <v>89</v>
      </c>
      <c r="C49" s="60" t="s">
        <v>310</v>
      </c>
      <c r="D49" s="68" t="s">
        <v>25</v>
      </c>
      <c r="E49" s="60">
        <v>180511</v>
      </c>
      <c r="F49" s="60"/>
      <c r="G49" s="60">
        <v>22</v>
      </c>
      <c r="H49" s="60">
        <v>33</v>
      </c>
      <c r="I49" s="55">
        <f t="shared" si="0"/>
        <v>55</v>
      </c>
      <c r="J49" s="60">
        <v>8011251969</v>
      </c>
      <c r="K49" s="60" t="s">
        <v>90</v>
      </c>
      <c r="L49" s="61" t="s">
        <v>91</v>
      </c>
      <c r="M49" s="62">
        <v>8638331005</v>
      </c>
      <c r="N49" s="60"/>
      <c r="O49" s="60"/>
      <c r="P49" s="82" t="s">
        <v>403</v>
      </c>
      <c r="Q49" s="60"/>
      <c r="R49" s="60">
        <v>56</v>
      </c>
      <c r="S49" s="60" t="s">
        <v>188</v>
      </c>
      <c r="T49" s="18"/>
    </row>
    <row r="50" spans="1:20">
      <c r="A50" s="4">
        <v>46</v>
      </c>
      <c r="B50" s="60" t="s">
        <v>89</v>
      </c>
      <c r="C50" s="63" t="s">
        <v>311</v>
      </c>
      <c r="D50" s="68" t="s">
        <v>25</v>
      </c>
      <c r="E50" s="60"/>
      <c r="F50" s="60"/>
      <c r="G50" s="60">
        <v>16</v>
      </c>
      <c r="H50" s="60">
        <v>15</v>
      </c>
      <c r="I50" s="55">
        <f t="shared" si="0"/>
        <v>31</v>
      </c>
      <c r="J50" s="60">
        <v>7896603624</v>
      </c>
      <c r="K50" s="60" t="s">
        <v>90</v>
      </c>
      <c r="L50" s="61" t="s">
        <v>91</v>
      </c>
      <c r="M50" s="62">
        <v>8638331005</v>
      </c>
      <c r="N50" s="60"/>
      <c r="O50" s="60"/>
      <c r="P50" s="82" t="s">
        <v>403</v>
      </c>
      <c r="Q50" s="60"/>
      <c r="R50" s="60"/>
      <c r="S50" s="60" t="s">
        <v>188</v>
      </c>
      <c r="T50" s="18"/>
    </row>
    <row r="51" spans="1:20">
      <c r="A51" s="4">
        <v>47</v>
      </c>
      <c r="B51" s="60" t="s">
        <v>89</v>
      </c>
      <c r="C51" s="63" t="s">
        <v>312</v>
      </c>
      <c r="D51" s="68" t="s">
        <v>25</v>
      </c>
      <c r="E51" s="60"/>
      <c r="F51" s="60"/>
      <c r="G51" s="60">
        <v>22</v>
      </c>
      <c r="H51" s="60">
        <v>18</v>
      </c>
      <c r="I51" s="55">
        <f t="shared" si="0"/>
        <v>40</v>
      </c>
      <c r="J51" s="60"/>
      <c r="K51" s="60" t="s">
        <v>90</v>
      </c>
      <c r="L51" s="61" t="s">
        <v>91</v>
      </c>
      <c r="M51" s="62">
        <v>8638331005</v>
      </c>
      <c r="N51" s="60"/>
      <c r="O51" s="60"/>
      <c r="P51" s="82" t="s">
        <v>403</v>
      </c>
      <c r="Q51" s="60"/>
      <c r="R51" s="60"/>
      <c r="S51" s="60" t="s">
        <v>188</v>
      </c>
      <c r="T51" s="18"/>
    </row>
    <row r="52" spans="1:20">
      <c r="A52" s="4">
        <v>48</v>
      </c>
      <c r="B52" s="60" t="s">
        <v>89</v>
      </c>
      <c r="C52" s="60" t="s">
        <v>313</v>
      </c>
      <c r="D52" s="68" t="s">
        <v>25</v>
      </c>
      <c r="E52" s="60">
        <v>180137</v>
      </c>
      <c r="F52" s="60"/>
      <c r="G52" s="60">
        <v>8</v>
      </c>
      <c r="H52" s="60">
        <v>10</v>
      </c>
      <c r="I52" s="55">
        <f t="shared" si="0"/>
        <v>18</v>
      </c>
      <c r="J52" s="60">
        <v>6900483470</v>
      </c>
      <c r="K52" s="60" t="s">
        <v>105</v>
      </c>
      <c r="L52" s="61" t="s">
        <v>224</v>
      </c>
      <c r="M52" s="62">
        <v>8752058828</v>
      </c>
      <c r="N52" s="60"/>
      <c r="O52" s="60"/>
      <c r="P52" s="82" t="s">
        <v>404</v>
      </c>
      <c r="Q52" s="60" t="s">
        <v>94</v>
      </c>
      <c r="R52" s="60">
        <v>135</v>
      </c>
      <c r="S52" s="60" t="s">
        <v>188</v>
      </c>
      <c r="T52" s="18"/>
    </row>
    <row r="53" spans="1:20">
      <c r="A53" s="4">
        <v>49</v>
      </c>
      <c r="B53" s="60" t="s">
        <v>89</v>
      </c>
      <c r="C53" s="60" t="s">
        <v>314</v>
      </c>
      <c r="D53" s="68" t="s">
        <v>25</v>
      </c>
      <c r="E53" s="60">
        <v>180148</v>
      </c>
      <c r="F53" s="60"/>
      <c r="G53" s="60">
        <v>6</v>
      </c>
      <c r="H53" s="60">
        <v>10</v>
      </c>
      <c r="I53" s="55">
        <f t="shared" si="0"/>
        <v>16</v>
      </c>
      <c r="J53" s="60">
        <v>8403970386</v>
      </c>
      <c r="K53" s="60" t="s">
        <v>105</v>
      </c>
      <c r="L53" s="61" t="s">
        <v>224</v>
      </c>
      <c r="M53" s="62">
        <v>8752058828</v>
      </c>
      <c r="N53" s="60"/>
      <c r="O53" s="60"/>
      <c r="P53" s="82" t="s">
        <v>404</v>
      </c>
      <c r="Q53" s="60"/>
      <c r="R53" s="60"/>
      <c r="S53" s="60" t="s">
        <v>188</v>
      </c>
      <c r="T53" s="18"/>
    </row>
    <row r="54" spans="1:20">
      <c r="A54" s="4">
        <v>50</v>
      </c>
      <c r="B54" s="60" t="s">
        <v>89</v>
      </c>
      <c r="C54" s="60" t="s">
        <v>315</v>
      </c>
      <c r="D54" s="68" t="s">
        <v>25</v>
      </c>
      <c r="E54" s="60">
        <v>180131</v>
      </c>
      <c r="F54" s="60"/>
      <c r="G54" s="60">
        <v>20</v>
      </c>
      <c r="H54" s="60">
        <v>22</v>
      </c>
      <c r="I54" s="55">
        <f t="shared" si="0"/>
        <v>42</v>
      </c>
      <c r="J54" s="60"/>
      <c r="K54" s="60" t="s">
        <v>105</v>
      </c>
      <c r="L54" s="61" t="s">
        <v>224</v>
      </c>
      <c r="M54" s="62">
        <v>8752058828</v>
      </c>
      <c r="N54" s="60"/>
      <c r="O54" s="60"/>
      <c r="P54" s="82" t="s">
        <v>404</v>
      </c>
      <c r="Q54" s="60"/>
      <c r="R54" s="60"/>
      <c r="S54" s="60" t="s">
        <v>188</v>
      </c>
      <c r="T54" s="18"/>
    </row>
    <row r="55" spans="1:20">
      <c r="A55" s="4">
        <v>51</v>
      </c>
      <c r="B55" s="60" t="s">
        <v>89</v>
      </c>
      <c r="C55" s="79" t="s">
        <v>316</v>
      </c>
      <c r="D55" s="68" t="s">
        <v>25</v>
      </c>
      <c r="E55" s="60">
        <v>18304021126</v>
      </c>
      <c r="F55" s="60"/>
      <c r="G55" s="60">
        <v>18</v>
      </c>
      <c r="H55" s="60">
        <v>50</v>
      </c>
      <c r="I55" s="55">
        <f t="shared" si="0"/>
        <v>68</v>
      </c>
      <c r="J55" s="60">
        <v>9957349569</v>
      </c>
      <c r="K55" s="60" t="s">
        <v>105</v>
      </c>
      <c r="L55" s="61" t="s">
        <v>224</v>
      </c>
      <c r="M55" s="62">
        <v>8752058828</v>
      </c>
      <c r="N55" s="60"/>
      <c r="O55" s="60"/>
      <c r="P55" s="82" t="s">
        <v>404</v>
      </c>
      <c r="Q55" s="60"/>
      <c r="R55" s="60"/>
      <c r="S55" s="60" t="s">
        <v>188</v>
      </c>
      <c r="T55" s="18"/>
    </row>
    <row r="56" spans="1:20">
      <c r="A56" s="4">
        <v>52</v>
      </c>
      <c r="B56" s="60" t="s">
        <v>89</v>
      </c>
      <c r="C56" s="79" t="s">
        <v>317</v>
      </c>
      <c r="D56" s="68" t="s">
        <v>25</v>
      </c>
      <c r="E56" s="60">
        <v>180149</v>
      </c>
      <c r="F56" s="60"/>
      <c r="G56" s="60">
        <v>13</v>
      </c>
      <c r="H56" s="60">
        <v>23</v>
      </c>
      <c r="I56" s="55">
        <f t="shared" si="0"/>
        <v>36</v>
      </c>
      <c r="J56" s="60">
        <v>8486239534</v>
      </c>
      <c r="K56" s="60" t="s">
        <v>105</v>
      </c>
      <c r="L56" s="61" t="s">
        <v>224</v>
      </c>
      <c r="M56" s="62">
        <v>8752058828</v>
      </c>
      <c r="N56" s="60"/>
      <c r="O56" s="60"/>
      <c r="P56" s="82" t="s">
        <v>404</v>
      </c>
      <c r="Q56" s="60"/>
      <c r="R56" s="60"/>
      <c r="S56" s="60" t="s">
        <v>188</v>
      </c>
      <c r="T56" s="18"/>
    </row>
    <row r="57" spans="1:20">
      <c r="A57" s="4">
        <v>53</v>
      </c>
      <c r="B57" s="60" t="s">
        <v>89</v>
      </c>
      <c r="C57" s="60" t="s">
        <v>318</v>
      </c>
      <c r="D57" s="68" t="s">
        <v>25</v>
      </c>
      <c r="E57" s="60">
        <v>18304021127</v>
      </c>
      <c r="F57" s="60"/>
      <c r="G57" s="60">
        <v>12</v>
      </c>
      <c r="H57" s="60">
        <v>14</v>
      </c>
      <c r="I57" s="55">
        <f t="shared" si="0"/>
        <v>26</v>
      </c>
      <c r="J57" s="60">
        <v>8011683150</v>
      </c>
      <c r="K57" s="60" t="s">
        <v>105</v>
      </c>
      <c r="L57" s="61" t="s">
        <v>224</v>
      </c>
      <c r="M57" s="62">
        <v>8752058828</v>
      </c>
      <c r="N57" s="60"/>
      <c r="O57" s="60"/>
      <c r="P57" s="82" t="s">
        <v>404</v>
      </c>
      <c r="Q57" s="60"/>
      <c r="R57" s="60"/>
      <c r="S57" s="60" t="s">
        <v>188</v>
      </c>
      <c r="T57" s="18"/>
    </row>
    <row r="58" spans="1:20">
      <c r="A58" s="4">
        <v>54</v>
      </c>
      <c r="B58" s="60" t="s">
        <v>89</v>
      </c>
      <c r="C58" s="60" t="s">
        <v>319</v>
      </c>
      <c r="D58" s="68" t="s">
        <v>25</v>
      </c>
      <c r="E58" s="60">
        <v>180150</v>
      </c>
      <c r="F58" s="60"/>
      <c r="G58" s="60">
        <v>6</v>
      </c>
      <c r="H58" s="60">
        <v>7</v>
      </c>
      <c r="I58" s="55">
        <f t="shared" si="0"/>
        <v>13</v>
      </c>
      <c r="J58" s="60">
        <v>9957731699</v>
      </c>
      <c r="K58" s="60" t="s">
        <v>105</v>
      </c>
      <c r="L58" s="61" t="s">
        <v>224</v>
      </c>
      <c r="M58" s="62">
        <v>8752058828</v>
      </c>
      <c r="N58" s="60"/>
      <c r="O58" s="60"/>
      <c r="P58" s="82" t="s">
        <v>404</v>
      </c>
      <c r="Q58" s="60"/>
      <c r="R58" s="60"/>
      <c r="S58" s="60" t="s">
        <v>188</v>
      </c>
      <c r="T58" s="18"/>
    </row>
    <row r="59" spans="1:20">
      <c r="A59" s="4">
        <v>55</v>
      </c>
      <c r="B59" s="60" t="s">
        <v>89</v>
      </c>
      <c r="C59" s="60" t="s">
        <v>320</v>
      </c>
      <c r="D59" s="68" t="s">
        <v>25</v>
      </c>
      <c r="E59" s="60">
        <v>181135</v>
      </c>
      <c r="F59" s="60"/>
      <c r="G59" s="60">
        <v>14</v>
      </c>
      <c r="H59" s="60">
        <v>25</v>
      </c>
      <c r="I59" s="55">
        <f t="shared" si="0"/>
        <v>39</v>
      </c>
      <c r="J59" s="60">
        <v>9127176841</v>
      </c>
      <c r="K59" s="60" t="s">
        <v>127</v>
      </c>
      <c r="L59" s="61" t="s">
        <v>128</v>
      </c>
      <c r="M59" s="62">
        <v>9864601900</v>
      </c>
      <c r="N59" s="60"/>
      <c r="O59" s="60"/>
      <c r="P59" s="82" t="s">
        <v>405</v>
      </c>
      <c r="Q59" s="60" t="s">
        <v>101</v>
      </c>
      <c r="R59" s="60">
        <v>20</v>
      </c>
      <c r="S59" s="60" t="s">
        <v>188</v>
      </c>
      <c r="T59" s="18"/>
    </row>
    <row r="60" spans="1:20">
      <c r="A60" s="4">
        <v>56</v>
      </c>
      <c r="B60" s="60" t="s">
        <v>89</v>
      </c>
      <c r="C60" s="63" t="s">
        <v>321</v>
      </c>
      <c r="D60" s="68" t="s">
        <v>25</v>
      </c>
      <c r="E60" s="60">
        <v>181133</v>
      </c>
      <c r="F60" s="60"/>
      <c r="G60" s="60">
        <v>18</v>
      </c>
      <c r="H60" s="60">
        <v>25</v>
      </c>
      <c r="I60" s="55">
        <f t="shared" si="0"/>
        <v>43</v>
      </c>
      <c r="J60" s="60">
        <v>7896923199</v>
      </c>
      <c r="K60" s="60" t="s">
        <v>127</v>
      </c>
      <c r="L60" s="61" t="s">
        <v>128</v>
      </c>
      <c r="M60" s="62">
        <v>9864601900</v>
      </c>
      <c r="N60" s="60"/>
      <c r="O60" s="60"/>
      <c r="P60" s="82" t="s">
        <v>405</v>
      </c>
      <c r="Q60" s="60"/>
      <c r="R60" s="60"/>
      <c r="S60" s="60" t="s">
        <v>188</v>
      </c>
      <c r="T60" s="18"/>
    </row>
    <row r="61" spans="1:20">
      <c r="A61" s="4">
        <v>57</v>
      </c>
      <c r="B61" s="60" t="s">
        <v>89</v>
      </c>
      <c r="C61" s="63" t="s">
        <v>322</v>
      </c>
      <c r="D61" s="68" t="s">
        <v>25</v>
      </c>
      <c r="E61" s="60">
        <v>181139</v>
      </c>
      <c r="F61" s="60"/>
      <c r="G61" s="60">
        <v>23</v>
      </c>
      <c r="H61" s="60">
        <v>15</v>
      </c>
      <c r="I61" s="55">
        <f t="shared" si="0"/>
        <v>38</v>
      </c>
      <c r="J61" s="60">
        <v>8011102837</v>
      </c>
      <c r="K61" s="60" t="s">
        <v>127</v>
      </c>
      <c r="L61" s="61" t="s">
        <v>128</v>
      </c>
      <c r="M61" s="62">
        <v>9864601900</v>
      </c>
      <c r="N61" s="60"/>
      <c r="O61" s="60"/>
      <c r="P61" s="82" t="s">
        <v>405</v>
      </c>
      <c r="Q61" s="60"/>
      <c r="R61" s="60"/>
      <c r="S61" s="60" t="s">
        <v>188</v>
      </c>
      <c r="T61" s="18"/>
    </row>
    <row r="62" spans="1:20">
      <c r="A62" s="4">
        <v>58</v>
      </c>
      <c r="B62" s="60" t="s">
        <v>89</v>
      </c>
      <c r="C62" s="60" t="s">
        <v>323</v>
      </c>
      <c r="D62" s="77" t="s">
        <v>102</v>
      </c>
      <c r="E62" s="60">
        <v>18100419805</v>
      </c>
      <c r="F62" s="60"/>
      <c r="G62" s="60">
        <v>37</v>
      </c>
      <c r="H62" s="60">
        <v>42</v>
      </c>
      <c r="I62" s="55">
        <f t="shared" si="0"/>
        <v>79</v>
      </c>
      <c r="J62" s="60">
        <v>7002205032</v>
      </c>
      <c r="K62" s="60" t="s">
        <v>127</v>
      </c>
      <c r="L62" s="61" t="s">
        <v>128</v>
      </c>
      <c r="M62" s="62">
        <v>9864601900</v>
      </c>
      <c r="N62" s="60"/>
      <c r="O62" s="60"/>
      <c r="P62" s="82" t="s">
        <v>405</v>
      </c>
      <c r="Q62" s="60"/>
      <c r="R62" s="60"/>
      <c r="S62" s="60" t="s">
        <v>188</v>
      </c>
      <c r="T62" s="18"/>
    </row>
    <row r="63" spans="1:20">
      <c r="A63" s="4">
        <v>59</v>
      </c>
      <c r="B63" s="60" t="s">
        <v>89</v>
      </c>
      <c r="C63" s="60" t="s">
        <v>324</v>
      </c>
      <c r="D63" s="77" t="s">
        <v>102</v>
      </c>
      <c r="E63" s="60">
        <v>18100414801</v>
      </c>
      <c r="F63" s="60"/>
      <c r="G63" s="60">
        <v>30</v>
      </c>
      <c r="H63" s="60">
        <v>20</v>
      </c>
      <c r="I63" s="55">
        <f t="shared" si="0"/>
        <v>50</v>
      </c>
      <c r="J63" s="60"/>
      <c r="K63" s="60" t="s">
        <v>127</v>
      </c>
      <c r="L63" s="61" t="s">
        <v>128</v>
      </c>
      <c r="M63" s="62">
        <v>9864601900</v>
      </c>
      <c r="N63" s="60"/>
      <c r="O63" s="60"/>
      <c r="P63" s="82" t="s">
        <v>406</v>
      </c>
      <c r="Q63" s="60" t="s">
        <v>109</v>
      </c>
      <c r="R63" s="60">
        <v>20</v>
      </c>
      <c r="S63" s="60" t="s">
        <v>188</v>
      </c>
      <c r="T63" s="18"/>
    </row>
    <row r="64" spans="1:20">
      <c r="A64" s="4">
        <v>60</v>
      </c>
      <c r="B64" s="60" t="s">
        <v>89</v>
      </c>
      <c r="C64" s="60" t="s">
        <v>325</v>
      </c>
      <c r="D64" s="68" t="s">
        <v>25</v>
      </c>
      <c r="E64" s="60">
        <v>181145</v>
      </c>
      <c r="F64" s="60"/>
      <c r="G64" s="60">
        <v>12</v>
      </c>
      <c r="H64" s="60">
        <v>15</v>
      </c>
      <c r="I64" s="55">
        <f t="shared" si="0"/>
        <v>27</v>
      </c>
      <c r="J64" s="60">
        <v>7002874047</v>
      </c>
      <c r="K64" s="60" t="s">
        <v>127</v>
      </c>
      <c r="L64" s="61" t="s">
        <v>128</v>
      </c>
      <c r="M64" s="62">
        <v>9864601900</v>
      </c>
      <c r="N64" s="60"/>
      <c r="O64" s="60"/>
      <c r="P64" s="82" t="s">
        <v>406</v>
      </c>
      <c r="Q64" s="60"/>
      <c r="R64" s="60"/>
      <c r="S64" s="60" t="s">
        <v>188</v>
      </c>
      <c r="T64" s="18"/>
    </row>
    <row r="65" spans="1:20">
      <c r="A65" s="4">
        <v>61</v>
      </c>
      <c r="B65" s="60" t="s">
        <v>89</v>
      </c>
      <c r="C65" s="60" t="s">
        <v>326</v>
      </c>
      <c r="D65" s="68" t="s">
        <v>25</v>
      </c>
      <c r="E65" s="60">
        <v>181131</v>
      </c>
      <c r="F65" s="60"/>
      <c r="G65" s="60">
        <v>16</v>
      </c>
      <c r="H65" s="60">
        <v>11</v>
      </c>
      <c r="I65" s="55">
        <f t="shared" si="0"/>
        <v>27</v>
      </c>
      <c r="J65" s="60">
        <v>8473087337</v>
      </c>
      <c r="K65" s="60" t="s">
        <v>127</v>
      </c>
      <c r="L65" s="61" t="s">
        <v>128</v>
      </c>
      <c r="M65" s="62">
        <v>9864601900</v>
      </c>
      <c r="N65" s="60"/>
      <c r="O65" s="60"/>
      <c r="P65" s="82" t="s">
        <v>406</v>
      </c>
      <c r="Q65" s="60"/>
      <c r="R65" s="60"/>
      <c r="S65" s="60" t="s">
        <v>188</v>
      </c>
      <c r="T65" s="18"/>
    </row>
    <row r="66" spans="1:20">
      <c r="A66" s="4">
        <v>62</v>
      </c>
      <c r="B66" s="60" t="s">
        <v>89</v>
      </c>
      <c r="C66" s="60" t="s">
        <v>327</v>
      </c>
      <c r="D66" s="68" t="s">
        <v>25</v>
      </c>
      <c r="E66" s="60">
        <v>180410</v>
      </c>
      <c r="F66" s="60"/>
      <c r="G66" s="60">
        <v>5</v>
      </c>
      <c r="H66" s="60">
        <v>13</v>
      </c>
      <c r="I66" s="55">
        <f t="shared" si="0"/>
        <v>18</v>
      </c>
      <c r="J66" s="60">
        <v>8751059088</v>
      </c>
      <c r="K66" s="60" t="s">
        <v>127</v>
      </c>
      <c r="L66" s="61" t="s">
        <v>128</v>
      </c>
      <c r="M66" s="62">
        <v>9864601900</v>
      </c>
      <c r="N66" s="60"/>
      <c r="O66" s="60"/>
      <c r="P66" s="82" t="s">
        <v>407</v>
      </c>
      <c r="Q66" s="60" t="s">
        <v>123</v>
      </c>
      <c r="R66" s="60">
        <v>20</v>
      </c>
      <c r="S66" s="60" t="s">
        <v>188</v>
      </c>
      <c r="T66" s="18"/>
    </row>
    <row r="67" spans="1:20">
      <c r="A67" s="4">
        <v>63</v>
      </c>
      <c r="B67" s="60" t="s">
        <v>89</v>
      </c>
      <c r="C67" s="60" t="s">
        <v>328</v>
      </c>
      <c r="D67" s="68" t="s">
        <v>25</v>
      </c>
      <c r="E67" s="60">
        <v>180412</v>
      </c>
      <c r="F67" s="60"/>
      <c r="G67" s="60">
        <v>13</v>
      </c>
      <c r="H67" s="60">
        <v>10</v>
      </c>
      <c r="I67" s="55">
        <f t="shared" si="0"/>
        <v>23</v>
      </c>
      <c r="J67" s="60">
        <v>8876123304</v>
      </c>
      <c r="K67" s="60" t="s">
        <v>127</v>
      </c>
      <c r="L67" s="61" t="s">
        <v>128</v>
      </c>
      <c r="M67" s="62">
        <v>9864601900</v>
      </c>
      <c r="N67" s="60"/>
      <c r="O67" s="60"/>
      <c r="P67" s="82" t="s">
        <v>407</v>
      </c>
      <c r="Q67" s="60"/>
      <c r="R67" s="60"/>
      <c r="S67" s="60" t="s">
        <v>188</v>
      </c>
      <c r="T67" s="18"/>
    </row>
    <row r="68" spans="1:20">
      <c r="A68" s="4">
        <v>64</v>
      </c>
      <c r="B68" s="60" t="s">
        <v>89</v>
      </c>
      <c r="C68" s="60" t="s">
        <v>329</v>
      </c>
      <c r="D68" s="68" t="s">
        <v>25</v>
      </c>
      <c r="E68" s="60">
        <v>180402</v>
      </c>
      <c r="F68" s="60"/>
      <c r="G68" s="60">
        <v>13</v>
      </c>
      <c r="H68" s="60">
        <v>20</v>
      </c>
      <c r="I68" s="55">
        <f t="shared" si="0"/>
        <v>33</v>
      </c>
      <c r="J68" s="60">
        <v>6900325555</v>
      </c>
      <c r="K68" s="60" t="s">
        <v>127</v>
      </c>
      <c r="L68" s="61" t="s">
        <v>128</v>
      </c>
      <c r="M68" s="62">
        <v>9864601900</v>
      </c>
      <c r="N68" s="60"/>
      <c r="O68" s="60"/>
      <c r="P68" s="82" t="s">
        <v>407</v>
      </c>
      <c r="Q68" s="60"/>
      <c r="R68" s="60"/>
      <c r="S68" s="60" t="s">
        <v>188</v>
      </c>
      <c r="T68" s="18"/>
    </row>
    <row r="69" spans="1:20">
      <c r="A69" s="4">
        <v>65</v>
      </c>
      <c r="B69" s="60" t="s">
        <v>89</v>
      </c>
      <c r="C69" s="60" t="s">
        <v>330</v>
      </c>
      <c r="D69" s="68" t="s">
        <v>25</v>
      </c>
      <c r="E69" s="60">
        <v>180414</v>
      </c>
      <c r="F69" s="60"/>
      <c r="G69" s="60">
        <v>15</v>
      </c>
      <c r="H69" s="60">
        <v>7</v>
      </c>
      <c r="I69" s="55">
        <f t="shared" si="0"/>
        <v>22</v>
      </c>
      <c r="J69" s="60">
        <v>9954447237</v>
      </c>
      <c r="K69" s="60" t="s">
        <v>127</v>
      </c>
      <c r="L69" s="61" t="s">
        <v>128</v>
      </c>
      <c r="M69" s="62">
        <v>9864601900</v>
      </c>
      <c r="N69" s="60"/>
      <c r="O69" s="60"/>
      <c r="P69" s="82" t="s">
        <v>407</v>
      </c>
      <c r="Q69" s="60"/>
      <c r="R69" s="60"/>
      <c r="S69" s="60" t="s">
        <v>188</v>
      </c>
      <c r="T69" s="18"/>
    </row>
    <row r="70" spans="1:20">
      <c r="A70" s="4">
        <v>66</v>
      </c>
      <c r="B70" s="60" t="s">
        <v>89</v>
      </c>
      <c r="C70" s="60" t="s">
        <v>331</v>
      </c>
      <c r="D70" s="68" t="s">
        <v>25</v>
      </c>
      <c r="E70" s="60"/>
      <c r="F70" s="60"/>
      <c r="G70" s="60">
        <v>12</v>
      </c>
      <c r="H70" s="60">
        <v>15</v>
      </c>
      <c r="I70" s="55">
        <f t="shared" ref="I70:I133" si="1">SUM(G70:H70)</f>
        <v>27</v>
      </c>
      <c r="J70" s="60"/>
      <c r="K70" s="60" t="s">
        <v>127</v>
      </c>
      <c r="L70" s="61" t="s">
        <v>128</v>
      </c>
      <c r="M70" s="62">
        <v>9864601900</v>
      </c>
      <c r="N70" s="60"/>
      <c r="O70" s="60"/>
      <c r="P70" s="82" t="s">
        <v>407</v>
      </c>
      <c r="Q70" s="60"/>
      <c r="R70" s="60"/>
      <c r="S70" s="60" t="s">
        <v>188</v>
      </c>
      <c r="T70" s="18"/>
    </row>
    <row r="71" spans="1:20">
      <c r="A71" s="4">
        <v>67</v>
      </c>
      <c r="B71" s="60" t="s">
        <v>89</v>
      </c>
      <c r="C71" s="60" t="s">
        <v>332</v>
      </c>
      <c r="D71" s="68" t="s">
        <v>25</v>
      </c>
      <c r="E71" s="60"/>
      <c r="F71" s="60"/>
      <c r="G71" s="60">
        <v>18</v>
      </c>
      <c r="H71" s="60">
        <v>16</v>
      </c>
      <c r="I71" s="55">
        <f t="shared" si="1"/>
        <v>34</v>
      </c>
      <c r="J71" s="60"/>
      <c r="K71" s="60" t="s">
        <v>127</v>
      </c>
      <c r="L71" s="61" t="s">
        <v>128</v>
      </c>
      <c r="M71" s="62">
        <v>9864601900</v>
      </c>
      <c r="N71" s="60"/>
      <c r="O71" s="60"/>
      <c r="P71" s="82" t="s">
        <v>407</v>
      </c>
      <c r="Q71" s="60"/>
      <c r="R71" s="60"/>
      <c r="S71" s="60" t="s">
        <v>188</v>
      </c>
      <c r="T71" s="18"/>
    </row>
    <row r="72" spans="1:20">
      <c r="A72" s="4">
        <v>68</v>
      </c>
      <c r="B72" s="60" t="s">
        <v>89</v>
      </c>
      <c r="C72" s="60" t="s">
        <v>333</v>
      </c>
      <c r="D72" s="77" t="s">
        <v>102</v>
      </c>
      <c r="E72" s="60">
        <v>18100414701</v>
      </c>
      <c r="F72" s="60"/>
      <c r="G72" s="60">
        <v>41</v>
      </c>
      <c r="H72" s="60">
        <v>42</v>
      </c>
      <c r="I72" s="55">
        <f t="shared" si="1"/>
        <v>83</v>
      </c>
      <c r="J72" s="60"/>
      <c r="K72" s="60" t="s">
        <v>127</v>
      </c>
      <c r="L72" s="61" t="s">
        <v>128</v>
      </c>
      <c r="M72" s="62">
        <v>9864601900</v>
      </c>
      <c r="N72" s="60"/>
      <c r="O72" s="60"/>
      <c r="P72" s="82" t="s">
        <v>408</v>
      </c>
      <c r="Q72" s="60"/>
      <c r="R72" s="60">
        <v>20</v>
      </c>
      <c r="S72" s="60" t="s">
        <v>188</v>
      </c>
      <c r="T72" s="18"/>
    </row>
    <row r="73" spans="1:20">
      <c r="A73" s="4">
        <v>69</v>
      </c>
      <c r="B73" s="60" t="s">
        <v>151</v>
      </c>
      <c r="C73" s="72" t="s">
        <v>334</v>
      </c>
      <c r="D73" s="80" t="s">
        <v>102</v>
      </c>
      <c r="E73" s="65"/>
      <c r="F73" s="60" t="s">
        <v>103</v>
      </c>
      <c r="G73" s="60">
        <v>64</v>
      </c>
      <c r="H73" s="60">
        <v>93</v>
      </c>
      <c r="I73" s="55">
        <f t="shared" si="1"/>
        <v>157</v>
      </c>
      <c r="J73" s="60"/>
      <c r="K73" s="60" t="s">
        <v>90</v>
      </c>
      <c r="L73" s="61" t="s">
        <v>91</v>
      </c>
      <c r="M73" s="62">
        <v>8638331005</v>
      </c>
      <c r="N73" s="60"/>
      <c r="O73" s="60"/>
      <c r="P73" s="80" t="s">
        <v>387</v>
      </c>
      <c r="Q73" s="60" t="s">
        <v>123</v>
      </c>
      <c r="R73" s="60">
        <v>50</v>
      </c>
      <c r="S73" s="60" t="s">
        <v>156</v>
      </c>
      <c r="T73" s="18"/>
    </row>
    <row r="74" spans="1:20">
      <c r="A74" s="4">
        <v>70</v>
      </c>
      <c r="B74" s="60" t="s">
        <v>151</v>
      </c>
      <c r="C74" s="72" t="s">
        <v>335</v>
      </c>
      <c r="D74" s="80" t="s">
        <v>102</v>
      </c>
      <c r="E74" s="65"/>
      <c r="F74" s="60" t="s">
        <v>118</v>
      </c>
      <c r="G74" s="60">
        <v>64</v>
      </c>
      <c r="H74" s="60">
        <v>69</v>
      </c>
      <c r="I74" s="55">
        <f t="shared" si="1"/>
        <v>133</v>
      </c>
      <c r="J74" s="60"/>
      <c r="K74" s="60" t="s">
        <v>153</v>
      </c>
      <c r="L74" s="61" t="s">
        <v>409</v>
      </c>
      <c r="M74" s="62">
        <v>9864497556</v>
      </c>
      <c r="N74" s="60"/>
      <c r="O74" s="60"/>
      <c r="P74" s="80" t="s">
        <v>388</v>
      </c>
      <c r="Q74" s="60" t="s">
        <v>94</v>
      </c>
      <c r="R74" s="60">
        <v>50</v>
      </c>
      <c r="S74" s="60" t="s">
        <v>156</v>
      </c>
      <c r="T74" s="18"/>
    </row>
    <row r="75" spans="1:20">
      <c r="A75" s="4">
        <v>71</v>
      </c>
      <c r="B75" s="60" t="s">
        <v>151</v>
      </c>
      <c r="C75" s="72" t="s">
        <v>336</v>
      </c>
      <c r="D75" s="80" t="s">
        <v>102</v>
      </c>
      <c r="E75" s="65"/>
      <c r="F75" s="60" t="s">
        <v>103</v>
      </c>
      <c r="G75" s="60">
        <v>73</v>
      </c>
      <c r="H75" s="60">
        <v>94</v>
      </c>
      <c r="I75" s="55">
        <f t="shared" si="1"/>
        <v>167</v>
      </c>
      <c r="J75" s="60"/>
      <c r="K75" s="60" t="s">
        <v>90</v>
      </c>
      <c r="L75" s="61" t="s">
        <v>91</v>
      </c>
      <c r="M75" s="62">
        <v>8638331005</v>
      </c>
      <c r="N75" s="60"/>
      <c r="O75" s="60"/>
      <c r="P75" s="80" t="s">
        <v>389</v>
      </c>
      <c r="Q75" s="60" t="s">
        <v>101</v>
      </c>
      <c r="R75" s="60">
        <v>50</v>
      </c>
      <c r="S75" s="60" t="s">
        <v>156</v>
      </c>
      <c r="T75" s="18"/>
    </row>
    <row r="76" spans="1:20">
      <c r="A76" s="4">
        <v>72</v>
      </c>
      <c r="B76" s="60" t="s">
        <v>151</v>
      </c>
      <c r="C76" s="72" t="s">
        <v>337</v>
      </c>
      <c r="D76" s="80" t="s">
        <v>102</v>
      </c>
      <c r="E76" s="65"/>
      <c r="F76" s="60" t="s">
        <v>118</v>
      </c>
      <c r="G76" s="60">
        <v>76</v>
      </c>
      <c r="H76" s="60">
        <v>80</v>
      </c>
      <c r="I76" s="55">
        <f t="shared" si="1"/>
        <v>156</v>
      </c>
      <c r="J76" s="60"/>
      <c r="K76" s="60" t="s">
        <v>127</v>
      </c>
      <c r="L76" s="61" t="s">
        <v>128</v>
      </c>
      <c r="M76" s="62">
        <v>9864601900</v>
      </c>
      <c r="N76" s="60"/>
      <c r="O76" s="60"/>
      <c r="P76" s="80" t="s">
        <v>390</v>
      </c>
      <c r="Q76" s="60" t="s">
        <v>109</v>
      </c>
      <c r="R76" s="60">
        <v>30</v>
      </c>
      <c r="S76" s="60" t="s">
        <v>156</v>
      </c>
      <c r="T76" s="18"/>
    </row>
    <row r="77" spans="1:20">
      <c r="A77" s="4">
        <v>73</v>
      </c>
      <c r="B77" s="60" t="s">
        <v>151</v>
      </c>
      <c r="C77" s="72" t="s">
        <v>338</v>
      </c>
      <c r="D77" s="80" t="s">
        <v>102</v>
      </c>
      <c r="E77" s="65"/>
      <c r="F77" s="60" t="s">
        <v>103</v>
      </c>
      <c r="G77" s="60">
        <v>167</v>
      </c>
      <c r="H77" s="60">
        <v>252</v>
      </c>
      <c r="I77" s="55">
        <f t="shared" si="1"/>
        <v>419</v>
      </c>
      <c r="J77" s="60"/>
      <c r="K77" s="60" t="s">
        <v>90</v>
      </c>
      <c r="L77" s="61" t="s">
        <v>91</v>
      </c>
      <c r="M77" s="62">
        <v>8638331005</v>
      </c>
      <c r="N77" s="60"/>
      <c r="O77" s="60"/>
      <c r="P77" s="80" t="s">
        <v>391</v>
      </c>
      <c r="Q77" s="60" t="s">
        <v>116</v>
      </c>
      <c r="R77" s="60">
        <v>52</v>
      </c>
      <c r="S77" s="60" t="s">
        <v>156</v>
      </c>
      <c r="T77" s="18"/>
    </row>
    <row r="78" spans="1:20">
      <c r="A78" s="4">
        <v>74</v>
      </c>
      <c r="B78" s="60" t="s">
        <v>151</v>
      </c>
      <c r="C78" s="72" t="s">
        <v>339</v>
      </c>
      <c r="D78" s="80" t="s">
        <v>102</v>
      </c>
      <c r="E78" s="65"/>
      <c r="F78" s="60" t="s">
        <v>118</v>
      </c>
      <c r="G78" s="60">
        <v>86</v>
      </c>
      <c r="H78" s="60">
        <v>72</v>
      </c>
      <c r="I78" s="55">
        <f t="shared" si="1"/>
        <v>158</v>
      </c>
      <c r="J78" s="60"/>
      <c r="K78" s="60" t="s">
        <v>112</v>
      </c>
      <c r="L78" s="61" t="s">
        <v>396</v>
      </c>
      <c r="M78" s="62">
        <v>9613776780</v>
      </c>
      <c r="N78" s="60"/>
      <c r="O78" s="60"/>
      <c r="P78" s="80" t="s">
        <v>392</v>
      </c>
      <c r="Q78" s="60" t="s">
        <v>123</v>
      </c>
      <c r="R78" s="60">
        <v>35</v>
      </c>
      <c r="S78" s="60" t="s">
        <v>156</v>
      </c>
      <c r="T78" s="18"/>
    </row>
    <row r="79" spans="1:20">
      <c r="A79" s="4">
        <v>75</v>
      </c>
      <c r="B79" s="60" t="s">
        <v>151</v>
      </c>
      <c r="C79" s="72" t="s">
        <v>340</v>
      </c>
      <c r="D79" s="80" t="s">
        <v>102</v>
      </c>
      <c r="E79" s="65"/>
      <c r="F79" s="60" t="s">
        <v>132</v>
      </c>
      <c r="G79" s="60">
        <v>59</v>
      </c>
      <c r="H79" s="60">
        <v>67</v>
      </c>
      <c r="I79" s="55">
        <f t="shared" si="1"/>
        <v>126</v>
      </c>
      <c r="J79" s="60"/>
      <c r="K79" s="60" t="s">
        <v>112</v>
      </c>
      <c r="L79" s="61" t="s">
        <v>396</v>
      </c>
      <c r="M79" s="62">
        <v>9613776780</v>
      </c>
      <c r="N79" s="60"/>
      <c r="O79" s="60"/>
      <c r="P79" s="80" t="s">
        <v>393</v>
      </c>
      <c r="Q79" s="60" t="s">
        <v>94</v>
      </c>
      <c r="R79" s="60">
        <v>30</v>
      </c>
      <c r="S79" s="60" t="s">
        <v>156</v>
      </c>
      <c r="T79" s="18"/>
    </row>
    <row r="80" spans="1:20">
      <c r="A80" s="4">
        <v>76</v>
      </c>
      <c r="B80" s="60" t="s">
        <v>151</v>
      </c>
      <c r="C80" s="72" t="s">
        <v>341</v>
      </c>
      <c r="D80" s="80" t="s">
        <v>102</v>
      </c>
      <c r="E80" s="65"/>
      <c r="F80" s="60" t="s">
        <v>132</v>
      </c>
      <c r="G80" s="60">
        <v>152</v>
      </c>
      <c r="H80" s="60">
        <v>124</v>
      </c>
      <c r="I80" s="55">
        <f t="shared" si="1"/>
        <v>276</v>
      </c>
      <c r="J80" s="60"/>
      <c r="K80" s="60" t="s">
        <v>112</v>
      </c>
      <c r="L80" s="61" t="s">
        <v>396</v>
      </c>
      <c r="M80" s="62">
        <v>9613776780</v>
      </c>
      <c r="N80" s="60"/>
      <c r="O80" s="60"/>
      <c r="P80" s="80" t="s">
        <v>394</v>
      </c>
      <c r="Q80" s="60" t="s">
        <v>116</v>
      </c>
      <c r="R80" s="60">
        <v>39</v>
      </c>
      <c r="S80" s="60" t="s">
        <v>156</v>
      </c>
      <c r="T80" s="18"/>
    </row>
    <row r="81" spans="1:20">
      <c r="A81" s="4">
        <v>77</v>
      </c>
      <c r="B81" s="60" t="s">
        <v>151</v>
      </c>
      <c r="C81" s="72" t="s">
        <v>342</v>
      </c>
      <c r="D81" s="80" t="s">
        <v>102</v>
      </c>
      <c r="E81" s="65"/>
      <c r="F81" s="60" t="s">
        <v>132</v>
      </c>
      <c r="G81" s="60">
        <v>60</v>
      </c>
      <c r="H81" s="60">
        <v>67</v>
      </c>
      <c r="I81" s="55">
        <f t="shared" si="1"/>
        <v>127</v>
      </c>
      <c r="J81" s="60"/>
      <c r="K81" s="60" t="s">
        <v>127</v>
      </c>
      <c r="L81" s="61" t="s">
        <v>128</v>
      </c>
      <c r="M81" s="62">
        <v>9864601900</v>
      </c>
      <c r="N81" s="60"/>
      <c r="O81" s="60"/>
      <c r="P81" s="80" t="s">
        <v>395</v>
      </c>
      <c r="Q81" s="60" t="s">
        <v>109</v>
      </c>
      <c r="R81" s="60">
        <v>30</v>
      </c>
      <c r="S81" s="60" t="s">
        <v>156</v>
      </c>
      <c r="T81" s="18"/>
    </row>
    <row r="82" spans="1:20">
      <c r="A82" s="4">
        <v>78</v>
      </c>
      <c r="B82" s="60" t="s">
        <v>151</v>
      </c>
      <c r="C82" s="72" t="s">
        <v>343</v>
      </c>
      <c r="D82" s="68" t="s">
        <v>25</v>
      </c>
      <c r="E82" s="60"/>
      <c r="F82" s="60"/>
      <c r="G82" s="60">
        <v>56</v>
      </c>
      <c r="H82" s="60">
        <v>49</v>
      </c>
      <c r="I82" s="55">
        <f t="shared" si="1"/>
        <v>105</v>
      </c>
      <c r="J82" s="60"/>
      <c r="K82" s="60" t="s">
        <v>119</v>
      </c>
      <c r="L82" s="61" t="s">
        <v>209</v>
      </c>
      <c r="M82" s="62">
        <v>9577761652</v>
      </c>
      <c r="N82" s="60"/>
      <c r="O82" s="60"/>
      <c r="P82" s="80" t="s">
        <v>397</v>
      </c>
      <c r="Q82" s="60" t="s">
        <v>116</v>
      </c>
      <c r="R82" s="60">
        <v>162</v>
      </c>
      <c r="S82" s="60" t="s">
        <v>156</v>
      </c>
      <c r="T82" s="18"/>
    </row>
    <row r="83" spans="1:20">
      <c r="A83" s="4">
        <v>79</v>
      </c>
      <c r="B83" s="60" t="s">
        <v>151</v>
      </c>
      <c r="C83" s="72" t="s">
        <v>344</v>
      </c>
      <c r="D83" s="68" t="s">
        <v>25</v>
      </c>
      <c r="E83" s="60"/>
      <c r="F83" s="60"/>
      <c r="G83" s="60">
        <v>32</v>
      </c>
      <c r="H83" s="60">
        <v>48</v>
      </c>
      <c r="I83" s="55">
        <f t="shared" si="1"/>
        <v>80</v>
      </c>
      <c r="J83" s="60"/>
      <c r="K83" s="60" t="s">
        <v>119</v>
      </c>
      <c r="L83" s="61" t="s">
        <v>209</v>
      </c>
      <c r="M83" s="62">
        <v>9577761652</v>
      </c>
      <c r="N83" s="60"/>
      <c r="O83" s="60"/>
      <c r="P83" s="80" t="s">
        <v>397</v>
      </c>
      <c r="Q83" s="60"/>
      <c r="R83" s="60"/>
      <c r="S83" s="60" t="s">
        <v>156</v>
      </c>
      <c r="T83" s="18"/>
    </row>
    <row r="84" spans="1:20">
      <c r="A84" s="4">
        <v>80</v>
      </c>
      <c r="B84" s="60" t="s">
        <v>151</v>
      </c>
      <c r="C84" s="72" t="s">
        <v>345</v>
      </c>
      <c r="D84" s="68" t="s">
        <v>25</v>
      </c>
      <c r="E84" s="60"/>
      <c r="F84" s="60"/>
      <c r="G84" s="60">
        <v>33</v>
      </c>
      <c r="H84" s="60">
        <v>25</v>
      </c>
      <c r="I84" s="55">
        <f t="shared" si="1"/>
        <v>58</v>
      </c>
      <c r="J84" s="60"/>
      <c r="K84" s="60" t="s">
        <v>119</v>
      </c>
      <c r="L84" s="61" t="s">
        <v>209</v>
      </c>
      <c r="M84" s="62">
        <v>9577761652</v>
      </c>
      <c r="N84" s="60"/>
      <c r="O84" s="60"/>
      <c r="P84" s="68" t="s">
        <v>398</v>
      </c>
      <c r="Q84" s="60" t="s">
        <v>123</v>
      </c>
      <c r="R84" s="60">
        <v>159</v>
      </c>
      <c r="S84" s="60" t="s">
        <v>156</v>
      </c>
      <c r="T84" s="18"/>
    </row>
    <row r="85" spans="1:20">
      <c r="A85" s="4">
        <v>81</v>
      </c>
      <c r="B85" s="60" t="s">
        <v>151</v>
      </c>
      <c r="C85" s="72" t="s">
        <v>346</v>
      </c>
      <c r="D85" s="68" t="s">
        <v>25</v>
      </c>
      <c r="E85" s="60"/>
      <c r="F85" s="60"/>
      <c r="G85" s="60">
        <v>27</v>
      </c>
      <c r="H85" s="60">
        <v>24</v>
      </c>
      <c r="I85" s="55">
        <f t="shared" si="1"/>
        <v>51</v>
      </c>
      <c r="J85" s="60"/>
      <c r="K85" s="60" t="s">
        <v>119</v>
      </c>
      <c r="L85" s="61" t="s">
        <v>209</v>
      </c>
      <c r="M85" s="62">
        <v>9577761652</v>
      </c>
      <c r="N85" s="60"/>
      <c r="O85" s="60"/>
      <c r="P85" s="68" t="s">
        <v>398</v>
      </c>
      <c r="Q85" s="60"/>
      <c r="R85" s="60"/>
      <c r="S85" s="60" t="s">
        <v>156</v>
      </c>
      <c r="T85" s="18"/>
    </row>
    <row r="86" spans="1:20">
      <c r="A86" s="4">
        <v>82</v>
      </c>
      <c r="B86" s="60" t="s">
        <v>151</v>
      </c>
      <c r="C86" s="72" t="s">
        <v>347</v>
      </c>
      <c r="D86" s="68" t="s">
        <v>25</v>
      </c>
      <c r="E86" s="60"/>
      <c r="F86" s="60"/>
      <c r="G86" s="60">
        <v>16</v>
      </c>
      <c r="H86" s="60">
        <v>10</v>
      </c>
      <c r="I86" s="55">
        <f t="shared" si="1"/>
        <v>26</v>
      </c>
      <c r="J86" s="60"/>
      <c r="K86" s="60" t="s">
        <v>112</v>
      </c>
      <c r="L86" s="61" t="s">
        <v>396</v>
      </c>
      <c r="M86" s="62">
        <v>9613776780</v>
      </c>
      <c r="N86" s="60"/>
      <c r="O86" s="60"/>
      <c r="P86" s="68" t="s">
        <v>399</v>
      </c>
      <c r="Q86" s="60" t="s">
        <v>94</v>
      </c>
      <c r="R86" s="60">
        <v>50</v>
      </c>
      <c r="S86" s="60" t="s">
        <v>156</v>
      </c>
      <c r="T86" s="18"/>
    </row>
    <row r="87" spans="1:20">
      <c r="A87" s="4">
        <v>83</v>
      </c>
      <c r="B87" s="60" t="s">
        <v>151</v>
      </c>
      <c r="C87" s="72" t="s">
        <v>348</v>
      </c>
      <c r="D87" s="68" t="s">
        <v>25</v>
      </c>
      <c r="E87" s="60"/>
      <c r="F87" s="60"/>
      <c r="G87" s="60">
        <v>16</v>
      </c>
      <c r="H87" s="60">
        <v>13</v>
      </c>
      <c r="I87" s="55">
        <f t="shared" si="1"/>
        <v>29</v>
      </c>
      <c r="J87" s="60"/>
      <c r="K87" s="60" t="s">
        <v>112</v>
      </c>
      <c r="L87" s="61" t="s">
        <v>396</v>
      </c>
      <c r="M87" s="62">
        <v>9613776780</v>
      </c>
      <c r="N87" s="60"/>
      <c r="O87" s="60"/>
      <c r="P87" s="68" t="s">
        <v>399</v>
      </c>
      <c r="Q87" s="60"/>
      <c r="R87" s="60"/>
      <c r="S87" s="60" t="s">
        <v>156</v>
      </c>
      <c r="T87" s="18"/>
    </row>
    <row r="88" spans="1:20">
      <c r="A88" s="4">
        <v>84</v>
      </c>
      <c r="B88" s="60" t="s">
        <v>151</v>
      </c>
      <c r="C88" s="72" t="s">
        <v>349</v>
      </c>
      <c r="D88" s="68" t="s">
        <v>25</v>
      </c>
      <c r="E88" s="60"/>
      <c r="F88" s="60"/>
      <c r="G88" s="60">
        <v>14</v>
      </c>
      <c r="H88" s="60">
        <v>12</v>
      </c>
      <c r="I88" s="55">
        <f t="shared" si="1"/>
        <v>26</v>
      </c>
      <c r="J88" s="60"/>
      <c r="K88" s="60" t="s">
        <v>112</v>
      </c>
      <c r="L88" s="61" t="s">
        <v>396</v>
      </c>
      <c r="M88" s="62">
        <v>9613776780</v>
      </c>
      <c r="N88" s="60"/>
      <c r="O88" s="60"/>
      <c r="P88" s="68" t="s">
        <v>399</v>
      </c>
      <c r="Q88" s="60"/>
      <c r="R88" s="60"/>
      <c r="S88" s="60" t="s">
        <v>156</v>
      </c>
      <c r="T88" s="18"/>
    </row>
    <row r="89" spans="1:20">
      <c r="A89" s="4">
        <v>85</v>
      </c>
      <c r="B89" s="60" t="s">
        <v>151</v>
      </c>
      <c r="C89" s="72" t="s">
        <v>350</v>
      </c>
      <c r="D89" s="68" t="s">
        <v>25</v>
      </c>
      <c r="E89" s="60"/>
      <c r="F89" s="60"/>
      <c r="G89" s="60">
        <v>27</v>
      </c>
      <c r="H89" s="60">
        <v>35</v>
      </c>
      <c r="I89" s="55">
        <f t="shared" si="1"/>
        <v>62</v>
      </c>
      <c r="J89" s="60"/>
      <c r="K89" s="60" t="s">
        <v>112</v>
      </c>
      <c r="L89" s="61" t="s">
        <v>396</v>
      </c>
      <c r="M89" s="62">
        <v>9613776780</v>
      </c>
      <c r="N89" s="60"/>
      <c r="O89" s="60"/>
      <c r="P89" s="68" t="s">
        <v>399</v>
      </c>
      <c r="Q89" s="60"/>
      <c r="R89" s="60"/>
      <c r="S89" s="60" t="s">
        <v>156</v>
      </c>
      <c r="T89" s="18"/>
    </row>
    <row r="90" spans="1:20">
      <c r="A90" s="4">
        <v>86</v>
      </c>
      <c r="B90" s="60" t="s">
        <v>151</v>
      </c>
      <c r="C90" s="72" t="s">
        <v>351</v>
      </c>
      <c r="D90" s="68" t="s">
        <v>25</v>
      </c>
      <c r="E90" s="60"/>
      <c r="F90" s="60"/>
      <c r="G90" s="60">
        <v>8</v>
      </c>
      <c r="H90" s="60">
        <v>9</v>
      </c>
      <c r="I90" s="55">
        <f t="shared" si="1"/>
        <v>17</v>
      </c>
      <c r="J90" s="60"/>
      <c r="K90" s="60" t="s">
        <v>112</v>
      </c>
      <c r="L90" s="61" t="s">
        <v>396</v>
      </c>
      <c r="M90" s="62">
        <v>9613776780</v>
      </c>
      <c r="N90" s="60"/>
      <c r="O90" s="60"/>
      <c r="P90" s="68" t="s">
        <v>399</v>
      </c>
      <c r="Q90" s="60"/>
      <c r="R90" s="60"/>
      <c r="S90" s="60" t="s">
        <v>156</v>
      </c>
      <c r="T90" s="18"/>
    </row>
    <row r="91" spans="1:20">
      <c r="A91" s="4">
        <v>87</v>
      </c>
      <c r="B91" s="60" t="s">
        <v>151</v>
      </c>
      <c r="C91" s="72" t="s">
        <v>352</v>
      </c>
      <c r="D91" s="68" t="s">
        <v>25</v>
      </c>
      <c r="E91" s="60"/>
      <c r="F91" s="60"/>
      <c r="G91" s="60">
        <v>11</v>
      </c>
      <c r="H91" s="60">
        <v>29</v>
      </c>
      <c r="I91" s="55">
        <f t="shared" si="1"/>
        <v>40</v>
      </c>
      <c r="J91" s="60"/>
      <c r="K91" s="60" t="s">
        <v>112</v>
      </c>
      <c r="L91" s="61" t="s">
        <v>396</v>
      </c>
      <c r="M91" s="62">
        <v>9613776780</v>
      </c>
      <c r="N91" s="60"/>
      <c r="O91" s="60"/>
      <c r="P91" s="68" t="s">
        <v>399</v>
      </c>
      <c r="Q91" s="60"/>
      <c r="R91" s="60"/>
      <c r="S91" s="60" t="s">
        <v>156</v>
      </c>
      <c r="T91" s="18"/>
    </row>
    <row r="92" spans="1:20">
      <c r="A92" s="4">
        <v>88</v>
      </c>
      <c r="B92" s="60" t="s">
        <v>151</v>
      </c>
      <c r="C92" s="72" t="s">
        <v>353</v>
      </c>
      <c r="D92" s="68" t="s">
        <v>25</v>
      </c>
      <c r="E92" s="60"/>
      <c r="F92" s="60"/>
      <c r="G92" s="60">
        <v>18</v>
      </c>
      <c r="H92" s="60">
        <v>11</v>
      </c>
      <c r="I92" s="55">
        <f t="shared" si="1"/>
        <v>29</v>
      </c>
      <c r="J92" s="60"/>
      <c r="K92" s="60" t="s">
        <v>160</v>
      </c>
      <c r="L92" s="61" t="s">
        <v>251</v>
      </c>
      <c r="M92" s="62">
        <v>9854322167</v>
      </c>
      <c r="N92" s="60"/>
      <c r="O92" s="60"/>
      <c r="P92" s="80" t="s">
        <v>400</v>
      </c>
      <c r="Q92" s="60" t="s">
        <v>101</v>
      </c>
      <c r="R92" s="60">
        <v>53</v>
      </c>
      <c r="S92" s="60" t="s">
        <v>156</v>
      </c>
      <c r="T92" s="18"/>
    </row>
    <row r="93" spans="1:20">
      <c r="A93" s="4">
        <v>89</v>
      </c>
      <c r="B93" s="60" t="s">
        <v>151</v>
      </c>
      <c r="C93" s="72" t="s">
        <v>354</v>
      </c>
      <c r="D93" s="68" t="s">
        <v>25</v>
      </c>
      <c r="E93" s="60"/>
      <c r="F93" s="60"/>
      <c r="G93" s="60">
        <v>7</v>
      </c>
      <c r="H93" s="60">
        <v>11</v>
      </c>
      <c r="I93" s="55">
        <f t="shared" si="1"/>
        <v>18</v>
      </c>
      <c r="J93" s="60"/>
      <c r="K93" s="60" t="s">
        <v>160</v>
      </c>
      <c r="L93" s="61" t="s">
        <v>251</v>
      </c>
      <c r="M93" s="62">
        <v>9854322167</v>
      </c>
      <c r="N93" s="60"/>
      <c r="O93" s="60"/>
      <c r="P93" s="80" t="s">
        <v>400</v>
      </c>
      <c r="Q93" s="60"/>
      <c r="R93" s="60"/>
      <c r="S93" s="60" t="s">
        <v>156</v>
      </c>
      <c r="T93" s="18"/>
    </row>
    <row r="94" spans="1:20">
      <c r="A94" s="4">
        <v>90</v>
      </c>
      <c r="B94" s="60" t="s">
        <v>151</v>
      </c>
      <c r="C94" s="72" t="s">
        <v>355</v>
      </c>
      <c r="D94" s="68" t="s">
        <v>25</v>
      </c>
      <c r="E94" s="60"/>
      <c r="F94" s="60"/>
      <c r="G94" s="60">
        <v>11</v>
      </c>
      <c r="H94" s="60">
        <v>8</v>
      </c>
      <c r="I94" s="55">
        <f t="shared" si="1"/>
        <v>19</v>
      </c>
      <c r="J94" s="60"/>
      <c r="K94" s="60" t="s">
        <v>160</v>
      </c>
      <c r="L94" s="61" t="s">
        <v>251</v>
      </c>
      <c r="M94" s="62">
        <v>9854322167</v>
      </c>
      <c r="N94" s="60"/>
      <c r="O94" s="60"/>
      <c r="P94" s="80" t="s">
        <v>400</v>
      </c>
      <c r="Q94" s="60"/>
      <c r="R94" s="60"/>
      <c r="S94" s="60" t="s">
        <v>156</v>
      </c>
      <c r="T94" s="18"/>
    </row>
    <row r="95" spans="1:20">
      <c r="A95" s="4">
        <v>91</v>
      </c>
      <c r="B95" s="60" t="s">
        <v>151</v>
      </c>
      <c r="C95" s="72" t="s">
        <v>356</v>
      </c>
      <c r="D95" s="68" t="s">
        <v>25</v>
      </c>
      <c r="E95" s="60"/>
      <c r="F95" s="60"/>
      <c r="G95" s="60">
        <v>13</v>
      </c>
      <c r="H95" s="60">
        <v>12</v>
      </c>
      <c r="I95" s="55">
        <f t="shared" si="1"/>
        <v>25</v>
      </c>
      <c r="J95" s="60"/>
      <c r="K95" s="60" t="s">
        <v>160</v>
      </c>
      <c r="L95" s="61" t="s">
        <v>251</v>
      </c>
      <c r="M95" s="62">
        <v>9854322167</v>
      </c>
      <c r="N95" s="60"/>
      <c r="O95" s="60"/>
      <c r="P95" s="80" t="s">
        <v>400</v>
      </c>
      <c r="Q95" s="60"/>
      <c r="R95" s="60"/>
      <c r="S95" s="60" t="s">
        <v>156</v>
      </c>
      <c r="T95" s="18"/>
    </row>
    <row r="96" spans="1:20">
      <c r="A96" s="4">
        <v>92</v>
      </c>
      <c r="B96" s="60" t="s">
        <v>151</v>
      </c>
      <c r="C96" s="72" t="s">
        <v>357</v>
      </c>
      <c r="D96" s="68" t="s">
        <v>25</v>
      </c>
      <c r="E96" s="60"/>
      <c r="F96" s="60"/>
      <c r="G96" s="60">
        <v>11</v>
      </c>
      <c r="H96" s="60">
        <v>13</v>
      </c>
      <c r="I96" s="55">
        <f t="shared" si="1"/>
        <v>24</v>
      </c>
      <c r="J96" s="60"/>
      <c r="K96" s="60" t="s">
        <v>160</v>
      </c>
      <c r="L96" s="61" t="s">
        <v>251</v>
      </c>
      <c r="M96" s="62">
        <v>9854322167</v>
      </c>
      <c r="N96" s="60"/>
      <c r="O96" s="60"/>
      <c r="P96" s="80" t="s">
        <v>400</v>
      </c>
      <c r="Q96" s="60"/>
      <c r="R96" s="60"/>
      <c r="S96" s="60" t="s">
        <v>156</v>
      </c>
      <c r="T96" s="18"/>
    </row>
    <row r="97" spans="1:20">
      <c r="A97" s="4">
        <v>93</v>
      </c>
      <c r="B97" s="60" t="s">
        <v>151</v>
      </c>
      <c r="C97" s="72" t="s">
        <v>358</v>
      </c>
      <c r="D97" s="68" t="s">
        <v>25</v>
      </c>
      <c r="E97" s="60"/>
      <c r="F97" s="60"/>
      <c r="G97" s="60">
        <v>13</v>
      </c>
      <c r="H97" s="60">
        <v>16</v>
      </c>
      <c r="I97" s="55">
        <f t="shared" si="1"/>
        <v>29</v>
      </c>
      <c r="J97" s="60"/>
      <c r="K97" s="60" t="s">
        <v>160</v>
      </c>
      <c r="L97" s="61" t="s">
        <v>251</v>
      </c>
      <c r="M97" s="62">
        <v>9854322167</v>
      </c>
      <c r="N97" s="60"/>
      <c r="O97" s="60"/>
      <c r="P97" s="68" t="s">
        <v>401</v>
      </c>
      <c r="Q97" s="60" t="s">
        <v>109</v>
      </c>
      <c r="R97" s="60">
        <v>55</v>
      </c>
      <c r="S97" s="60" t="s">
        <v>156</v>
      </c>
      <c r="T97" s="18"/>
    </row>
    <row r="98" spans="1:20">
      <c r="A98" s="4">
        <v>94</v>
      </c>
      <c r="B98" s="60" t="s">
        <v>151</v>
      </c>
      <c r="C98" s="72" t="s">
        <v>359</v>
      </c>
      <c r="D98" s="68" t="s">
        <v>25</v>
      </c>
      <c r="E98" s="60"/>
      <c r="F98" s="60"/>
      <c r="G98" s="60">
        <v>9</v>
      </c>
      <c r="H98" s="60">
        <v>13</v>
      </c>
      <c r="I98" s="55">
        <f t="shared" si="1"/>
        <v>22</v>
      </c>
      <c r="J98" s="60"/>
      <c r="K98" s="60" t="s">
        <v>160</v>
      </c>
      <c r="L98" s="61" t="s">
        <v>251</v>
      </c>
      <c r="M98" s="62">
        <v>9854322167</v>
      </c>
      <c r="N98" s="60"/>
      <c r="O98" s="60"/>
      <c r="P98" s="68" t="s">
        <v>401</v>
      </c>
      <c r="Q98" s="60"/>
      <c r="R98" s="60"/>
      <c r="S98" s="60" t="s">
        <v>156</v>
      </c>
      <c r="T98" s="18"/>
    </row>
    <row r="99" spans="1:20">
      <c r="A99" s="4">
        <v>95</v>
      </c>
      <c r="B99" s="60" t="s">
        <v>151</v>
      </c>
      <c r="C99" s="72" t="s">
        <v>360</v>
      </c>
      <c r="D99" s="68" t="s">
        <v>25</v>
      </c>
      <c r="E99" s="60"/>
      <c r="F99" s="60"/>
      <c r="G99" s="60">
        <v>16</v>
      </c>
      <c r="H99" s="60">
        <v>10</v>
      </c>
      <c r="I99" s="55">
        <f t="shared" si="1"/>
        <v>26</v>
      </c>
      <c r="J99" s="60"/>
      <c r="K99" s="60" t="s">
        <v>160</v>
      </c>
      <c r="L99" s="61" t="s">
        <v>251</v>
      </c>
      <c r="M99" s="62">
        <v>9854322167</v>
      </c>
      <c r="N99" s="60"/>
      <c r="O99" s="60"/>
      <c r="P99" s="68" t="s">
        <v>401</v>
      </c>
      <c r="Q99" s="60"/>
      <c r="R99" s="60"/>
      <c r="S99" s="60" t="s">
        <v>156</v>
      </c>
      <c r="T99" s="18"/>
    </row>
    <row r="100" spans="1:20">
      <c r="A100" s="4">
        <v>96</v>
      </c>
      <c r="B100" s="60" t="s">
        <v>151</v>
      </c>
      <c r="C100" s="72" t="s">
        <v>361</v>
      </c>
      <c r="D100" s="68" t="s">
        <v>25</v>
      </c>
      <c r="E100" s="60"/>
      <c r="F100" s="60"/>
      <c r="G100" s="60">
        <v>16</v>
      </c>
      <c r="H100" s="60">
        <v>13</v>
      </c>
      <c r="I100" s="55">
        <f t="shared" si="1"/>
        <v>29</v>
      </c>
      <c r="J100" s="60"/>
      <c r="K100" s="60" t="s">
        <v>160</v>
      </c>
      <c r="L100" s="61" t="s">
        <v>251</v>
      </c>
      <c r="M100" s="62">
        <v>9854322167</v>
      </c>
      <c r="N100" s="60"/>
      <c r="O100" s="60"/>
      <c r="P100" s="68" t="s">
        <v>401</v>
      </c>
      <c r="Q100" s="60"/>
      <c r="R100" s="60"/>
      <c r="S100" s="60" t="s">
        <v>156</v>
      </c>
      <c r="T100" s="18"/>
    </row>
    <row r="101" spans="1:20">
      <c r="A101" s="4">
        <v>97</v>
      </c>
      <c r="B101" s="60" t="s">
        <v>151</v>
      </c>
      <c r="C101" s="72" t="s">
        <v>362</v>
      </c>
      <c r="D101" s="68" t="s">
        <v>25</v>
      </c>
      <c r="E101" s="60"/>
      <c r="F101" s="60"/>
      <c r="G101" s="60">
        <v>14</v>
      </c>
      <c r="H101" s="60">
        <v>12</v>
      </c>
      <c r="I101" s="55">
        <f t="shared" si="1"/>
        <v>26</v>
      </c>
      <c r="J101" s="60"/>
      <c r="K101" s="60" t="s">
        <v>160</v>
      </c>
      <c r="L101" s="61" t="s">
        <v>251</v>
      </c>
      <c r="M101" s="62">
        <v>9854322167</v>
      </c>
      <c r="N101" s="60"/>
      <c r="O101" s="60"/>
      <c r="P101" s="68" t="s">
        <v>401</v>
      </c>
      <c r="Q101" s="60"/>
      <c r="R101" s="60"/>
      <c r="S101" s="60" t="s">
        <v>156</v>
      </c>
      <c r="T101" s="18"/>
    </row>
    <row r="102" spans="1:20">
      <c r="A102" s="4">
        <v>98</v>
      </c>
      <c r="B102" s="60" t="s">
        <v>151</v>
      </c>
      <c r="C102" s="72" t="s">
        <v>363</v>
      </c>
      <c r="D102" s="68" t="s">
        <v>25</v>
      </c>
      <c r="E102" s="60"/>
      <c r="F102" s="60"/>
      <c r="G102" s="60">
        <v>27</v>
      </c>
      <c r="H102" s="60">
        <v>35</v>
      </c>
      <c r="I102" s="55">
        <f t="shared" si="1"/>
        <v>62</v>
      </c>
      <c r="J102" s="60"/>
      <c r="K102" s="60" t="s">
        <v>119</v>
      </c>
      <c r="L102" s="61" t="s">
        <v>209</v>
      </c>
      <c r="M102" s="62">
        <v>9577761652</v>
      </c>
      <c r="N102" s="60"/>
      <c r="O102" s="60"/>
      <c r="P102" s="68" t="s">
        <v>402</v>
      </c>
      <c r="Q102" s="60"/>
      <c r="R102" s="60"/>
      <c r="S102" s="60" t="s">
        <v>156</v>
      </c>
      <c r="T102" s="18"/>
    </row>
    <row r="103" spans="1:20">
      <c r="A103" s="4">
        <v>99</v>
      </c>
      <c r="B103" s="60" t="s">
        <v>151</v>
      </c>
      <c r="C103" s="72" t="s">
        <v>364</v>
      </c>
      <c r="D103" s="68" t="s">
        <v>25</v>
      </c>
      <c r="E103" s="60"/>
      <c r="F103" s="60"/>
      <c r="G103" s="60">
        <v>31</v>
      </c>
      <c r="H103" s="60">
        <v>37</v>
      </c>
      <c r="I103" s="55">
        <f t="shared" si="1"/>
        <v>68</v>
      </c>
      <c r="J103" s="60"/>
      <c r="K103" s="60" t="s">
        <v>119</v>
      </c>
      <c r="L103" s="61" t="s">
        <v>209</v>
      </c>
      <c r="M103" s="62">
        <v>9577761652</v>
      </c>
      <c r="N103" s="60"/>
      <c r="O103" s="60"/>
      <c r="P103" s="68" t="s">
        <v>402</v>
      </c>
      <c r="Q103" s="60" t="s">
        <v>116</v>
      </c>
      <c r="R103" s="60">
        <v>150</v>
      </c>
      <c r="S103" s="60" t="s">
        <v>156</v>
      </c>
      <c r="T103" s="18"/>
    </row>
    <row r="104" spans="1:20">
      <c r="A104" s="4">
        <v>100</v>
      </c>
      <c r="B104" s="60" t="s">
        <v>151</v>
      </c>
      <c r="C104" s="72" t="s">
        <v>365</v>
      </c>
      <c r="D104" s="68" t="s">
        <v>25</v>
      </c>
      <c r="E104" s="60"/>
      <c r="F104" s="60"/>
      <c r="G104" s="60">
        <v>32</v>
      </c>
      <c r="H104" s="60">
        <v>21</v>
      </c>
      <c r="I104" s="55">
        <f t="shared" si="1"/>
        <v>53</v>
      </c>
      <c r="J104" s="60"/>
      <c r="K104" s="60" t="s">
        <v>119</v>
      </c>
      <c r="L104" s="61" t="s">
        <v>209</v>
      </c>
      <c r="M104" s="62">
        <v>9577761652</v>
      </c>
      <c r="N104" s="60"/>
      <c r="O104" s="60"/>
      <c r="P104" s="68" t="s">
        <v>403</v>
      </c>
      <c r="Q104" s="60"/>
      <c r="R104" s="60"/>
      <c r="S104" s="60" t="s">
        <v>156</v>
      </c>
      <c r="T104" s="18"/>
    </row>
    <row r="105" spans="1:20">
      <c r="A105" s="4">
        <v>101</v>
      </c>
      <c r="B105" s="60" t="s">
        <v>151</v>
      </c>
      <c r="C105" s="72" t="s">
        <v>366</v>
      </c>
      <c r="D105" s="68" t="s">
        <v>25</v>
      </c>
      <c r="E105" s="60"/>
      <c r="F105" s="60"/>
      <c r="G105" s="60">
        <v>13</v>
      </c>
      <c r="H105" s="60">
        <v>25</v>
      </c>
      <c r="I105" s="55">
        <f t="shared" si="1"/>
        <v>38</v>
      </c>
      <c r="J105" s="60"/>
      <c r="K105" s="60" t="s">
        <v>119</v>
      </c>
      <c r="L105" s="61" t="s">
        <v>209</v>
      </c>
      <c r="M105" s="62">
        <v>9577761652</v>
      </c>
      <c r="N105" s="60"/>
      <c r="O105" s="60"/>
      <c r="P105" s="68" t="s">
        <v>403</v>
      </c>
      <c r="Q105" s="60" t="s">
        <v>123</v>
      </c>
      <c r="R105" s="60">
        <v>149</v>
      </c>
      <c r="S105" s="60" t="s">
        <v>156</v>
      </c>
      <c r="T105" s="18"/>
    </row>
    <row r="106" spans="1:20">
      <c r="A106" s="4">
        <v>102</v>
      </c>
      <c r="B106" s="60" t="s">
        <v>151</v>
      </c>
      <c r="C106" s="72" t="s">
        <v>367</v>
      </c>
      <c r="D106" s="68" t="s">
        <v>25</v>
      </c>
      <c r="E106" s="60"/>
      <c r="F106" s="60"/>
      <c r="G106" s="60">
        <v>11</v>
      </c>
      <c r="H106" s="60">
        <v>20</v>
      </c>
      <c r="I106" s="55">
        <f t="shared" si="1"/>
        <v>31</v>
      </c>
      <c r="J106" s="60"/>
      <c r="K106" s="60" t="s">
        <v>160</v>
      </c>
      <c r="L106" s="61" t="s">
        <v>251</v>
      </c>
      <c r="M106" s="62">
        <v>9854322167</v>
      </c>
      <c r="N106" s="60"/>
      <c r="O106" s="60"/>
      <c r="P106" s="80" t="s">
        <v>404</v>
      </c>
      <c r="Q106" s="60" t="s">
        <v>94</v>
      </c>
      <c r="R106" s="60"/>
      <c r="S106" s="60" t="s">
        <v>156</v>
      </c>
      <c r="T106" s="18"/>
    </row>
    <row r="107" spans="1:20">
      <c r="A107" s="4">
        <v>103</v>
      </c>
      <c r="B107" s="60" t="s">
        <v>151</v>
      </c>
      <c r="C107" s="72" t="s">
        <v>368</v>
      </c>
      <c r="D107" s="68" t="s">
        <v>25</v>
      </c>
      <c r="E107" s="60"/>
      <c r="F107" s="60"/>
      <c r="G107" s="60">
        <v>24</v>
      </c>
      <c r="H107" s="60">
        <v>21</v>
      </c>
      <c r="I107" s="55">
        <f t="shared" si="1"/>
        <v>45</v>
      </c>
      <c r="J107" s="60"/>
      <c r="K107" s="60" t="s">
        <v>160</v>
      </c>
      <c r="L107" s="61" t="s">
        <v>251</v>
      </c>
      <c r="M107" s="62">
        <v>9854322167</v>
      </c>
      <c r="N107" s="60"/>
      <c r="O107" s="60"/>
      <c r="P107" s="80" t="s">
        <v>404</v>
      </c>
      <c r="Q107" s="60"/>
      <c r="R107" s="60">
        <v>58</v>
      </c>
      <c r="S107" s="60" t="s">
        <v>156</v>
      </c>
      <c r="T107" s="18"/>
    </row>
    <row r="108" spans="1:20">
      <c r="A108" s="4">
        <v>104</v>
      </c>
      <c r="B108" s="60" t="s">
        <v>151</v>
      </c>
      <c r="C108" s="72" t="s">
        <v>369</v>
      </c>
      <c r="D108" s="68" t="s">
        <v>25</v>
      </c>
      <c r="E108" s="60"/>
      <c r="F108" s="60"/>
      <c r="G108" s="60">
        <v>12</v>
      </c>
      <c r="H108" s="60">
        <v>16</v>
      </c>
      <c r="I108" s="55">
        <f t="shared" si="1"/>
        <v>28</v>
      </c>
      <c r="J108" s="60"/>
      <c r="K108" s="60" t="s">
        <v>160</v>
      </c>
      <c r="L108" s="61" t="s">
        <v>251</v>
      </c>
      <c r="M108" s="62">
        <v>9854322167</v>
      </c>
      <c r="N108" s="60"/>
      <c r="O108" s="60"/>
      <c r="P108" s="80" t="s">
        <v>404</v>
      </c>
      <c r="Q108" s="60"/>
      <c r="R108" s="60"/>
      <c r="S108" s="60" t="s">
        <v>156</v>
      </c>
      <c r="T108" s="18"/>
    </row>
    <row r="109" spans="1:20">
      <c r="A109" s="4">
        <v>105</v>
      </c>
      <c r="B109" s="60" t="s">
        <v>151</v>
      </c>
      <c r="C109" s="72" t="s">
        <v>370</v>
      </c>
      <c r="D109" s="68" t="s">
        <v>25</v>
      </c>
      <c r="E109" s="60"/>
      <c r="F109" s="60"/>
      <c r="G109" s="60">
        <v>14</v>
      </c>
      <c r="H109" s="60">
        <v>11</v>
      </c>
      <c r="I109" s="55">
        <f t="shared" si="1"/>
        <v>25</v>
      </c>
      <c r="J109" s="60"/>
      <c r="K109" s="60" t="s">
        <v>160</v>
      </c>
      <c r="L109" s="61" t="s">
        <v>251</v>
      </c>
      <c r="M109" s="62">
        <v>9854322167</v>
      </c>
      <c r="N109" s="60"/>
      <c r="O109" s="60"/>
      <c r="P109" s="80" t="s">
        <v>404</v>
      </c>
      <c r="Q109" s="60"/>
      <c r="R109" s="60"/>
      <c r="S109" s="60" t="s">
        <v>156</v>
      </c>
      <c r="T109" s="18"/>
    </row>
    <row r="110" spans="1:20">
      <c r="A110" s="4">
        <v>106</v>
      </c>
      <c r="B110" s="60" t="s">
        <v>151</v>
      </c>
      <c r="C110" s="72" t="s">
        <v>371</v>
      </c>
      <c r="D110" s="68" t="s">
        <v>25</v>
      </c>
      <c r="E110" s="60"/>
      <c r="F110" s="60"/>
      <c r="G110" s="60">
        <v>12</v>
      </c>
      <c r="H110" s="60">
        <v>14</v>
      </c>
      <c r="I110" s="55">
        <f t="shared" si="1"/>
        <v>26</v>
      </c>
      <c r="J110" s="60"/>
      <c r="K110" s="60" t="s">
        <v>160</v>
      </c>
      <c r="L110" s="61" t="s">
        <v>251</v>
      </c>
      <c r="M110" s="62">
        <v>9854322167</v>
      </c>
      <c r="N110" s="60"/>
      <c r="O110" s="60"/>
      <c r="P110" s="68" t="s">
        <v>405</v>
      </c>
      <c r="Q110" s="60" t="s">
        <v>101</v>
      </c>
      <c r="R110" s="60"/>
      <c r="S110" s="60" t="s">
        <v>156</v>
      </c>
      <c r="T110" s="18"/>
    </row>
    <row r="111" spans="1:20">
      <c r="A111" s="4">
        <v>107</v>
      </c>
      <c r="B111" s="60" t="s">
        <v>151</v>
      </c>
      <c r="C111" s="72" t="s">
        <v>372</v>
      </c>
      <c r="D111" s="68" t="s">
        <v>25</v>
      </c>
      <c r="E111" s="60"/>
      <c r="F111" s="60"/>
      <c r="G111" s="60">
        <v>6</v>
      </c>
      <c r="H111" s="60">
        <v>13</v>
      </c>
      <c r="I111" s="55">
        <f t="shared" si="1"/>
        <v>19</v>
      </c>
      <c r="J111" s="60"/>
      <c r="K111" s="60" t="s">
        <v>160</v>
      </c>
      <c r="L111" s="61" t="s">
        <v>251</v>
      </c>
      <c r="M111" s="62">
        <v>9854322167</v>
      </c>
      <c r="N111" s="60"/>
      <c r="O111" s="60"/>
      <c r="P111" s="68" t="s">
        <v>405</v>
      </c>
      <c r="Q111" s="60"/>
      <c r="R111" s="60">
        <v>50</v>
      </c>
      <c r="S111" s="60" t="s">
        <v>156</v>
      </c>
      <c r="T111" s="18"/>
    </row>
    <row r="112" spans="1:20">
      <c r="A112" s="4">
        <v>108</v>
      </c>
      <c r="B112" s="60" t="s">
        <v>151</v>
      </c>
      <c r="C112" s="72" t="s">
        <v>373</v>
      </c>
      <c r="D112" s="68" t="s">
        <v>25</v>
      </c>
      <c r="E112" s="60"/>
      <c r="F112" s="60"/>
      <c r="G112" s="60">
        <v>16</v>
      </c>
      <c r="H112" s="60">
        <v>10</v>
      </c>
      <c r="I112" s="55">
        <f t="shared" si="1"/>
        <v>26</v>
      </c>
      <c r="J112" s="60"/>
      <c r="K112" s="60" t="s">
        <v>160</v>
      </c>
      <c r="L112" s="61" t="s">
        <v>251</v>
      </c>
      <c r="M112" s="62">
        <v>9854322167</v>
      </c>
      <c r="N112" s="60"/>
      <c r="O112" s="60"/>
      <c r="P112" s="68" t="s">
        <v>405</v>
      </c>
      <c r="Q112" s="60"/>
      <c r="R112" s="60"/>
      <c r="S112" s="60" t="s">
        <v>156</v>
      </c>
      <c r="T112" s="18"/>
    </row>
    <row r="113" spans="1:20">
      <c r="A113" s="4">
        <v>109</v>
      </c>
      <c r="B113" s="60" t="s">
        <v>151</v>
      </c>
      <c r="C113" s="72" t="s">
        <v>374</v>
      </c>
      <c r="D113" s="68" t="s">
        <v>25</v>
      </c>
      <c r="E113" s="60"/>
      <c r="F113" s="60"/>
      <c r="G113" s="60">
        <v>18</v>
      </c>
      <c r="H113" s="60">
        <v>13</v>
      </c>
      <c r="I113" s="55">
        <f t="shared" si="1"/>
        <v>31</v>
      </c>
      <c r="J113" s="60"/>
      <c r="K113" s="60" t="s">
        <v>160</v>
      </c>
      <c r="L113" s="61" t="s">
        <v>251</v>
      </c>
      <c r="M113" s="62">
        <v>9854322167</v>
      </c>
      <c r="N113" s="60"/>
      <c r="O113" s="60"/>
      <c r="P113" s="68" t="s">
        <v>405</v>
      </c>
      <c r="Q113" s="60"/>
      <c r="R113" s="60"/>
      <c r="S113" s="60" t="s">
        <v>156</v>
      </c>
      <c r="T113" s="18"/>
    </row>
    <row r="114" spans="1:20">
      <c r="A114" s="4">
        <v>110</v>
      </c>
      <c r="B114" s="60" t="s">
        <v>151</v>
      </c>
      <c r="C114" s="72" t="s">
        <v>375</v>
      </c>
      <c r="D114" s="68" t="s">
        <v>25</v>
      </c>
      <c r="E114" s="60"/>
      <c r="F114" s="60"/>
      <c r="G114" s="60">
        <v>17</v>
      </c>
      <c r="H114" s="60">
        <v>10</v>
      </c>
      <c r="I114" s="55">
        <f t="shared" si="1"/>
        <v>27</v>
      </c>
      <c r="J114" s="60"/>
      <c r="K114" s="60" t="s">
        <v>160</v>
      </c>
      <c r="L114" s="61" t="s">
        <v>251</v>
      </c>
      <c r="M114" s="62">
        <v>9854322167</v>
      </c>
      <c r="N114" s="60"/>
      <c r="O114" s="60"/>
      <c r="P114" s="80" t="s">
        <v>406</v>
      </c>
      <c r="Q114" s="60" t="s">
        <v>109</v>
      </c>
      <c r="R114" s="60">
        <v>52</v>
      </c>
      <c r="S114" s="60" t="s">
        <v>156</v>
      </c>
      <c r="T114" s="18"/>
    </row>
    <row r="115" spans="1:20">
      <c r="A115" s="4">
        <v>111</v>
      </c>
      <c r="B115" s="60" t="s">
        <v>151</v>
      </c>
      <c r="C115" s="72" t="s">
        <v>376</v>
      </c>
      <c r="D115" s="68" t="s">
        <v>25</v>
      </c>
      <c r="E115" s="60"/>
      <c r="F115" s="60"/>
      <c r="G115" s="60">
        <v>24</v>
      </c>
      <c r="H115" s="60">
        <v>13</v>
      </c>
      <c r="I115" s="55">
        <f t="shared" si="1"/>
        <v>37</v>
      </c>
      <c r="J115" s="60"/>
      <c r="K115" s="60" t="s">
        <v>160</v>
      </c>
      <c r="L115" s="61" t="s">
        <v>251</v>
      </c>
      <c r="M115" s="62">
        <v>9854322167</v>
      </c>
      <c r="N115" s="60"/>
      <c r="O115" s="60"/>
      <c r="P115" s="80" t="s">
        <v>406</v>
      </c>
      <c r="Q115" s="60"/>
      <c r="R115" s="60"/>
      <c r="S115" s="60" t="s">
        <v>156</v>
      </c>
      <c r="T115" s="18"/>
    </row>
    <row r="116" spans="1:20">
      <c r="A116" s="4">
        <v>112</v>
      </c>
      <c r="B116" s="60" t="s">
        <v>151</v>
      </c>
      <c r="C116" s="72" t="s">
        <v>377</v>
      </c>
      <c r="D116" s="68" t="s">
        <v>25</v>
      </c>
      <c r="E116" s="60"/>
      <c r="F116" s="60"/>
      <c r="G116" s="60">
        <v>17</v>
      </c>
      <c r="H116" s="60">
        <v>9</v>
      </c>
      <c r="I116" s="55">
        <f t="shared" si="1"/>
        <v>26</v>
      </c>
      <c r="J116" s="60"/>
      <c r="K116" s="60" t="s">
        <v>160</v>
      </c>
      <c r="L116" s="61" t="s">
        <v>251</v>
      </c>
      <c r="M116" s="62">
        <v>9854322167</v>
      </c>
      <c r="N116" s="60"/>
      <c r="O116" s="60"/>
      <c r="P116" s="80" t="s">
        <v>406</v>
      </c>
      <c r="Q116" s="60"/>
      <c r="R116" s="60"/>
      <c r="S116" s="60" t="s">
        <v>156</v>
      </c>
      <c r="T116" s="18"/>
    </row>
    <row r="117" spans="1:20">
      <c r="A117" s="4">
        <v>113</v>
      </c>
      <c r="B117" s="60" t="s">
        <v>151</v>
      </c>
      <c r="C117" s="72" t="s">
        <v>378</v>
      </c>
      <c r="D117" s="68" t="s">
        <v>25</v>
      </c>
      <c r="E117" s="60"/>
      <c r="F117" s="60"/>
      <c r="G117" s="60">
        <v>14</v>
      </c>
      <c r="H117" s="60">
        <v>11</v>
      </c>
      <c r="I117" s="55">
        <f t="shared" si="1"/>
        <v>25</v>
      </c>
      <c r="J117" s="60"/>
      <c r="K117" s="60" t="s">
        <v>160</v>
      </c>
      <c r="L117" s="61" t="s">
        <v>251</v>
      </c>
      <c r="M117" s="62">
        <v>9854322167</v>
      </c>
      <c r="N117" s="60"/>
      <c r="O117" s="60"/>
      <c r="P117" s="80" t="s">
        <v>406</v>
      </c>
      <c r="Q117" s="60"/>
      <c r="R117" s="60"/>
      <c r="S117" s="60" t="s">
        <v>156</v>
      </c>
      <c r="T117" s="18"/>
    </row>
    <row r="118" spans="1:20">
      <c r="A118" s="4">
        <v>114</v>
      </c>
      <c r="B118" s="60" t="s">
        <v>151</v>
      </c>
      <c r="C118" s="72" t="s">
        <v>379</v>
      </c>
      <c r="D118" s="68" t="s">
        <v>25</v>
      </c>
      <c r="E118" s="60"/>
      <c r="F118" s="60"/>
      <c r="G118" s="60">
        <v>22</v>
      </c>
      <c r="H118" s="60">
        <v>24</v>
      </c>
      <c r="I118" s="55">
        <f t="shared" si="1"/>
        <v>46</v>
      </c>
      <c r="J118" s="60"/>
      <c r="K118" s="60" t="s">
        <v>119</v>
      </c>
      <c r="L118" s="61" t="s">
        <v>209</v>
      </c>
      <c r="M118" s="62">
        <v>9577761652</v>
      </c>
      <c r="N118" s="60"/>
      <c r="O118" s="60"/>
      <c r="P118" s="68" t="s">
        <v>407</v>
      </c>
      <c r="Q118" s="60" t="s">
        <v>116</v>
      </c>
      <c r="R118" s="60">
        <v>152</v>
      </c>
      <c r="S118" s="60" t="s">
        <v>156</v>
      </c>
      <c r="T118" s="18"/>
    </row>
    <row r="119" spans="1:20">
      <c r="A119" s="4">
        <v>115</v>
      </c>
      <c r="B119" s="60" t="s">
        <v>151</v>
      </c>
      <c r="C119" s="72" t="s">
        <v>380</v>
      </c>
      <c r="D119" s="68" t="s">
        <v>25</v>
      </c>
      <c r="E119" s="60"/>
      <c r="F119" s="60"/>
      <c r="G119" s="60">
        <v>18</v>
      </c>
      <c r="H119" s="60">
        <v>18</v>
      </c>
      <c r="I119" s="55">
        <f t="shared" si="1"/>
        <v>36</v>
      </c>
      <c r="J119" s="60"/>
      <c r="K119" s="60" t="s">
        <v>119</v>
      </c>
      <c r="L119" s="61" t="s">
        <v>209</v>
      </c>
      <c r="M119" s="62">
        <v>9577761652</v>
      </c>
      <c r="N119" s="60"/>
      <c r="O119" s="60"/>
      <c r="P119" s="68" t="s">
        <v>407</v>
      </c>
      <c r="Q119" s="60"/>
      <c r="R119" s="60"/>
      <c r="S119" s="60" t="s">
        <v>156</v>
      </c>
      <c r="T119" s="18"/>
    </row>
    <row r="120" spans="1:20">
      <c r="A120" s="4">
        <v>116</v>
      </c>
      <c r="B120" s="60" t="s">
        <v>151</v>
      </c>
      <c r="C120" s="72" t="s">
        <v>381</v>
      </c>
      <c r="D120" s="68" t="s">
        <v>25</v>
      </c>
      <c r="E120" s="60"/>
      <c r="F120" s="60"/>
      <c r="G120" s="60">
        <v>14</v>
      </c>
      <c r="H120" s="60">
        <v>14</v>
      </c>
      <c r="I120" s="55">
        <f t="shared" si="1"/>
        <v>28</v>
      </c>
      <c r="J120" s="60"/>
      <c r="K120" s="60" t="s">
        <v>119</v>
      </c>
      <c r="L120" s="61" t="s">
        <v>209</v>
      </c>
      <c r="M120" s="62">
        <v>9577761652</v>
      </c>
      <c r="N120" s="60"/>
      <c r="O120" s="60"/>
      <c r="P120" s="68" t="s">
        <v>407</v>
      </c>
      <c r="Q120" s="60"/>
      <c r="R120" s="60"/>
      <c r="S120" s="60" t="s">
        <v>156</v>
      </c>
      <c r="T120" s="18"/>
    </row>
    <row r="121" spans="1:20">
      <c r="A121" s="4">
        <v>117</v>
      </c>
      <c r="B121" s="60" t="s">
        <v>151</v>
      </c>
      <c r="C121" s="72" t="s">
        <v>382</v>
      </c>
      <c r="D121" s="68" t="s">
        <v>25</v>
      </c>
      <c r="E121" s="60"/>
      <c r="F121" s="60"/>
      <c r="G121" s="60">
        <v>25</v>
      </c>
      <c r="H121" s="60">
        <v>31</v>
      </c>
      <c r="I121" s="55">
        <f t="shared" si="1"/>
        <v>56</v>
      </c>
      <c r="J121" s="60"/>
      <c r="K121" s="60" t="s">
        <v>119</v>
      </c>
      <c r="L121" s="61" t="s">
        <v>209</v>
      </c>
      <c r="M121" s="62">
        <v>9577761652</v>
      </c>
      <c r="N121" s="60"/>
      <c r="O121" s="60"/>
      <c r="P121" s="68" t="s">
        <v>407</v>
      </c>
      <c r="Q121" s="60"/>
      <c r="R121" s="60"/>
      <c r="S121" s="60" t="s">
        <v>156</v>
      </c>
      <c r="T121" s="18"/>
    </row>
    <row r="122" spans="1:20">
      <c r="A122" s="4">
        <v>118</v>
      </c>
      <c r="B122" s="60" t="s">
        <v>151</v>
      </c>
      <c r="C122" s="72" t="s">
        <v>383</v>
      </c>
      <c r="D122" s="68" t="s">
        <v>25</v>
      </c>
      <c r="E122" s="60"/>
      <c r="F122" s="60"/>
      <c r="G122" s="60">
        <v>14</v>
      </c>
      <c r="H122" s="60">
        <v>10</v>
      </c>
      <c r="I122" s="55">
        <f t="shared" si="1"/>
        <v>24</v>
      </c>
      <c r="J122" s="60"/>
      <c r="K122" s="60" t="s">
        <v>119</v>
      </c>
      <c r="L122" s="61" t="s">
        <v>209</v>
      </c>
      <c r="M122" s="62">
        <v>9577761652</v>
      </c>
      <c r="N122" s="60"/>
      <c r="O122" s="60"/>
      <c r="P122" s="68" t="s">
        <v>408</v>
      </c>
      <c r="Q122" s="60" t="s">
        <v>123</v>
      </c>
      <c r="R122" s="60">
        <v>153</v>
      </c>
      <c r="S122" s="60" t="s">
        <v>156</v>
      </c>
      <c r="T122" s="18"/>
    </row>
    <row r="123" spans="1:20">
      <c r="A123" s="4">
        <v>119</v>
      </c>
      <c r="B123" s="60" t="s">
        <v>151</v>
      </c>
      <c r="C123" s="81" t="s">
        <v>384</v>
      </c>
      <c r="D123" s="68" t="s">
        <v>25</v>
      </c>
      <c r="E123" s="60"/>
      <c r="F123" s="60"/>
      <c r="G123" s="60">
        <v>25</v>
      </c>
      <c r="H123" s="60">
        <v>23</v>
      </c>
      <c r="I123" s="55">
        <f t="shared" si="1"/>
        <v>48</v>
      </c>
      <c r="J123" s="60"/>
      <c r="K123" s="60" t="s">
        <v>119</v>
      </c>
      <c r="L123" s="61" t="s">
        <v>209</v>
      </c>
      <c r="M123" s="62">
        <v>9577761652</v>
      </c>
      <c r="N123" s="60"/>
      <c r="O123" s="60"/>
      <c r="P123" s="68" t="s">
        <v>408</v>
      </c>
      <c r="Q123" s="60"/>
      <c r="R123" s="60"/>
      <c r="S123" s="60" t="s">
        <v>156</v>
      </c>
      <c r="T123" s="18"/>
    </row>
    <row r="124" spans="1:20">
      <c r="A124" s="4">
        <v>120</v>
      </c>
      <c r="B124" s="60" t="s">
        <v>151</v>
      </c>
      <c r="C124" s="81" t="s">
        <v>385</v>
      </c>
      <c r="D124" s="68" t="s">
        <v>25</v>
      </c>
      <c r="E124" s="60"/>
      <c r="F124" s="60"/>
      <c r="G124" s="60">
        <v>24</v>
      </c>
      <c r="H124" s="60">
        <v>29</v>
      </c>
      <c r="I124" s="55">
        <f t="shared" si="1"/>
        <v>53</v>
      </c>
      <c r="J124" s="60"/>
      <c r="K124" s="60" t="s">
        <v>119</v>
      </c>
      <c r="L124" s="61" t="s">
        <v>209</v>
      </c>
      <c r="M124" s="62">
        <v>9577761652</v>
      </c>
      <c r="N124" s="60"/>
      <c r="O124" s="60"/>
      <c r="P124" s="68" t="s">
        <v>408</v>
      </c>
      <c r="Q124" s="60"/>
      <c r="R124" s="60"/>
      <c r="S124" s="60" t="s">
        <v>156</v>
      </c>
      <c r="T124" s="18"/>
    </row>
    <row r="125" spans="1:20">
      <c r="A125" s="4">
        <v>121</v>
      </c>
      <c r="B125" s="60" t="s">
        <v>151</v>
      </c>
      <c r="C125" s="81" t="s">
        <v>386</v>
      </c>
      <c r="D125" s="68" t="s">
        <v>25</v>
      </c>
      <c r="E125" s="60"/>
      <c r="F125" s="60"/>
      <c r="G125" s="60">
        <v>24</v>
      </c>
      <c r="H125" s="60">
        <v>23</v>
      </c>
      <c r="I125" s="55">
        <f t="shared" si="1"/>
        <v>47</v>
      </c>
      <c r="J125" s="60"/>
      <c r="K125" s="60" t="s">
        <v>119</v>
      </c>
      <c r="L125" s="61" t="s">
        <v>209</v>
      </c>
      <c r="M125" s="62">
        <v>9577761652</v>
      </c>
      <c r="N125" s="60"/>
      <c r="O125" s="60"/>
      <c r="P125" s="68" t="s">
        <v>408</v>
      </c>
      <c r="Q125" s="60"/>
      <c r="R125" s="60"/>
      <c r="S125" s="60" t="s">
        <v>156</v>
      </c>
      <c r="T125" s="18"/>
    </row>
    <row r="126" spans="1:20">
      <c r="A126" s="4">
        <v>122</v>
      </c>
      <c r="B126" s="17"/>
      <c r="C126" s="18"/>
      <c r="D126" s="18"/>
      <c r="E126" s="19"/>
      <c r="F126" s="18"/>
      <c r="G126" s="19"/>
      <c r="H126" s="19"/>
      <c r="I126" s="55">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5">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5">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5">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5">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5">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5">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5">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5">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5">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5">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5">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4"/>
      <c r="Q164" s="18"/>
      <c r="R164" s="18"/>
      <c r="S164" s="18"/>
      <c r="T164" s="18"/>
    </row>
    <row r="165" spans="1:20">
      <c r="A165" s="21" t="s">
        <v>11</v>
      </c>
      <c r="B165" s="39"/>
      <c r="C165" s="21">
        <f>COUNTIFS(C5:C164,"*")</f>
        <v>121</v>
      </c>
      <c r="D165" s="21"/>
      <c r="E165" s="13"/>
      <c r="F165" s="21"/>
      <c r="G165" s="56">
        <f>SUM(G5:G164)</f>
        <v>3130</v>
      </c>
      <c r="H165" s="56">
        <f>SUM(H5:H164)</f>
        <v>3402</v>
      </c>
      <c r="I165" s="56">
        <f>SUM(I5:I164)</f>
        <v>6532</v>
      </c>
      <c r="J165" s="21"/>
      <c r="K165" s="21"/>
      <c r="L165" s="21"/>
      <c r="M165" s="21"/>
      <c r="N165" s="21"/>
      <c r="O165" s="21"/>
      <c r="P165" s="14"/>
      <c r="Q165" s="21"/>
      <c r="R165" s="21"/>
      <c r="S165" s="21"/>
      <c r="T165" s="12"/>
    </row>
    <row r="166" spans="1:20">
      <c r="A166" s="44" t="s">
        <v>62</v>
      </c>
      <c r="B166" s="10">
        <f>COUNTIF(B$5:B$164,"Team 1")</f>
        <v>68</v>
      </c>
      <c r="C166" s="44" t="s">
        <v>25</v>
      </c>
      <c r="D166" s="10">
        <f>COUNTIF(D5:D164,"Anganwadi")</f>
        <v>98</v>
      </c>
    </row>
    <row r="167" spans="1:20">
      <c r="A167" s="44" t="s">
        <v>63</v>
      </c>
      <c r="B167" s="10">
        <f>COUNTIF(B$6:B$164,"Team 2")</f>
        <v>53</v>
      </c>
      <c r="C167" s="44" t="s">
        <v>23</v>
      </c>
      <c r="D167" s="10">
        <f>COUNTIF(D5:D164,"School")</f>
        <v>23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5" activePane="bottomRight" state="frozen"/>
      <selection pane="topRight" activeCell="C1" sqref="C1"/>
      <selection pane="bottomLeft" activeCell="A5" sqref="A5"/>
      <selection pane="bottomRight" activeCell="J5" sqref="J5:S158"/>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85" t="s">
        <v>70</v>
      </c>
      <c r="B1" s="185"/>
      <c r="C1" s="185"/>
      <c r="D1" s="52"/>
      <c r="E1" s="52"/>
      <c r="F1" s="52"/>
      <c r="G1" s="52"/>
      <c r="H1" s="52"/>
      <c r="I1" s="52"/>
      <c r="J1" s="52"/>
      <c r="K1" s="52"/>
      <c r="L1" s="52"/>
      <c r="M1" s="187"/>
      <c r="N1" s="187"/>
      <c r="O1" s="187"/>
      <c r="P1" s="187"/>
      <c r="Q1" s="187"/>
      <c r="R1" s="187"/>
      <c r="S1" s="187"/>
      <c r="T1" s="187"/>
    </row>
    <row r="2" spans="1:20">
      <c r="A2" s="181" t="s">
        <v>59</v>
      </c>
      <c r="B2" s="182"/>
      <c r="C2" s="182"/>
      <c r="D2" s="25">
        <v>43647</v>
      </c>
      <c r="E2" s="22"/>
      <c r="F2" s="22"/>
      <c r="G2" s="22"/>
      <c r="H2" s="22"/>
      <c r="I2" s="22"/>
      <c r="J2" s="22"/>
      <c r="K2" s="22"/>
      <c r="L2" s="22"/>
      <c r="M2" s="22"/>
      <c r="N2" s="22"/>
      <c r="O2" s="22"/>
      <c r="P2" s="22"/>
      <c r="Q2" s="22"/>
      <c r="R2" s="22"/>
      <c r="S2" s="22"/>
    </row>
    <row r="3" spans="1:20" ht="24" customHeight="1">
      <c r="A3" s="177" t="s">
        <v>14</v>
      </c>
      <c r="B3" s="179" t="s">
        <v>61</v>
      </c>
      <c r="C3" s="176" t="s">
        <v>7</v>
      </c>
      <c r="D3" s="176" t="s">
        <v>55</v>
      </c>
      <c r="E3" s="176" t="s">
        <v>16</v>
      </c>
      <c r="F3" s="183" t="s">
        <v>17</v>
      </c>
      <c r="G3" s="176" t="s">
        <v>8</v>
      </c>
      <c r="H3" s="176"/>
      <c r="I3" s="176"/>
      <c r="J3" s="176" t="s">
        <v>31</v>
      </c>
      <c r="K3" s="179" t="s">
        <v>33</v>
      </c>
      <c r="L3" s="179" t="s">
        <v>50</v>
      </c>
      <c r="M3" s="179" t="s">
        <v>51</v>
      </c>
      <c r="N3" s="179" t="s">
        <v>34</v>
      </c>
      <c r="O3" s="179" t="s">
        <v>35</v>
      </c>
      <c r="P3" s="177" t="s">
        <v>54</v>
      </c>
      <c r="Q3" s="176" t="s">
        <v>52</v>
      </c>
      <c r="R3" s="176" t="s">
        <v>32</v>
      </c>
      <c r="S3" s="176" t="s">
        <v>53</v>
      </c>
      <c r="T3" s="176" t="s">
        <v>13</v>
      </c>
    </row>
    <row r="4" spans="1:20" ht="25.5" customHeight="1">
      <c r="A4" s="177"/>
      <c r="B4" s="184"/>
      <c r="C4" s="176"/>
      <c r="D4" s="176"/>
      <c r="E4" s="176"/>
      <c r="F4" s="183"/>
      <c r="G4" s="23" t="s">
        <v>9</v>
      </c>
      <c r="H4" s="23" t="s">
        <v>10</v>
      </c>
      <c r="I4" s="23" t="s">
        <v>11</v>
      </c>
      <c r="J4" s="176"/>
      <c r="K4" s="180"/>
      <c r="L4" s="180"/>
      <c r="M4" s="180"/>
      <c r="N4" s="180"/>
      <c r="O4" s="180"/>
      <c r="P4" s="177"/>
      <c r="Q4" s="177"/>
      <c r="R4" s="176"/>
      <c r="S4" s="176"/>
      <c r="T4" s="176"/>
    </row>
    <row r="5" spans="1:20">
      <c r="A5" s="4">
        <v>1</v>
      </c>
      <c r="B5" s="83" t="s">
        <v>89</v>
      </c>
      <c r="C5" s="83" t="s">
        <v>410</v>
      </c>
      <c r="D5" s="78" t="s">
        <v>25</v>
      </c>
      <c r="E5" s="83">
        <v>180409</v>
      </c>
      <c r="F5" s="83"/>
      <c r="G5" s="83">
        <v>9</v>
      </c>
      <c r="H5" s="83">
        <v>18</v>
      </c>
      <c r="I5" s="55">
        <f>SUM(G5:H5)</f>
        <v>27</v>
      </c>
      <c r="J5" s="83">
        <v>9854108025</v>
      </c>
      <c r="K5" s="60" t="s">
        <v>127</v>
      </c>
      <c r="L5" s="61" t="s">
        <v>558</v>
      </c>
      <c r="M5" s="62">
        <v>9954316387</v>
      </c>
      <c r="N5" s="83"/>
      <c r="O5" s="83"/>
      <c r="P5" s="86" t="s">
        <v>559</v>
      </c>
      <c r="Q5" s="60" t="s">
        <v>101</v>
      </c>
      <c r="R5" s="60">
        <v>30</v>
      </c>
      <c r="S5" s="60" t="s">
        <v>188</v>
      </c>
      <c r="T5" s="18"/>
    </row>
    <row r="6" spans="1:20">
      <c r="A6" s="4">
        <v>2</v>
      </c>
      <c r="B6" s="83" t="s">
        <v>89</v>
      </c>
      <c r="C6" s="83" t="s">
        <v>411</v>
      </c>
      <c r="D6" s="78" t="s">
        <v>25</v>
      </c>
      <c r="E6" s="83">
        <v>180401</v>
      </c>
      <c r="F6" s="83"/>
      <c r="G6" s="83">
        <v>21</v>
      </c>
      <c r="H6" s="83">
        <v>17</v>
      </c>
      <c r="I6" s="55">
        <f t="shared" ref="I6:I69" si="0">SUM(G6:H6)</f>
        <v>38</v>
      </c>
      <c r="J6" s="83">
        <v>8136003726</v>
      </c>
      <c r="K6" s="60" t="s">
        <v>127</v>
      </c>
      <c r="L6" s="61" t="s">
        <v>558</v>
      </c>
      <c r="M6" s="62">
        <v>9954316387</v>
      </c>
      <c r="N6" s="83"/>
      <c r="O6" s="83"/>
      <c r="P6" s="86" t="s">
        <v>559</v>
      </c>
      <c r="Q6" s="60"/>
      <c r="R6" s="60"/>
      <c r="S6" s="60" t="s">
        <v>188</v>
      </c>
      <c r="T6" s="18"/>
    </row>
    <row r="7" spans="1:20">
      <c r="A7" s="4">
        <v>3</v>
      </c>
      <c r="B7" s="83" t="s">
        <v>89</v>
      </c>
      <c r="C7" s="83" t="s">
        <v>412</v>
      </c>
      <c r="D7" s="78" t="s">
        <v>25</v>
      </c>
      <c r="E7" s="83">
        <v>180437</v>
      </c>
      <c r="F7" s="83"/>
      <c r="G7" s="83">
        <v>6</v>
      </c>
      <c r="H7" s="83">
        <v>11</v>
      </c>
      <c r="I7" s="55">
        <f t="shared" si="0"/>
        <v>17</v>
      </c>
      <c r="J7" s="83">
        <v>7086300331</v>
      </c>
      <c r="K7" s="60" t="s">
        <v>127</v>
      </c>
      <c r="L7" s="61" t="s">
        <v>558</v>
      </c>
      <c r="M7" s="62">
        <v>9954316387</v>
      </c>
      <c r="N7" s="83"/>
      <c r="O7" s="83"/>
      <c r="P7" s="86" t="s">
        <v>559</v>
      </c>
      <c r="Q7" s="60"/>
      <c r="R7" s="60"/>
      <c r="S7" s="60" t="s">
        <v>188</v>
      </c>
      <c r="T7" s="18"/>
    </row>
    <row r="8" spans="1:20">
      <c r="A8" s="4">
        <v>4</v>
      </c>
      <c r="B8" s="83" t="s">
        <v>89</v>
      </c>
      <c r="C8" s="83" t="s">
        <v>413</v>
      </c>
      <c r="D8" s="78" t="s">
        <v>25</v>
      </c>
      <c r="E8" s="83">
        <v>180525</v>
      </c>
      <c r="F8" s="83"/>
      <c r="G8" s="83">
        <v>14</v>
      </c>
      <c r="H8" s="83">
        <v>19</v>
      </c>
      <c r="I8" s="55">
        <f t="shared" si="0"/>
        <v>33</v>
      </c>
      <c r="J8" s="83">
        <v>9954882539</v>
      </c>
      <c r="K8" s="60" t="s">
        <v>90</v>
      </c>
      <c r="L8" s="61" t="s">
        <v>91</v>
      </c>
      <c r="M8" s="62">
        <v>8638331005</v>
      </c>
      <c r="N8" s="83"/>
      <c r="O8" s="83"/>
      <c r="P8" s="86" t="s">
        <v>560</v>
      </c>
      <c r="Q8" s="60" t="s">
        <v>109</v>
      </c>
      <c r="R8" s="60">
        <v>50</v>
      </c>
      <c r="S8" s="60" t="s">
        <v>188</v>
      </c>
      <c r="T8" s="18"/>
    </row>
    <row r="9" spans="1:20">
      <c r="A9" s="4">
        <v>5</v>
      </c>
      <c r="B9" s="83" t="s">
        <v>89</v>
      </c>
      <c r="C9" s="83" t="s">
        <v>414</v>
      </c>
      <c r="D9" s="78" t="s">
        <v>25</v>
      </c>
      <c r="E9" s="83">
        <v>180507</v>
      </c>
      <c r="F9" s="83"/>
      <c r="G9" s="83">
        <v>24</v>
      </c>
      <c r="H9" s="83">
        <v>18</v>
      </c>
      <c r="I9" s="55">
        <f t="shared" si="0"/>
        <v>42</v>
      </c>
      <c r="J9" s="83">
        <v>8753913631</v>
      </c>
      <c r="K9" s="60" t="s">
        <v>90</v>
      </c>
      <c r="L9" s="61" t="s">
        <v>91</v>
      </c>
      <c r="M9" s="62">
        <v>8638331005</v>
      </c>
      <c r="N9" s="83"/>
      <c r="O9" s="83"/>
      <c r="P9" s="86" t="s">
        <v>560</v>
      </c>
      <c r="Q9" s="60"/>
      <c r="R9" s="60"/>
      <c r="S9" s="60" t="s">
        <v>188</v>
      </c>
      <c r="T9" s="18"/>
    </row>
    <row r="10" spans="1:20">
      <c r="A10" s="4">
        <v>6</v>
      </c>
      <c r="B10" s="83" t="s">
        <v>89</v>
      </c>
      <c r="C10" s="83" t="s">
        <v>415</v>
      </c>
      <c r="D10" s="78" t="s">
        <v>25</v>
      </c>
      <c r="E10" s="83">
        <v>180504</v>
      </c>
      <c r="F10" s="83"/>
      <c r="G10" s="83">
        <v>28</v>
      </c>
      <c r="H10" s="83">
        <v>17</v>
      </c>
      <c r="I10" s="55">
        <f t="shared" si="0"/>
        <v>45</v>
      </c>
      <c r="J10" s="83">
        <v>8876442785</v>
      </c>
      <c r="K10" s="60" t="s">
        <v>90</v>
      </c>
      <c r="L10" s="61" t="s">
        <v>91</v>
      </c>
      <c r="M10" s="62">
        <v>8638331005</v>
      </c>
      <c r="N10" s="83"/>
      <c r="O10" s="83"/>
      <c r="P10" s="86" t="s">
        <v>560</v>
      </c>
      <c r="Q10" s="60"/>
      <c r="R10" s="60"/>
      <c r="S10" s="60" t="s">
        <v>188</v>
      </c>
      <c r="T10" s="18"/>
    </row>
    <row r="11" spans="1:20">
      <c r="A11" s="4">
        <v>7</v>
      </c>
      <c r="B11" s="83" t="s">
        <v>89</v>
      </c>
      <c r="C11" s="83" t="s">
        <v>416</v>
      </c>
      <c r="D11" s="78" t="s">
        <v>25</v>
      </c>
      <c r="E11" s="83">
        <v>180416</v>
      </c>
      <c r="F11" s="83"/>
      <c r="G11" s="83">
        <v>11</v>
      </c>
      <c r="H11" s="83">
        <v>12</v>
      </c>
      <c r="I11" s="55">
        <f t="shared" si="0"/>
        <v>23</v>
      </c>
      <c r="J11" s="83">
        <v>8638610611</v>
      </c>
      <c r="K11" s="60" t="s">
        <v>127</v>
      </c>
      <c r="L11" s="61" t="s">
        <v>558</v>
      </c>
      <c r="M11" s="62">
        <v>9954316387</v>
      </c>
      <c r="N11" s="83"/>
      <c r="O11" s="83"/>
      <c r="P11" s="86" t="s">
        <v>561</v>
      </c>
      <c r="Q11" s="60" t="s">
        <v>116</v>
      </c>
      <c r="R11" s="60">
        <v>30</v>
      </c>
      <c r="S11" s="60" t="s">
        <v>188</v>
      </c>
      <c r="T11" s="18"/>
    </row>
    <row r="12" spans="1:20">
      <c r="A12" s="4">
        <v>8</v>
      </c>
      <c r="B12" s="83" t="s">
        <v>89</v>
      </c>
      <c r="C12" s="83" t="s">
        <v>417</v>
      </c>
      <c r="D12" s="78" t="s">
        <v>25</v>
      </c>
      <c r="E12" s="83">
        <v>180408</v>
      </c>
      <c r="F12" s="83"/>
      <c r="G12" s="83">
        <v>21</v>
      </c>
      <c r="H12" s="83">
        <v>22</v>
      </c>
      <c r="I12" s="55">
        <f t="shared" si="0"/>
        <v>43</v>
      </c>
      <c r="J12" s="83">
        <v>7896455948</v>
      </c>
      <c r="K12" s="60" t="s">
        <v>127</v>
      </c>
      <c r="L12" s="61" t="s">
        <v>558</v>
      </c>
      <c r="M12" s="62">
        <v>9954316387</v>
      </c>
      <c r="N12" s="83"/>
      <c r="O12" s="83"/>
      <c r="P12" s="86" t="s">
        <v>561</v>
      </c>
      <c r="Q12" s="60"/>
      <c r="R12" s="60"/>
      <c r="S12" s="60" t="s">
        <v>188</v>
      </c>
      <c r="T12" s="18"/>
    </row>
    <row r="13" spans="1:20">
      <c r="A13" s="4">
        <v>9</v>
      </c>
      <c r="B13" s="83" t="s">
        <v>89</v>
      </c>
      <c r="C13" s="83" t="s">
        <v>418</v>
      </c>
      <c r="D13" s="78" t="s">
        <v>25</v>
      </c>
      <c r="E13" s="83">
        <v>180413</v>
      </c>
      <c r="F13" s="83"/>
      <c r="G13" s="83">
        <v>10</v>
      </c>
      <c r="H13" s="83">
        <v>5</v>
      </c>
      <c r="I13" s="55">
        <f t="shared" si="0"/>
        <v>15</v>
      </c>
      <c r="J13" s="83">
        <v>6900068317</v>
      </c>
      <c r="K13" s="60" t="s">
        <v>127</v>
      </c>
      <c r="L13" s="61" t="s">
        <v>558</v>
      </c>
      <c r="M13" s="62">
        <v>9954316387</v>
      </c>
      <c r="N13" s="83"/>
      <c r="O13" s="83"/>
      <c r="P13" s="86" t="s">
        <v>561</v>
      </c>
      <c r="Q13" s="60"/>
      <c r="R13" s="60"/>
      <c r="S13" s="60" t="s">
        <v>188</v>
      </c>
      <c r="T13" s="18"/>
    </row>
    <row r="14" spans="1:20">
      <c r="A14" s="4">
        <v>10</v>
      </c>
      <c r="B14" s="83" t="s">
        <v>89</v>
      </c>
      <c r="C14" s="83" t="s">
        <v>419</v>
      </c>
      <c r="D14" s="78" t="s">
        <v>25</v>
      </c>
      <c r="E14" s="83">
        <v>18304020906</v>
      </c>
      <c r="F14" s="83"/>
      <c r="G14" s="83">
        <v>13</v>
      </c>
      <c r="H14" s="83">
        <v>22</v>
      </c>
      <c r="I14" s="55">
        <f t="shared" si="0"/>
        <v>35</v>
      </c>
      <c r="J14" s="83">
        <v>9954946142</v>
      </c>
      <c r="K14" s="60" t="s">
        <v>127</v>
      </c>
      <c r="L14" s="61" t="s">
        <v>558</v>
      </c>
      <c r="M14" s="62">
        <v>9954316387</v>
      </c>
      <c r="N14" s="83"/>
      <c r="O14" s="83"/>
      <c r="P14" s="86" t="s">
        <v>562</v>
      </c>
      <c r="Q14" s="60" t="s">
        <v>123</v>
      </c>
      <c r="R14" s="60">
        <v>32</v>
      </c>
      <c r="S14" s="60" t="s">
        <v>188</v>
      </c>
      <c r="T14" s="18"/>
    </row>
    <row r="15" spans="1:20">
      <c r="A15" s="4">
        <v>11</v>
      </c>
      <c r="B15" s="83" t="s">
        <v>89</v>
      </c>
      <c r="C15" s="60" t="s">
        <v>420</v>
      </c>
      <c r="D15" s="78" t="s">
        <v>25</v>
      </c>
      <c r="E15" s="83">
        <v>18304020907</v>
      </c>
      <c r="F15" s="83"/>
      <c r="G15" s="83">
        <v>11</v>
      </c>
      <c r="H15" s="83">
        <v>24</v>
      </c>
      <c r="I15" s="55">
        <f t="shared" si="0"/>
        <v>35</v>
      </c>
      <c r="J15" s="83">
        <v>8134855156</v>
      </c>
      <c r="K15" s="60" t="s">
        <v>127</v>
      </c>
      <c r="L15" s="61" t="s">
        <v>558</v>
      </c>
      <c r="M15" s="62">
        <v>9954316387</v>
      </c>
      <c r="N15" s="83"/>
      <c r="O15" s="83"/>
      <c r="P15" s="86" t="s">
        <v>562</v>
      </c>
      <c r="Q15" s="60"/>
      <c r="R15" s="60"/>
      <c r="S15" s="60" t="s">
        <v>188</v>
      </c>
      <c r="T15" s="18"/>
    </row>
    <row r="16" spans="1:20">
      <c r="A16" s="4">
        <v>12</v>
      </c>
      <c r="B16" s="83" t="s">
        <v>89</v>
      </c>
      <c r="C16" s="60" t="s">
        <v>421</v>
      </c>
      <c r="D16" s="78" t="s">
        <v>25</v>
      </c>
      <c r="E16" s="83">
        <v>18304020908</v>
      </c>
      <c r="F16" s="83"/>
      <c r="G16" s="83">
        <v>19</v>
      </c>
      <c r="H16" s="83">
        <v>19</v>
      </c>
      <c r="I16" s="55">
        <f t="shared" si="0"/>
        <v>38</v>
      </c>
      <c r="J16" s="83">
        <v>9365639521</v>
      </c>
      <c r="K16" s="60" t="s">
        <v>127</v>
      </c>
      <c r="L16" s="61" t="s">
        <v>558</v>
      </c>
      <c r="M16" s="62">
        <v>9954316387</v>
      </c>
      <c r="N16" s="83"/>
      <c r="O16" s="83"/>
      <c r="P16" s="86" t="s">
        <v>562</v>
      </c>
      <c r="Q16" s="60"/>
      <c r="R16" s="60"/>
      <c r="S16" s="60" t="s">
        <v>188</v>
      </c>
      <c r="T16" s="18"/>
    </row>
    <row r="17" spans="1:20">
      <c r="A17" s="4">
        <v>13</v>
      </c>
      <c r="B17" s="83" t="s">
        <v>89</v>
      </c>
      <c r="C17" s="84" t="s">
        <v>422</v>
      </c>
      <c r="D17" s="78" t="s">
        <v>25</v>
      </c>
      <c r="E17" s="83"/>
      <c r="F17" s="83"/>
      <c r="G17" s="83"/>
      <c r="H17" s="83"/>
      <c r="I17" s="55">
        <f t="shared" si="0"/>
        <v>0</v>
      </c>
      <c r="J17" s="83"/>
      <c r="K17" s="60" t="s">
        <v>119</v>
      </c>
      <c r="L17" s="61" t="s">
        <v>209</v>
      </c>
      <c r="M17" s="62">
        <v>9577761652</v>
      </c>
      <c r="N17" s="83"/>
      <c r="O17" s="83"/>
      <c r="P17" s="86" t="s">
        <v>563</v>
      </c>
      <c r="Q17" s="60" t="s">
        <v>192</v>
      </c>
      <c r="R17" s="60">
        <v>106</v>
      </c>
      <c r="S17" s="60" t="s">
        <v>188</v>
      </c>
      <c r="T17" s="18"/>
    </row>
    <row r="18" spans="1:20">
      <c r="A18" s="4">
        <v>14</v>
      </c>
      <c r="B18" s="83" t="s">
        <v>89</v>
      </c>
      <c r="C18" s="83" t="s">
        <v>423</v>
      </c>
      <c r="D18" s="78" t="s">
        <v>25</v>
      </c>
      <c r="E18" s="83">
        <v>180625</v>
      </c>
      <c r="F18" s="83"/>
      <c r="G18" s="83">
        <v>22</v>
      </c>
      <c r="H18" s="83">
        <v>23</v>
      </c>
      <c r="I18" s="55">
        <f t="shared" si="0"/>
        <v>45</v>
      </c>
      <c r="J18" s="83"/>
      <c r="K18" s="60" t="s">
        <v>119</v>
      </c>
      <c r="L18" s="61" t="s">
        <v>209</v>
      </c>
      <c r="M18" s="62">
        <v>9577761652</v>
      </c>
      <c r="N18" s="83"/>
      <c r="O18" s="83"/>
      <c r="P18" s="86" t="s">
        <v>564</v>
      </c>
      <c r="Q18" s="60" t="s">
        <v>94</v>
      </c>
      <c r="R18" s="60">
        <v>125</v>
      </c>
      <c r="S18" s="60" t="s">
        <v>188</v>
      </c>
      <c r="T18" s="18"/>
    </row>
    <row r="19" spans="1:20">
      <c r="A19" s="4">
        <v>15</v>
      </c>
      <c r="B19" s="83" t="s">
        <v>89</v>
      </c>
      <c r="C19" s="83" t="s">
        <v>424</v>
      </c>
      <c r="D19" s="78" t="s">
        <v>25</v>
      </c>
      <c r="E19" s="83">
        <v>180628</v>
      </c>
      <c r="F19" s="83"/>
      <c r="G19" s="83">
        <v>13</v>
      </c>
      <c r="H19" s="83">
        <v>11</v>
      </c>
      <c r="I19" s="55">
        <f t="shared" si="0"/>
        <v>24</v>
      </c>
      <c r="J19" s="83">
        <v>9859428164</v>
      </c>
      <c r="K19" s="60" t="s">
        <v>119</v>
      </c>
      <c r="L19" s="61" t="s">
        <v>209</v>
      </c>
      <c r="M19" s="62">
        <v>9577761652</v>
      </c>
      <c r="N19" s="83"/>
      <c r="O19" s="83"/>
      <c r="P19" s="86" t="s">
        <v>564</v>
      </c>
      <c r="Q19" s="60"/>
      <c r="R19" s="60"/>
      <c r="S19" s="60" t="s">
        <v>188</v>
      </c>
      <c r="T19" s="18"/>
    </row>
    <row r="20" spans="1:20">
      <c r="A20" s="4">
        <v>16</v>
      </c>
      <c r="B20" s="83" t="s">
        <v>89</v>
      </c>
      <c r="C20" s="83" t="s">
        <v>425</v>
      </c>
      <c r="D20" s="78" t="s">
        <v>25</v>
      </c>
      <c r="E20" s="83">
        <v>180611</v>
      </c>
      <c r="F20" s="83"/>
      <c r="G20" s="83">
        <v>18</v>
      </c>
      <c r="H20" s="83">
        <v>17</v>
      </c>
      <c r="I20" s="55">
        <f t="shared" si="0"/>
        <v>35</v>
      </c>
      <c r="J20" s="83">
        <v>7086050937</v>
      </c>
      <c r="K20" s="60" t="s">
        <v>119</v>
      </c>
      <c r="L20" s="61" t="s">
        <v>209</v>
      </c>
      <c r="M20" s="62">
        <v>9577761652</v>
      </c>
      <c r="N20" s="83"/>
      <c r="O20" s="83"/>
      <c r="P20" s="86" t="s">
        <v>564</v>
      </c>
      <c r="Q20" s="60"/>
      <c r="R20" s="60"/>
      <c r="S20" s="60" t="s">
        <v>188</v>
      </c>
      <c r="T20" s="18"/>
    </row>
    <row r="21" spans="1:20">
      <c r="A21" s="4">
        <v>17</v>
      </c>
      <c r="B21" s="83" t="s">
        <v>89</v>
      </c>
      <c r="C21" s="83" t="s">
        <v>426</v>
      </c>
      <c r="D21" s="78" t="s">
        <v>25</v>
      </c>
      <c r="E21" s="83"/>
      <c r="F21" s="83"/>
      <c r="G21" s="83">
        <v>22</v>
      </c>
      <c r="H21" s="83">
        <v>29</v>
      </c>
      <c r="I21" s="55">
        <f t="shared" si="0"/>
        <v>51</v>
      </c>
      <c r="J21" s="83"/>
      <c r="K21" s="60" t="s">
        <v>119</v>
      </c>
      <c r="L21" s="61" t="s">
        <v>209</v>
      </c>
      <c r="M21" s="62">
        <v>9577761652</v>
      </c>
      <c r="N21" s="83"/>
      <c r="O21" s="83"/>
      <c r="P21" s="86" t="s">
        <v>564</v>
      </c>
      <c r="Q21" s="60"/>
      <c r="R21" s="60"/>
      <c r="S21" s="60" t="s">
        <v>188</v>
      </c>
      <c r="T21" s="18"/>
    </row>
    <row r="22" spans="1:20">
      <c r="A22" s="4">
        <v>18</v>
      </c>
      <c r="B22" s="83" t="s">
        <v>89</v>
      </c>
      <c r="C22" s="83" t="s">
        <v>427</v>
      </c>
      <c r="D22" s="78" t="s">
        <v>25</v>
      </c>
      <c r="E22" s="83"/>
      <c r="F22" s="83"/>
      <c r="G22" s="83">
        <v>25</v>
      </c>
      <c r="H22" s="83">
        <v>24</v>
      </c>
      <c r="I22" s="55">
        <f t="shared" si="0"/>
        <v>49</v>
      </c>
      <c r="J22" s="83"/>
      <c r="K22" s="60" t="s">
        <v>119</v>
      </c>
      <c r="L22" s="61" t="s">
        <v>209</v>
      </c>
      <c r="M22" s="62">
        <v>9577761652</v>
      </c>
      <c r="N22" s="83"/>
      <c r="O22" s="83"/>
      <c r="P22" s="86" t="s">
        <v>564</v>
      </c>
      <c r="Q22" s="60"/>
      <c r="R22" s="60"/>
      <c r="S22" s="60" t="s">
        <v>188</v>
      </c>
      <c r="T22" s="18"/>
    </row>
    <row r="23" spans="1:20">
      <c r="A23" s="4">
        <v>19</v>
      </c>
      <c r="B23" s="83" t="s">
        <v>89</v>
      </c>
      <c r="C23" s="83" t="s">
        <v>428</v>
      </c>
      <c r="D23" s="78" t="s">
        <v>25</v>
      </c>
      <c r="E23" s="83">
        <v>180313</v>
      </c>
      <c r="F23" s="83"/>
      <c r="G23" s="83">
        <v>23</v>
      </c>
      <c r="H23" s="83">
        <v>21</v>
      </c>
      <c r="I23" s="55">
        <f t="shared" si="0"/>
        <v>44</v>
      </c>
      <c r="J23" s="83">
        <v>6900025610</v>
      </c>
      <c r="K23" s="60" t="s">
        <v>127</v>
      </c>
      <c r="L23" s="61" t="s">
        <v>558</v>
      </c>
      <c r="M23" s="62">
        <v>9954316387</v>
      </c>
      <c r="N23" s="83"/>
      <c r="O23" s="83"/>
      <c r="P23" s="86" t="s">
        <v>565</v>
      </c>
      <c r="Q23" s="60" t="s">
        <v>101</v>
      </c>
      <c r="R23" s="60">
        <v>110</v>
      </c>
      <c r="S23" s="60" t="s">
        <v>188</v>
      </c>
      <c r="T23" s="18"/>
    </row>
    <row r="24" spans="1:20">
      <c r="A24" s="4">
        <v>20</v>
      </c>
      <c r="B24" s="83" t="s">
        <v>89</v>
      </c>
      <c r="C24" s="83" t="s">
        <v>429</v>
      </c>
      <c r="D24" s="78" t="s">
        <v>25</v>
      </c>
      <c r="E24" s="83">
        <v>180309</v>
      </c>
      <c r="F24" s="83"/>
      <c r="G24" s="83">
        <v>18</v>
      </c>
      <c r="H24" s="83">
        <v>22</v>
      </c>
      <c r="I24" s="55">
        <f t="shared" si="0"/>
        <v>40</v>
      </c>
      <c r="J24" s="83">
        <v>9957656998</v>
      </c>
      <c r="K24" s="60" t="s">
        <v>127</v>
      </c>
      <c r="L24" s="61" t="s">
        <v>558</v>
      </c>
      <c r="M24" s="62">
        <v>9954316387</v>
      </c>
      <c r="N24" s="83"/>
      <c r="O24" s="83"/>
      <c r="P24" s="86" t="s">
        <v>565</v>
      </c>
      <c r="Q24" s="60"/>
      <c r="R24" s="60"/>
      <c r="S24" s="60" t="s">
        <v>188</v>
      </c>
      <c r="T24" s="18"/>
    </row>
    <row r="25" spans="1:20">
      <c r="A25" s="4">
        <v>21</v>
      </c>
      <c r="B25" s="83" t="s">
        <v>89</v>
      </c>
      <c r="C25" s="83" t="s">
        <v>430</v>
      </c>
      <c r="D25" s="78" t="s">
        <v>25</v>
      </c>
      <c r="E25" s="83"/>
      <c r="F25" s="83"/>
      <c r="G25" s="83">
        <v>21</v>
      </c>
      <c r="H25" s="83">
        <v>29</v>
      </c>
      <c r="I25" s="55">
        <f t="shared" si="0"/>
        <v>50</v>
      </c>
      <c r="J25" s="83"/>
      <c r="K25" s="60" t="s">
        <v>127</v>
      </c>
      <c r="L25" s="61" t="s">
        <v>558</v>
      </c>
      <c r="M25" s="62">
        <v>9954316387</v>
      </c>
      <c r="N25" s="83"/>
      <c r="O25" s="83"/>
      <c r="P25" s="86" t="s">
        <v>565</v>
      </c>
      <c r="Q25" s="60"/>
      <c r="R25" s="60"/>
      <c r="S25" s="60" t="s">
        <v>188</v>
      </c>
      <c r="T25" s="18"/>
    </row>
    <row r="26" spans="1:20">
      <c r="A26" s="4">
        <v>22</v>
      </c>
      <c r="B26" s="83" t="s">
        <v>89</v>
      </c>
      <c r="C26" s="83" t="s">
        <v>431</v>
      </c>
      <c r="D26" s="78" t="s">
        <v>25</v>
      </c>
      <c r="E26" s="83">
        <v>180311</v>
      </c>
      <c r="F26" s="83"/>
      <c r="G26" s="83">
        <v>33</v>
      </c>
      <c r="H26" s="83">
        <v>12</v>
      </c>
      <c r="I26" s="55">
        <f t="shared" si="0"/>
        <v>45</v>
      </c>
      <c r="J26" s="83">
        <v>8134857169</v>
      </c>
      <c r="K26" s="60" t="s">
        <v>127</v>
      </c>
      <c r="L26" s="61" t="s">
        <v>558</v>
      </c>
      <c r="M26" s="62">
        <v>9954316387</v>
      </c>
      <c r="N26" s="83"/>
      <c r="O26" s="83"/>
      <c r="P26" s="86" t="s">
        <v>565</v>
      </c>
      <c r="Q26" s="60"/>
      <c r="R26" s="60"/>
      <c r="S26" s="60" t="s">
        <v>188</v>
      </c>
      <c r="T26" s="18"/>
    </row>
    <row r="27" spans="1:20">
      <c r="A27" s="4">
        <v>23</v>
      </c>
      <c r="B27" s="83" t="s">
        <v>89</v>
      </c>
      <c r="C27" s="83" t="s">
        <v>432</v>
      </c>
      <c r="D27" s="78" t="s">
        <v>25</v>
      </c>
      <c r="E27" s="83">
        <v>180303</v>
      </c>
      <c r="F27" s="83"/>
      <c r="G27" s="83">
        <v>26</v>
      </c>
      <c r="H27" s="83">
        <v>32</v>
      </c>
      <c r="I27" s="55">
        <f t="shared" si="0"/>
        <v>58</v>
      </c>
      <c r="J27" s="83">
        <v>9577959415</v>
      </c>
      <c r="K27" s="60" t="s">
        <v>127</v>
      </c>
      <c r="L27" s="61" t="s">
        <v>558</v>
      </c>
      <c r="M27" s="62">
        <v>9954316387</v>
      </c>
      <c r="N27" s="83"/>
      <c r="O27" s="83"/>
      <c r="P27" s="86" t="s">
        <v>565</v>
      </c>
      <c r="Q27" s="60"/>
      <c r="R27" s="60"/>
      <c r="S27" s="60" t="s">
        <v>188</v>
      </c>
      <c r="T27" s="18"/>
    </row>
    <row r="28" spans="1:20">
      <c r="A28" s="4">
        <v>24</v>
      </c>
      <c r="B28" s="83" t="s">
        <v>89</v>
      </c>
      <c r="C28" s="83" t="s">
        <v>433</v>
      </c>
      <c r="D28" s="78" t="s">
        <v>25</v>
      </c>
      <c r="E28" s="83">
        <v>1780218</v>
      </c>
      <c r="F28" s="83"/>
      <c r="G28" s="83">
        <v>38</v>
      </c>
      <c r="H28" s="83">
        <v>32</v>
      </c>
      <c r="I28" s="55">
        <f t="shared" si="0"/>
        <v>70</v>
      </c>
      <c r="J28" s="83">
        <v>9085872694</v>
      </c>
      <c r="K28" s="60" t="s">
        <v>90</v>
      </c>
      <c r="L28" s="61" t="s">
        <v>91</v>
      </c>
      <c r="M28" s="62">
        <v>8638331005</v>
      </c>
      <c r="N28" s="83"/>
      <c r="O28" s="83"/>
      <c r="P28" s="86" t="s">
        <v>566</v>
      </c>
      <c r="Q28" s="60" t="s">
        <v>109</v>
      </c>
      <c r="R28" s="60">
        <v>60</v>
      </c>
      <c r="S28" s="60" t="s">
        <v>188</v>
      </c>
      <c r="T28" s="18"/>
    </row>
    <row r="29" spans="1:20">
      <c r="A29" s="4">
        <v>25</v>
      </c>
      <c r="B29" s="83" t="s">
        <v>89</v>
      </c>
      <c r="C29" s="83" t="s">
        <v>434</v>
      </c>
      <c r="D29" s="78" t="s">
        <v>25</v>
      </c>
      <c r="E29" s="83">
        <v>180231</v>
      </c>
      <c r="F29" s="83"/>
      <c r="G29" s="83">
        <v>35</v>
      </c>
      <c r="H29" s="83">
        <v>39</v>
      </c>
      <c r="I29" s="55">
        <f t="shared" si="0"/>
        <v>74</v>
      </c>
      <c r="J29" s="83">
        <v>8473925974</v>
      </c>
      <c r="K29" s="60" t="s">
        <v>90</v>
      </c>
      <c r="L29" s="61" t="s">
        <v>91</v>
      </c>
      <c r="M29" s="62">
        <v>8638331005</v>
      </c>
      <c r="N29" s="83"/>
      <c r="O29" s="83"/>
      <c r="P29" s="86" t="s">
        <v>566</v>
      </c>
      <c r="Q29" s="60"/>
      <c r="R29" s="60"/>
      <c r="S29" s="60" t="s">
        <v>188</v>
      </c>
      <c r="T29" s="18"/>
    </row>
    <row r="30" spans="1:20">
      <c r="A30" s="4">
        <v>26</v>
      </c>
      <c r="B30" s="83" t="s">
        <v>89</v>
      </c>
      <c r="C30" s="83" t="s">
        <v>435</v>
      </c>
      <c r="D30" s="78" t="s">
        <v>25</v>
      </c>
      <c r="E30" s="83">
        <v>18304020612</v>
      </c>
      <c r="F30" s="83"/>
      <c r="G30" s="83">
        <v>9</v>
      </c>
      <c r="H30" s="83">
        <v>12</v>
      </c>
      <c r="I30" s="55">
        <f t="shared" si="0"/>
        <v>21</v>
      </c>
      <c r="J30" s="83">
        <v>8876240344</v>
      </c>
      <c r="K30" s="60" t="s">
        <v>127</v>
      </c>
      <c r="L30" s="61" t="s">
        <v>558</v>
      </c>
      <c r="M30" s="62">
        <v>9954316387</v>
      </c>
      <c r="N30" s="83"/>
      <c r="O30" s="83"/>
      <c r="P30" s="86" t="s">
        <v>567</v>
      </c>
      <c r="Q30" s="60" t="s">
        <v>116</v>
      </c>
      <c r="R30" s="60">
        <v>15</v>
      </c>
      <c r="S30" s="60" t="s">
        <v>188</v>
      </c>
      <c r="T30" s="18"/>
    </row>
    <row r="31" spans="1:20">
      <c r="A31" s="4">
        <v>27</v>
      </c>
      <c r="B31" s="83" t="s">
        <v>89</v>
      </c>
      <c r="C31" s="83" t="s">
        <v>436</v>
      </c>
      <c r="D31" s="78" t="s">
        <v>25</v>
      </c>
      <c r="E31" s="83">
        <v>18304020614</v>
      </c>
      <c r="F31" s="83"/>
      <c r="G31" s="83">
        <v>10</v>
      </c>
      <c r="H31" s="83">
        <v>12</v>
      </c>
      <c r="I31" s="55">
        <f t="shared" si="0"/>
        <v>22</v>
      </c>
      <c r="J31" s="83">
        <v>9859785063</v>
      </c>
      <c r="K31" s="60" t="s">
        <v>127</v>
      </c>
      <c r="L31" s="61" t="s">
        <v>558</v>
      </c>
      <c r="M31" s="62">
        <v>9954316387</v>
      </c>
      <c r="N31" s="83"/>
      <c r="O31" s="83"/>
      <c r="P31" s="86" t="s">
        <v>567</v>
      </c>
      <c r="Q31" s="60"/>
      <c r="R31" s="60"/>
      <c r="S31" s="60" t="s">
        <v>188</v>
      </c>
      <c r="T31" s="18"/>
    </row>
    <row r="32" spans="1:20">
      <c r="A32" s="4">
        <v>28</v>
      </c>
      <c r="B32" s="83" t="s">
        <v>89</v>
      </c>
      <c r="C32" s="83" t="s">
        <v>437</v>
      </c>
      <c r="D32" s="78" t="s">
        <v>25</v>
      </c>
      <c r="E32" s="83">
        <v>18304020610</v>
      </c>
      <c r="F32" s="83"/>
      <c r="G32" s="83">
        <v>12</v>
      </c>
      <c r="H32" s="83">
        <v>13</v>
      </c>
      <c r="I32" s="55">
        <f t="shared" si="0"/>
        <v>25</v>
      </c>
      <c r="J32" s="83">
        <v>8486069820</v>
      </c>
      <c r="K32" s="60" t="s">
        <v>127</v>
      </c>
      <c r="L32" s="61" t="s">
        <v>558</v>
      </c>
      <c r="M32" s="62">
        <v>9954316387</v>
      </c>
      <c r="N32" s="83"/>
      <c r="O32" s="83"/>
      <c r="P32" s="86" t="s">
        <v>567</v>
      </c>
      <c r="Q32" s="60"/>
      <c r="R32" s="60"/>
      <c r="S32" s="60" t="s">
        <v>188</v>
      </c>
      <c r="T32" s="18"/>
    </row>
    <row r="33" spans="1:20">
      <c r="A33" s="4">
        <v>29</v>
      </c>
      <c r="B33" s="83" t="s">
        <v>89</v>
      </c>
      <c r="C33" s="83" t="s">
        <v>438</v>
      </c>
      <c r="D33" s="78" t="s">
        <v>25</v>
      </c>
      <c r="E33" s="83">
        <v>18304020611</v>
      </c>
      <c r="F33" s="83"/>
      <c r="G33" s="83">
        <v>12</v>
      </c>
      <c r="H33" s="83">
        <v>13</v>
      </c>
      <c r="I33" s="55">
        <f t="shared" si="0"/>
        <v>25</v>
      </c>
      <c r="J33" s="83">
        <v>8486698269</v>
      </c>
      <c r="K33" s="60" t="s">
        <v>127</v>
      </c>
      <c r="L33" s="61" t="s">
        <v>558</v>
      </c>
      <c r="M33" s="62">
        <v>9954316387</v>
      </c>
      <c r="N33" s="83"/>
      <c r="O33" s="83"/>
      <c r="P33" s="86" t="s">
        <v>567</v>
      </c>
      <c r="Q33" s="60"/>
      <c r="R33" s="60"/>
      <c r="S33" s="60" t="s">
        <v>188</v>
      </c>
      <c r="T33" s="18"/>
    </row>
    <row r="34" spans="1:20">
      <c r="A34" s="4">
        <v>30</v>
      </c>
      <c r="B34" s="83" t="s">
        <v>89</v>
      </c>
      <c r="C34" s="83" t="s">
        <v>439</v>
      </c>
      <c r="D34" s="78" t="s">
        <v>25</v>
      </c>
      <c r="E34" s="83">
        <v>18304020613</v>
      </c>
      <c r="F34" s="83"/>
      <c r="G34" s="83">
        <v>9</v>
      </c>
      <c r="H34" s="83">
        <v>6</v>
      </c>
      <c r="I34" s="55">
        <f t="shared" si="0"/>
        <v>15</v>
      </c>
      <c r="J34" s="83">
        <v>9854702445</v>
      </c>
      <c r="K34" s="60" t="s">
        <v>127</v>
      </c>
      <c r="L34" s="61" t="s">
        <v>558</v>
      </c>
      <c r="M34" s="62">
        <v>9954316387</v>
      </c>
      <c r="N34" s="83"/>
      <c r="O34" s="83"/>
      <c r="P34" s="86" t="s">
        <v>567</v>
      </c>
      <c r="Q34" s="60"/>
      <c r="R34" s="60"/>
      <c r="S34" s="60" t="s">
        <v>188</v>
      </c>
      <c r="T34" s="18"/>
    </row>
    <row r="35" spans="1:20">
      <c r="A35" s="4">
        <v>31</v>
      </c>
      <c r="B35" s="83" t="s">
        <v>89</v>
      </c>
      <c r="C35" s="83" t="s">
        <v>440</v>
      </c>
      <c r="D35" s="78" t="s">
        <v>25</v>
      </c>
      <c r="E35" s="83">
        <v>181132</v>
      </c>
      <c r="F35" s="83"/>
      <c r="G35" s="83">
        <v>22</v>
      </c>
      <c r="H35" s="83">
        <v>27</v>
      </c>
      <c r="I35" s="55">
        <f t="shared" si="0"/>
        <v>49</v>
      </c>
      <c r="J35" s="83"/>
      <c r="K35" s="60" t="s">
        <v>195</v>
      </c>
      <c r="L35" s="61" t="s">
        <v>98</v>
      </c>
      <c r="M35" s="62">
        <v>9957737010</v>
      </c>
      <c r="N35" s="83"/>
      <c r="O35" s="83"/>
      <c r="P35" s="86" t="s">
        <v>568</v>
      </c>
      <c r="Q35" s="60" t="s">
        <v>123</v>
      </c>
      <c r="R35" s="60">
        <v>30</v>
      </c>
      <c r="S35" s="60" t="s">
        <v>188</v>
      </c>
      <c r="T35" s="18"/>
    </row>
    <row r="36" spans="1:20">
      <c r="A36" s="4">
        <v>32</v>
      </c>
      <c r="B36" s="83" t="s">
        <v>89</v>
      </c>
      <c r="C36" s="83" t="s">
        <v>441</v>
      </c>
      <c r="D36" s="78" t="s">
        <v>25</v>
      </c>
      <c r="E36" s="83">
        <v>181138</v>
      </c>
      <c r="F36" s="83"/>
      <c r="G36" s="83">
        <v>22</v>
      </c>
      <c r="H36" s="83">
        <v>19</v>
      </c>
      <c r="I36" s="55">
        <f t="shared" si="0"/>
        <v>41</v>
      </c>
      <c r="J36" s="83"/>
      <c r="K36" s="60" t="s">
        <v>195</v>
      </c>
      <c r="L36" s="61" t="s">
        <v>98</v>
      </c>
      <c r="M36" s="62">
        <v>9957737010</v>
      </c>
      <c r="N36" s="83"/>
      <c r="O36" s="83"/>
      <c r="P36" s="86" t="s">
        <v>568</v>
      </c>
      <c r="Q36" s="60"/>
      <c r="R36" s="60"/>
      <c r="S36" s="60" t="s">
        <v>188</v>
      </c>
      <c r="T36" s="18"/>
    </row>
    <row r="37" spans="1:20">
      <c r="A37" s="4">
        <v>33</v>
      </c>
      <c r="B37" s="83" t="s">
        <v>89</v>
      </c>
      <c r="C37" s="83" t="s">
        <v>442</v>
      </c>
      <c r="D37" s="78" t="s">
        <v>25</v>
      </c>
      <c r="E37" s="83"/>
      <c r="F37" s="83"/>
      <c r="G37" s="83">
        <v>9</v>
      </c>
      <c r="H37" s="83">
        <v>11</v>
      </c>
      <c r="I37" s="55">
        <f t="shared" si="0"/>
        <v>20</v>
      </c>
      <c r="J37" s="83"/>
      <c r="K37" s="60" t="s">
        <v>195</v>
      </c>
      <c r="L37" s="61" t="s">
        <v>98</v>
      </c>
      <c r="M37" s="62">
        <v>9957737010</v>
      </c>
      <c r="N37" s="83"/>
      <c r="O37" s="83"/>
      <c r="P37" s="86" t="s">
        <v>568</v>
      </c>
      <c r="Q37" s="60"/>
      <c r="R37" s="60"/>
      <c r="S37" s="60" t="s">
        <v>188</v>
      </c>
      <c r="T37" s="18"/>
    </row>
    <row r="38" spans="1:20">
      <c r="A38" s="4">
        <v>34</v>
      </c>
      <c r="B38" s="83" t="s">
        <v>89</v>
      </c>
      <c r="C38" s="83" t="s">
        <v>443</v>
      </c>
      <c r="D38" s="78" t="s">
        <v>25</v>
      </c>
      <c r="E38" s="83"/>
      <c r="F38" s="83"/>
      <c r="G38" s="83">
        <v>21</v>
      </c>
      <c r="H38" s="83">
        <v>19</v>
      </c>
      <c r="I38" s="55">
        <f t="shared" si="0"/>
        <v>40</v>
      </c>
      <c r="J38" s="83"/>
      <c r="K38" s="60" t="s">
        <v>195</v>
      </c>
      <c r="L38" s="61" t="s">
        <v>98</v>
      </c>
      <c r="M38" s="62">
        <v>9957737010</v>
      </c>
      <c r="N38" s="83"/>
      <c r="O38" s="83"/>
      <c r="P38" s="86" t="s">
        <v>568</v>
      </c>
      <c r="Q38" s="60"/>
      <c r="R38" s="60"/>
      <c r="S38" s="60" t="s">
        <v>188</v>
      </c>
      <c r="T38" s="18"/>
    </row>
    <row r="39" spans="1:20">
      <c r="A39" s="4">
        <v>35</v>
      </c>
      <c r="B39" s="83" t="s">
        <v>89</v>
      </c>
      <c r="C39" s="83" t="s">
        <v>444</v>
      </c>
      <c r="D39" s="78" t="s">
        <v>25</v>
      </c>
      <c r="E39" s="83">
        <v>181831</v>
      </c>
      <c r="F39" s="83"/>
      <c r="G39" s="83">
        <v>25</v>
      </c>
      <c r="H39" s="83">
        <v>20</v>
      </c>
      <c r="I39" s="55">
        <f t="shared" si="0"/>
        <v>45</v>
      </c>
      <c r="J39" s="83">
        <v>8402022433</v>
      </c>
      <c r="K39" s="60" t="s">
        <v>105</v>
      </c>
      <c r="L39" s="61" t="s">
        <v>106</v>
      </c>
      <c r="M39" s="62">
        <v>7399601913</v>
      </c>
      <c r="N39" s="83"/>
      <c r="O39" s="83"/>
      <c r="P39" s="86" t="s">
        <v>569</v>
      </c>
      <c r="Q39" s="60" t="s">
        <v>94</v>
      </c>
      <c r="R39" s="60">
        <v>122</v>
      </c>
      <c r="S39" s="60" t="s">
        <v>188</v>
      </c>
      <c r="T39" s="18"/>
    </row>
    <row r="40" spans="1:20">
      <c r="A40" s="4">
        <v>36</v>
      </c>
      <c r="B40" s="83" t="s">
        <v>89</v>
      </c>
      <c r="C40" s="63" t="s">
        <v>445</v>
      </c>
      <c r="D40" s="78" t="s">
        <v>25</v>
      </c>
      <c r="E40" s="83">
        <v>180819</v>
      </c>
      <c r="F40" s="83"/>
      <c r="G40" s="83">
        <v>27</v>
      </c>
      <c r="H40" s="83">
        <v>33</v>
      </c>
      <c r="I40" s="55">
        <f t="shared" si="0"/>
        <v>60</v>
      </c>
      <c r="J40" s="83">
        <v>9957361692</v>
      </c>
      <c r="K40" s="60" t="s">
        <v>105</v>
      </c>
      <c r="L40" s="61" t="s">
        <v>106</v>
      </c>
      <c r="M40" s="62">
        <v>7399601913</v>
      </c>
      <c r="N40" s="83"/>
      <c r="O40" s="83"/>
      <c r="P40" s="86" t="s">
        <v>569</v>
      </c>
      <c r="Q40" s="60"/>
      <c r="R40" s="60"/>
      <c r="S40" s="60" t="s">
        <v>188</v>
      </c>
      <c r="T40" s="18"/>
    </row>
    <row r="41" spans="1:20">
      <c r="A41" s="4">
        <v>37</v>
      </c>
      <c r="B41" s="83" t="s">
        <v>89</v>
      </c>
      <c r="C41" s="85" t="s">
        <v>446</v>
      </c>
      <c r="D41" s="78" t="s">
        <v>25</v>
      </c>
      <c r="E41" s="83">
        <v>180810</v>
      </c>
      <c r="F41" s="83"/>
      <c r="G41" s="83">
        <v>23</v>
      </c>
      <c r="H41" s="83">
        <v>12</v>
      </c>
      <c r="I41" s="55">
        <f t="shared" si="0"/>
        <v>35</v>
      </c>
      <c r="J41" s="83">
        <v>9706410052</v>
      </c>
      <c r="K41" s="60" t="s">
        <v>105</v>
      </c>
      <c r="L41" s="61" t="s">
        <v>106</v>
      </c>
      <c r="M41" s="62">
        <v>7399601913</v>
      </c>
      <c r="N41" s="83"/>
      <c r="O41" s="83"/>
      <c r="P41" s="86" t="s">
        <v>569</v>
      </c>
      <c r="Q41" s="60"/>
      <c r="R41" s="60"/>
      <c r="S41" s="60" t="s">
        <v>188</v>
      </c>
      <c r="T41" s="18"/>
    </row>
    <row r="42" spans="1:20">
      <c r="A42" s="4">
        <v>38</v>
      </c>
      <c r="B42" s="83" t="s">
        <v>89</v>
      </c>
      <c r="C42" s="85" t="s">
        <v>447</v>
      </c>
      <c r="D42" s="78" t="s">
        <v>25</v>
      </c>
      <c r="E42" s="83">
        <v>180823</v>
      </c>
      <c r="F42" s="83"/>
      <c r="G42" s="83">
        <v>29</v>
      </c>
      <c r="H42" s="83">
        <v>9</v>
      </c>
      <c r="I42" s="55">
        <f t="shared" si="0"/>
        <v>38</v>
      </c>
      <c r="J42" s="83">
        <v>6900068606</v>
      </c>
      <c r="K42" s="60" t="s">
        <v>105</v>
      </c>
      <c r="L42" s="61" t="s">
        <v>106</v>
      </c>
      <c r="M42" s="62">
        <v>7399601913</v>
      </c>
      <c r="N42" s="83"/>
      <c r="O42" s="83"/>
      <c r="P42" s="86" t="s">
        <v>569</v>
      </c>
      <c r="Q42" s="60"/>
      <c r="R42" s="60"/>
      <c r="S42" s="60" t="s">
        <v>188</v>
      </c>
      <c r="T42" s="18"/>
    </row>
    <row r="43" spans="1:20">
      <c r="A43" s="4">
        <v>39</v>
      </c>
      <c r="B43" s="83" t="s">
        <v>89</v>
      </c>
      <c r="C43" s="63" t="s">
        <v>448</v>
      </c>
      <c r="D43" s="78" t="s">
        <v>25</v>
      </c>
      <c r="E43" s="83">
        <v>180313</v>
      </c>
      <c r="F43" s="83"/>
      <c r="G43" s="83">
        <v>17</v>
      </c>
      <c r="H43" s="83">
        <v>13</v>
      </c>
      <c r="I43" s="55">
        <f t="shared" si="0"/>
        <v>30</v>
      </c>
      <c r="J43" s="83">
        <v>6900025610</v>
      </c>
      <c r="K43" s="60" t="s">
        <v>127</v>
      </c>
      <c r="L43" s="61" t="s">
        <v>558</v>
      </c>
      <c r="M43" s="62">
        <v>9954316387</v>
      </c>
      <c r="N43" s="83"/>
      <c r="O43" s="83"/>
      <c r="P43" s="86" t="s">
        <v>570</v>
      </c>
      <c r="Q43" s="60" t="s">
        <v>101</v>
      </c>
      <c r="R43" s="60">
        <v>29</v>
      </c>
      <c r="S43" s="60" t="s">
        <v>188</v>
      </c>
      <c r="T43" s="18"/>
    </row>
    <row r="44" spans="1:20">
      <c r="A44" s="4">
        <v>40</v>
      </c>
      <c r="B44" s="83" t="s">
        <v>89</v>
      </c>
      <c r="C44" s="63" t="s">
        <v>449</v>
      </c>
      <c r="D44" s="78" t="s">
        <v>25</v>
      </c>
      <c r="E44" s="83">
        <v>180309</v>
      </c>
      <c r="F44" s="83"/>
      <c r="G44" s="83">
        <v>12</v>
      </c>
      <c r="H44" s="83">
        <v>8</v>
      </c>
      <c r="I44" s="55">
        <f t="shared" si="0"/>
        <v>20</v>
      </c>
      <c r="J44" s="83">
        <v>9957656998</v>
      </c>
      <c r="K44" s="60" t="s">
        <v>127</v>
      </c>
      <c r="L44" s="61" t="s">
        <v>558</v>
      </c>
      <c r="M44" s="62">
        <v>9954316387</v>
      </c>
      <c r="N44" s="83"/>
      <c r="O44" s="83"/>
      <c r="P44" s="86" t="s">
        <v>570</v>
      </c>
      <c r="Q44" s="60"/>
      <c r="R44" s="60"/>
      <c r="S44" s="60" t="s">
        <v>188</v>
      </c>
      <c r="T44" s="18"/>
    </row>
    <row r="45" spans="1:20">
      <c r="A45" s="4">
        <v>41</v>
      </c>
      <c r="B45" s="83" t="s">
        <v>89</v>
      </c>
      <c r="C45" s="63" t="s">
        <v>450</v>
      </c>
      <c r="D45" s="78" t="s">
        <v>25</v>
      </c>
      <c r="E45" s="83">
        <v>180311</v>
      </c>
      <c r="F45" s="83"/>
      <c r="G45" s="83">
        <v>25</v>
      </c>
      <c r="H45" s="83">
        <v>40</v>
      </c>
      <c r="I45" s="55">
        <f t="shared" si="0"/>
        <v>65</v>
      </c>
      <c r="J45" s="83">
        <v>8134857169</v>
      </c>
      <c r="K45" s="60" t="s">
        <v>127</v>
      </c>
      <c r="L45" s="61" t="s">
        <v>558</v>
      </c>
      <c r="M45" s="62">
        <v>9954316387</v>
      </c>
      <c r="N45" s="83"/>
      <c r="O45" s="83"/>
      <c r="P45" s="86" t="s">
        <v>570</v>
      </c>
      <c r="Q45" s="60"/>
      <c r="R45" s="60"/>
      <c r="S45" s="60" t="s">
        <v>188</v>
      </c>
      <c r="T45" s="18"/>
    </row>
    <row r="46" spans="1:20">
      <c r="A46" s="4">
        <v>42</v>
      </c>
      <c r="B46" s="83" t="s">
        <v>89</v>
      </c>
      <c r="C46" s="85" t="s">
        <v>451</v>
      </c>
      <c r="D46" s="78" t="s">
        <v>25</v>
      </c>
      <c r="E46" s="83">
        <v>180201</v>
      </c>
      <c r="F46" s="83"/>
      <c r="G46" s="83">
        <v>28</v>
      </c>
      <c r="H46" s="83">
        <v>13</v>
      </c>
      <c r="I46" s="55">
        <f t="shared" si="0"/>
        <v>41</v>
      </c>
      <c r="J46" s="83">
        <v>8011899782</v>
      </c>
      <c r="K46" s="60" t="s">
        <v>97</v>
      </c>
      <c r="L46" s="61" t="s">
        <v>98</v>
      </c>
      <c r="M46" s="62">
        <v>9957737010</v>
      </c>
      <c r="N46" s="83"/>
      <c r="O46" s="83"/>
      <c r="P46" s="89" t="s">
        <v>571</v>
      </c>
      <c r="Q46" s="60" t="s">
        <v>109</v>
      </c>
      <c r="R46" s="60">
        <v>60</v>
      </c>
      <c r="S46" s="60" t="s">
        <v>188</v>
      </c>
      <c r="T46" s="18"/>
    </row>
    <row r="47" spans="1:20">
      <c r="A47" s="4">
        <v>43</v>
      </c>
      <c r="B47" s="83" t="s">
        <v>89</v>
      </c>
      <c r="C47" s="85" t="s">
        <v>452</v>
      </c>
      <c r="D47" s="78" t="s">
        <v>25</v>
      </c>
      <c r="E47" s="83">
        <v>180643</v>
      </c>
      <c r="F47" s="83"/>
      <c r="G47" s="83">
        <v>33</v>
      </c>
      <c r="H47" s="83">
        <v>29</v>
      </c>
      <c r="I47" s="55">
        <f t="shared" si="0"/>
        <v>62</v>
      </c>
      <c r="J47" s="83">
        <v>9101779567</v>
      </c>
      <c r="K47" s="60" t="s">
        <v>97</v>
      </c>
      <c r="L47" s="61" t="s">
        <v>98</v>
      </c>
      <c r="M47" s="62">
        <v>9957737010</v>
      </c>
      <c r="N47" s="83"/>
      <c r="O47" s="83"/>
      <c r="P47" s="89" t="s">
        <v>571</v>
      </c>
      <c r="Q47" s="60"/>
      <c r="R47" s="60"/>
      <c r="S47" s="60" t="s">
        <v>188</v>
      </c>
      <c r="T47" s="18"/>
    </row>
    <row r="48" spans="1:20">
      <c r="A48" s="4">
        <v>44</v>
      </c>
      <c r="B48" s="83" t="s">
        <v>89</v>
      </c>
      <c r="C48" s="85" t="s">
        <v>453</v>
      </c>
      <c r="D48" s="78" t="s">
        <v>25</v>
      </c>
      <c r="E48" s="83"/>
      <c r="F48" s="83"/>
      <c r="G48" s="83">
        <v>26</v>
      </c>
      <c r="H48" s="83">
        <v>14</v>
      </c>
      <c r="I48" s="55">
        <f t="shared" si="0"/>
        <v>40</v>
      </c>
      <c r="J48" s="83">
        <v>7002129299</v>
      </c>
      <c r="K48" s="60" t="s">
        <v>97</v>
      </c>
      <c r="L48" s="61" t="s">
        <v>98</v>
      </c>
      <c r="M48" s="62">
        <v>9957737010</v>
      </c>
      <c r="N48" s="83"/>
      <c r="O48" s="83"/>
      <c r="P48" s="89" t="s">
        <v>571</v>
      </c>
      <c r="Q48" s="60"/>
      <c r="R48" s="60"/>
      <c r="S48" s="60" t="s">
        <v>188</v>
      </c>
      <c r="T48" s="18"/>
    </row>
    <row r="49" spans="1:20">
      <c r="A49" s="4">
        <v>45</v>
      </c>
      <c r="B49" s="83" t="s">
        <v>89</v>
      </c>
      <c r="C49" s="85" t="s">
        <v>454</v>
      </c>
      <c r="D49" s="78" t="s">
        <v>25</v>
      </c>
      <c r="E49" s="83">
        <v>1830625</v>
      </c>
      <c r="F49" s="83"/>
      <c r="G49" s="83">
        <v>22</v>
      </c>
      <c r="H49" s="83">
        <v>18</v>
      </c>
      <c r="I49" s="55">
        <f t="shared" si="0"/>
        <v>40</v>
      </c>
      <c r="J49" s="83"/>
      <c r="K49" s="60" t="s">
        <v>112</v>
      </c>
      <c r="L49" s="61" t="s">
        <v>113</v>
      </c>
      <c r="M49" s="62">
        <v>9435231733</v>
      </c>
      <c r="N49" s="83"/>
      <c r="O49" s="83"/>
      <c r="P49" s="86" t="s">
        <v>572</v>
      </c>
      <c r="Q49" s="60" t="s">
        <v>123</v>
      </c>
      <c r="R49" s="60">
        <v>5</v>
      </c>
      <c r="S49" s="60" t="s">
        <v>188</v>
      </c>
      <c r="T49" s="18"/>
    </row>
    <row r="50" spans="1:20">
      <c r="A50" s="4">
        <v>46</v>
      </c>
      <c r="B50" s="83" t="s">
        <v>89</v>
      </c>
      <c r="C50" s="85" t="s">
        <v>455</v>
      </c>
      <c r="D50" s="78" t="s">
        <v>25</v>
      </c>
      <c r="E50" s="83">
        <v>1830626</v>
      </c>
      <c r="F50" s="83"/>
      <c r="G50" s="83">
        <v>25</v>
      </c>
      <c r="H50" s="83">
        <v>40</v>
      </c>
      <c r="I50" s="55">
        <f t="shared" si="0"/>
        <v>65</v>
      </c>
      <c r="J50" s="83"/>
      <c r="K50" s="60" t="s">
        <v>112</v>
      </c>
      <c r="L50" s="61" t="s">
        <v>113</v>
      </c>
      <c r="M50" s="62">
        <v>9435231733</v>
      </c>
      <c r="N50" s="83"/>
      <c r="O50" s="83"/>
      <c r="P50" s="86" t="s">
        <v>572</v>
      </c>
      <c r="Q50" s="60"/>
      <c r="R50" s="60"/>
      <c r="S50" s="60" t="s">
        <v>188</v>
      </c>
      <c r="T50" s="18"/>
    </row>
    <row r="51" spans="1:20">
      <c r="A51" s="4">
        <v>47</v>
      </c>
      <c r="B51" s="83" t="s">
        <v>89</v>
      </c>
      <c r="C51" s="85" t="s">
        <v>456</v>
      </c>
      <c r="D51" s="78" t="s">
        <v>25</v>
      </c>
      <c r="E51" s="83">
        <v>1830630</v>
      </c>
      <c r="F51" s="83"/>
      <c r="G51" s="83">
        <v>28</v>
      </c>
      <c r="H51" s="83">
        <v>13</v>
      </c>
      <c r="I51" s="55">
        <f t="shared" si="0"/>
        <v>41</v>
      </c>
      <c r="J51" s="83"/>
      <c r="K51" s="60" t="s">
        <v>112</v>
      </c>
      <c r="L51" s="61" t="s">
        <v>113</v>
      </c>
      <c r="M51" s="62">
        <v>9435231733</v>
      </c>
      <c r="N51" s="83"/>
      <c r="O51" s="83"/>
      <c r="P51" s="86" t="s">
        <v>572</v>
      </c>
      <c r="Q51" s="60"/>
      <c r="R51" s="60"/>
      <c r="S51" s="60" t="s">
        <v>188</v>
      </c>
      <c r="T51" s="18"/>
    </row>
    <row r="52" spans="1:20">
      <c r="A52" s="4">
        <v>48</v>
      </c>
      <c r="B52" s="83" t="s">
        <v>89</v>
      </c>
      <c r="C52" s="85" t="s">
        <v>457</v>
      </c>
      <c r="D52" s="78" t="s">
        <v>25</v>
      </c>
      <c r="E52" s="83">
        <v>181147</v>
      </c>
      <c r="F52" s="83"/>
      <c r="G52" s="83">
        <v>20</v>
      </c>
      <c r="H52" s="83">
        <v>15</v>
      </c>
      <c r="I52" s="55">
        <f t="shared" si="0"/>
        <v>35</v>
      </c>
      <c r="J52" s="83"/>
      <c r="K52" s="60" t="s">
        <v>127</v>
      </c>
      <c r="L52" s="61" t="s">
        <v>558</v>
      </c>
      <c r="M52" s="62">
        <v>9954316387</v>
      </c>
      <c r="N52" s="83"/>
      <c r="O52" s="83"/>
      <c r="P52" s="86" t="s">
        <v>573</v>
      </c>
      <c r="Q52" s="60" t="s">
        <v>192</v>
      </c>
      <c r="R52" s="60">
        <v>20</v>
      </c>
      <c r="S52" s="60" t="s">
        <v>188</v>
      </c>
      <c r="T52" s="18"/>
    </row>
    <row r="53" spans="1:20">
      <c r="A53" s="4">
        <v>49</v>
      </c>
      <c r="B53" s="83" t="s">
        <v>89</v>
      </c>
      <c r="C53" s="85" t="s">
        <v>458</v>
      </c>
      <c r="D53" s="78" t="s">
        <v>25</v>
      </c>
      <c r="E53" s="83">
        <v>18304020803</v>
      </c>
      <c r="F53" s="83"/>
      <c r="G53" s="83">
        <v>13</v>
      </c>
      <c r="H53" s="83">
        <v>22</v>
      </c>
      <c r="I53" s="55">
        <f t="shared" si="0"/>
        <v>35</v>
      </c>
      <c r="J53" s="83">
        <v>6000367506</v>
      </c>
      <c r="K53" s="60" t="s">
        <v>127</v>
      </c>
      <c r="L53" s="61" t="s">
        <v>558</v>
      </c>
      <c r="M53" s="62">
        <v>9954316387</v>
      </c>
      <c r="N53" s="83"/>
      <c r="O53" s="83"/>
      <c r="P53" s="86" t="s">
        <v>573</v>
      </c>
      <c r="Q53" s="60"/>
      <c r="R53" s="60"/>
      <c r="S53" s="60" t="s">
        <v>188</v>
      </c>
      <c r="T53" s="18"/>
    </row>
    <row r="54" spans="1:20">
      <c r="A54" s="4">
        <v>50</v>
      </c>
      <c r="B54" s="83" t="s">
        <v>89</v>
      </c>
      <c r="C54" s="85" t="s">
        <v>459</v>
      </c>
      <c r="D54" s="78" t="s">
        <v>25</v>
      </c>
      <c r="E54" s="83">
        <v>18304020915</v>
      </c>
      <c r="F54" s="83"/>
      <c r="G54" s="83">
        <v>14</v>
      </c>
      <c r="H54" s="83">
        <v>19</v>
      </c>
      <c r="I54" s="55">
        <f t="shared" si="0"/>
        <v>33</v>
      </c>
      <c r="J54" s="83"/>
      <c r="K54" s="60" t="s">
        <v>127</v>
      </c>
      <c r="L54" s="61" t="s">
        <v>558</v>
      </c>
      <c r="M54" s="62">
        <v>9954316387</v>
      </c>
      <c r="N54" s="83"/>
      <c r="O54" s="83"/>
      <c r="P54" s="86" t="s">
        <v>573</v>
      </c>
      <c r="Q54" s="60"/>
      <c r="R54" s="60"/>
      <c r="S54" s="60" t="s">
        <v>188</v>
      </c>
      <c r="T54" s="18"/>
    </row>
    <row r="55" spans="1:20">
      <c r="A55" s="4">
        <v>51</v>
      </c>
      <c r="B55" s="83" t="s">
        <v>89</v>
      </c>
      <c r="C55" s="85" t="s">
        <v>460</v>
      </c>
      <c r="D55" s="78" t="s">
        <v>25</v>
      </c>
      <c r="E55" s="83">
        <v>181126</v>
      </c>
      <c r="F55" s="83"/>
      <c r="G55" s="83">
        <v>11</v>
      </c>
      <c r="H55" s="83">
        <v>10</v>
      </c>
      <c r="I55" s="55">
        <f t="shared" si="0"/>
        <v>21</v>
      </c>
      <c r="J55" s="83"/>
      <c r="K55" s="60" t="s">
        <v>127</v>
      </c>
      <c r="L55" s="61" t="s">
        <v>558</v>
      </c>
      <c r="M55" s="62">
        <v>9954316387</v>
      </c>
      <c r="N55" s="83"/>
      <c r="O55" s="83"/>
      <c r="P55" s="86" t="s">
        <v>574</v>
      </c>
      <c r="Q55" s="60" t="s">
        <v>94</v>
      </c>
      <c r="R55" s="60">
        <v>22</v>
      </c>
      <c r="S55" s="60" t="s">
        <v>188</v>
      </c>
      <c r="T55" s="18"/>
    </row>
    <row r="56" spans="1:20">
      <c r="A56" s="4">
        <v>52</v>
      </c>
      <c r="B56" s="83" t="s">
        <v>89</v>
      </c>
      <c r="C56" s="85" t="s">
        <v>461</v>
      </c>
      <c r="D56" s="78" t="s">
        <v>25</v>
      </c>
      <c r="E56" s="83">
        <v>181127</v>
      </c>
      <c r="F56" s="83"/>
      <c r="G56" s="83">
        <v>16</v>
      </c>
      <c r="H56" s="83">
        <v>14</v>
      </c>
      <c r="I56" s="55">
        <f t="shared" si="0"/>
        <v>30</v>
      </c>
      <c r="J56" s="83"/>
      <c r="K56" s="60" t="s">
        <v>127</v>
      </c>
      <c r="L56" s="61" t="s">
        <v>558</v>
      </c>
      <c r="M56" s="62">
        <v>9954316387</v>
      </c>
      <c r="N56" s="83"/>
      <c r="O56" s="83"/>
      <c r="P56" s="86" t="s">
        <v>574</v>
      </c>
      <c r="Q56" s="60"/>
      <c r="R56" s="60"/>
      <c r="S56" s="60" t="s">
        <v>188</v>
      </c>
      <c r="T56" s="18"/>
    </row>
    <row r="57" spans="1:20">
      <c r="A57" s="4">
        <v>53</v>
      </c>
      <c r="B57" s="83" t="s">
        <v>89</v>
      </c>
      <c r="C57" s="85" t="s">
        <v>462</v>
      </c>
      <c r="D57" s="78" t="s">
        <v>25</v>
      </c>
      <c r="E57" s="83"/>
      <c r="F57" s="83"/>
      <c r="G57" s="83">
        <v>11</v>
      </c>
      <c r="H57" s="83">
        <v>10</v>
      </c>
      <c r="I57" s="55">
        <f t="shared" si="0"/>
        <v>21</v>
      </c>
      <c r="J57" s="83"/>
      <c r="K57" s="60" t="s">
        <v>127</v>
      </c>
      <c r="L57" s="61" t="s">
        <v>558</v>
      </c>
      <c r="M57" s="62">
        <v>9954316387</v>
      </c>
      <c r="N57" s="83"/>
      <c r="O57" s="83"/>
      <c r="P57" s="86" t="s">
        <v>574</v>
      </c>
      <c r="Q57" s="60"/>
      <c r="R57" s="60"/>
      <c r="S57" s="60" t="s">
        <v>188</v>
      </c>
      <c r="T57" s="18"/>
    </row>
    <row r="58" spans="1:20">
      <c r="A58" s="4">
        <v>54</v>
      </c>
      <c r="B58" s="83" t="s">
        <v>89</v>
      </c>
      <c r="C58" s="85" t="s">
        <v>463</v>
      </c>
      <c r="D58" s="78" t="s">
        <v>25</v>
      </c>
      <c r="E58" s="83">
        <v>181144</v>
      </c>
      <c r="F58" s="83"/>
      <c r="G58" s="83">
        <v>22</v>
      </c>
      <c r="H58" s="83">
        <v>24</v>
      </c>
      <c r="I58" s="55">
        <f t="shared" si="0"/>
        <v>46</v>
      </c>
      <c r="J58" s="83"/>
      <c r="K58" s="60" t="s">
        <v>127</v>
      </c>
      <c r="L58" s="61" t="s">
        <v>558</v>
      </c>
      <c r="M58" s="62">
        <v>9954316387</v>
      </c>
      <c r="N58" s="83"/>
      <c r="O58" s="83"/>
      <c r="P58" s="86" t="s">
        <v>574</v>
      </c>
      <c r="Q58" s="60"/>
      <c r="R58" s="60"/>
      <c r="S58" s="60" t="s">
        <v>188</v>
      </c>
      <c r="T58" s="18"/>
    </row>
    <row r="59" spans="1:20">
      <c r="A59" s="4">
        <v>55</v>
      </c>
      <c r="B59" s="83" t="s">
        <v>89</v>
      </c>
      <c r="C59" s="85" t="s">
        <v>464</v>
      </c>
      <c r="D59" s="78" t="s">
        <v>25</v>
      </c>
      <c r="E59" s="83">
        <v>181150</v>
      </c>
      <c r="F59" s="83"/>
      <c r="G59" s="83">
        <v>18</v>
      </c>
      <c r="H59" s="83">
        <v>12</v>
      </c>
      <c r="I59" s="55">
        <f t="shared" si="0"/>
        <v>30</v>
      </c>
      <c r="J59" s="83"/>
      <c r="K59" s="60" t="s">
        <v>127</v>
      </c>
      <c r="L59" s="61" t="s">
        <v>558</v>
      </c>
      <c r="M59" s="62">
        <v>9954316387</v>
      </c>
      <c r="N59" s="83"/>
      <c r="O59" s="83"/>
      <c r="P59" s="86" t="s">
        <v>574</v>
      </c>
      <c r="Q59" s="60"/>
      <c r="R59" s="60"/>
      <c r="S59" s="60" t="s">
        <v>188</v>
      </c>
      <c r="T59" s="18"/>
    </row>
    <row r="60" spans="1:20">
      <c r="A60" s="4">
        <v>56</v>
      </c>
      <c r="B60" s="83" t="s">
        <v>89</v>
      </c>
      <c r="C60" s="85" t="s">
        <v>465</v>
      </c>
      <c r="D60" s="78" t="s">
        <v>25</v>
      </c>
      <c r="E60" s="83">
        <v>180914</v>
      </c>
      <c r="F60" s="83"/>
      <c r="G60" s="83">
        <v>28</v>
      </c>
      <c r="H60" s="83">
        <v>23</v>
      </c>
      <c r="I60" s="55">
        <f t="shared" si="0"/>
        <v>51</v>
      </c>
      <c r="J60" s="83"/>
      <c r="K60" s="60" t="s">
        <v>127</v>
      </c>
      <c r="L60" s="61" t="s">
        <v>558</v>
      </c>
      <c r="M60" s="62">
        <v>9954316387</v>
      </c>
      <c r="N60" s="83"/>
      <c r="O60" s="83"/>
      <c r="P60" s="86" t="s">
        <v>574</v>
      </c>
      <c r="Q60" s="60"/>
      <c r="R60" s="60"/>
      <c r="S60" s="60" t="s">
        <v>188</v>
      </c>
      <c r="T60" s="18"/>
    </row>
    <row r="61" spans="1:20">
      <c r="A61" s="4">
        <v>57</v>
      </c>
      <c r="B61" s="83" t="s">
        <v>89</v>
      </c>
      <c r="C61" s="85" t="s">
        <v>466</v>
      </c>
      <c r="D61" s="78" t="s">
        <v>25</v>
      </c>
      <c r="E61" s="83">
        <v>18304020812</v>
      </c>
      <c r="F61" s="83"/>
      <c r="G61" s="83">
        <v>17</v>
      </c>
      <c r="H61" s="83">
        <v>23</v>
      </c>
      <c r="I61" s="55">
        <f t="shared" si="0"/>
        <v>40</v>
      </c>
      <c r="J61" s="83">
        <v>9613326614</v>
      </c>
      <c r="K61" s="60" t="s">
        <v>97</v>
      </c>
      <c r="L61" s="61" t="s">
        <v>98</v>
      </c>
      <c r="M61" s="62">
        <v>9957737010</v>
      </c>
      <c r="N61" s="83"/>
      <c r="O61" s="83"/>
      <c r="P61" s="86" t="s">
        <v>575</v>
      </c>
      <c r="Q61" s="60" t="s">
        <v>101</v>
      </c>
      <c r="R61" s="60">
        <v>35</v>
      </c>
      <c r="S61" s="60" t="s">
        <v>188</v>
      </c>
      <c r="T61" s="18"/>
    </row>
    <row r="62" spans="1:20">
      <c r="A62" s="4">
        <v>58</v>
      </c>
      <c r="B62" s="83" t="s">
        <v>89</v>
      </c>
      <c r="C62" s="85" t="s">
        <v>467</v>
      </c>
      <c r="D62" s="78" t="s">
        <v>25</v>
      </c>
      <c r="E62" s="83">
        <v>18304020813</v>
      </c>
      <c r="F62" s="83"/>
      <c r="G62" s="83">
        <v>44</v>
      </c>
      <c r="H62" s="83">
        <v>32</v>
      </c>
      <c r="I62" s="55">
        <f t="shared" si="0"/>
        <v>76</v>
      </c>
      <c r="J62" s="83">
        <v>8811961186</v>
      </c>
      <c r="K62" s="60" t="s">
        <v>97</v>
      </c>
      <c r="L62" s="61" t="s">
        <v>98</v>
      </c>
      <c r="M62" s="62">
        <v>9957737010</v>
      </c>
      <c r="N62" s="83"/>
      <c r="O62" s="83"/>
      <c r="P62" s="86" t="s">
        <v>575</v>
      </c>
      <c r="Q62" s="60"/>
      <c r="R62" s="60"/>
      <c r="S62" s="60" t="s">
        <v>188</v>
      </c>
      <c r="T62" s="18"/>
    </row>
    <row r="63" spans="1:20">
      <c r="A63" s="4">
        <v>59</v>
      </c>
      <c r="B63" s="83" t="s">
        <v>89</v>
      </c>
      <c r="C63" s="85" t="s">
        <v>468</v>
      </c>
      <c r="D63" s="78" t="s">
        <v>25</v>
      </c>
      <c r="E63" s="83"/>
      <c r="F63" s="83"/>
      <c r="G63" s="83">
        <v>22</v>
      </c>
      <c r="H63" s="83">
        <v>31</v>
      </c>
      <c r="I63" s="55">
        <f t="shared" si="0"/>
        <v>53</v>
      </c>
      <c r="J63" s="83"/>
      <c r="K63" s="60" t="s">
        <v>97</v>
      </c>
      <c r="L63" s="61" t="s">
        <v>98</v>
      </c>
      <c r="M63" s="62">
        <v>9957737010</v>
      </c>
      <c r="N63" s="83"/>
      <c r="O63" s="83"/>
      <c r="P63" s="86" t="s">
        <v>575</v>
      </c>
      <c r="Q63" s="60"/>
      <c r="R63" s="60"/>
      <c r="S63" s="60" t="s">
        <v>188</v>
      </c>
      <c r="T63" s="18"/>
    </row>
    <row r="64" spans="1:20">
      <c r="A64" s="4">
        <v>60</v>
      </c>
      <c r="B64" s="83" t="s">
        <v>89</v>
      </c>
      <c r="C64" s="85" t="s">
        <v>469</v>
      </c>
      <c r="D64" s="78" t="s">
        <v>25</v>
      </c>
      <c r="E64" s="83">
        <v>180803</v>
      </c>
      <c r="F64" s="83"/>
      <c r="G64" s="83">
        <v>5</v>
      </c>
      <c r="H64" s="83">
        <v>20</v>
      </c>
      <c r="I64" s="55">
        <f t="shared" si="0"/>
        <v>25</v>
      </c>
      <c r="J64" s="83">
        <v>847287979</v>
      </c>
      <c r="K64" s="60" t="s">
        <v>105</v>
      </c>
      <c r="L64" s="61" t="s">
        <v>106</v>
      </c>
      <c r="M64" s="62">
        <v>7399601913</v>
      </c>
      <c r="N64" s="83"/>
      <c r="O64" s="83"/>
      <c r="P64" s="86" t="s">
        <v>576</v>
      </c>
      <c r="Q64" s="60" t="s">
        <v>109</v>
      </c>
      <c r="R64" s="60">
        <v>120</v>
      </c>
      <c r="S64" s="60" t="s">
        <v>188</v>
      </c>
      <c r="T64" s="18"/>
    </row>
    <row r="65" spans="1:20">
      <c r="A65" s="4">
        <v>61</v>
      </c>
      <c r="B65" s="83" t="s">
        <v>89</v>
      </c>
      <c r="C65" s="85" t="s">
        <v>470</v>
      </c>
      <c r="D65" s="78" t="s">
        <v>25</v>
      </c>
      <c r="E65" s="83">
        <v>180827</v>
      </c>
      <c r="F65" s="83"/>
      <c r="G65" s="83">
        <v>7</v>
      </c>
      <c r="H65" s="83">
        <v>11</v>
      </c>
      <c r="I65" s="55">
        <f t="shared" si="0"/>
        <v>18</v>
      </c>
      <c r="J65" s="83">
        <v>9678512314</v>
      </c>
      <c r="K65" s="60" t="s">
        <v>105</v>
      </c>
      <c r="L65" s="61" t="s">
        <v>106</v>
      </c>
      <c r="M65" s="62">
        <v>7399601913</v>
      </c>
      <c r="N65" s="83"/>
      <c r="O65" s="83"/>
      <c r="P65" s="86" t="s">
        <v>576</v>
      </c>
      <c r="Q65" s="60"/>
      <c r="R65" s="60"/>
      <c r="S65" s="60" t="s">
        <v>188</v>
      </c>
      <c r="T65" s="18"/>
    </row>
    <row r="66" spans="1:20">
      <c r="A66" s="4">
        <v>62</v>
      </c>
      <c r="B66" s="83" t="s">
        <v>89</v>
      </c>
      <c r="C66" s="85" t="s">
        <v>471</v>
      </c>
      <c r="D66" s="78" t="s">
        <v>25</v>
      </c>
      <c r="E66" s="83">
        <v>180829</v>
      </c>
      <c r="F66" s="83"/>
      <c r="G66" s="83">
        <v>6</v>
      </c>
      <c r="H66" s="83">
        <v>14</v>
      </c>
      <c r="I66" s="55">
        <f t="shared" si="0"/>
        <v>20</v>
      </c>
      <c r="J66" s="83">
        <v>9859278620</v>
      </c>
      <c r="K66" s="60" t="s">
        <v>105</v>
      </c>
      <c r="L66" s="61" t="s">
        <v>106</v>
      </c>
      <c r="M66" s="62">
        <v>7399601913</v>
      </c>
      <c r="N66" s="83"/>
      <c r="O66" s="83"/>
      <c r="P66" s="86" t="s">
        <v>576</v>
      </c>
      <c r="Q66" s="60"/>
      <c r="R66" s="60"/>
      <c r="S66" s="60" t="s">
        <v>188</v>
      </c>
      <c r="T66" s="18"/>
    </row>
    <row r="67" spans="1:20">
      <c r="A67" s="4">
        <v>63</v>
      </c>
      <c r="B67" s="83" t="s">
        <v>89</v>
      </c>
      <c r="C67" s="85" t="s">
        <v>472</v>
      </c>
      <c r="D67" s="78" t="s">
        <v>25</v>
      </c>
      <c r="E67" s="83">
        <v>18304020608</v>
      </c>
      <c r="F67" s="83"/>
      <c r="G67" s="83">
        <v>10</v>
      </c>
      <c r="H67" s="83">
        <v>20</v>
      </c>
      <c r="I67" s="55">
        <f t="shared" si="0"/>
        <v>30</v>
      </c>
      <c r="J67" s="83">
        <v>7896293347</v>
      </c>
      <c r="K67" s="60" t="s">
        <v>112</v>
      </c>
      <c r="L67" s="61" t="s">
        <v>113</v>
      </c>
      <c r="M67" s="62">
        <v>9435231733</v>
      </c>
      <c r="N67" s="83"/>
      <c r="O67" s="83"/>
      <c r="P67" s="86" t="s">
        <v>577</v>
      </c>
      <c r="Q67" s="60" t="s">
        <v>116</v>
      </c>
      <c r="R67" s="60">
        <v>15</v>
      </c>
      <c r="S67" s="60" t="s">
        <v>188</v>
      </c>
      <c r="T67" s="18"/>
    </row>
    <row r="68" spans="1:20">
      <c r="A68" s="4">
        <v>64</v>
      </c>
      <c r="B68" s="83" t="s">
        <v>89</v>
      </c>
      <c r="C68" s="85" t="s">
        <v>473</v>
      </c>
      <c r="D68" s="78" t="s">
        <v>25</v>
      </c>
      <c r="E68" s="83">
        <v>18304020607</v>
      </c>
      <c r="F68" s="83"/>
      <c r="G68" s="83">
        <v>8</v>
      </c>
      <c r="H68" s="83">
        <v>10</v>
      </c>
      <c r="I68" s="55">
        <f t="shared" si="0"/>
        <v>18</v>
      </c>
      <c r="J68" s="83">
        <v>9854790432</v>
      </c>
      <c r="K68" s="60" t="s">
        <v>112</v>
      </c>
      <c r="L68" s="61" t="s">
        <v>113</v>
      </c>
      <c r="M68" s="62">
        <v>9435231733</v>
      </c>
      <c r="N68" s="83"/>
      <c r="O68" s="83"/>
      <c r="P68" s="86" t="s">
        <v>577</v>
      </c>
      <c r="Q68" s="60"/>
      <c r="R68" s="60"/>
      <c r="S68" s="60" t="s">
        <v>188</v>
      </c>
      <c r="T68" s="18"/>
    </row>
    <row r="69" spans="1:20">
      <c r="A69" s="4">
        <v>65</v>
      </c>
      <c r="B69" s="83" t="s">
        <v>89</v>
      </c>
      <c r="C69" s="85" t="s">
        <v>474</v>
      </c>
      <c r="D69" s="78" t="s">
        <v>25</v>
      </c>
      <c r="E69" s="83">
        <v>18304020611</v>
      </c>
      <c r="F69" s="83"/>
      <c r="G69" s="83">
        <v>15</v>
      </c>
      <c r="H69" s="83">
        <v>10</v>
      </c>
      <c r="I69" s="55">
        <f t="shared" si="0"/>
        <v>25</v>
      </c>
      <c r="J69" s="83">
        <v>9613131625</v>
      </c>
      <c r="K69" s="60" t="s">
        <v>112</v>
      </c>
      <c r="L69" s="61" t="s">
        <v>113</v>
      </c>
      <c r="M69" s="62">
        <v>9435231733</v>
      </c>
      <c r="N69" s="83"/>
      <c r="O69" s="83"/>
      <c r="P69" s="86" t="s">
        <v>577</v>
      </c>
      <c r="Q69" s="60"/>
      <c r="R69" s="60"/>
      <c r="S69" s="60" t="s">
        <v>188</v>
      </c>
      <c r="T69" s="18"/>
    </row>
    <row r="70" spans="1:20">
      <c r="A70" s="4">
        <v>66</v>
      </c>
      <c r="B70" s="83" t="s">
        <v>89</v>
      </c>
      <c r="C70" s="85" t="s">
        <v>475</v>
      </c>
      <c r="D70" s="78" t="s">
        <v>25</v>
      </c>
      <c r="E70" s="83">
        <v>181105</v>
      </c>
      <c r="F70" s="83"/>
      <c r="G70" s="83">
        <v>25</v>
      </c>
      <c r="H70" s="83">
        <v>21</v>
      </c>
      <c r="I70" s="55">
        <f t="shared" ref="I70:I133" si="1">SUM(G70:H70)</f>
        <v>46</v>
      </c>
      <c r="J70" s="83"/>
      <c r="K70" s="60" t="s">
        <v>97</v>
      </c>
      <c r="L70" s="61" t="s">
        <v>98</v>
      </c>
      <c r="M70" s="62">
        <v>9957737010</v>
      </c>
      <c r="N70" s="83"/>
      <c r="O70" s="83"/>
      <c r="P70" s="86" t="s">
        <v>578</v>
      </c>
      <c r="Q70" s="60" t="s">
        <v>123</v>
      </c>
      <c r="R70" s="60">
        <v>62</v>
      </c>
      <c r="S70" s="60" t="s">
        <v>188</v>
      </c>
      <c r="T70" s="18"/>
    </row>
    <row r="71" spans="1:20">
      <c r="A71" s="4">
        <v>67</v>
      </c>
      <c r="B71" s="83" t="s">
        <v>89</v>
      </c>
      <c r="C71" s="85" t="s">
        <v>476</v>
      </c>
      <c r="D71" s="78" t="s">
        <v>25</v>
      </c>
      <c r="E71" s="83">
        <v>181107</v>
      </c>
      <c r="F71" s="83"/>
      <c r="G71" s="83">
        <v>22</v>
      </c>
      <c r="H71" s="83">
        <v>24</v>
      </c>
      <c r="I71" s="55">
        <f t="shared" si="1"/>
        <v>46</v>
      </c>
      <c r="J71" s="83"/>
      <c r="K71" s="60" t="s">
        <v>97</v>
      </c>
      <c r="L71" s="61" t="s">
        <v>98</v>
      </c>
      <c r="M71" s="62">
        <v>9957737010</v>
      </c>
      <c r="N71" s="83"/>
      <c r="O71" s="83"/>
      <c r="P71" s="86" t="s">
        <v>578</v>
      </c>
      <c r="Q71" s="60"/>
      <c r="R71" s="60"/>
      <c r="S71" s="60" t="s">
        <v>188</v>
      </c>
      <c r="T71" s="18"/>
    </row>
    <row r="72" spans="1:20">
      <c r="A72" s="4">
        <v>68</v>
      </c>
      <c r="B72" s="83" t="s">
        <v>89</v>
      </c>
      <c r="C72" s="85" t="s">
        <v>477</v>
      </c>
      <c r="D72" s="78" t="s">
        <v>25</v>
      </c>
      <c r="E72" s="83">
        <v>181117</v>
      </c>
      <c r="F72" s="83"/>
      <c r="G72" s="83">
        <v>28</v>
      </c>
      <c r="H72" s="83">
        <v>30</v>
      </c>
      <c r="I72" s="55">
        <f t="shared" si="1"/>
        <v>58</v>
      </c>
      <c r="J72" s="83"/>
      <c r="K72" s="60" t="s">
        <v>97</v>
      </c>
      <c r="L72" s="61" t="s">
        <v>98</v>
      </c>
      <c r="M72" s="62">
        <v>9957737010</v>
      </c>
      <c r="N72" s="83"/>
      <c r="O72" s="83"/>
      <c r="P72" s="86" t="s">
        <v>578</v>
      </c>
      <c r="Q72" s="60"/>
      <c r="R72" s="60"/>
      <c r="S72" s="60" t="s">
        <v>188</v>
      </c>
      <c r="T72" s="18"/>
    </row>
    <row r="73" spans="1:20">
      <c r="A73" s="4">
        <v>69</v>
      </c>
      <c r="B73" s="83" t="s">
        <v>89</v>
      </c>
      <c r="C73" s="85" t="s">
        <v>478</v>
      </c>
      <c r="D73" s="78" t="s">
        <v>25</v>
      </c>
      <c r="E73" s="83">
        <v>180210</v>
      </c>
      <c r="F73" s="83"/>
      <c r="G73" s="83">
        <v>34</v>
      </c>
      <c r="H73" s="83">
        <v>54</v>
      </c>
      <c r="I73" s="55">
        <f t="shared" si="1"/>
        <v>88</v>
      </c>
      <c r="J73" s="83">
        <v>9864378720</v>
      </c>
      <c r="K73" s="60" t="s">
        <v>90</v>
      </c>
      <c r="L73" s="61" t="s">
        <v>91</v>
      </c>
      <c r="M73" s="62">
        <v>8638331005</v>
      </c>
      <c r="N73" s="83"/>
      <c r="O73" s="83"/>
      <c r="P73" s="86" t="s">
        <v>579</v>
      </c>
      <c r="Q73" s="60" t="s">
        <v>94</v>
      </c>
      <c r="R73" s="60">
        <v>40</v>
      </c>
      <c r="S73" s="60" t="s">
        <v>188</v>
      </c>
      <c r="T73" s="18"/>
    </row>
    <row r="74" spans="1:20">
      <c r="A74" s="4">
        <v>70</v>
      </c>
      <c r="B74" s="83" t="s">
        <v>89</v>
      </c>
      <c r="C74" s="85" t="s">
        <v>479</v>
      </c>
      <c r="D74" s="78" t="s">
        <v>25</v>
      </c>
      <c r="E74" s="83">
        <v>180214</v>
      </c>
      <c r="F74" s="83"/>
      <c r="G74" s="83">
        <v>35</v>
      </c>
      <c r="H74" s="83">
        <v>35</v>
      </c>
      <c r="I74" s="55">
        <f t="shared" si="1"/>
        <v>70</v>
      </c>
      <c r="J74" s="83">
        <v>9954175365</v>
      </c>
      <c r="K74" s="60" t="s">
        <v>90</v>
      </c>
      <c r="L74" s="61" t="s">
        <v>91</v>
      </c>
      <c r="M74" s="62">
        <v>8638331005</v>
      </c>
      <c r="N74" s="83"/>
      <c r="O74" s="83"/>
      <c r="P74" s="86" t="s">
        <v>579</v>
      </c>
      <c r="Q74" s="60"/>
      <c r="R74" s="60"/>
      <c r="S74" s="60" t="s">
        <v>188</v>
      </c>
      <c r="T74" s="18"/>
    </row>
    <row r="75" spans="1:20">
      <c r="A75" s="4">
        <v>71</v>
      </c>
      <c r="B75" s="83" t="s">
        <v>89</v>
      </c>
      <c r="C75" s="85" t="s">
        <v>480</v>
      </c>
      <c r="D75" s="78" t="s">
        <v>25</v>
      </c>
      <c r="E75" s="83">
        <v>180619</v>
      </c>
      <c r="F75" s="83"/>
      <c r="G75" s="83">
        <v>7</v>
      </c>
      <c r="H75" s="83">
        <v>17</v>
      </c>
      <c r="I75" s="55">
        <f t="shared" si="1"/>
        <v>24</v>
      </c>
      <c r="J75" s="83">
        <v>6900678764</v>
      </c>
      <c r="K75" s="60" t="s">
        <v>119</v>
      </c>
      <c r="L75" s="61" t="s">
        <v>209</v>
      </c>
      <c r="M75" s="62">
        <v>9577761652</v>
      </c>
      <c r="N75" s="83"/>
      <c r="O75" s="83"/>
      <c r="P75" s="86" t="s">
        <v>580</v>
      </c>
      <c r="Q75" s="60" t="s">
        <v>101</v>
      </c>
      <c r="R75" s="60">
        <v>36</v>
      </c>
      <c r="S75" s="60" t="s">
        <v>188</v>
      </c>
      <c r="T75" s="18"/>
    </row>
    <row r="76" spans="1:20">
      <c r="A76" s="4">
        <v>72</v>
      </c>
      <c r="B76" s="83" t="s">
        <v>89</v>
      </c>
      <c r="C76" s="84" t="s">
        <v>481</v>
      </c>
      <c r="D76" s="78" t="s">
        <v>25</v>
      </c>
      <c r="E76" s="83">
        <v>180626</v>
      </c>
      <c r="F76" s="83"/>
      <c r="G76" s="83">
        <v>8</v>
      </c>
      <c r="H76" s="83">
        <v>7</v>
      </c>
      <c r="I76" s="55">
        <f t="shared" si="1"/>
        <v>15</v>
      </c>
      <c r="J76" s="83">
        <v>9706755780</v>
      </c>
      <c r="K76" s="60" t="s">
        <v>119</v>
      </c>
      <c r="L76" s="61" t="s">
        <v>209</v>
      </c>
      <c r="M76" s="62">
        <v>9577761652</v>
      </c>
      <c r="N76" s="83"/>
      <c r="O76" s="83"/>
      <c r="P76" s="86" t="s">
        <v>580</v>
      </c>
      <c r="Q76" s="60"/>
      <c r="R76" s="60"/>
      <c r="S76" s="60" t="s">
        <v>188</v>
      </c>
      <c r="T76" s="18"/>
    </row>
    <row r="77" spans="1:20">
      <c r="A77" s="4">
        <v>73</v>
      </c>
      <c r="B77" s="83" t="s">
        <v>89</v>
      </c>
      <c r="C77" s="84" t="s">
        <v>482</v>
      </c>
      <c r="D77" s="78" t="s">
        <v>25</v>
      </c>
      <c r="E77" s="83">
        <v>180625</v>
      </c>
      <c r="F77" s="83"/>
      <c r="G77" s="83">
        <v>16</v>
      </c>
      <c r="H77" s="83">
        <v>14</v>
      </c>
      <c r="I77" s="55">
        <f t="shared" si="1"/>
        <v>30</v>
      </c>
      <c r="J77" s="83">
        <v>7637070850</v>
      </c>
      <c r="K77" s="60" t="s">
        <v>119</v>
      </c>
      <c r="L77" s="61" t="s">
        <v>209</v>
      </c>
      <c r="M77" s="62">
        <v>9577761652</v>
      </c>
      <c r="N77" s="83"/>
      <c r="O77" s="83"/>
      <c r="P77" s="86" t="s">
        <v>580</v>
      </c>
      <c r="Q77" s="60"/>
      <c r="R77" s="60"/>
      <c r="S77" s="60" t="s">
        <v>188</v>
      </c>
      <c r="T77" s="18"/>
    </row>
    <row r="78" spans="1:20">
      <c r="A78" s="4">
        <v>74</v>
      </c>
      <c r="B78" s="60" t="s">
        <v>151</v>
      </c>
      <c r="C78" s="84" t="s">
        <v>483</v>
      </c>
      <c r="D78" s="78" t="s">
        <v>25</v>
      </c>
      <c r="E78" s="83"/>
      <c r="F78" s="83"/>
      <c r="G78" s="83">
        <v>19</v>
      </c>
      <c r="H78" s="83">
        <v>23</v>
      </c>
      <c r="I78" s="55">
        <f t="shared" si="1"/>
        <v>42</v>
      </c>
      <c r="J78" s="83"/>
      <c r="K78" s="60" t="s">
        <v>119</v>
      </c>
      <c r="L78" s="61" t="s">
        <v>209</v>
      </c>
      <c r="M78" s="62">
        <v>9577761652</v>
      </c>
      <c r="N78" s="83"/>
      <c r="O78" s="83"/>
      <c r="P78" s="86" t="s">
        <v>581</v>
      </c>
      <c r="Q78" s="60" t="s">
        <v>94</v>
      </c>
      <c r="R78" s="60">
        <v>170</v>
      </c>
      <c r="S78" s="60" t="s">
        <v>156</v>
      </c>
      <c r="T78" s="18"/>
    </row>
    <row r="79" spans="1:20">
      <c r="A79" s="4">
        <v>75</v>
      </c>
      <c r="B79" s="60" t="s">
        <v>151</v>
      </c>
      <c r="C79" s="84" t="s">
        <v>484</v>
      </c>
      <c r="D79" s="78" t="s">
        <v>25</v>
      </c>
      <c r="E79" s="83"/>
      <c r="F79" s="83"/>
      <c r="G79" s="83">
        <v>22</v>
      </c>
      <c r="H79" s="83">
        <v>25</v>
      </c>
      <c r="I79" s="55">
        <f t="shared" si="1"/>
        <v>47</v>
      </c>
      <c r="J79" s="83"/>
      <c r="K79" s="60" t="s">
        <v>119</v>
      </c>
      <c r="L79" s="61" t="s">
        <v>209</v>
      </c>
      <c r="M79" s="62">
        <v>9577761652</v>
      </c>
      <c r="N79" s="83"/>
      <c r="O79" s="83"/>
      <c r="P79" s="86" t="s">
        <v>581</v>
      </c>
      <c r="Q79" s="60"/>
      <c r="R79" s="60"/>
      <c r="S79" s="60" t="s">
        <v>156</v>
      </c>
      <c r="T79" s="18"/>
    </row>
    <row r="80" spans="1:20">
      <c r="A80" s="4">
        <v>76</v>
      </c>
      <c r="B80" s="60" t="s">
        <v>151</v>
      </c>
      <c r="C80" s="84" t="s">
        <v>485</v>
      </c>
      <c r="D80" s="78" t="s">
        <v>25</v>
      </c>
      <c r="E80" s="83"/>
      <c r="F80" s="83"/>
      <c r="G80" s="83">
        <v>17</v>
      </c>
      <c r="H80" s="83">
        <v>16</v>
      </c>
      <c r="I80" s="55">
        <f t="shared" si="1"/>
        <v>33</v>
      </c>
      <c r="J80" s="83"/>
      <c r="K80" s="60" t="s">
        <v>119</v>
      </c>
      <c r="L80" s="61" t="s">
        <v>209</v>
      </c>
      <c r="M80" s="62">
        <v>9577761652</v>
      </c>
      <c r="N80" s="83"/>
      <c r="O80" s="83"/>
      <c r="P80" s="86" t="s">
        <v>581</v>
      </c>
      <c r="Q80" s="60"/>
      <c r="R80" s="60"/>
      <c r="S80" s="60" t="s">
        <v>156</v>
      </c>
      <c r="T80" s="18"/>
    </row>
    <row r="81" spans="1:20">
      <c r="A81" s="4">
        <v>77</v>
      </c>
      <c r="B81" s="60" t="s">
        <v>151</v>
      </c>
      <c r="C81" s="84" t="s">
        <v>486</v>
      </c>
      <c r="D81" s="78" t="s">
        <v>25</v>
      </c>
      <c r="E81" s="83"/>
      <c r="F81" s="83"/>
      <c r="G81" s="83">
        <v>20</v>
      </c>
      <c r="H81" s="83">
        <v>26</v>
      </c>
      <c r="I81" s="55">
        <f t="shared" si="1"/>
        <v>46</v>
      </c>
      <c r="J81" s="83"/>
      <c r="K81" s="60" t="s">
        <v>119</v>
      </c>
      <c r="L81" s="61" t="s">
        <v>209</v>
      </c>
      <c r="M81" s="62">
        <v>9577761652</v>
      </c>
      <c r="N81" s="83"/>
      <c r="O81" s="83"/>
      <c r="P81" s="86" t="s">
        <v>581</v>
      </c>
      <c r="Q81" s="60"/>
      <c r="R81" s="60"/>
      <c r="S81" s="60" t="s">
        <v>156</v>
      </c>
      <c r="T81" s="18"/>
    </row>
    <row r="82" spans="1:20">
      <c r="A82" s="4">
        <v>78</v>
      </c>
      <c r="B82" s="60" t="s">
        <v>151</v>
      </c>
      <c r="C82" s="84" t="s">
        <v>487</v>
      </c>
      <c r="D82" s="78" t="s">
        <v>25</v>
      </c>
      <c r="E82" s="83"/>
      <c r="F82" s="83"/>
      <c r="G82" s="83">
        <v>48</v>
      </c>
      <c r="H82" s="83">
        <v>38</v>
      </c>
      <c r="I82" s="55">
        <f t="shared" si="1"/>
        <v>86</v>
      </c>
      <c r="J82" s="83"/>
      <c r="K82" s="60" t="s">
        <v>90</v>
      </c>
      <c r="L82" s="61" t="s">
        <v>91</v>
      </c>
      <c r="M82" s="62">
        <v>8638331005</v>
      </c>
      <c r="N82" s="83"/>
      <c r="O82" s="83"/>
      <c r="P82" s="86" t="s">
        <v>559</v>
      </c>
      <c r="Q82" s="60" t="s">
        <v>101</v>
      </c>
      <c r="R82" s="60">
        <v>53</v>
      </c>
      <c r="S82" s="60" t="s">
        <v>156</v>
      </c>
      <c r="T82" s="18"/>
    </row>
    <row r="83" spans="1:20">
      <c r="A83" s="4">
        <v>79</v>
      </c>
      <c r="B83" s="60" t="s">
        <v>151</v>
      </c>
      <c r="C83" s="84" t="s">
        <v>488</v>
      </c>
      <c r="D83" s="78" t="s">
        <v>25</v>
      </c>
      <c r="E83" s="83"/>
      <c r="F83" s="83"/>
      <c r="G83" s="83">
        <v>36</v>
      </c>
      <c r="H83" s="83">
        <v>32</v>
      </c>
      <c r="I83" s="55">
        <f t="shared" si="1"/>
        <v>68</v>
      </c>
      <c r="J83" s="83"/>
      <c r="K83" s="60" t="s">
        <v>90</v>
      </c>
      <c r="L83" s="61" t="s">
        <v>91</v>
      </c>
      <c r="M83" s="62">
        <v>8638331005</v>
      </c>
      <c r="N83" s="83"/>
      <c r="O83" s="83"/>
      <c r="P83" s="86" t="s">
        <v>559</v>
      </c>
      <c r="Q83" s="60"/>
      <c r="R83" s="60"/>
      <c r="S83" s="60" t="s">
        <v>156</v>
      </c>
      <c r="T83" s="18"/>
    </row>
    <row r="84" spans="1:20">
      <c r="A84" s="4">
        <v>80</v>
      </c>
      <c r="B84" s="60" t="s">
        <v>151</v>
      </c>
      <c r="C84" s="84" t="s">
        <v>489</v>
      </c>
      <c r="D84" s="78" t="s">
        <v>25</v>
      </c>
      <c r="E84" s="83"/>
      <c r="F84" s="83"/>
      <c r="G84" s="83">
        <v>33</v>
      </c>
      <c r="H84" s="83">
        <v>36</v>
      </c>
      <c r="I84" s="55">
        <f t="shared" si="1"/>
        <v>69</v>
      </c>
      <c r="J84" s="83"/>
      <c r="K84" s="60" t="s">
        <v>112</v>
      </c>
      <c r="L84" s="61" t="s">
        <v>113</v>
      </c>
      <c r="M84" s="62">
        <v>9435231733</v>
      </c>
      <c r="N84" s="83"/>
      <c r="O84" s="83"/>
      <c r="P84" s="86" t="s">
        <v>560</v>
      </c>
      <c r="Q84" s="60" t="s">
        <v>109</v>
      </c>
      <c r="R84" s="60">
        <v>32</v>
      </c>
      <c r="S84" s="60" t="s">
        <v>156</v>
      </c>
      <c r="T84" s="18"/>
    </row>
    <row r="85" spans="1:20">
      <c r="A85" s="4">
        <v>81</v>
      </c>
      <c r="B85" s="60" t="s">
        <v>151</v>
      </c>
      <c r="C85" s="84" t="s">
        <v>490</v>
      </c>
      <c r="D85" s="78" t="s">
        <v>25</v>
      </c>
      <c r="E85" s="83"/>
      <c r="F85" s="83"/>
      <c r="G85" s="83">
        <v>12</v>
      </c>
      <c r="H85" s="83">
        <v>12</v>
      </c>
      <c r="I85" s="55">
        <f t="shared" si="1"/>
        <v>24</v>
      </c>
      <c r="J85" s="83"/>
      <c r="K85" s="60" t="s">
        <v>112</v>
      </c>
      <c r="L85" s="61" t="s">
        <v>113</v>
      </c>
      <c r="M85" s="62">
        <v>9435231733</v>
      </c>
      <c r="N85" s="83"/>
      <c r="O85" s="83"/>
      <c r="P85" s="86" t="s">
        <v>560</v>
      </c>
      <c r="Q85" s="60"/>
      <c r="R85" s="60"/>
      <c r="S85" s="60" t="s">
        <v>156</v>
      </c>
      <c r="T85" s="18"/>
    </row>
    <row r="86" spans="1:20">
      <c r="A86" s="4">
        <v>82</v>
      </c>
      <c r="B86" s="60" t="s">
        <v>151</v>
      </c>
      <c r="C86" s="84" t="s">
        <v>491</v>
      </c>
      <c r="D86" s="78" t="s">
        <v>25</v>
      </c>
      <c r="E86" s="83"/>
      <c r="F86" s="83"/>
      <c r="G86" s="83">
        <v>18</v>
      </c>
      <c r="H86" s="83">
        <v>16</v>
      </c>
      <c r="I86" s="55">
        <f t="shared" si="1"/>
        <v>34</v>
      </c>
      <c r="J86" s="83"/>
      <c r="K86" s="60" t="s">
        <v>112</v>
      </c>
      <c r="L86" s="61" t="s">
        <v>113</v>
      </c>
      <c r="M86" s="62">
        <v>9435231733</v>
      </c>
      <c r="N86" s="83"/>
      <c r="O86" s="83"/>
      <c r="P86" s="86" t="s">
        <v>560</v>
      </c>
      <c r="Q86" s="60"/>
      <c r="R86" s="60"/>
      <c r="S86" s="60" t="s">
        <v>156</v>
      </c>
      <c r="T86" s="18"/>
    </row>
    <row r="87" spans="1:20">
      <c r="A87" s="4">
        <v>83</v>
      </c>
      <c r="B87" s="60" t="s">
        <v>151</v>
      </c>
      <c r="C87" s="84" t="s">
        <v>492</v>
      </c>
      <c r="D87" s="78" t="s">
        <v>25</v>
      </c>
      <c r="E87" s="83"/>
      <c r="F87" s="83"/>
      <c r="G87" s="83">
        <v>10</v>
      </c>
      <c r="H87" s="83">
        <v>11</v>
      </c>
      <c r="I87" s="55">
        <f t="shared" si="1"/>
        <v>21</v>
      </c>
      <c r="J87" s="83"/>
      <c r="K87" s="60" t="s">
        <v>97</v>
      </c>
      <c r="L87" s="61" t="s">
        <v>98</v>
      </c>
      <c r="M87" s="62">
        <v>9957737010</v>
      </c>
      <c r="N87" s="83"/>
      <c r="O87" s="83"/>
      <c r="P87" s="86" t="s">
        <v>561</v>
      </c>
      <c r="Q87" s="60" t="s">
        <v>116</v>
      </c>
      <c r="R87" s="60">
        <v>40</v>
      </c>
      <c r="S87" s="60" t="s">
        <v>156</v>
      </c>
      <c r="T87" s="18"/>
    </row>
    <row r="88" spans="1:20">
      <c r="A88" s="4">
        <v>84</v>
      </c>
      <c r="B88" s="60" t="s">
        <v>151</v>
      </c>
      <c r="C88" s="84" t="s">
        <v>451</v>
      </c>
      <c r="D88" s="78" t="s">
        <v>25</v>
      </c>
      <c r="E88" s="83"/>
      <c r="F88" s="83"/>
      <c r="G88" s="83">
        <v>13</v>
      </c>
      <c r="H88" s="83">
        <v>16</v>
      </c>
      <c r="I88" s="55">
        <f t="shared" si="1"/>
        <v>29</v>
      </c>
      <c r="J88" s="83"/>
      <c r="K88" s="60" t="s">
        <v>97</v>
      </c>
      <c r="L88" s="61" t="s">
        <v>98</v>
      </c>
      <c r="M88" s="62">
        <v>9957737010</v>
      </c>
      <c r="N88" s="83"/>
      <c r="O88" s="83"/>
      <c r="P88" s="86" t="s">
        <v>561</v>
      </c>
      <c r="Q88" s="60"/>
      <c r="R88" s="60"/>
      <c r="S88" s="60" t="s">
        <v>156</v>
      </c>
      <c r="T88" s="18"/>
    </row>
    <row r="89" spans="1:20">
      <c r="A89" s="4">
        <v>85</v>
      </c>
      <c r="B89" s="60" t="s">
        <v>151</v>
      </c>
      <c r="C89" s="84" t="s">
        <v>493</v>
      </c>
      <c r="D89" s="78" t="s">
        <v>25</v>
      </c>
      <c r="E89" s="83"/>
      <c r="F89" s="83"/>
      <c r="G89" s="83">
        <v>12</v>
      </c>
      <c r="H89" s="83">
        <v>12</v>
      </c>
      <c r="I89" s="55">
        <f t="shared" si="1"/>
        <v>24</v>
      </c>
      <c r="J89" s="83"/>
      <c r="K89" s="60" t="s">
        <v>97</v>
      </c>
      <c r="L89" s="61" t="s">
        <v>98</v>
      </c>
      <c r="M89" s="62">
        <v>9957737010</v>
      </c>
      <c r="N89" s="83"/>
      <c r="O89" s="83"/>
      <c r="P89" s="86" t="s">
        <v>561</v>
      </c>
      <c r="Q89" s="60"/>
      <c r="R89" s="60"/>
      <c r="S89" s="60" t="s">
        <v>156</v>
      </c>
      <c r="T89" s="18"/>
    </row>
    <row r="90" spans="1:20">
      <c r="A90" s="4">
        <v>86</v>
      </c>
      <c r="B90" s="60" t="s">
        <v>151</v>
      </c>
      <c r="C90" s="84" t="s">
        <v>494</v>
      </c>
      <c r="D90" s="78" t="s">
        <v>25</v>
      </c>
      <c r="E90" s="83"/>
      <c r="F90" s="83"/>
      <c r="G90" s="83">
        <v>15</v>
      </c>
      <c r="H90" s="83">
        <v>12</v>
      </c>
      <c r="I90" s="55">
        <f t="shared" si="1"/>
        <v>27</v>
      </c>
      <c r="J90" s="83"/>
      <c r="K90" s="60" t="s">
        <v>97</v>
      </c>
      <c r="L90" s="61" t="s">
        <v>98</v>
      </c>
      <c r="M90" s="62">
        <v>9957737010</v>
      </c>
      <c r="N90" s="83"/>
      <c r="O90" s="83"/>
      <c r="P90" s="86" t="s">
        <v>561</v>
      </c>
      <c r="Q90" s="60"/>
      <c r="R90" s="60"/>
      <c r="S90" s="60" t="s">
        <v>156</v>
      </c>
      <c r="T90" s="18"/>
    </row>
    <row r="91" spans="1:20">
      <c r="A91" s="4">
        <v>87</v>
      </c>
      <c r="B91" s="60" t="s">
        <v>151</v>
      </c>
      <c r="C91" s="84" t="s">
        <v>495</v>
      </c>
      <c r="D91" s="78" t="s">
        <v>25</v>
      </c>
      <c r="E91" s="83"/>
      <c r="F91" s="83"/>
      <c r="G91" s="83">
        <v>23</v>
      </c>
      <c r="H91" s="83">
        <v>29</v>
      </c>
      <c r="I91" s="55">
        <f t="shared" si="1"/>
        <v>52</v>
      </c>
      <c r="J91" s="83"/>
      <c r="K91" s="60" t="s">
        <v>97</v>
      </c>
      <c r="L91" s="61" t="s">
        <v>98</v>
      </c>
      <c r="M91" s="62">
        <v>9957737010</v>
      </c>
      <c r="N91" s="83"/>
      <c r="O91" s="83"/>
      <c r="P91" s="86" t="s">
        <v>561</v>
      </c>
      <c r="Q91" s="60"/>
      <c r="R91" s="60"/>
      <c r="S91" s="60" t="s">
        <v>156</v>
      </c>
      <c r="T91" s="18"/>
    </row>
    <row r="92" spans="1:20">
      <c r="A92" s="4">
        <v>88</v>
      </c>
      <c r="B92" s="60" t="s">
        <v>151</v>
      </c>
      <c r="C92" s="84" t="s">
        <v>496</v>
      </c>
      <c r="D92" s="78" t="s">
        <v>25</v>
      </c>
      <c r="E92" s="83"/>
      <c r="F92" s="83"/>
      <c r="G92" s="83">
        <v>20</v>
      </c>
      <c r="H92" s="83">
        <v>12</v>
      </c>
      <c r="I92" s="55">
        <f t="shared" si="1"/>
        <v>32</v>
      </c>
      <c r="J92" s="83"/>
      <c r="K92" s="60" t="s">
        <v>97</v>
      </c>
      <c r="L92" s="61" t="s">
        <v>98</v>
      </c>
      <c r="M92" s="62">
        <v>9957737010</v>
      </c>
      <c r="N92" s="83"/>
      <c r="O92" s="83"/>
      <c r="P92" s="86" t="s">
        <v>561</v>
      </c>
      <c r="Q92" s="60"/>
      <c r="R92" s="60"/>
      <c r="S92" s="60" t="s">
        <v>156</v>
      </c>
      <c r="T92" s="18"/>
    </row>
    <row r="93" spans="1:20">
      <c r="A93" s="4">
        <v>89</v>
      </c>
      <c r="B93" s="60" t="s">
        <v>151</v>
      </c>
      <c r="C93" s="84" t="s">
        <v>497</v>
      </c>
      <c r="D93" s="78" t="s">
        <v>25</v>
      </c>
      <c r="E93" s="83"/>
      <c r="F93" s="83"/>
      <c r="G93" s="83">
        <v>22</v>
      </c>
      <c r="H93" s="83">
        <v>28</v>
      </c>
      <c r="I93" s="55">
        <f t="shared" si="1"/>
        <v>50</v>
      </c>
      <c r="J93" s="83"/>
      <c r="K93" s="60" t="s">
        <v>97</v>
      </c>
      <c r="L93" s="61" t="s">
        <v>98</v>
      </c>
      <c r="M93" s="62">
        <v>9957737010</v>
      </c>
      <c r="N93" s="83"/>
      <c r="O93" s="83"/>
      <c r="P93" s="86" t="s">
        <v>561</v>
      </c>
      <c r="Q93" s="60"/>
      <c r="R93" s="60"/>
      <c r="S93" s="60" t="s">
        <v>156</v>
      </c>
      <c r="T93" s="18"/>
    </row>
    <row r="94" spans="1:20">
      <c r="A94" s="4">
        <v>90</v>
      </c>
      <c r="B94" s="60" t="s">
        <v>151</v>
      </c>
      <c r="C94" s="84" t="s">
        <v>498</v>
      </c>
      <c r="D94" s="78" t="s">
        <v>25</v>
      </c>
      <c r="E94" s="83"/>
      <c r="F94" s="83"/>
      <c r="G94" s="83">
        <v>13</v>
      </c>
      <c r="H94" s="83">
        <v>14</v>
      </c>
      <c r="I94" s="55">
        <f t="shared" si="1"/>
        <v>27</v>
      </c>
      <c r="J94" s="83"/>
      <c r="K94" s="60" t="s">
        <v>160</v>
      </c>
      <c r="L94" s="61" t="s">
        <v>251</v>
      </c>
      <c r="M94" s="62">
        <v>9854322167</v>
      </c>
      <c r="N94" s="83"/>
      <c r="O94" s="83"/>
      <c r="P94" s="86" t="s">
        <v>562</v>
      </c>
      <c r="Q94" s="60" t="s">
        <v>123</v>
      </c>
      <c r="R94" s="60">
        <v>52</v>
      </c>
      <c r="S94" s="60" t="s">
        <v>156</v>
      </c>
      <c r="T94" s="18"/>
    </row>
    <row r="95" spans="1:20">
      <c r="A95" s="4">
        <v>91</v>
      </c>
      <c r="B95" s="60" t="s">
        <v>151</v>
      </c>
      <c r="C95" s="84" t="s">
        <v>499</v>
      </c>
      <c r="D95" s="78" t="s">
        <v>25</v>
      </c>
      <c r="E95" s="83"/>
      <c r="F95" s="83"/>
      <c r="G95" s="83">
        <v>14</v>
      </c>
      <c r="H95" s="83">
        <v>20</v>
      </c>
      <c r="I95" s="55">
        <f t="shared" si="1"/>
        <v>34</v>
      </c>
      <c r="J95" s="83"/>
      <c r="K95" s="60" t="s">
        <v>160</v>
      </c>
      <c r="L95" s="61" t="s">
        <v>251</v>
      </c>
      <c r="M95" s="62">
        <v>9854322167</v>
      </c>
      <c r="N95" s="83"/>
      <c r="O95" s="83"/>
      <c r="P95" s="86" t="s">
        <v>562</v>
      </c>
      <c r="Q95" s="60"/>
      <c r="R95" s="60"/>
      <c r="S95" s="60" t="s">
        <v>156</v>
      </c>
      <c r="T95" s="18"/>
    </row>
    <row r="96" spans="1:20">
      <c r="A96" s="4">
        <v>92</v>
      </c>
      <c r="B96" s="60" t="s">
        <v>151</v>
      </c>
      <c r="C96" s="84" t="s">
        <v>500</v>
      </c>
      <c r="D96" s="78" t="s">
        <v>25</v>
      </c>
      <c r="E96" s="83"/>
      <c r="F96" s="83"/>
      <c r="G96" s="83">
        <v>10</v>
      </c>
      <c r="H96" s="83">
        <v>12</v>
      </c>
      <c r="I96" s="55">
        <f t="shared" si="1"/>
        <v>22</v>
      </c>
      <c r="J96" s="83"/>
      <c r="K96" s="60" t="s">
        <v>160</v>
      </c>
      <c r="L96" s="61" t="s">
        <v>251</v>
      </c>
      <c r="M96" s="62">
        <v>9854322167</v>
      </c>
      <c r="N96" s="83"/>
      <c r="O96" s="83"/>
      <c r="P96" s="86" t="s">
        <v>562</v>
      </c>
      <c r="Q96" s="60"/>
      <c r="R96" s="60"/>
      <c r="S96" s="60" t="s">
        <v>156</v>
      </c>
      <c r="T96" s="18"/>
    </row>
    <row r="97" spans="1:20">
      <c r="A97" s="4">
        <v>93</v>
      </c>
      <c r="B97" s="60" t="s">
        <v>151</v>
      </c>
      <c r="C97" s="84" t="s">
        <v>501</v>
      </c>
      <c r="D97" s="78" t="s">
        <v>25</v>
      </c>
      <c r="E97" s="83"/>
      <c r="F97" s="83"/>
      <c r="G97" s="83">
        <v>19</v>
      </c>
      <c r="H97" s="83">
        <v>12</v>
      </c>
      <c r="I97" s="55">
        <f t="shared" si="1"/>
        <v>31</v>
      </c>
      <c r="J97" s="83"/>
      <c r="K97" s="60" t="s">
        <v>160</v>
      </c>
      <c r="L97" s="61" t="s">
        <v>251</v>
      </c>
      <c r="M97" s="62">
        <v>9854322167</v>
      </c>
      <c r="N97" s="83"/>
      <c r="O97" s="83"/>
      <c r="P97" s="86" t="s">
        <v>562</v>
      </c>
      <c r="Q97" s="60"/>
      <c r="R97" s="60"/>
      <c r="S97" s="60" t="s">
        <v>156</v>
      </c>
      <c r="T97" s="18"/>
    </row>
    <row r="98" spans="1:20">
      <c r="A98" s="4">
        <v>94</v>
      </c>
      <c r="B98" s="60" t="s">
        <v>151</v>
      </c>
      <c r="C98" s="84" t="s">
        <v>502</v>
      </c>
      <c r="D98" s="78" t="s">
        <v>25</v>
      </c>
      <c r="E98" s="83"/>
      <c r="F98" s="83"/>
      <c r="G98" s="83">
        <v>13</v>
      </c>
      <c r="H98" s="83">
        <v>12</v>
      </c>
      <c r="I98" s="55">
        <f t="shared" si="1"/>
        <v>25</v>
      </c>
      <c r="J98" s="83"/>
      <c r="K98" s="60" t="s">
        <v>160</v>
      </c>
      <c r="L98" s="61" t="s">
        <v>251</v>
      </c>
      <c r="M98" s="62">
        <v>9854322167</v>
      </c>
      <c r="N98" s="83"/>
      <c r="O98" s="83"/>
      <c r="P98" s="86" t="s">
        <v>562</v>
      </c>
      <c r="Q98" s="60"/>
      <c r="R98" s="60"/>
      <c r="S98" s="60" t="s">
        <v>156</v>
      </c>
      <c r="T98" s="18"/>
    </row>
    <row r="99" spans="1:20">
      <c r="A99" s="4">
        <v>95</v>
      </c>
      <c r="B99" s="60" t="s">
        <v>151</v>
      </c>
      <c r="C99" s="84" t="s">
        <v>422</v>
      </c>
      <c r="D99" s="78" t="s">
        <v>25</v>
      </c>
      <c r="E99" s="83"/>
      <c r="F99" s="83"/>
      <c r="G99" s="83"/>
      <c r="H99" s="83"/>
      <c r="I99" s="55">
        <f t="shared" si="1"/>
        <v>0</v>
      </c>
      <c r="J99" s="83"/>
      <c r="K99" s="60" t="s">
        <v>119</v>
      </c>
      <c r="L99" s="61" t="s">
        <v>209</v>
      </c>
      <c r="M99" s="62">
        <v>9577761652</v>
      </c>
      <c r="N99" s="83"/>
      <c r="O99" s="83"/>
      <c r="P99" s="86" t="s">
        <v>563</v>
      </c>
      <c r="Q99" s="60" t="s">
        <v>192</v>
      </c>
      <c r="R99" s="60">
        <v>162</v>
      </c>
      <c r="S99" s="60" t="s">
        <v>156</v>
      </c>
      <c r="T99" s="18"/>
    </row>
    <row r="100" spans="1:20">
      <c r="A100" s="4">
        <v>96</v>
      </c>
      <c r="B100" s="60" t="s">
        <v>151</v>
      </c>
      <c r="C100" s="84" t="s">
        <v>503</v>
      </c>
      <c r="D100" s="78" t="s">
        <v>25</v>
      </c>
      <c r="E100" s="83"/>
      <c r="F100" s="83"/>
      <c r="G100" s="83">
        <v>21</v>
      </c>
      <c r="H100" s="83">
        <v>16</v>
      </c>
      <c r="I100" s="55">
        <f t="shared" si="1"/>
        <v>37</v>
      </c>
      <c r="J100" s="83"/>
      <c r="K100" s="60" t="s">
        <v>160</v>
      </c>
      <c r="L100" s="61" t="s">
        <v>251</v>
      </c>
      <c r="M100" s="62">
        <v>9854322167</v>
      </c>
      <c r="N100" s="83"/>
      <c r="O100" s="83"/>
      <c r="P100" s="86" t="s">
        <v>564</v>
      </c>
      <c r="Q100" s="60" t="s">
        <v>94</v>
      </c>
      <c r="R100" s="60">
        <v>50</v>
      </c>
      <c r="S100" s="60" t="s">
        <v>156</v>
      </c>
      <c r="T100" s="18"/>
    </row>
    <row r="101" spans="1:20">
      <c r="A101" s="4">
        <v>97</v>
      </c>
      <c r="B101" s="60" t="s">
        <v>151</v>
      </c>
      <c r="C101" s="84" t="s">
        <v>504</v>
      </c>
      <c r="D101" s="78" t="s">
        <v>25</v>
      </c>
      <c r="E101" s="83"/>
      <c r="F101" s="83"/>
      <c r="G101" s="83">
        <v>16</v>
      </c>
      <c r="H101" s="83">
        <v>13</v>
      </c>
      <c r="I101" s="55">
        <f t="shared" si="1"/>
        <v>29</v>
      </c>
      <c r="J101" s="83"/>
      <c r="K101" s="60" t="s">
        <v>160</v>
      </c>
      <c r="L101" s="61" t="s">
        <v>251</v>
      </c>
      <c r="M101" s="62">
        <v>9854322167</v>
      </c>
      <c r="N101" s="83"/>
      <c r="O101" s="83"/>
      <c r="P101" s="86" t="s">
        <v>564</v>
      </c>
      <c r="Q101" s="60"/>
      <c r="R101" s="60"/>
      <c r="S101" s="60" t="s">
        <v>156</v>
      </c>
      <c r="T101" s="18"/>
    </row>
    <row r="102" spans="1:20">
      <c r="A102" s="4">
        <v>98</v>
      </c>
      <c r="B102" s="60" t="s">
        <v>151</v>
      </c>
      <c r="C102" s="84" t="s">
        <v>505</v>
      </c>
      <c r="D102" s="78" t="s">
        <v>25</v>
      </c>
      <c r="E102" s="83"/>
      <c r="F102" s="83"/>
      <c r="G102" s="83">
        <v>15</v>
      </c>
      <c r="H102" s="83">
        <v>21</v>
      </c>
      <c r="I102" s="55">
        <f t="shared" si="1"/>
        <v>36</v>
      </c>
      <c r="J102" s="83"/>
      <c r="K102" s="60" t="s">
        <v>160</v>
      </c>
      <c r="L102" s="61" t="s">
        <v>251</v>
      </c>
      <c r="M102" s="62">
        <v>9854322167</v>
      </c>
      <c r="N102" s="83"/>
      <c r="O102" s="83"/>
      <c r="P102" s="86" t="s">
        <v>564</v>
      </c>
      <c r="Q102" s="60"/>
      <c r="R102" s="60"/>
      <c r="S102" s="60" t="s">
        <v>156</v>
      </c>
      <c r="T102" s="18"/>
    </row>
    <row r="103" spans="1:20">
      <c r="A103" s="4">
        <v>99</v>
      </c>
      <c r="B103" s="60" t="s">
        <v>151</v>
      </c>
      <c r="C103" s="84" t="s">
        <v>506</v>
      </c>
      <c r="D103" s="78" t="s">
        <v>25</v>
      </c>
      <c r="E103" s="83"/>
      <c r="F103" s="83"/>
      <c r="G103" s="83">
        <v>12</v>
      </c>
      <c r="H103" s="83">
        <v>14</v>
      </c>
      <c r="I103" s="55">
        <f t="shared" si="1"/>
        <v>26</v>
      </c>
      <c r="J103" s="83"/>
      <c r="K103" s="60" t="s">
        <v>160</v>
      </c>
      <c r="L103" s="61" t="s">
        <v>251</v>
      </c>
      <c r="M103" s="62">
        <v>9854322167</v>
      </c>
      <c r="N103" s="83"/>
      <c r="O103" s="83"/>
      <c r="P103" s="86" t="s">
        <v>564</v>
      </c>
      <c r="Q103" s="60"/>
      <c r="R103" s="60"/>
      <c r="S103" s="60" t="s">
        <v>156</v>
      </c>
      <c r="T103" s="18"/>
    </row>
    <row r="104" spans="1:20">
      <c r="A104" s="4">
        <v>100</v>
      </c>
      <c r="B104" s="60" t="s">
        <v>151</v>
      </c>
      <c r="C104" s="84" t="s">
        <v>507</v>
      </c>
      <c r="D104" s="78" t="s">
        <v>25</v>
      </c>
      <c r="E104" s="83"/>
      <c r="F104" s="83"/>
      <c r="G104" s="83">
        <v>43</v>
      </c>
      <c r="H104" s="83">
        <v>31</v>
      </c>
      <c r="I104" s="55">
        <f t="shared" si="1"/>
        <v>74</v>
      </c>
      <c r="J104" s="83"/>
      <c r="K104" s="60" t="s">
        <v>90</v>
      </c>
      <c r="L104" s="61" t="s">
        <v>91</v>
      </c>
      <c r="M104" s="62">
        <v>8638331005</v>
      </c>
      <c r="N104" s="83"/>
      <c r="O104" s="83"/>
      <c r="P104" s="86" t="s">
        <v>565</v>
      </c>
      <c r="Q104" s="60" t="s">
        <v>101</v>
      </c>
      <c r="R104" s="60">
        <v>50</v>
      </c>
      <c r="S104" s="60" t="s">
        <v>156</v>
      </c>
      <c r="T104" s="18"/>
    </row>
    <row r="105" spans="1:20">
      <c r="A105" s="4">
        <v>101</v>
      </c>
      <c r="B105" s="60" t="s">
        <v>151</v>
      </c>
      <c r="C105" s="84" t="s">
        <v>508</v>
      </c>
      <c r="D105" s="78" t="s">
        <v>25</v>
      </c>
      <c r="E105" s="83"/>
      <c r="F105" s="83"/>
      <c r="G105" s="83">
        <v>39</v>
      </c>
      <c r="H105" s="83">
        <v>45</v>
      </c>
      <c r="I105" s="55">
        <f t="shared" si="1"/>
        <v>84</v>
      </c>
      <c r="J105" s="83"/>
      <c r="K105" s="60" t="s">
        <v>90</v>
      </c>
      <c r="L105" s="61" t="s">
        <v>91</v>
      </c>
      <c r="M105" s="62">
        <v>8638331005</v>
      </c>
      <c r="N105" s="83"/>
      <c r="O105" s="83"/>
      <c r="P105" s="86" t="s">
        <v>565</v>
      </c>
      <c r="Q105" s="60"/>
      <c r="R105" s="60"/>
      <c r="S105" s="60" t="s">
        <v>156</v>
      </c>
      <c r="T105" s="18"/>
    </row>
    <row r="106" spans="1:20">
      <c r="A106" s="4">
        <v>102</v>
      </c>
      <c r="B106" s="60" t="s">
        <v>151</v>
      </c>
      <c r="C106" s="84" t="s">
        <v>509</v>
      </c>
      <c r="D106" s="78" t="s">
        <v>25</v>
      </c>
      <c r="E106" s="83"/>
      <c r="F106" s="83"/>
      <c r="G106" s="83">
        <v>31</v>
      </c>
      <c r="H106" s="83">
        <v>35</v>
      </c>
      <c r="I106" s="55">
        <f t="shared" si="1"/>
        <v>66</v>
      </c>
      <c r="J106" s="83"/>
      <c r="K106" s="60" t="s">
        <v>90</v>
      </c>
      <c r="L106" s="61" t="s">
        <v>91</v>
      </c>
      <c r="M106" s="62">
        <v>8638331005</v>
      </c>
      <c r="N106" s="83"/>
      <c r="O106" s="83"/>
      <c r="P106" s="86" t="s">
        <v>565</v>
      </c>
      <c r="Q106" s="60"/>
      <c r="R106" s="60"/>
      <c r="S106" s="60" t="s">
        <v>156</v>
      </c>
      <c r="T106" s="18"/>
    </row>
    <row r="107" spans="1:20">
      <c r="A107" s="4">
        <v>103</v>
      </c>
      <c r="B107" s="60" t="s">
        <v>151</v>
      </c>
      <c r="C107" s="84" t="s">
        <v>510</v>
      </c>
      <c r="D107" s="78" t="s">
        <v>25</v>
      </c>
      <c r="E107" s="83"/>
      <c r="F107" s="83"/>
      <c r="G107" s="87">
        <v>18</v>
      </c>
      <c r="H107" s="87">
        <v>21</v>
      </c>
      <c r="I107" s="55">
        <f t="shared" si="1"/>
        <v>39</v>
      </c>
      <c r="J107" s="83"/>
      <c r="K107" s="60" t="s">
        <v>160</v>
      </c>
      <c r="L107" s="61" t="s">
        <v>251</v>
      </c>
      <c r="M107" s="62">
        <v>9854322167</v>
      </c>
      <c r="N107" s="83"/>
      <c r="O107" s="83"/>
      <c r="P107" s="86" t="s">
        <v>566</v>
      </c>
      <c r="Q107" s="60" t="s">
        <v>109</v>
      </c>
      <c r="R107" s="60">
        <v>70</v>
      </c>
      <c r="S107" s="60" t="s">
        <v>156</v>
      </c>
      <c r="T107" s="18"/>
    </row>
    <row r="108" spans="1:20">
      <c r="A108" s="4">
        <v>104</v>
      </c>
      <c r="B108" s="60" t="s">
        <v>151</v>
      </c>
      <c r="C108" s="84" t="s">
        <v>511</v>
      </c>
      <c r="D108" s="78" t="s">
        <v>25</v>
      </c>
      <c r="E108" s="83"/>
      <c r="F108" s="83"/>
      <c r="G108" s="83">
        <v>17</v>
      </c>
      <c r="H108" s="83">
        <v>13</v>
      </c>
      <c r="I108" s="55">
        <f t="shared" si="1"/>
        <v>30</v>
      </c>
      <c r="J108" s="83"/>
      <c r="K108" s="60" t="s">
        <v>160</v>
      </c>
      <c r="L108" s="61" t="s">
        <v>251</v>
      </c>
      <c r="M108" s="62">
        <v>9854322167</v>
      </c>
      <c r="N108" s="83"/>
      <c r="O108" s="83"/>
      <c r="P108" s="86" t="s">
        <v>566</v>
      </c>
      <c r="Q108" s="60"/>
      <c r="R108" s="60"/>
      <c r="S108" s="60" t="s">
        <v>156</v>
      </c>
      <c r="T108" s="18"/>
    </row>
    <row r="109" spans="1:20">
      <c r="A109" s="4">
        <v>105</v>
      </c>
      <c r="B109" s="60" t="s">
        <v>151</v>
      </c>
      <c r="C109" s="84" t="s">
        <v>512</v>
      </c>
      <c r="D109" s="78" t="s">
        <v>25</v>
      </c>
      <c r="E109" s="83"/>
      <c r="F109" s="83"/>
      <c r="G109" s="83">
        <v>17</v>
      </c>
      <c r="H109" s="83">
        <v>11</v>
      </c>
      <c r="I109" s="55">
        <f t="shared" si="1"/>
        <v>28</v>
      </c>
      <c r="J109" s="83"/>
      <c r="K109" s="60" t="s">
        <v>160</v>
      </c>
      <c r="L109" s="61" t="s">
        <v>251</v>
      </c>
      <c r="M109" s="62">
        <v>9854322167</v>
      </c>
      <c r="N109" s="83"/>
      <c r="O109" s="83"/>
      <c r="P109" s="86" t="s">
        <v>566</v>
      </c>
      <c r="Q109" s="60"/>
      <c r="R109" s="60"/>
      <c r="S109" s="60" t="s">
        <v>156</v>
      </c>
      <c r="T109" s="18"/>
    </row>
    <row r="110" spans="1:20">
      <c r="A110" s="4">
        <v>106</v>
      </c>
      <c r="B110" s="60" t="s">
        <v>151</v>
      </c>
      <c r="C110" s="84" t="s">
        <v>513</v>
      </c>
      <c r="D110" s="78" t="s">
        <v>25</v>
      </c>
      <c r="E110" s="83"/>
      <c r="F110" s="83"/>
      <c r="G110" s="83">
        <v>15</v>
      </c>
      <c r="H110" s="83">
        <v>14</v>
      </c>
      <c r="I110" s="55">
        <f t="shared" si="1"/>
        <v>29</v>
      </c>
      <c r="J110" s="83"/>
      <c r="K110" s="60" t="s">
        <v>160</v>
      </c>
      <c r="L110" s="61" t="s">
        <v>251</v>
      </c>
      <c r="M110" s="62">
        <v>9854322167</v>
      </c>
      <c r="N110" s="83"/>
      <c r="O110" s="83"/>
      <c r="P110" s="86" t="s">
        <v>566</v>
      </c>
      <c r="Q110" s="60"/>
      <c r="R110" s="60"/>
      <c r="S110" s="60" t="s">
        <v>156</v>
      </c>
      <c r="T110" s="18"/>
    </row>
    <row r="111" spans="1:20">
      <c r="A111" s="4">
        <v>107</v>
      </c>
      <c r="B111" s="60" t="s">
        <v>151</v>
      </c>
      <c r="C111" s="84" t="s">
        <v>514</v>
      </c>
      <c r="D111" s="78" t="s">
        <v>25</v>
      </c>
      <c r="E111" s="83"/>
      <c r="F111" s="83"/>
      <c r="G111" s="83">
        <v>36</v>
      </c>
      <c r="H111" s="83">
        <v>30</v>
      </c>
      <c r="I111" s="55">
        <f t="shared" si="1"/>
        <v>66</v>
      </c>
      <c r="J111" s="83"/>
      <c r="K111" s="60" t="s">
        <v>105</v>
      </c>
      <c r="L111" s="61" t="s">
        <v>106</v>
      </c>
      <c r="M111" s="62">
        <v>7399601913</v>
      </c>
      <c r="N111" s="83"/>
      <c r="O111" s="83"/>
      <c r="P111" s="86" t="s">
        <v>567</v>
      </c>
      <c r="Q111" s="60" t="s">
        <v>116</v>
      </c>
      <c r="R111" s="60">
        <v>152</v>
      </c>
      <c r="S111" s="60" t="s">
        <v>156</v>
      </c>
      <c r="T111" s="18"/>
    </row>
    <row r="112" spans="1:20">
      <c r="A112" s="4">
        <v>108</v>
      </c>
      <c r="B112" s="60" t="s">
        <v>151</v>
      </c>
      <c r="C112" s="84" t="s">
        <v>515</v>
      </c>
      <c r="D112" s="78" t="s">
        <v>25</v>
      </c>
      <c r="E112" s="83"/>
      <c r="F112" s="83"/>
      <c r="G112" s="83">
        <v>42</v>
      </c>
      <c r="H112" s="83">
        <v>32</v>
      </c>
      <c r="I112" s="55">
        <f t="shared" si="1"/>
        <v>74</v>
      </c>
      <c r="J112" s="83"/>
      <c r="K112" s="60" t="s">
        <v>105</v>
      </c>
      <c r="L112" s="61" t="s">
        <v>106</v>
      </c>
      <c r="M112" s="62">
        <v>7399601913</v>
      </c>
      <c r="N112" s="83"/>
      <c r="O112" s="83"/>
      <c r="P112" s="86" t="s">
        <v>567</v>
      </c>
      <c r="Q112" s="60"/>
      <c r="R112" s="60"/>
      <c r="S112" s="60" t="s">
        <v>156</v>
      </c>
      <c r="T112" s="18"/>
    </row>
    <row r="113" spans="1:20">
      <c r="A113" s="4">
        <v>109</v>
      </c>
      <c r="B113" s="60" t="s">
        <v>151</v>
      </c>
      <c r="C113" s="84" t="s">
        <v>516</v>
      </c>
      <c r="D113" s="78" t="s">
        <v>25</v>
      </c>
      <c r="E113" s="83"/>
      <c r="F113" s="83"/>
      <c r="G113" s="83">
        <v>11</v>
      </c>
      <c r="H113" s="83">
        <v>16</v>
      </c>
      <c r="I113" s="55">
        <f t="shared" si="1"/>
        <v>27</v>
      </c>
      <c r="J113" s="83"/>
      <c r="K113" s="60" t="s">
        <v>160</v>
      </c>
      <c r="L113" s="61" t="s">
        <v>251</v>
      </c>
      <c r="M113" s="62">
        <v>9854322167</v>
      </c>
      <c r="N113" s="83"/>
      <c r="O113" s="83"/>
      <c r="P113" s="89" t="s">
        <v>568</v>
      </c>
      <c r="Q113" s="60" t="s">
        <v>123</v>
      </c>
      <c r="R113" s="60">
        <v>146</v>
      </c>
      <c r="S113" s="60" t="s">
        <v>156</v>
      </c>
      <c r="T113" s="18"/>
    </row>
    <row r="114" spans="1:20">
      <c r="A114" s="4">
        <v>110</v>
      </c>
      <c r="B114" s="60" t="s">
        <v>151</v>
      </c>
      <c r="C114" s="84" t="s">
        <v>517</v>
      </c>
      <c r="D114" s="78" t="s">
        <v>25</v>
      </c>
      <c r="E114" s="83"/>
      <c r="F114" s="83"/>
      <c r="G114" s="83">
        <v>10</v>
      </c>
      <c r="H114" s="83">
        <v>7</v>
      </c>
      <c r="I114" s="55">
        <f t="shared" si="1"/>
        <v>17</v>
      </c>
      <c r="J114" s="83"/>
      <c r="K114" s="60" t="s">
        <v>160</v>
      </c>
      <c r="L114" s="61" t="s">
        <v>251</v>
      </c>
      <c r="M114" s="62">
        <v>9854322167</v>
      </c>
      <c r="N114" s="83"/>
      <c r="O114" s="83"/>
      <c r="P114" s="89" t="s">
        <v>568</v>
      </c>
      <c r="Q114" s="60"/>
      <c r="R114" s="60"/>
      <c r="S114" s="60" t="s">
        <v>156</v>
      </c>
      <c r="T114" s="18"/>
    </row>
    <row r="115" spans="1:20">
      <c r="A115" s="4">
        <v>111</v>
      </c>
      <c r="B115" s="60" t="s">
        <v>151</v>
      </c>
      <c r="C115" s="84" t="s">
        <v>518</v>
      </c>
      <c r="D115" s="78" t="s">
        <v>25</v>
      </c>
      <c r="E115" s="83"/>
      <c r="F115" s="83"/>
      <c r="G115" s="83">
        <v>18</v>
      </c>
      <c r="H115" s="83">
        <v>15</v>
      </c>
      <c r="I115" s="55">
        <f t="shared" si="1"/>
        <v>33</v>
      </c>
      <c r="J115" s="83"/>
      <c r="K115" s="60" t="s">
        <v>160</v>
      </c>
      <c r="L115" s="61" t="s">
        <v>251</v>
      </c>
      <c r="M115" s="62">
        <v>9854322167</v>
      </c>
      <c r="N115" s="83"/>
      <c r="O115" s="83"/>
      <c r="P115" s="89" t="s">
        <v>568</v>
      </c>
      <c r="Q115" s="60"/>
      <c r="R115" s="60"/>
      <c r="S115" s="60" t="s">
        <v>156</v>
      </c>
      <c r="T115" s="18"/>
    </row>
    <row r="116" spans="1:20">
      <c r="A116" s="4">
        <v>112</v>
      </c>
      <c r="B116" s="60" t="s">
        <v>151</v>
      </c>
      <c r="C116" s="84" t="s">
        <v>519</v>
      </c>
      <c r="D116" s="78" t="s">
        <v>25</v>
      </c>
      <c r="E116" s="83"/>
      <c r="F116" s="83"/>
      <c r="G116" s="83">
        <v>15</v>
      </c>
      <c r="H116" s="83">
        <v>17</v>
      </c>
      <c r="I116" s="55">
        <f t="shared" si="1"/>
        <v>32</v>
      </c>
      <c r="J116" s="83"/>
      <c r="K116" s="60" t="s">
        <v>160</v>
      </c>
      <c r="L116" s="61" t="s">
        <v>251</v>
      </c>
      <c r="M116" s="62">
        <v>9854322167</v>
      </c>
      <c r="N116" s="83"/>
      <c r="O116" s="83"/>
      <c r="P116" s="86" t="s">
        <v>569</v>
      </c>
      <c r="Q116" s="60" t="s">
        <v>94</v>
      </c>
      <c r="R116" s="60">
        <v>50</v>
      </c>
      <c r="S116" s="60" t="s">
        <v>156</v>
      </c>
      <c r="T116" s="18"/>
    </row>
    <row r="117" spans="1:20">
      <c r="A117" s="4">
        <v>113</v>
      </c>
      <c r="B117" s="60" t="s">
        <v>151</v>
      </c>
      <c r="C117" s="84" t="s">
        <v>520</v>
      </c>
      <c r="D117" s="78" t="s">
        <v>25</v>
      </c>
      <c r="E117" s="83"/>
      <c r="F117" s="83"/>
      <c r="G117" s="83">
        <v>16</v>
      </c>
      <c r="H117" s="83">
        <v>9</v>
      </c>
      <c r="I117" s="55">
        <f t="shared" si="1"/>
        <v>25</v>
      </c>
      <c r="J117" s="83"/>
      <c r="K117" s="60" t="s">
        <v>160</v>
      </c>
      <c r="L117" s="61" t="s">
        <v>251</v>
      </c>
      <c r="M117" s="62">
        <v>9854322167</v>
      </c>
      <c r="N117" s="83"/>
      <c r="O117" s="83"/>
      <c r="P117" s="86" t="s">
        <v>569</v>
      </c>
      <c r="Q117" s="60"/>
      <c r="R117" s="60"/>
      <c r="S117" s="60" t="s">
        <v>156</v>
      </c>
      <c r="T117" s="18"/>
    </row>
    <row r="118" spans="1:20">
      <c r="A118" s="4">
        <v>114</v>
      </c>
      <c r="B118" s="60" t="s">
        <v>151</v>
      </c>
      <c r="C118" s="84" t="s">
        <v>521</v>
      </c>
      <c r="D118" s="78" t="s">
        <v>25</v>
      </c>
      <c r="E118" s="83"/>
      <c r="F118" s="83"/>
      <c r="G118" s="83">
        <v>10</v>
      </c>
      <c r="H118" s="83">
        <v>11</v>
      </c>
      <c r="I118" s="55">
        <f t="shared" si="1"/>
        <v>21</v>
      </c>
      <c r="J118" s="83"/>
      <c r="K118" s="60" t="s">
        <v>160</v>
      </c>
      <c r="L118" s="61" t="s">
        <v>251</v>
      </c>
      <c r="M118" s="62">
        <v>9854322167</v>
      </c>
      <c r="N118" s="83"/>
      <c r="O118" s="83"/>
      <c r="P118" s="86" t="s">
        <v>569</v>
      </c>
      <c r="Q118" s="60"/>
      <c r="R118" s="60"/>
      <c r="S118" s="60" t="s">
        <v>156</v>
      </c>
      <c r="T118" s="18"/>
    </row>
    <row r="119" spans="1:20">
      <c r="A119" s="4">
        <v>115</v>
      </c>
      <c r="B119" s="60" t="s">
        <v>151</v>
      </c>
      <c r="C119" s="84" t="s">
        <v>522</v>
      </c>
      <c r="D119" s="78" t="s">
        <v>25</v>
      </c>
      <c r="E119" s="83"/>
      <c r="F119" s="83"/>
      <c r="G119" s="83">
        <v>41</v>
      </c>
      <c r="H119" s="83">
        <v>30</v>
      </c>
      <c r="I119" s="55">
        <f t="shared" si="1"/>
        <v>71</v>
      </c>
      <c r="J119" s="83"/>
      <c r="K119" s="60" t="s">
        <v>90</v>
      </c>
      <c r="L119" s="61" t="s">
        <v>91</v>
      </c>
      <c r="M119" s="62">
        <v>8638331005</v>
      </c>
      <c r="N119" s="83"/>
      <c r="O119" s="83"/>
      <c r="P119" s="86" t="s">
        <v>570</v>
      </c>
      <c r="Q119" s="60" t="s">
        <v>101</v>
      </c>
      <c r="R119" s="60">
        <v>55</v>
      </c>
      <c r="S119" s="60" t="s">
        <v>156</v>
      </c>
      <c r="T119" s="18"/>
    </row>
    <row r="120" spans="1:20">
      <c r="A120" s="4">
        <v>116</v>
      </c>
      <c r="B120" s="60" t="s">
        <v>151</v>
      </c>
      <c r="C120" s="84" t="s">
        <v>523</v>
      </c>
      <c r="D120" s="78" t="s">
        <v>25</v>
      </c>
      <c r="E120" s="83"/>
      <c r="F120" s="83"/>
      <c r="G120" s="83">
        <v>32</v>
      </c>
      <c r="H120" s="83">
        <v>31</v>
      </c>
      <c r="I120" s="55">
        <f t="shared" si="1"/>
        <v>63</v>
      </c>
      <c r="J120" s="83"/>
      <c r="K120" s="60" t="s">
        <v>90</v>
      </c>
      <c r="L120" s="61" t="s">
        <v>91</v>
      </c>
      <c r="M120" s="62">
        <v>8638331005</v>
      </c>
      <c r="N120" s="83"/>
      <c r="O120" s="83"/>
      <c r="P120" s="86" t="s">
        <v>570</v>
      </c>
      <c r="Q120" s="60"/>
      <c r="R120" s="60"/>
      <c r="S120" s="60" t="s">
        <v>156</v>
      </c>
      <c r="T120" s="18"/>
    </row>
    <row r="121" spans="1:20">
      <c r="A121" s="4">
        <v>117</v>
      </c>
      <c r="B121" s="60" t="s">
        <v>151</v>
      </c>
      <c r="C121" s="84" t="s">
        <v>524</v>
      </c>
      <c r="D121" s="78" t="s">
        <v>25</v>
      </c>
      <c r="E121" s="83"/>
      <c r="F121" s="83"/>
      <c r="G121" s="83">
        <v>13</v>
      </c>
      <c r="H121" s="83">
        <v>14</v>
      </c>
      <c r="I121" s="55">
        <f t="shared" si="1"/>
        <v>27</v>
      </c>
      <c r="J121" s="83"/>
      <c r="K121" s="60" t="s">
        <v>153</v>
      </c>
      <c r="L121" s="61" t="s">
        <v>409</v>
      </c>
      <c r="M121" s="62">
        <v>9864497556</v>
      </c>
      <c r="N121" s="83"/>
      <c r="O121" s="83"/>
      <c r="P121" s="86" t="s">
        <v>571</v>
      </c>
      <c r="Q121" s="60" t="s">
        <v>109</v>
      </c>
      <c r="R121" s="60">
        <v>40</v>
      </c>
      <c r="S121" s="60" t="s">
        <v>156</v>
      </c>
      <c r="T121" s="18"/>
    </row>
    <row r="122" spans="1:20">
      <c r="A122" s="4">
        <v>118</v>
      </c>
      <c r="B122" s="60" t="s">
        <v>151</v>
      </c>
      <c r="C122" s="84" t="s">
        <v>525</v>
      </c>
      <c r="D122" s="78" t="s">
        <v>25</v>
      </c>
      <c r="E122" s="83"/>
      <c r="F122" s="83"/>
      <c r="G122" s="83">
        <v>8</v>
      </c>
      <c r="H122" s="83">
        <v>12</v>
      </c>
      <c r="I122" s="55">
        <f t="shared" si="1"/>
        <v>20</v>
      </c>
      <c r="J122" s="83"/>
      <c r="K122" s="60" t="s">
        <v>153</v>
      </c>
      <c r="L122" s="61" t="s">
        <v>409</v>
      </c>
      <c r="M122" s="62">
        <v>9864497556</v>
      </c>
      <c r="N122" s="83"/>
      <c r="O122" s="83"/>
      <c r="P122" s="86" t="s">
        <v>571</v>
      </c>
      <c r="Q122" s="60"/>
      <c r="R122" s="60"/>
      <c r="S122" s="60" t="s">
        <v>156</v>
      </c>
      <c r="T122" s="18"/>
    </row>
    <row r="123" spans="1:20">
      <c r="A123" s="4">
        <v>119</v>
      </c>
      <c r="B123" s="60" t="s">
        <v>151</v>
      </c>
      <c r="C123" s="84" t="s">
        <v>526</v>
      </c>
      <c r="D123" s="78" t="s">
        <v>25</v>
      </c>
      <c r="E123" s="83"/>
      <c r="F123" s="83"/>
      <c r="G123" s="83">
        <v>17</v>
      </c>
      <c r="H123" s="83">
        <v>10</v>
      </c>
      <c r="I123" s="55">
        <f t="shared" si="1"/>
        <v>27</v>
      </c>
      <c r="J123" s="83"/>
      <c r="K123" s="60" t="s">
        <v>153</v>
      </c>
      <c r="L123" s="61" t="s">
        <v>409</v>
      </c>
      <c r="M123" s="62">
        <v>9864497556</v>
      </c>
      <c r="N123" s="83"/>
      <c r="O123" s="83"/>
      <c r="P123" s="86" t="s">
        <v>571</v>
      </c>
      <c r="Q123" s="60"/>
      <c r="R123" s="60"/>
      <c r="S123" s="60" t="s">
        <v>156</v>
      </c>
      <c r="T123" s="18"/>
    </row>
    <row r="124" spans="1:20">
      <c r="A124" s="4">
        <v>120</v>
      </c>
      <c r="B124" s="60" t="s">
        <v>151</v>
      </c>
      <c r="C124" s="84" t="s">
        <v>527</v>
      </c>
      <c r="D124" s="78" t="s">
        <v>25</v>
      </c>
      <c r="E124" s="83"/>
      <c r="F124" s="83"/>
      <c r="G124" s="83">
        <v>22</v>
      </c>
      <c r="H124" s="83">
        <v>24</v>
      </c>
      <c r="I124" s="55">
        <f t="shared" si="1"/>
        <v>46</v>
      </c>
      <c r="J124" s="83"/>
      <c r="K124" s="60" t="s">
        <v>153</v>
      </c>
      <c r="L124" s="61" t="s">
        <v>409</v>
      </c>
      <c r="M124" s="62">
        <v>9864497556</v>
      </c>
      <c r="N124" s="83"/>
      <c r="O124" s="83"/>
      <c r="P124" s="86" t="s">
        <v>571</v>
      </c>
      <c r="Q124" s="60"/>
      <c r="R124" s="60"/>
      <c r="S124" s="60" t="s">
        <v>156</v>
      </c>
      <c r="T124" s="18"/>
    </row>
    <row r="125" spans="1:20">
      <c r="A125" s="4">
        <v>121</v>
      </c>
      <c r="B125" s="60" t="s">
        <v>151</v>
      </c>
      <c r="C125" s="84" t="s">
        <v>528</v>
      </c>
      <c r="D125" s="78" t="s">
        <v>25</v>
      </c>
      <c r="E125" s="83"/>
      <c r="F125" s="83"/>
      <c r="G125" s="83">
        <v>31</v>
      </c>
      <c r="H125" s="83">
        <v>28</v>
      </c>
      <c r="I125" s="55">
        <f t="shared" si="1"/>
        <v>59</v>
      </c>
      <c r="J125" s="83"/>
      <c r="K125" s="60" t="s">
        <v>153</v>
      </c>
      <c r="L125" s="61" t="s">
        <v>409</v>
      </c>
      <c r="M125" s="62">
        <v>9864497556</v>
      </c>
      <c r="N125" s="83"/>
      <c r="O125" s="83"/>
      <c r="P125" s="86" t="s">
        <v>572</v>
      </c>
      <c r="Q125" s="60" t="s">
        <v>116</v>
      </c>
      <c r="R125" s="60">
        <v>152</v>
      </c>
      <c r="S125" s="60" t="s">
        <v>156</v>
      </c>
      <c r="T125" s="18"/>
    </row>
    <row r="126" spans="1:20">
      <c r="A126" s="4">
        <v>122</v>
      </c>
      <c r="B126" s="60" t="s">
        <v>151</v>
      </c>
      <c r="C126" s="84" t="s">
        <v>529</v>
      </c>
      <c r="D126" s="78" t="s">
        <v>25</v>
      </c>
      <c r="E126" s="83"/>
      <c r="F126" s="83"/>
      <c r="G126" s="83">
        <v>29</v>
      </c>
      <c r="H126" s="83">
        <v>25</v>
      </c>
      <c r="I126" s="55">
        <f t="shared" si="1"/>
        <v>54</v>
      </c>
      <c r="J126" s="83"/>
      <c r="K126" s="60" t="s">
        <v>153</v>
      </c>
      <c r="L126" s="61" t="s">
        <v>409</v>
      </c>
      <c r="M126" s="62">
        <v>9864497556</v>
      </c>
      <c r="N126" s="83"/>
      <c r="O126" s="83"/>
      <c r="P126" s="86" t="s">
        <v>572</v>
      </c>
      <c r="Q126" s="60"/>
      <c r="R126" s="60"/>
      <c r="S126" s="60" t="s">
        <v>156</v>
      </c>
      <c r="T126" s="18"/>
    </row>
    <row r="127" spans="1:20">
      <c r="A127" s="4">
        <v>123</v>
      </c>
      <c r="B127" s="60" t="s">
        <v>151</v>
      </c>
      <c r="C127" s="84" t="s">
        <v>530</v>
      </c>
      <c r="D127" s="78" t="s">
        <v>25</v>
      </c>
      <c r="E127" s="83"/>
      <c r="F127" s="83"/>
      <c r="G127" s="83">
        <v>10</v>
      </c>
      <c r="H127" s="83">
        <v>12</v>
      </c>
      <c r="I127" s="55">
        <f t="shared" si="1"/>
        <v>22</v>
      </c>
      <c r="J127" s="83"/>
      <c r="K127" s="60" t="s">
        <v>112</v>
      </c>
      <c r="L127" s="61" t="s">
        <v>113</v>
      </c>
      <c r="M127" s="62">
        <v>9435231733</v>
      </c>
      <c r="N127" s="83"/>
      <c r="O127" s="83"/>
      <c r="P127" s="86" t="s">
        <v>573</v>
      </c>
      <c r="Q127" s="60" t="s">
        <v>123</v>
      </c>
      <c r="R127" s="60">
        <v>42</v>
      </c>
      <c r="S127" s="60" t="s">
        <v>156</v>
      </c>
      <c r="T127" s="18"/>
    </row>
    <row r="128" spans="1:20">
      <c r="A128" s="4">
        <v>124</v>
      </c>
      <c r="B128" s="60" t="s">
        <v>151</v>
      </c>
      <c r="C128" s="84" t="s">
        <v>531</v>
      </c>
      <c r="D128" s="78" t="s">
        <v>25</v>
      </c>
      <c r="E128" s="83"/>
      <c r="F128" s="83"/>
      <c r="G128" s="83">
        <v>8</v>
      </c>
      <c r="H128" s="83">
        <v>11</v>
      </c>
      <c r="I128" s="55">
        <f t="shared" si="1"/>
        <v>19</v>
      </c>
      <c r="J128" s="83"/>
      <c r="K128" s="60" t="s">
        <v>112</v>
      </c>
      <c r="L128" s="61" t="s">
        <v>113</v>
      </c>
      <c r="M128" s="62">
        <v>9435231733</v>
      </c>
      <c r="N128" s="83"/>
      <c r="O128" s="83"/>
      <c r="P128" s="86" t="s">
        <v>573</v>
      </c>
      <c r="Q128" s="60"/>
      <c r="R128" s="60"/>
      <c r="S128" s="60" t="s">
        <v>156</v>
      </c>
      <c r="T128" s="18"/>
    </row>
    <row r="129" spans="1:20">
      <c r="A129" s="4">
        <v>125</v>
      </c>
      <c r="B129" s="60" t="s">
        <v>151</v>
      </c>
      <c r="C129" s="84" t="s">
        <v>532</v>
      </c>
      <c r="D129" s="78" t="s">
        <v>25</v>
      </c>
      <c r="E129" s="83"/>
      <c r="F129" s="83"/>
      <c r="G129" s="83">
        <v>9</v>
      </c>
      <c r="H129" s="83">
        <v>8</v>
      </c>
      <c r="I129" s="55">
        <f t="shared" si="1"/>
        <v>17</v>
      </c>
      <c r="J129" s="83"/>
      <c r="K129" s="60" t="s">
        <v>112</v>
      </c>
      <c r="L129" s="61" t="s">
        <v>113</v>
      </c>
      <c r="M129" s="62">
        <v>9435231733</v>
      </c>
      <c r="N129" s="83"/>
      <c r="O129" s="83"/>
      <c r="P129" s="86" t="s">
        <v>573</v>
      </c>
      <c r="Q129" s="60"/>
      <c r="R129" s="60"/>
      <c r="S129" s="60" t="s">
        <v>156</v>
      </c>
      <c r="T129" s="18"/>
    </row>
    <row r="130" spans="1:20">
      <c r="A130" s="4">
        <v>126</v>
      </c>
      <c r="B130" s="60" t="s">
        <v>151</v>
      </c>
      <c r="C130" s="84" t="s">
        <v>533</v>
      </c>
      <c r="D130" s="78" t="s">
        <v>25</v>
      </c>
      <c r="E130" s="83"/>
      <c r="F130" s="83"/>
      <c r="G130" s="83">
        <v>9</v>
      </c>
      <c r="H130" s="83">
        <v>11</v>
      </c>
      <c r="I130" s="55">
        <f t="shared" si="1"/>
        <v>20</v>
      </c>
      <c r="J130" s="83"/>
      <c r="K130" s="60" t="s">
        <v>112</v>
      </c>
      <c r="L130" s="61" t="s">
        <v>113</v>
      </c>
      <c r="M130" s="62">
        <v>9435231733</v>
      </c>
      <c r="N130" s="83"/>
      <c r="O130" s="83"/>
      <c r="P130" s="86" t="s">
        <v>573</v>
      </c>
      <c r="Q130" s="60"/>
      <c r="R130" s="60"/>
      <c r="S130" s="60" t="s">
        <v>156</v>
      </c>
      <c r="T130" s="18"/>
    </row>
    <row r="131" spans="1:20">
      <c r="A131" s="4">
        <v>127</v>
      </c>
      <c r="B131" s="60" t="s">
        <v>151</v>
      </c>
      <c r="C131" s="84" t="s">
        <v>534</v>
      </c>
      <c r="D131" s="78" t="s">
        <v>25</v>
      </c>
      <c r="E131" s="83"/>
      <c r="F131" s="83"/>
      <c r="G131" s="83">
        <v>12</v>
      </c>
      <c r="H131" s="83">
        <v>11</v>
      </c>
      <c r="I131" s="55">
        <f t="shared" si="1"/>
        <v>23</v>
      </c>
      <c r="J131" s="83"/>
      <c r="K131" s="60" t="s">
        <v>112</v>
      </c>
      <c r="L131" s="61" t="s">
        <v>113</v>
      </c>
      <c r="M131" s="62">
        <v>9435231733</v>
      </c>
      <c r="N131" s="83"/>
      <c r="O131" s="83"/>
      <c r="P131" s="86" t="s">
        <v>573</v>
      </c>
      <c r="Q131" s="60"/>
      <c r="R131" s="60"/>
      <c r="S131" s="60" t="s">
        <v>156</v>
      </c>
      <c r="T131" s="18"/>
    </row>
    <row r="132" spans="1:20">
      <c r="A132" s="4">
        <v>128</v>
      </c>
      <c r="B132" s="60" t="s">
        <v>151</v>
      </c>
      <c r="C132" s="84" t="s">
        <v>535</v>
      </c>
      <c r="D132" s="78" t="s">
        <v>25</v>
      </c>
      <c r="E132" s="83"/>
      <c r="F132" s="83"/>
      <c r="G132" s="83">
        <v>6</v>
      </c>
      <c r="H132" s="83">
        <v>12</v>
      </c>
      <c r="I132" s="55">
        <f t="shared" si="1"/>
        <v>18</v>
      </c>
      <c r="J132" s="83"/>
      <c r="K132" s="60" t="s">
        <v>160</v>
      </c>
      <c r="L132" s="61" t="s">
        <v>251</v>
      </c>
      <c r="M132" s="62">
        <v>9854322167</v>
      </c>
      <c r="N132" s="83"/>
      <c r="O132" s="83"/>
      <c r="P132" s="86" t="s">
        <v>574</v>
      </c>
      <c r="Q132" s="60" t="s">
        <v>94</v>
      </c>
      <c r="R132" s="60">
        <v>42</v>
      </c>
      <c r="S132" s="60" t="s">
        <v>156</v>
      </c>
      <c r="T132" s="18"/>
    </row>
    <row r="133" spans="1:20">
      <c r="A133" s="4">
        <v>129</v>
      </c>
      <c r="B133" s="60" t="s">
        <v>151</v>
      </c>
      <c r="C133" s="84" t="s">
        <v>536</v>
      </c>
      <c r="D133" s="78" t="s">
        <v>25</v>
      </c>
      <c r="E133" s="83"/>
      <c r="F133" s="83"/>
      <c r="G133" s="83">
        <v>20</v>
      </c>
      <c r="H133" s="83">
        <v>24</v>
      </c>
      <c r="I133" s="55">
        <f t="shared" si="1"/>
        <v>44</v>
      </c>
      <c r="J133" s="83"/>
      <c r="K133" s="60" t="s">
        <v>160</v>
      </c>
      <c r="L133" s="61" t="s">
        <v>251</v>
      </c>
      <c r="M133" s="62">
        <v>9854322167</v>
      </c>
      <c r="N133" s="83"/>
      <c r="O133" s="83"/>
      <c r="P133" s="86" t="s">
        <v>574</v>
      </c>
      <c r="Q133" s="60"/>
      <c r="R133" s="60"/>
      <c r="S133" s="60" t="s">
        <v>156</v>
      </c>
      <c r="T133" s="18"/>
    </row>
    <row r="134" spans="1:20">
      <c r="A134" s="4">
        <v>130</v>
      </c>
      <c r="B134" s="60" t="s">
        <v>151</v>
      </c>
      <c r="C134" s="84" t="s">
        <v>537</v>
      </c>
      <c r="D134" s="78" t="s">
        <v>25</v>
      </c>
      <c r="E134" s="83"/>
      <c r="F134" s="83"/>
      <c r="G134" s="83">
        <v>18</v>
      </c>
      <c r="H134" s="83">
        <v>14</v>
      </c>
      <c r="I134" s="55">
        <f t="shared" ref="I134:I164" si="2">SUM(G134:H134)</f>
        <v>32</v>
      </c>
      <c r="J134" s="83"/>
      <c r="K134" s="60" t="s">
        <v>160</v>
      </c>
      <c r="L134" s="61" t="s">
        <v>251</v>
      </c>
      <c r="M134" s="62">
        <v>9854322167</v>
      </c>
      <c r="N134" s="83"/>
      <c r="O134" s="83"/>
      <c r="P134" s="86" t="s">
        <v>574</v>
      </c>
      <c r="Q134" s="60"/>
      <c r="R134" s="60"/>
      <c r="S134" s="60" t="s">
        <v>156</v>
      </c>
      <c r="T134" s="18"/>
    </row>
    <row r="135" spans="1:20">
      <c r="A135" s="4">
        <v>131</v>
      </c>
      <c r="B135" s="60" t="s">
        <v>151</v>
      </c>
      <c r="C135" s="84" t="s">
        <v>538</v>
      </c>
      <c r="D135" s="78" t="s">
        <v>25</v>
      </c>
      <c r="E135" s="83"/>
      <c r="F135" s="83"/>
      <c r="G135" s="83">
        <v>19</v>
      </c>
      <c r="H135" s="83">
        <v>9</v>
      </c>
      <c r="I135" s="55">
        <f t="shared" si="2"/>
        <v>28</v>
      </c>
      <c r="J135" s="83"/>
      <c r="K135" s="60" t="s">
        <v>160</v>
      </c>
      <c r="L135" s="61" t="s">
        <v>251</v>
      </c>
      <c r="M135" s="62">
        <v>9854322167</v>
      </c>
      <c r="N135" s="83"/>
      <c r="O135" s="83"/>
      <c r="P135" s="86" t="s">
        <v>574</v>
      </c>
      <c r="Q135" s="60"/>
      <c r="R135" s="60"/>
      <c r="S135" s="60" t="s">
        <v>156</v>
      </c>
      <c r="T135" s="18"/>
    </row>
    <row r="136" spans="1:20">
      <c r="A136" s="4">
        <v>132</v>
      </c>
      <c r="B136" s="60" t="s">
        <v>151</v>
      </c>
      <c r="C136" s="84" t="s">
        <v>539</v>
      </c>
      <c r="D136" s="78" t="s">
        <v>25</v>
      </c>
      <c r="E136" s="83"/>
      <c r="F136" s="83"/>
      <c r="G136" s="83">
        <v>12</v>
      </c>
      <c r="H136" s="83">
        <v>16</v>
      </c>
      <c r="I136" s="55">
        <f t="shared" si="2"/>
        <v>28</v>
      </c>
      <c r="J136" s="83"/>
      <c r="K136" s="60" t="s">
        <v>160</v>
      </c>
      <c r="L136" s="61" t="s">
        <v>251</v>
      </c>
      <c r="M136" s="62">
        <v>9854322167</v>
      </c>
      <c r="N136" s="83"/>
      <c r="O136" s="83"/>
      <c r="P136" s="86" t="s">
        <v>574</v>
      </c>
      <c r="Q136" s="60"/>
      <c r="R136" s="60"/>
      <c r="S136" s="60" t="s">
        <v>156</v>
      </c>
      <c r="T136" s="18"/>
    </row>
    <row r="137" spans="1:20">
      <c r="A137" s="4">
        <v>133</v>
      </c>
      <c r="B137" s="60" t="s">
        <v>151</v>
      </c>
      <c r="C137" s="84" t="s">
        <v>540</v>
      </c>
      <c r="D137" s="78" t="s">
        <v>25</v>
      </c>
      <c r="E137" s="83"/>
      <c r="F137" s="83"/>
      <c r="G137" s="83">
        <v>33</v>
      </c>
      <c r="H137" s="83">
        <v>28</v>
      </c>
      <c r="I137" s="55">
        <f t="shared" si="2"/>
        <v>61</v>
      </c>
      <c r="J137" s="83"/>
      <c r="K137" s="60" t="s">
        <v>160</v>
      </c>
      <c r="L137" s="61" t="s">
        <v>251</v>
      </c>
      <c r="M137" s="62">
        <v>9854322167</v>
      </c>
      <c r="N137" s="83"/>
      <c r="O137" s="83"/>
      <c r="P137" s="86" t="s">
        <v>575</v>
      </c>
      <c r="Q137" s="60" t="s">
        <v>101</v>
      </c>
      <c r="R137" s="60">
        <v>52</v>
      </c>
      <c r="S137" s="60" t="s">
        <v>156</v>
      </c>
      <c r="T137" s="18"/>
    </row>
    <row r="138" spans="1:20">
      <c r="A138" s="4">
        <v>134</v>
      </c>
      <c r="B138" s="60" t="s">
        <v>151</v>
      </c>
      <c r="C138" s="84" t="s">
        <v>541</v>
      </c>
      <c r="D138" s="78" t="s">
        <v>25</v>
      </c>
      <c r="E138" s="83"/>
      <c r="F138" s="83"/>
      <c r="G138" s="83">
        <v>25</v>
      </c>
      <c r="H138" s="83">
        <v>34</v>
      </c>
      <c r="I138" s="55">
        <f t="shared" si="2"/>
        <v>59</v>
      </c>
      <c r="J138" s="83"/>
      <c r="K138" s="60" t="s">
        <v>160</v>
      </c>
      <c r="L138" s="61" t="s">
        <v>251</v>
      </c>
      <c r="M138" s="62">
        <v>9854322167</v>
      </c>
      <c r="N138" s="83"/>
      <c r="O138" s="83"/>
      <c r="P138" s="86" t="s">
        <v>575</v>
      </c>
      <c r="Q138" s="60"/>
      <c r="R138" s="60"/>
      <c r="S138" s="60" t="s">
        <v>156</v>
      </c>
      <c r="T138" s="18"/>
    </row>
    <row r="139" spans="1:20">
      <c r="A139" s="4">
        <v>135</v>
      </c>
      <c r="B139" s="60" t="s">
        <v>151</v>
      </c>
      <c r="C139" s="84" t="s">
        <v>542</v>
      </c>
      <c r="D139" s="78" t="s">
        <v>25</v>
      </c>
      <c r="E139" s="83"/>
      <c r="F139" s="83"/>
      <c r="G139" s="83">
        <v>37</v>
      </c>
      <c r="H139" s="83">
        <v>29</v>
      </c>
      <c r="I139" s="55">
        <f t="shared" si="2"/>
        <v>66</v>
      </c>
      <c r="J139" s="83"/>
      <c r="K139" s="60" t="s">
        <v>160</v>
      </c>
      <c r="L139" s="61" t="s">
        <v>251</v>
      </c>
      <c r="M139" s="62">
        <v>9854322167</v>
      </c>
      <c r="N139" s="83"/>
      <c r="O139" s="83"/>
      <c r="P139" s="86" t="s">
        <v>576</v>
      </c>
      <c r="Q139" s="60" t="s">
        <v>109</v>
      </c>
      <c r="R139" s="60">
        <v>30</v>
      </c>
      <c r="S139" s="60" t="s">
        <v>156</v>
      </c>
      <c r="T139" s="18"/>
    </row>
    <row r="140" spans="1:20">
      <c r="A140" s="4">
        <v>136</v>
      </c>
      <c r="B140" s="60" t="s">
        <v>151</v>
      </c>
      <c r="C140" s="84" t="s">
        <v>543</v>
      </c>
      <c r="D140" s="78" t="s">
        <v>25</v>
      </c>
      <c r="E140" s="83"/>
      <c r="F140" s="83"/>
      <c r="G140" s="83">
        <v>22</v>
      </c>
      <c r="H140" s="83">
        <v>31</v>
      </c>
      <c r="I140" s="55">
        <f t="shared" si="2"/>
        <v>53</v>
      </c>
      <c r="J140" s="83"/>
      <c r="K140" s="60" t="s">
        <v>160</v>
      </c>
      <c r="L140" s="61" t="s">
        <v>251</v>
      </c>
      <c r="M140" s="62">
        <v>9854322167</v>
      </c>
      <c r="N140" s="83"/>
      <c r="O140" s="83"/>
      <c r="P140" s="86" t="s">
        <v>576</v>
      </c>
      <c r="Q140" s="60"/>
      <c r="R140" s="60"/>
      <c r="S140" s="60" t="s">
        <v>156</v>
      </c>
      <c r="T140" s="18"/>
    </row>
    <row r="141" spans="1:20">
      <c r="A141" s="4">
        <v>137</v>
      </c>
      <c r="B141" s="60" t="s">
        <v>151</v>
      </c>
      <c r="C141" s="88" t="s">
        <v>544</v>
      </c>
      <c r="D141" s="78" t="s">
        <v>25</v>
      </c>
      <c r="E141" s="83"/>
      <c r="F141" s="83"/>
      <c r="G141" s="83">
        <v>19</v>
      </c>
      <c r="H141" s="83">
        <v>12</v>
      </c>
      <c r="I141" s="55">
        <f t="shared" si="2"/>
        <v>31</v>
      </c>
      <c r="J141" s="83"/>
      <c r="K141" s="60" t="s">
        <v>160</v>
      </c>
      <c r="L141" s="61" t="s">
        <v>251</v>
      </c>
      <c r="M141" s="62">
        <v>9854322167</v>
      </c>
      <c r="N141" s="83"/>
      <c r="O141" s="83"/>
      <c r="P141" s="86" t="s">
        <v>576</v>
      </c>
      <c r="Q141" s="60"/>
      <c r="R141" s="60"/>
      <c r="S141" s="60" t="s">
        <v>156</v>
      </c>
      <c r="T141" s="18"/>
    </row>
    <row r="142" spans="1:20">
      <c r="A142" s="4">
        <v>138</v>
      </c>
      <c r="B142" s="60" t="s">
        <v>151</v>
      </c>
      <c r="C142" s="88" t="s">
        <v>545</v>
      </c>
      <c r="D142" s="78" t="s">
        <v>25</v>
      </c>
      <c r="E142" s="83"/>
      <c r="F142" s="83"/>
      <c r="G142" s="83">
        <v>14</v>
      </c>
      <c r="H142" s="83">
        <v>11</v>
      </c>
      <c r="I142" s="55">
        <f t="shared" si="2"/>
        <v>25</v>
      </c>
      <c r="J142" s="83"/>
      <c r="K142" s="60" t="s">
        <v>160</v>
      </c>
      <c r="L142" s="61" t="s">
        <v>251</v>
      </c>
      <c r="M142" s="62">
        <v>9854322167</v>
      </c>
      <c r="N142" s="83"/>
      <c r="O142" s="83"/>
      <c r="P142" s="86" t="s">
        <v>576</v>
      </c>
      <c r="Q142" s="60"/>
      <c r="R142" s="60"/>
      <c r="S142" s="60" t="s">
        <v>156</v>
      </c>
      <c r="T142" s="18"/>
    </row>
    <row r="143" spans="1:20">
      <c r="A143" s="4">
        <v>139</v>
      </c>
      <c r="B143" s="60" t="s">
        <v>151</v>
      </c>
      <c r="C143" s="88" t="s">
        <v>546</v>
      </c>
      <c r="D143" s="78" t="s">
        <v>25</v>
      </c>
      <c r="E143" s="83"/>
      <c r="F143" s="83"/>
      <c r="G143" s="83">
        <v>27</v>
      </c>
      <c r="H143" s="83">
        <v>31</v>
      </c>
      <c r="I143" s="55">
        <f t="shared" si="2"/>
        <v>58</v>
      </c>
      <c r="J143" s="83"/>
      <c r="K143" s="60" t="s">
        <v>105</v>
      </c>
      <c r="L143" s="61" t="s">
        <v>106</v>
      </c>
      <c r="M143" s="62">
        <v>7399601913</v>
      </c>
      <c r="N143" s="83"/>
      <c r="O143" s="83"/>
      <c r="P143" s="86" t="s">
        <v>577</v>
      </c>
      <c r="Q143" s="60" t="s">
        <v>116</v>
      </c>
      <c r="R143" s="60">
        <v>152</v>
      </c>
      <c r="S143" s="60" t="s">
        <v>156</v>
      </c>
      <c r="T143" s="18"/>
    </row>
    <row r="144" spans="1:20">
      <c r="A144" s="4">
        <v>140</v>
      </c>
      <c r="B144" s="60" t="s">
        <v>151</v>
      </c>
      <c r="C144" s="88" t="s">
        <v>547</v>
      </c>
      <c r="D144" s="78" t="s">
        <v>25</v>
      </c>
      <c r="E144" s="83"/>
      <c r="F144" s="83"/>
      <c r="G144" s="83">
        <v>25</v>
      </c>
      <c r="H144" s="83">
        <v>28</v>
      </c>
      <c r="I144" s="55">
        <f t="shared" si="2"/>
        <v>53</v>
      </c>
      <c r="J144" s="83"/>
      <c r="K144" s="60" t="s">
        <v>105</v>
      </c>
      <c r="L144" s="61" t="s">
        <v>106</v>
      </c>
      <c r="M144" s="62">
        <v>7399601913</v>
      </c>
      <c r="N144" s="83"/>
      <c r="O144" s="83"/>
      <c r="P144" s="86" t="s">
        <v>577</v>
      </c>
      <c r="Q144" s="60"/>
      <c r="R144" s="60"/>
      <c r="S144" s="60" t="s">
        <v>156</v>
      </c>
      <c r="T144" s="18"/>
    </row>
    <row r="145" spans="1:20">
      <c r="A145" s="4">
        <v>141</v>
      </c>
      <c r="B145" s="60" t="s">
        <v>151</v>
      </c>
      <c r="C145" s="88" t="s">
        <v>548</v>
      </c>
      <c r="D145" s="78" t="s">
        <v>25</v>
      </c>
      <c r="E145" s="83"/>
      <c r="F145" s="83"/>
      <c r="G145" s="83">
        <v>22</v>
      </c>
      <c r="H145" s="83">
        <v>19</v>
      </c>
      <c r="I145" s="55">
        <f t="shared" si="2"/>
        <v>41</v>
      </c>
      <c r="J145" s="83"/>
      <c r="K145" s="60" t="s">
        <v>105</v>
      </c>
      <c r="L145" s="61" t="s">
        <v>106</v>
      </c>
      <c r="M145" s="62">
        <v>7399601913</v>
      </c>
      <c r="N145" s="83"/>
      <c r="O145" s="83"/>
      <c r="P145" s="86" t="s">
        <v>577</v>
      </c>
      <c r="Q145" s="60"/>
      <c r="R145" s="60"/>
      <c r="S145" s="60" t="s">
        <v>156</v>
      </c>
      <c r="T145" s="18"/>
    </row>
    <row r="146" spans="1:20">
      <c r="A146" s="4">
        <v>142</v>
      </c>
      <c r="B146" s="60" t="s">
        <v>151</v>
      </c>
      <c r="C146" s="88" t="s">
        <v>549</v>
      </c>
      <c r="D146" s="78" t="s">
        <v>25</v>
      </c>
      <c r="E146" s="83"/>
      <c r="F146" s="83"/>
      <c r="G146" s="83">
        <v>19</v>
      </c>
      <c r="H146" s="83">
        <v>18</v>
      </c>
      <c r="I146" s="55">
        <f t="shared" si="2"/>
        <v>37</v>
      </c>
      <c r="J146" s="83"/>
      <c r="K146" s="60" t="s">
        <v>112</v>
      </c>
      <c r="L146" s="61" t="s">
        <v>113</v>
      </c>
      <c r="M146" s="62">
        <v>9435231733</v>
      </c>
      <c r="N146" s="83"/>
      <c r="O146" s="83"/>
      <c r="P146" s="86" t="s">
        <v>578</v>
      </c>
      <c r="Q146" s="60" t="s">
        <v>123</v>
      </c>
      <c r="R146" s="60">
        <v>69</v>
      </c>
      <c r="S146" s="60" t="s">
        <v>156</v>
      </c>
      <c r="T146" s="18"/>
    </row>
    <row r="147" spans="1:20">
      <c r="A147" s="4">
        <v>143</v>
      </c>
      <c r="B147" s="60" t="s">
        <v>151</v>
      </c>
      <c r="C147" s="88" t="s">
        <v>550</v>
      </c>
      <c r="D147" s="78" t="s">
        <v>25</v>
      </c>
      <c r="E147" s="83"/>
      <c r="F147" s="83"/>
      <c r="G147" s="83">
        <v>23</v>
      </c>
      <c r="H147" s="83">
        <v>34</v>
      </c>
      <c r="I147" s="55">
        <f t="shared" si="2"/>
        <v>57</v>
      </c>
      <c r="J147" s="83"/>
      <c r="K147" s="60" t="s">
        <v>112</v>
      </c>
      <c r="L147" s="61" t="s">
        <v>113</v>
      </c>
      <c r="M147" s="62">
        <v>9435231733</v>
      </c>
      <c r="N147" s="83"/>
      <c r="O147" s="83"/>
      <c r="P147" s="86" t="s">
        <v>578</v>
      </c>
      <c r="Q147" s="60"/>
      <c r="R147" s="60"/>
      <c r="S147" s="60" t="s">
        <v>156</v>
      </c>
      <c r="T147" s="18"/>
    </row>
    <row r="148" spans="1:20">
      <c r="A148" s="4">
        <v>144</v>
      </c>
      <c r="B148" s="60" t="s">
        <v>151</v>
      </c>
      <c r="C148" s="88" t="s">
        <v>551</v>
      </c>
      <c r="D148" s="78" t="s">
        <v>25</v>
      </c>
      <c r="E148" s="83"/>
      <c r="F148" s="83"/>
      <c r="G148" s="83">
        <v>33</v>
      </c>
      <c r="H148" s="83">
        <v>38</v>
      </c>
      <c r="I148" s="55">
        <f t="shared" si="2"/>
        <v>71</v>
      </c>
      <c r="J148" s="83"/>
      <c r="K148" s="60" t="s">
        <v>112</v>
      </c>
      <c r="L148" s="61" t="s">
        <v>113</v>
      </c>
      <c r="M148" s="62">
        <v>9435231733</v>
      </c>
      <c r="N148" s="83"/>
      <c r="O148" s="83"/>
      <c r="P148" s="86" t="s">
        <v>578</v>
      </c>
      <c r="Q148" s="60"/>
      <c r="R148" s="60"/>
      <c r="S148" s="60" t="s">
        <v>156</v>
      </c>
      <c r="T148" s="18"/>
    </row>
    <row r="149" spans="1:20">
      <c r="A149" s="4">
        <v>145</v>
      </c>
      <c r="B149" s="60" t="s">
        <v>151</v>
      </c>
      <c r="C149" s="88" t="s">
        <v>552</v>
      </c>
      <c r="D149" s="78" t="s">
        <v>25</v>
      </c>
      <c r="E149" s="83"/>
      <c r="F149" s="83"/>
      <c r="G149" s="83">
        <v>16</v>
      </c>
      <c r="H149" s="83">
        <v>21</v>
      </c>
      <c r="I149" s="55">
        <f t="shared" si="2"/>
        <v>37</v>
      </c>
      <c r="J149" s="83"/>
      <c r="K149" s="60" t="s">
        <v>112</v>
      </c>
      <c r="L149" s="61" t="s">
        <v>113</v>
      </c>
      <c r="M149" s="62">
        <v>9435231733</v>
      </c>
      <c r="N149" s="83"/>
      <c r="O149" s="83"/>
      <c r="P149" s="89" t="s">
        <v>579</v>
      </c>
      <c r="Q149" s="60" t="s">
        <v>94</v>
      </c>
      <c r="R149" s="60">
        <v>30</v>
      </c>
      <c r="S149" s="60" t="s">
        <v>156</v>
      </c>
      <c r="T149" s="18"/>
    </row>
    <row r="150" spans="1:20">
      <c r="A150" s="4">
        <v>146</v>
      </c>
      <c r="B150" s="60" t="s">
        <v>151</v>
      </c>
      <c r="C150" s="84" t="s">
        <v>553</v>
      </c>
      <c r="D150" s="78" t="s">
        <v>25</v>
      </c>
      <c r="E150" s="83"/>
      <c r="F150" s="83"/>
      <c r="G150" s="83">
        <v>16</v>
      </c>
      <c r="H150" s="83">
        <v>19</v>
      </c>
      <c r="I150" s="55">
        <f t="shared" si="2"/>
        <v>35</v>
      </c>
      <c r="J150" s="83"/>
      <c r="K150" s="60" t="s">
        <v>112</v>
      </c>
      <c r="L150" s="61" t="s">
        <v>113</v>
      </c>
      <c r="M150" s="62">
        <v>9435231733</v>
      </c>
      <c r="N150" s="83"/>
      <c r="O150" s="83"/>
      <c r="P150" s="89" t="s">
        <v>579</v>
      </c>
      <c r="Q150" s="60"/>
      <c r="R150" s="60"/>
      <c r="S150" s="60" t="s">
        <v>156</v>
      </c>
      <c r="T150" s="18"/>
    </row>
    <row r="151" spans="1:20">
      <c r="A151" s="4">
        <v>147</v>
      </c>
      <c r="B151" s="60" t="s">
        <v>151</v>
      </c>
      <c r="C151" s="84" t="s">
        <v>554</v>
      </c>
      <c r="D151" s="78" t="s">
        <v>25</v>
      </c>
      <c r="E151" s="83"/>
      <c r="F151" s="83"/>
      <c r="G151" s="83">
        <v>17</v>
      </c>
      <c r="H151" s="83">
        <v>23</v>
      </c>
      <c r="I151" s="55">
        <f t="shared" si="2"/>
        <v>40</v>
      </c>
      <c r="J151" s="83"/>
      <c r="K151" s="60" t="s">
        <v>112</v>
      </c>
      <c r="L151" s="61" t="s">
        <v>113</v>
      </c>
      <c r="M151" s="62">
        <v>9435231733</v>
      </c>
      <c r="N151" s="83"/>
      <c r="O151" s="83"/>
      <c r="P151" s="89" t="s">
        <v>579</v>
      </c>
      <c r="Q151" s="60"/>
      <c r="R151" s="60"/>
      <c r="S151" s="60" t="s">
        <v>156</v>
      </c>
      <c r="T151" s="18"/>
    </row>
    <row r="152" spans="1:20">
      <c r="A152" s="4">
        <v>148</v>
      </c>
      <c r="B152" s="60" t="s">
        <v>151</v>
      </c>
      <c r="C152" s="84" t="s">
        <v>555</v>
      </c>
      <c r="D152" s="78" t="s">
        <v>25</v>
      </c>
      <c r="E152" s="83"/>
      <c r="F152" s="83"/>
      <c r="G152" s="83">
        <v>22</v>
      </c>
      <c r="H152" s="83">
        <v>31</v>
      </c>
      <c r="I152" s="55">
        <f t="shared" si="2"/>
        <v>53</v>
      </c>
      <c r="J152" s="83"/>
      <c r="K152" s="60" t="s">
        <v>112</v>
      </c>
      <c r="L152" s="61" t="s">
        <v>113</v>
      </c>
      <c r="M152" s="62">
        <v>9435231733</v>
      </c>
      <c r="N152" s="83"/>
      <c r="O152" s="83"/>
      <c r="P152" s="89" t="s">
        <v>579</v>
      </c>
      <c r="Q152" s="60"/>
      <c r="R152" s="60"/>
      <c r="S152" s="60" t="s">
        <v>156</v>
      </c>
      <c r="T152" s="18"/>
    </row>
    <row r="153" spans="1:20">
      <c r="A153" s="4">
        <v>149</v>
      </c>
      <c r="B153" s="60" t="s">
        <v>151</v>
      </c>
      <c r="C153" s="84" t="s">
        <v>347</v>
      </c>
      <c r="D153" s="78" t="s">
        <v>25</v>
      </c>
      <c r="E153" s="83"/>
      <c r="F153" s="83"/>
      <c r="G153" s="83">
        <v>18</v>
      </c>
      <c r="H153" s="83">
        <v>14</v>
      </c>
      <c r="I153" s="55">
        <f t="shared" si="2"/>
        <v>32</v>
      </c>
      <c r="J153" s="83"/>
      <c r="K153" s="60" t="s">
        <v>112</v>
      </c>
      <c r="L153" s="61" t="s">
        <v>113</v>
      </c>
      <c r="M153" s="62">
        <v>9435231733</v>
      </c>
      <c r="N153" s="83"/>
      <c r="O153" s="83"/>
      <c r="P153" s="89" t="s">
        <v>580</v>
      </c>
      <c r="Q153" s="60" t="s">
        <v>101</v>
      </c>
      <c r="R153" s="60">
        <v>50</v>
      </c>
      <c r="S153" s="60" t="s">
        <v>156</v>
      </c>
      <c r="T153" s="18"/>
    </row>
    <row r="154" spans="1:20">
      <c r="A154" s="4">
        <v>150</v>
      </c>
      <c r="B154" s="60" t="s">
        <v>151</v>
      </c>
      <c r="C154" s="84" t="s">
        <v>348</v>
      </c>
      <c r="D154" s="78" t="s">
        <v>25</v>
      </c>
      <c r="E154" s="83"/>
      <c r="F154" s="83"/>
      <c r="G154" s="83">
        <v>21</v>
      </c>
      <c r="H154" s="83">
        <v>11</v>
      </c>
      <c r="I154" s="55">
        <f t="shared" si="2"/>
        <v>32</v>
      </c>
      <c r="J154" s="83"/>
      <c r="K154" s="60" t="s">
        <v>112</v>
      </c>
      <c r="L154" s="61" t="s">
        <v>113</v>
      </c>
      <c r="M154" s="62">
        <v>9435231733</v>
      </c>
      <c r="N154" s="83"/>
      <c r="O154" s="83"/>
      <c r="P154" s="89" t="s">
        <v>580</v>
      </c>
      <c r="Q154" s="60"/>
      <c r="R154" s="60"/>
      <c r="S154" s="60" t="s">
        <v>156</v>
      </c>
      <c r="T154" s="18"/>
    </row>
    <row r="155" spans="1:20">
      <c r="A155" s="4">
        <v>151</v>
      </c>
      <c r="B155" s="60" t="s">
        <v>151</v>
      </c>
      <c r="C155" s="84" t="s">
        <v>349</v>
      </c>
      <c r="D155" s="78" t="s">
        <v>25</v>
      </c>
      <c r="E155" s="83"/>
      <c r="F155" s="83"/>
      <c r="G155" s="83">
        <v>10</v>
      </c>
      <c r="H155" s="83">
        <v>14</v>
      </c>
      <c r="I155" s="55">
        <f t="shared" si="2"/>
        <v>24</v>
      </c>
      <c r="J155" s="83"/>
      <c r="K155" s="60" t="s">
        <v>160</v>
      </c>
      <c r="L155" s="61" t="s">
        <v>251</v>
      </c>
      <c r="M155" s="62">
        <v>9854322167</v>
      </c>
      <c r="N155" s="83"/>
      <c r="O155" s="83"/>
      <c r="P155" s="89" t="s">
        <v>580</v>
      </c>
      <c r="Q155" s="60"/>
      <c r="R155" s="60"/>
      <c r="S155" s="60" t="s">
        <v>156</v>
      </c>
      <c r="T155" s="18"/>
    </row>
    <row r="156" spans="1:20">
      <c r="A156" s="4">
        <v>152</v>
      </c>
      <c r="B156" s="60" t="s">
        <v>151</v>
      </c>
      <c r="C156" s="88" t="s">
        <v>556</v>
      </c>
      <c r="D156" s="78" t="s">
        <v>25</v>
      </c>
      <c r="E156" s="83"/>
      <c r="F156" s="83"/>
      <c r="G156" s="83">
        <v>13</v>
      </c>
      <c r="H156" s="83">
        <v>13</v>
      </c>
      <c r="I156" s="55">
        <f t="shared" si="2"/>
        <v>26</v>
      </c>
      <c r="J156" s="83"/>
      <c r="K156" s="60" t="s">
        <v>160</v>
      </c>
      <c r="L156" s="61" t="s">
        <v>251</v>
      </c>
      <c r="M156" s="62">
        <v>9854322167</v>
      </c>
      <c r="N156" s="83"/>
      <c r="O156" s="83"/>
      <c r="P156" s="89" t="s">
        <v>580</v>
      </c>
      <c r="Q156" s="60"/>
      <c r="R156" s="60"/>
      <c r="S156" s="60" t="s">
        <v>156</v>
      </c>
      <c r="T156" s="18"/>
    </row>
    <row r="157" spans="1:20">
      <c r="A157" s="4">
        <v>153</v>
      </c>
      <c r="B157" s="60" t="s">
        <v>151</v>
      </c>
      <c r="C157" s="84" t="s">
        <v>351</v>
      </c>
      <c r="D157" s="78" t="s">
        <v>25</v>
      </c>
      <c r="E157" s="83"/>
      <c r="F157" s="83"/>
      <c r="G157" s="83">
        <v>8</v>
      </c>
      <c r="H157" s="83">
        <v>12</v>
      </c>
      <c r="I157" s="55">
        <f t="shared" si="2"/>
        <v>20</v>
      </c>
      <c r="J157" s="83"/>
      <c r="K157" s="60" t="s">
        <v>160</v>
      </c>
      <c r="L157" s="61" t="s">
        <v>251</v>
      </c>
      <c r="M157" s="62">
        <v>9854322167</v>
      </c>
      <c r="N157" s="83"/>
      <c r="O157" s="83"/>
      <c r="P157" s="89" t="s">
        <v>580</v>
      </c>
      <c r="Q157" s="60"/>
      <c r="R157" s="60"/>
      <c r="S157" s="60" t="s">
        <v>156</v>
      </c>
      <c r="T157" s="18"/>
    </row>
    <row r="158" spans="1:20">
      <c r="A158" s="4">
        <v>154</v>
      </c>
      <c r="B158" s="60" t="s">
        <v>151</v>
      </c>
      <c r="C158" s="84" t="s">
        <v>557</v>
      </c>
      <c r="D158" s="78" t="s">
        <v>25</v>
      </c>
      <c r="E158" s="83"/>
      <c r="F158" s="83"/>
      <c r="G158" s="83">
        <v>13</v>
      </c>
      <c r="H158" s="83">
        <v>12</v>
      </c>
      <c r="I158" s="55">
        <f t="shared" si="2"/>
        <v>25</v>
      </c>
      <c r="J158" s="83"/>
      <c r="K158" s="60" t="s">
        <v>160</v>
      </c>
      <c r="L158" s="61" t="s">
        <v>251</v>
      </c>
      <c r="M158" s="62">
        <v>9854322167</v>
      </c>
      <c r="N158" s="83"/>
      <c r="O158" s="83"/>
      <c r="P158" s="89" t="s">
        <v>580</v>
      </c>
      <c r="Q158" s="60"/>
      <c r="R158" s="60"/>
      <c r="S158" s="60" t="s">
        <v>156</v>
      </c>
      <c r="T158" s="18"/>
    </row>
    <row r="159" spans="1:20">
      <c r="A159" s="4">
        <v>155</v>
      </c>
      <c r="B159" s="17"/>
      <c r="C159" s="18"/>
      <c r="D159" s="18"/>
      <c r="E159" s="19"/>
      <c r="F159" s="18"/>
      <c r="G159" s="19"/>
      <c r="H159" s="19"/>
      <c r="I159" s="55">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4"/>
      <c r="Q164" s="18"/>
      <c r="R164" s="18"/>
      <c r="S164" s="18"/>
      <c r="T164" s="18"/>
    </row>
    <row r="165" spans="1:20">
      <c r="A165" s="21" t="s">
        <v>11</v>
      </c>
      <c r="B165" s="39"/>
      <c r="C165" s="21">
        <f>COUNTIFS(C5:C164,"*")</f>
        <v>154</v>
      </c>
      <c r="D165" s="21"/>
      <c r="E165" s="13"/>
      <c r="F165" s="21"/>
      <c r="G165" s="56">
        <f>SUM(G5:G164)</f>
        <v>2969</v>
      </c>
      <c r="H165" s="56">
        <f>SUM(H5:H164)</f>
        <v>2981</v>
      </c>
      <c r="I165" s="56">
        <f>SUM(I5:I164)</f>
        <v>5950</v>
      </c>
      <c r="J165" s="21"/>
      <c r="K165" s="21"/>
      <c r="L165" s="21"/>
      <c r="M165" s="21"/>
      <c r="N165" s="21"/>
      <c r="O165" s="21"/>
      <c r="P165" s="14"/>
      <c r="Q165" s="21"/>
      <c r="R165" s="21"/>
      <c r="S165" s="21"/>
      <c r="T165" s="12"/>
    </row>
    <row r="166" spans="1:20">
      <c r="A166" s="44" t="s">
        <v>62</v>
      </c>
      <c r="B166" s="10">
        <f>COUNTIF(B$5:B$164,"Team 1")</f>
        <v>73</v>
      </c>
      <c r="C166" s="44" t="s">
        <v>25</v>
      </c>
      <c r="D166" s="10">
        <f>COUNTIF(D5:D164,"Anganwadi")</f>
        <v>154</v>
      </c>
    </row>
    <row r="167" spans="1:20">
      <c r="A167" s="44" t="s">
        <v>63</v>
      </c>
      <c r="B167" s="10">
        <f>COUNTIF(B$6:B$164,"Team 2")</f>
        <v>81</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110" activePane="bottomRight" state="frozen"/>
      <selection pane="topRight" activeCell="C1" sqref="C1"/>
      <selection pane="bottomLeft" activeCell="A5" sqref="A5"/>
      <selection pane="bottomRight" activeCell="J66" sqref="J6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85" t="s">
        <v>70</v>
      </c>
      <c r="B1" s="185"/>
      <c r="C1" s="185"/>
      <c r="D1" s="52"/>
      <c r="E1" s="52"/>
      <c r="F1" s="52"/>
      <c r="G1" s="52"/>
      <c r="H1" s="52"/>
      <c r="I1" s="52"/>
      <c r="J1" s="52"/>
      <c r="K1" s="52"/>
      <c r="L1" s="52"/>
      <c r="M1" s="52"/>
      <c r="N1" s="52"/>
      <c r="O1" s="52"/>
      <c r="P1" s="52"/>
      <c r="Q1" s="52"/>
      <c r="R1" s="52"/>
      <c r="S1" s="52"/>
    </row>
    <row r="2" spans="1:20">
      <c r="A2" s="181" t="s">
        <v>59</v>
      </c>
      <c r="B2" s="182"/>
      <c r="C2" s="182"/>
      <c r="D2" s="25">
        <v>43678</v>
      </c>
      <c r="E2" s="22"/>
      <c r="F2" s="22"/>
      <c r="G2" s="22"/>
      <c r="H2" s="22"/>
      <c r="I2" s="22"/>
      <c r="J2" s="22"/>
      <c r="K2" s="22"/>
      <c r="L2" s="22"/>
      <c r="M2" s="22"/>
      <c r="N2" s="22"/>
      <c r="O2" s="22"/>
      <c r="P2" s="22"/>
      <c r="Q2" s="22"/>
      <c r="R2" s="22"/>
      <c r="S2" s="22"/>
    </row>
    <row r="3" spans="1:20" ht="24" customHeight="1">
      <c r="A3" s="177" t="s">
        <v>14</v>
      </c>
      <c r="B3" s="179" t="s">
        <v>61</v>
      </c>
      <c r="C3" s="176" t="s">
        <v>7</v>
      </c>
      <c r="D3" s="176" t="s">
        <v>55</v>
      </c>
      <c r="E3" s="176" t="s">
        <v>16</v>
      </c>
      <c r="F3" s="183" t="s">
        <v>17</v>
      </c>
      <c r="G3" s="176" t="s">
        <v>8</v>
      </c>
      <c r="H3" s="176"/>
      <c r="I3" s="176"/>
      <c r="J3" s="176" t="s">
        <v>31</v>
      </c>
      <c r="K3" s="179" t="s">
        <v>33</v>
      </c>
      <c r="L3" s="179" t="s">
        <v>50</v>
      </c>
      <c r="M3" s="179" t="s">
        <v>51</v>
      </c>
      <c r="N3" s="179" t="s">
        <v>34</v>
      </c>
      <c r="O3" s="179" t="s">
        <v>35</v>
      </c>
      <c r="P3" s="177" t="s">
        <v>54</v>
      </c>
      <c r="Q3" s="176" t="s">
        <v>52</v>
      </c>
      <c r="R3" s="176" t="s">
        <v>32</v>
      </c>
      <c r="S3" s="176" t="s">
        <v>53</v>
      </c>
      <c r="T3" s="176" t="s">
        <v>13</v>
      </c>
    </row>
    <row r="4" spans="1:20" ht="25.5" customHeight="1">
      <c r="A4" s="177"/>
      <c r="B4" s="184"/>
      <c r="C4" s="176"/>
      <c r="D4" s="176"/>
      <c r="E4" s="176"/>
      <c r="F4" s="183"/>
      <c r="G4" s="23" t="s">
        <v>9</v>
      </c>
      <c r="H4" s="23" t="s">
        <v>10</v>
      </c>
      <c r="I4" s="23" t="s">
        <v>11</v>
      </c>
      <c r="J4" s="176"/>
      <c r="K4" s="180"/>
      <c r="L4" s="180"/>
      <c r="M4" s="180"/>
      <c r="N4" s="180"/>
      <c r="O4" s="180"/>
      <c r="P4" s="177"/>
      <c r="Q4" s="177"/>
      <c r="R4" s="176"/>
      <c r="S4" s="176"/>
      <c r="T4" s="176"/>
    </row>
    <row r="5" spans="1:20">
      <c r="A5" s="4">
        <v>1</v>
      </c>
      <c r="B5" s="60" t="s">
        <v>89</v>
      </c>
      <c r="C5" s="84" t="s">
        <v>582</v>
      </c>
      <c r="D5" s="68" t="s">
        <v>25</v>
      </c>
      <c r="E5" s="83">
        <v>180505</v>
      </c>
      <c r="F5" s="83"/>
      <c r="G5" s="83">
        <v>12</v>
      </c>
      <c r="H5" s="83">
        <v>15</v>
      </c>
      <c r="I5" s="55">
        <f>SUM(G5:H5)</f>
        <v>27</v>
      </c>
      <c r="J5" s="83"/>
      <c r="K5" s="60" t="s">
        <v>153</v>
      </c>
      <c r="L5" s="61" t="s">
        <v>154</v>
      </c>
      <c r="M5" s="62">
        <v>9435502184</v>
      </c>
      <c r="N5" s="83"/>
      <c r="O5" s="83"/>
      <c r="P5" s="86" t="s">
        <v>690</v>
      </c>
      <c r="Q5" s="60" t="s">
        <v>109</v>
      </c>
      <c r="R5" s="83">
        <v>70</v>
      </c>
      <c r="S5" s="60" t="s">
        <v>691</v>
      </c>
      <c r="T5" s="18"/>
    </row>
    <row r="6" spans="1:20">
      <c r="A6" s="4">
        <v>2</v>
      </c>
      <c r="B6" s="60" t="s">
        <v>89</v>
      </c>
      <c r="C6" s="84" t="s">
        <v>583</v>
      </c>
      <c r="D6" s="68" t="s">
        <v>25</v>
      </c>
      <c r="E6" s="83">
        <v>180524</v>
      </c>
      <c r="F6" s="83"/>
      <c r="G6" s="83">
        <v>10</v>
      </c>
      <c r="H6" s="83">
        <v>5</v>
      </c>
      <c r="I6" s="55">
        <f t="shared" ref="I6:I69" si="0">SUM(G6:H6)</f>
        <v>15</v>
      </c>
      <c r="J6" s="83"/>
      <c r="K6" s="60" t="s">
        <v>153</v>
      </c>
      <c r="L6" s="61" t="s">
        <v>154</v>
      </c>
      <c r="M6" s="62">
        <v>9435502184</v>
      </c>
      <c r="N6" s="83"/>
      <c r="O6" s="83"/>
      <c r="P6" s="86" t="s">
        <v>690</v>
      </c>
      <c r="Q6" s="83"/>
      <c r="R6" s="83"/>
      <c r="S6" s="60" t="s">
        <v>691</v>
      </c>
      <c r="T6" s="18"/>
    </row>
    <row r="7" spans="1:20">
      <c r="A7" s="4">
        <v>3</v>
      </c>
      <c r="B7" s="60" t="s">
        <v>89</v>
      </c>
      <c r="C7" s="84" t="s">
        <v>584</v>
      </c>
      <c r="D7" s="86" t="s">
        <v>102</v>
      </c>
      <c r="E7" s="83">
        <v>18100402402</v>
      </c>
      <c r="F7" s="60" t="s">
        <v>103</v>
      </c>
      <c r="G7" s="83">
        <v>15</v>
      </c>
      <c r="H7" s="83">
        <v>17</v>
      </c>
      <c r="I7" s="55">
        <f t="shared" si="0"/>
        <v>32</v>
      </c>
      <c r="J7" s="83">
        <v>9435454833</v>
      </c>
      <c r="K7" s="60" t="s">
        <v>153</v>
      </c>
      <c r="L7" s="61" t="s">
        <v>154</v>
      </c>
      <c r="M7" s="62">
        <v>9435502184</v>
      </c>
      <c r="N7" s="83"/>
      <c r="O7" s="83"/>
      <c r="P7" s="86" t="s">
        <v>690</v>
      </c>
      <c r="Q7" s="83"/>
      <c r="R7" s="83"/>
      <c r="S7" s="60" t="s">
        <v>691</v>
      </c>
      <c r="T7" s="18"/>
    </row>
    <row r="8" spans="1:20">
      <c r="A8" s="4">
        <v>4</v>
      </c>
      <c r="B8" s="60" t="s">
        <v>89</v>
      </c>
      <c r="C8" s="88" t="s">
        <v>585</v>
      </c>
      <c r="D8" s="86" t="s">
        <v>102</v>
      </c>
      <c r="E8" s="83">
        <v>18100403010</v>
      </c>
      <c r="F8" s="60" t="s">
        <v>103</v>
      </c>
      <c r="G8" s="83">
        <v>43</v>
      </c>
      <c r="H8" s="83">
        <v>42</v>
      </c>
      <c r="I8" s="55">
        <f t="shared" si="0"/>
        <v>85</v>
      </c>
      <c r="J8" s="83">
        <v>8011150148</v>
      </c>
      <c r="K8" s="60" t="s">
        <v>112</v>
      </c>
      <c r="L8" s="61" t="s">
        <v>396</v>
      </c>
      <c r="M8" s="62">
        <v>9613776780</v>
      </c>
      <c r="N8" s="83"/>
      <c r="O8" s="83"/>
      <c r="P8" s="86" t="s">
        <v>692</v>
      </c>
      <c r="Q8" s="60" t="s">
        <v>116</v>
      </c>
      <c r="R8" s="83">
        <v>30</v>
      </c>
      <c r="S8" s="60" t="s">
        <v>691</v>
      </c>
      <c r="T8" s="18"/>
    </row>
    <row r="9" spans="1:20">
      <c r="A9" s="4">
        <v>5</v>
      </c>
      <c r="B9" s="60" t="s">
        <v>89</v>
      </c>
      <c r="C9" s="84" t="s">
        <v>586</v>
      </c>
      <c r="D9" s="86" t="s">
        <v>102</v>
      </c>
      <c r="E9" s="83">
        <v>18100409001</v>
      </c>
      <c r="F9" s="60" t="s">
        <v>118</v>
      </c>
      <c r="G9" s="83">
        <v>63</v>
      </c>
      <c r="H9" s="83">
        <v>52</v>
      </c>
      <c r="I9" s="55">
        <f t="shared" si="0"/>
        <v>115</v>
      </c>
      <c r="J9" s="83">
        <v>9085036223</v>
      </c>
      <c r="K9" s="60" t="s">
        <v>112</v>
      </c>
      <c r="L9" s="61" t="s">
        <v>396</v>
      </c>
      <c r="M9" s="62">
        <v>9613776780</v>
      </c>
      <c r="N9" s="83"/>
      <c r="O9" s="83"/>
      <c r="P9" s="86" t="s">
        <v>692</v>
      </c>
      <c r="Q9" s="83"/>
      <c r="R9" s="83"/>
      <c r="S9" s="60" t="s">
        <v>691</v>
      </c>
      <c r="T9" s="18"/>
    </row>
    <row r="10" spans="1:20">
      <c r="A10" s="4">
        <v>6</v>
      </c>
      <c r="B10" s="60" t="s">
        <v>89</v>
      </c>
      <c r="C10" s="84" t="s">
        <v>587</v>
      </c>
      <c r="D10" s="68" t="s">
        <v>25</v>
      </c>
      <c r="E10" s="83">
        <v>180522</v>
      </c>
      <c r="F10" s="83"/>
      <c r="G10" s="83">
        <v>8</v>
      </c>
      <c r="H10" s="83">
        <v>12</v>
      </c>
      <c r="I10" s="55">
        <f t="shared" si="0"/>
        <v>20</v>
      </c>
      <c r="J10" s="83">
        <v>9401826807</v>
      </c>
      <c r="K10" s="60" t="s">
        <v>153</v>
      </c>
      <c r="L10" s="61" t="s">
        <v>154</v>
      </c>
      <c r="M10" s="62">
        <v>9435502184</v>
      </c>
      <c r="N10" s="83"/>
      <c r="O10" s="83"/>
      <c r="P10" s="86" t="s">
        <v>693</v>
      </c>
      <c r="Q10" s="60" t="s">
        <v>123</v>
      </c>
      <c r="R10" s="83">
        <v>60</v>
      </c>
      <c r="S10" s="60" t="s">
        <v>691</v>
      </c>
      <c r="T10" s="18"/>
    </row>
    <row r="11" spans="1:20">
      <c r="A11" s="4">
        <v>7</v>
      </c>
      <c r="B11" s="60" t="s">
        <v>89</v>
      </c>
      <c r="C11" s="84" t="s">
        <v>588</v>
      </c>
      <c r="D11" s="68" t="s">
        <v>25</v>
      </c>
      <c r="E11" s="83">
        <v>180530</v>
      </c>
      <c r="F11" s="83"/>
      <c r="G11" s="83">
        <v>11</v>
      </c>
      <c r="H11" s="83">
        <v>13</v>
      </c>
      <c r="I11" s="55">
        <f t="shared" si="0"/>
        <v>24</v>
      </c>
      <c r="J11" s="83">
        <v>9957645707</v>
      </c>
      <c r="K11" s="60" t="s">
        <v>153</v>
      </c>
      <c r="L11" s="61" t="s">
        <v>154</v>
      </c>
      <c r="M11" s="62">
        <v>9435502184</v>
      </c>
      <c r="N11" s="83"/>
      <c r="O11" s="83"/>
      <c r="P11" s="86" t="s">
        <v>693</v>
      </c>
      <c r="Q11" s="83"/>
      <c r="R11" s="83"/>
      <c r="S11" s="60" t="s">
        <v>691</v>
      </c>
      <c r="T11" s="18"/>
    </row>
    <row r="12" spans="1:20">
      <c r="A12" s="4">
        <v>8</v>
      </c>
      <c r="B12" s="60" t="s">
        <v>89</v>
      </c>
      <c r="C12" s="84" t="s">
        <v>589</v>
      </c>
      <c r="D12" s="68" t="s">
        <v>25</v>
      </c>
      <c r="E12" s="83"/>
      <c r="F12" s="83"/>
      <c r="G12" s="83">
        <v>23</v>
      </c>
      <c r="H12" s="83">
        <v>24</v>
      </c>
      <c r="I12" s="55">
        <f t="shared" si="0"/>
        <v>47</v>
      </c>
      <c r="J12" s="83">
        <v>8011530615</v>
      </c>
      <c r="K12" s="60" t="s">
        <v>153</v>
      </c>
      <c r="L12" s="61" t="s">
        <v>154</v>
      </c>
      <c r="M12" s="62">
        <v>9435502184</v>
      </c>
      <c r="N12" s="83"/>
      <c r="O12" s="83"/>
      <c r="P12" s="86" t="s">
        <v>693</v>
      </c>
      <c r="Q12" s="83"/>
      <c r="R12" s="83"/>
      <c r="S12" s="60" t="s">
        <v>691</v>
      </c>
      <c r="T12" s="18"/>
    </row>
    <row r="13" spans="1:20">
      <c r="A13" s="4">
        <v>9</v>
      </c>
      <c r="B13" s="60" t="s">
        <v>89</v>
      </c>
      <c r="C13" s="88" t="s">
        <v>590</v>
      </c>
      <c r="D13" s="86" t="s">
        <v>102</v>
      </c>
      <c r="E13" s="83">
        <v>18100402101</v>
      </c>
      <c r="F13" s="60" t="s">
        <v>103</v>
      </c>
      <c r="G13" s="83">
        <v>13</v>
      </c>
      <c r="H13" s="83">
        <v>5</v>
      </c>
      <c r="I13" s="55">
        <f t="shared" si="0"/>
        <v>18</v>
      </c>
      <c r="J13" s="60">
        <v>9954845487</v>
      </c>
      <c r="K13" s="60" t="s">
        <v>153</v>
      </c>
      <c r="L13" s="61" t="s">
        <v>154</v>
      </c>
      <c r="M13" s="62">
        <v>9435502184</v>
      </c>
      <c r="N13" s="83"/>
      <c r="O13" s="83"/>
      <c r="P13" s="86" t="s">
        <v>693</v>
      </c>
      <c r="Q13" s="83"/>
      <c r="R13" s="83"/>
      <c r="S13" s="60" t="s">
        <v>691</v>
      </c>
      <c r="T13" s="18"/>
    </row>
    <row r="14" spans="1:20">
      <c r="A14" s="4">
        <v>10</v>
      </c>
      <c r="B14" s="60" t="s">
        <v>89</v>
      </c>
      <c r="C14" s="84" t="s">
        <v>591</v>
      </c>
      <c r="D14" s="68" t="s">
        <v>25</v>
      </c>
      <c r="E14" s="83">
        <v>180504</v>
      </c>
      <c r="F14" s="83"/>
      <c r="G14" s="83">
        <v>34</v>
      </c>
      <c r="H14" s="83">
        <v>26</v>
      </c>
      <c r="I14" s="55">
        <f t="shared" si="0"/>
        <v>60</v>
      </c>
      <c r="J14" s="83">
        <v>8486081966</v>
      </c>
      <c r="K14" s="60" t="s">
        <v>90</v>
      </c>
      <c r="L14" s="61" t="s">
        <v>91</v>
      </c>
      <c r="M14" s="62">
        <v>8638331005</v>
      </c>
      <c r="N14" s="83"/>
      <c r="O14" s="83"/>
      <c r="P14" s="86" t="s">
        <v>694</v>
      </c>
      <c r="Q14" s="60" t="s">
        <v>94</v>
      </c>
      <c r="R14" s="83">
        <v>68</v>
      </c>
      <c r="S14" s="60" t="s">
        <v>691</v>
      </c>
      <c r="T14" s="18"/>
    </row>
    <row r="15" spans="1:20">
      <c r="A15" s="4">
        <v>11</v>
      </c>
      <c r="B15" s="60" t="s">
        <v>89</v>
      </c>
      <c r="C15" s="84" t="s">
        <v>592</v>
      </c>
      <c r="D15" s="68" t="s">
        <v>25</v>
      </c>
      <c r="E15" s="83">
        <v>180502</v>
      </c>
      <c r="F15" s="83"/>
      <c r="G15" s="83">
        <v>23</v>
      </c>
      <c r="H15" s="83">
        <v>22</v>
      </c>
      <c r="I15" s="55">
        <f t="shared" si="0"/>
        <v>45</v>
      </c>
      <c r="J15" s="83"/>
      <c r="K15" s="60" t="s">
        <v>90</v>
      </c>
      <c r="L15" s="61" t="s">
        <v>91</v>
      </c>
      <c r="M15" s="62">
        <v>8638331005</v>
      </c>
      <c r="N15" s="83"/>
      <c r="O15" s="83"/>
      <c r="P15" s="86" t="s">
        <v>694</v>
      </c>
      <c r="Q15" s="83"/>
      <c r="R15" s="83"/>
      <c r="S15" s="60" t="s">
        <v>691</v>
      </c>
      <c r="T15" s="18"/>
    </row>
    <row r="16" spans="1:20">
      <c r="A16" s="4">
        <v>12</v>
      </c>
      <c r="B16" s="60" t="s">
        <v>89</v>
      </c>
      <c r="C16" s="84" t="s">
        <v>593</v>
      </c>
      <c r="D16" s="68" t="s">
        <v>25</v>
      </c>
      <c r="E16" s="83">
        <v>180502</v>
      </c>
      <c r="F16" s="83"/>
      <c r="G16" s="83">
        <v>15</v>
      </c>
      <c r="H16" s="83">
        <v>10</v>
      </c>
      <c r="I16" s="55">
        <f t="shared" si="0"/>
        <v>25</v>
      </c>
      <c r="J16" s="83">
        <v>9954216320</v>
      </c>
      <c r="K16" s="60" t="s">
        <v>90</v>
      </c>
      <c r="L16" s="61" t="s">
        <v>91</v>
      </c>
      <c r="M16" s="62">
        <v>8638331005</v>
      </c>
      <c r="N16" s="83"/>
      <c r="O16" s="83"/>
      <c r="P16" s="86" t="s">
        <v>694</v>
      </c>
      <c r="Q16" s="83"/>
      <c r="R16" s="83"/>
      <c r="S16" s="60" t="s">
        <v>691</v>
      </c>
      <c r="T16" s="18"/>
    </row>
    <row r="17" spans="1:20">
      <c r="A17" s="4">
        <v>13</v>
      </c>
      <c r="B17" s="60" t="s">
        <v>89</v>
      </c>
      <c r="C17" s="84" t="s">
        <v>594</v>
      </c>
      <c r="D17" s="86" t="s">
        <v>102</v>
      </c>
      <c r="E17" s="83">
        <v>18100402502</v>
      </c>
      <c r="F17" s="60" t="s">
        <v>103</v>
      </c>
      <c r="G17" s="83">
        <v>22</v>
      </c>
      <c r="H17" s="83">
        <v>25</v>
      </c>
      <c r="I17" s="55">
        <f t="shared" si="0"/>
        <v>47</v>
      </c>
      <c r="J17" s="83">
        <v>8761990463</v>
      </c>
      <c r="K17" s="60" t="s">
        <v>90</v>
      </c>
      <c r="L17" s="61" t="s">
        <v>91</v>
      </c>
      <c r="M17" s="62">
        <v>8638331005</v>
      </c>
      <c r="N17" s="83"/>
      <c r="O17" s="83"/>
      <c r="P17" s="86" t="s">
        <v>694</v>
      </c>
      <c r="Q17" s="83"/>
      <c r="R17" s="83"/>
      <c r="S17" s="60" t="s">
        <v>691</v>
      </c>
      <c r="T17" s="18"/>
    </row>
    <row r="18" spans="1:20">
      <c r="A18" s="4">
        <v>14</v>
      </c>
      <c r="B18" s="60" t="s">
        <v>89</v>
      </c>
      <c r="C18" s="88" t="s">
        <v>595</v>
      </c>
      <c r="D18" s="68" t="s">
        <v>25</v>
      </c>
      <c r="E18" s="83">
        <v>183014</v>
      </c>
      <c r="F18" s="83"/>
      <c r="G18" s="83">
        <v>18</v>
      </c>
      <c r="H18" s="83">
        <v>10</v>
      </c>
      <c r="I18" s="55">
        <f t="shared" si="0"/>
        <v>28</v>
      </c>
      <c r="J18" s="83">
        <v>9401442191</v>
      </c>
      <c r="K18" s="60" t="s">
        <v>127</v>
      </c>
      <c r="L18" s="61" t="s">
        <v>558</v>
      </c>
      <c r="M18" s="62">
        <v>9954316387</v>
      </c>
      <c r="N18" s="83"/>
      <c r="O18" s="83"/>
      <c r="P18" s="86" t="s">
        <v>695</v>
      </c>
      <c r="Q18" s="60" t="s">
        <v>101</v>
      </c>
      <c r="R18" s="83">
        <v>40</v>
      </c>
      <c r="S18" s="60" t="s">
        <v>691</v>
      </c>
      <c r="T18" s="18"/>
    </row>
    <row r="19" spans="1:20">
      <c r="A19" s="4">
        <v>15</v>
      </c>
      <c r="B19" s="60" t="s">
        <v>89</v>
      </c>
      <c r="C19" s="84" t="s">
        <v>596</v>
      </c>
      <c r="D19" s="68" t="s">
        <v>25</v>
      </c>
      <c r="E19" s="83">
        <v>183010</v>
      </c>
      <c r="F19" s="83"/>
      <c r="G19" s="83">
        <v>10</v>
      </c>
      <c r="H19" s="83">
        <v>10</v>
      </c>
      <c r="I19" s="55">
        <f t="shared" si="0"/>
        <v>20</v>
      </c>
      <c r="J19" s="83">
        <v>9954546901</v>
      </c>
      <c r="K19" s="60" t="s">
        <v>127</v>
      </c>
      <c r="L19" s="61" t="s">
        <v>558</v>
      </c>
      <c r="M19" s="62">
        <v>9954316387</v>
      </c>
      <c r="N19" s="83"/>
      <c r="O19" s="83"/>
      <c r="P19" s="86" t="s">
        <v>695</v>
      </c>
      <c r="Q19" s="83"/>
      <c r="R19" s="83"/>
      <c r="S19" s="60" t="s">
        <v>691</v>
      </c>
      <c r="T19" s="18"/>
    </row>
    <row r="20" spans="1:20">
      <c r="A20" s="4">
        <v>16</v>
      </c>
      <c r="B20" s="60" t="s">
        <v>89</v>
      </c>
      <c r="C20" s="84" t="s">
        <v>597</v>
      </c>
      <c r="D20" s="68" t="s">
        <v>25</v>
      </c>
      <c r="E20" s="83">
        <v>181106</v>
      </c>
      <c r="F20" s="83"/>
      <c r="G20" s="83">
        <v>14</v>
      </c>
      <c r="H20" s="83">
        <v>9</v>
      </c>
      <c r="I20" s="55">
        <f t="shared" si="0"/>
        <v>23</v>
      </c>
      <c r="J20" s="83">
        <v>8473972583</v>
      </c>
      <c r="K20" s="60" t="s">
        <v>127</v>
      </c>
      <c r="L20" s="61" t="s">
        <v>558</v>
      </c>
      <c r="M20" s="62">
        <v>9954316387</v>
      </c>
      <c r="N20" s="83"/>
      <c r="O20" s="83"/>
      <c r="P20" s="86" t="s">
        <v>695</v>
      </c>
      <c r="Q20" s="83"/>
      <c r="R20" s="83"/>
      <c r="S20" s="60" t="s">
        <v>691</v>
      </c>
      <c r="T20" s="18"/>
    </row>
    <row r="21" spans="1:20">
      <c r="A21" s="4">
        <v>17</v>
      </c>
      <c r="B21" s="60" t="s">
        <v>89</v>
      </c>
      <c r="C21" s="84" t="s">
        <v>598</v>
      </c>
      <c r="D21" s="68" t="s">
        <v>25</v>
      </c>
      <c r="E21" s="83">
        <v>180316</v>
      </c>
      <c r="F21" s="83"/>
      <c r="G21" s="83">
        <v>15</v>
      </c>
      <c r="H21" s="83">
        <v>23</v>
      </c>
      <c r="I21" s="55">
        <f t="shared" si="0"/>
        <v>38</v>
      </c>
      <c r="J21" s="83">
        <v>8011032378</v>
      </c>
      <c r="K21" s="60" t="s">
        <v>127</v>
      </c>
      <c r="L21" s="61" t="s">
        <v>558</v>
      </c>
      <c r="M21" s="62">
        <v>9954316387</v>
      </c>
      <c r="N21" s="83"/>
      <c r="O21" s="83"/>
      <c r="P21" s="86" t="s">
        <v>695</v>
      </c>
      <c r="Q21" s="83"/>
      <c r="R21" s="83"/>
      <c r="S21" s="60" t="s">
        <v>691</v>
      </c>
      <c r="T21" s="18"/>
    </row>
    <row r="22" spans="1:20">
      <c r="A22" s="4">
        <v>18</v>
      </c>
      <c r="B22" s="60" t="s">
        <v>89</v>
      </c>
      <c r="C22" s="84" t="s">
        <v>599</v>
      </c>
      <c r="D22" s="68" t="s">
        <v>25</v>
      </c>
      <c r="E22" s="83"/>
      <c r="F22" s="83"/>
      <c r="G22" s="83">
        <v>14</v>
      </c>
      <c r="H22" s="83">
        <v>18</v>
      </c>
      <c r="I22" s="55">
        <f t="shared" si="0"/>
        <v>32</v>
      </c>
      <c r="J22" s="83">
        <v>9954861559</v>
      </c>
      <c r="K22" s="60" t="s">
        <v>127</v>
      </c>
      <c r="L22" s="61" t="s">
        <v>558</v>
      </c>
      <c r="M22" s="62">
        <v>9954316387</v>
      </c>
      <c r="N22" s="83"/>
      <c r="O22" s="83"/>
      <c r="P22" s="86" t="s">
        <v>695</v>
      </c>
      <c r="Q22" s="83"/>
      <c r="R22" s="83"/>
      <c r="S22" s="60" t="s">
        <v>691</v>
      </c>
      <c r="T22" s="18"/>
    </row>
    <row r="23" spans="1:20">
      <c r="A23" s="4">
        <v>19</v>
      </c>
      <c r="B23" s="60" t="s">
        <v>89</v>
      </c>
      <c r="C23" s="84" t="s">
        <v>600</v>
      </c>
      <c r="D23" s="68" t="s">
        <v>25</v>
      </c>
      <c r="E23" s="83"/>
      <c r="F23" s="83"/>
      <c r="G23" s="83">
        <v>14</v>
      </c>
      <c r="H23" s="83">
        <v>11</v>
      </c>
      <c r="I23" s="55">
        <f t="shared" si="0"/>
        <v>25</v>
      </c>
      <c r="J23" s="83">
        <v>7576862059</v>
      </c>
      <c r="K23" s="60" t="s">
        <v>127</v>
      </c>
      <c r="L23" s="61" t="s">
        <v>558</v>
      </c>
      <c r="M23" s="62">
        <v>9954316387</v>
      </c>
      <c r="N23" s="83"/>
      <c r="O23" s="83"/>
      <c r="P23" s="86" t="s">
        <v>695</v>
      </c>
      <c r="Q23" s="83"/>
      <c r="R23" s="83"/>
      <c r="S23" s="60" t="s">
        <v>691</v>
      </c>
      <c r="T23" s="18"/>
    </row>
    <row r="24" spans="1:20">
      <c r="A24" s="4">
        <v>20</v>
      </c>
      <c r="B24" s="60" t="s">
        <v>89</v>
      </c>
      <c r="C24" s="84" t="s">
        <v>601</v>
      </c>
      <c r="D24" s="68" t="s">
        <v>25</v>
      </c>
      <c r="E24" s="83">
        <v>18305180124</v>
      </c>
      <c r="F24" s="83"/>
      <c r="G24" s="83">
        <v>16</v>
      </c>
      <c r="H24" s="83">
        <v>18</v>
      </c>
      <c r="I24" s="55">
        <f t="shared" si="0"/>
        <v>34</v>
      </c>
      <c r="J24" s="83">
        <v>8812031666</v>
      </c>
      <c r="K24" s="60" t="s">
        <v>105</v>
      </c>
      <c r="L24" s="61" t="s">
        <v>106</v>
      </c>
      <c r="M24" s="62">
        <v>7399601913</v>
      </c>
      <c r="N24" s="83"/>
      <c r="O24" s="83"/>
      <c r="P24" s="86" t="s">
        <v>696</v>
      </c>
      <c r="Q24" s="60" t="s">
        <v>109</v>
      </c>
      <c r="R24" s="83">
        <v>100</v>
      </c>
      <c r="S24" s="60" t="s">
        <v>691</v>
      </c>
      <c r="T24" s="18"/>
    </row>
    <row r="25" spans="1:20">
      <c r="A25" s="4">
        <v>21</v>
      </c>
      <c r="B25" s="60" t="s">
        <v>89</v>
      </c>
      <c r="C25" s="84" t="s">
        <v>602</v>
      </c>
      <c r="D25" s="68" t="s">
        <v>25</v>
      </c>
      <c r="E25" s="83">
        <v>180820</v>
      </c>
      <c r="F25" s="83"/>
      <c r="G25" s="83">
        <v>20</v>
      </c>
      <c r="H25" s="83">
        <v>20</v>
      </c>
      <c r="I25" s="55">
        <f t="shared" si="0"/>
        <v>40</v>
      </c>
      <c r="J25" s="83">
        <v>9678724108</v>
      </c>
      <c r="K25" s="60" t="s">
        <v>105</v>
      </c>
      <c r="L25" s="61" t="s">
        <v>106</v>
      </c>
      <c r="M25" s="62">
        <v>7399601913</v>
      </c>
      <c r="N25" s="83"/>
      <c r="O25" s="83"/>
      <c r="P25" s="86" t="s">
        <v>696</v>
      </c>
      <c r="Q25" s="83"/>
      <c r="R25" s="83"/>
      <c r="S25" s="60" t="s">
        <v>691</v>
      </c>
      <c r="T25" s="18"/>
    </row>
    <row r="26" spans="1:20">
      <c r="A26" s="4">
        <v>22</v>
      </c>
      <c r="B26" s="60" t="s">
        <v>89</v>
      </c>
      <c r="C26" s="84" t="s">
        <v>603</v>
      </c>
      <c r="D26" s="68" t="s">
        <v>25</v>
      </c>
      <c r="E26" s="83">
        <v>1830518017</v>
      </c>
      <c r="F26" s="83"/>
      <c r="G26" s="83">
        <v>18</v>
      </c>
      <c r="H26" s="83">
        <v>20</v>
      </c>
      <c r="I26" s="55">
        <f t="shared" si="0"/>
        <v>38</v>
      </c>
      <c r="J26" s="83">
        <v>8812040030</v>
      </c>
      <c r="K26" s="60" t="s">
        <v>105</v>
      </c>
      <c r="L26" s="61" t="s">
        <v>106</v>
      </c>
      <c r="M26" s="62">
        <v>7399601913</v>
      </c>
      <c r="N26" s="83"/>
      <c r="O26" s="83"/>
      <c r="P26" s="86" t="s">
        <v>696</v>
      </c>
      <c r="Q26" s="83"/>
      <c r="R26" s="83"/>
      <c r="S26" s="60" t="s">
        <v>691</v>
      </c>
      <c r="T26" s="18"/>
    </row>
    <row r="27" spans="1:20">
      <c r="A27" s="4">
        <v>23</v>
      </c>
      <c r="B27" s="60" t="s">
        <v>89</v>
      </c>
      <c r="C27" s="84" t="s">
        <v>604</v>
      </c>
      <c r="D27" s="68" t="s">
        <v>25</v>
      </c>
      <c r="E27" s="83"/>
      <c r="F27" s="83"/>
      <c r="G27" s="83">
        <v>25</v>
      </c>
      <c r="H27" s="83">
        <v>22</v>
      </c>
      <c r="I27" s="55">
        <f t="shared" si="0"/>
        <v>47</v>
      </c>
      <c r="J27" s="83"/>
      <c r="K27" s="60" t="s">
        <v>105</v>
      </c>
      <c r="L27" s="61" t="s">
        <v>106</v>
      </c>
      <c r="M27" s="62">
        <v>7399601913</v>
      </c>
      <c r="N27" s="83"/>
      <c r="O27" s="83"/>
      <c r="P27" s="86" t="s">
        <v>696</v>
      </c>
      <c r="Q27" s="83"/>
      <c r="R27" s="83"/>
      <c r="S27" s="60" t="s">
        <v>691</v>
      </c>
      <c r="T27" s="18"/>
    </row>
    <row r="28" spans="1:20">
      <c r="A28" s="4">
        <v>24</v>
      </c>
      <c r="B28" s="60" t="s">
        <v>89</v>
      </c>
      <c r="C28" s="84" t="s">
        <v>605</v>
      </c>
      <c r="D28" s="68" t="s">
        <v>25</v>
      </c>
      <c r="E28" s="83">
        <v>180411</v>
      </c>
      <c r="F28" s="83"/>
      <c r="G28" s="83">
        <v>10</v>
      </c>
      <c r="H28" s="83">
        <v>8</v>
      </c>
      <c r="I28" s="55">
        <f t="shared" si="0"/>
        <v>18</v>
      </c>
      <c r="J28" s="83">
        <v>8474052938</v>
      </c>
      <c r="K28" s="60" t="s">
        <v>127</v>
      </c>
      <c r="L28" s="61" t="s">
        <v>558</v>
      </c>
      <c r="M28" s="62">
        <v>9954316387</v>
      </c>
      <c r="N28" s="83"/>
      <c r="O28" s="83"/>
      <c r="P28" s="86" t="s">
        <v>697</v>
      </c>
      <c r="Q28" s="60" t="s">
        <v>116</v>
      </c>
      <c r="R28" s="83">
        <v>30</v>
      </c>
      <c r="S28" s="60" t="s">
        <v>691</v>
      </c>
      <c r="T28" s="18"/>
    </row>
    <row r="29" spans="1:20">
      <c r="A29" s="4">
        <v>25</v>
      </c>
      <c r="B29" s="60" t="s">
        <v>89</v>
      </c>
      <c r="C29" s="84" t="s">
        <v>606</v>
      </c>
      <c r="D29" s="68" t="s">
        <v>25</v>
      </c>
      <c r="E29" s="83">
        <v>180404</v>
      </c>
      <c r="F29" s="83"/>
      <c r="G29" s="83">
        <v>10</v>
      </c>
      <c r="H29" s="83">
        <v>9</v>
      </c>
      <c r="I29" s="55">
        <f t="shared" si="0"/>
        <v>19</v>
      </c>
      <c r="J29" s="83">
        <v>9954114751</v>
      </c>
      <c r="K29" s="60" t="s">
        <v>127</v>
      </c>
      <c r="L29" s="61" t="s">
        <v>558</v>
      </c>
      <c r="M29" s="62">
        <v>9954316387</v>
      </c>
      <c r="N29" s="83"/>
      <c r="O29" s="83"/>
      <c r="P29" s="86" t="s">
        <v>697</v>
      </c>
      <c r="Q29" s="83"/>
      <c r="R29" s="83"/>
      <c r="S29" s="60" t="s">
        <v>691</v>
      </c>
      <c r="T29" s="18"/>
    </row>
    <row r="30" spans="1:20">
      <c r="A30" s="4">
        <v>26</v>
      </c>
      <c r="B30" s="60" t="s">
        <v>89</v>
      </c>
      <c r="C30" s="84" t="s">
        <v>607</v>
      </c>
      <c r="D30" s="68" t="s">
        <v>25</v>
      </c>
      <c r="E30" s="83">
        <v>180407</v>
      </c>
      <c r="F30" s="83"/>
      <c r="G30" s="83">
        <v>25</v>
      </c>
      <c r="H30" s="83">
        <v>18</v>
      </c>
      <c r="I30" s="55">
        <f t="shared" si="0"/>
        <v>43</v>
      </c>
      <c r="J30" s="83">
        <v>6900373633</v>
      </c>
      <c r="K30" s="60" t="s">
        <v>127</v>
      </c>
      <c r="L30" s="61" t="s">
        <v>558</v>
      </c>
      <c r="M30" s="62">
        <v>9954316387</v>
      </c>
      <c r="N30" s="83"/>
      <c r="O30" s="83"/>
      <c r="P30" s="86" t="s">
        <v>697</v>
      </c>
      <c r="Q30" s="83"/>
      <c r="R30" s="83"/>
      <c r="S30" s="60" t="s">
        <v>691</v>
      </c>
      <c r="T30" s="18"/>
    </row>
    <row r="31" spans="1:20">
      <c r="A31" s="4">
        <v>27</v>
      </c>
      <c r="B31" s="60" t="s">
        <v>89</v>
      </c>
      <c r="C31" s="84" t="s">
        <v>608</v>
      </c>
      <c r="D31" s="68" t="s">
        <v>25</v>
      </c>
      <c r="E31" s="83">
        <v>180417</v>
      </c>
      <c r="F31" s="83"/>
      <c r="G31" s="83">
        <v>10</v>
      </c>
      <c r="H31" s="83">
        <v>8</v>
      </c>
      <c r="I31" s="55">
        <f t="shared" si="0"/>
        <v>18</v>
      </c>
      <c r="J31" s="83"/>
      <c r="K31" s="60" t="s">
        <v>127</v>
      </c>
      <c r="L31" s="61" t="s">
        <v>558</v>
      </c>
      <c r="M31" s="62">
        <v>9954316387</v>
      </c>
      <c r="N31" s="83"/>
      <c r="O31" s="83"/>
      <c r="P31" s="86" t="s">
        <v>697</v>
      </c>
      <c r="Q31" s="83"/>
      <c r="R31" s="83"/>
      <c r="S31" s="60" t="s">
        <v>691</v>
      </c>
      <c r="T31" s="18"/>
    </row>
    <row r="32" spans="1:20">
      <c r="A32" s="4">
        <v>28</v>
      </c>
      <c r="B32" s="60" t="s">
        <v>89</v>
      </c>
      <c r="C32" s="84" t="s">
        <v>609</v>
      </c>
      <c r="D32" s="68" t="s">
        <v>25</v>
      </c>
      <c r="E32" s="83"/>
      <c r="F32" s="83"/>
      <c r="G32" s="83">
        <v>22</v>
      </c>
      <c r="H32" s="83">
        <v>18</v>
      </c>
      <c r="I32" s="55">
        <f t="shared" si="0"/>
        <v>40</v>
      </c>
      <c r="J32" s="83"/>
      <c r="K32" s="60" t="s">
        <v>127</v>
      </c>
      <c r="L32" s="61" t="s">
        <v>558</v>
      </c>
      <c r="M32" s="62">
        <v>9954316387</v>
      </c>
      <c r="N32" s="83"/>
      <c r="O32" s="83"/>
      <c r="P32" s="86" t="s">
        <v>697</v>
      </c>
      <c r="Q32" s="83"/>
      <c r="R32" s="83"/>
      <c r="S32" s="60" t="s">
        <v>691</v>
      </c>
      <c r="T32" s="18"/>
    </row>
    <row r="33" spans="1:20">
      <c r="A33" s="4">
        <v>29</v>
      </c>
      <c r="B33" s="60" t="s">
        <v>89</v>
      </c>
      <c r="C33" s="84" t="s">
        <v>610</v>
      </c>
      <c r="D33" s="68" t="s">
        <v>25</v>
      </c>
      <c r="E33" s="83">
        <v>181146</v>
      </c>
      <c r="F33" s="83"/>
      <c r="G33" s="83">
        <v>21</v>
      </c>
      <c r="H33" s="83">
        <v>12</v>
      </c>
      <c r="I33" s="55">
        <f t="shared" si="0"/>
        <v>33</v>
      </c>
      <c r="J33" s="83">
        <v>7577862817</v>
      </c>
      <c r="K33" s="60" t="s">
        <v>127</v>
      </c>
      <c r="L33" s="61" t="s">
        <v>558</v>
      </c>
      <c r="M33" s="62">
        <v>9954316387</v>
      </c>
      <c r="N33" s="83"/>
      <c r="O33" s="83"/>
      <c r="P33" s="86" t="s">
        <v>698</v>
      </c>
      <c r="Q33" s="60" t="s">
        <v>123</v>
      </c>
      <c r="R33" s="83">
        <v>20</v>
      </c>
      <c r="S33" s="60" t="s">
        <v>691</v>
      </c>
      <c r="T33" s="18"/>
    </row>
    <row r="34" spans="1:20">
      <c r="A34" s="4">
        <v>30</v>
      </c>
      <c r="B34" s="60" t="s">
        <v>89</v>
      </c>
      <c r="C34" s="84" t="s">
        <v>611</v>
      </c>
      <c r="D34" s="68" t="s">
        <v>25</v>
      </c>
      <c r="E34" s="83">
        <v>181136</v>
      </c>
      <c r="F34" s="83"/>
      <c r="G34" s="83">
        <v>25</v>
      </c>
      <c r="H34" s="83">
        <v>9</v>
      </c>
      <c r="I34" s="55">
        <f t="shared" si="0"/>
        <v>34</v>
      </c>
      <c r="J34" s="83">
        <v>8876271819</v>
      </c>
      <c r="K34" s="60" t="s">
        <v>127</v>
      </c>
      <c r="L34" s="61" t="s">
        <v>558</v>
      </c>
      <c r="M34" s="62">
        <v>9954316387</v>
      </c>
      <c r="N34" s="83"/>
      <c r="O34" s="83"/>
      <c r="P34" s="86" t="s">
        <v>698</v>
      </c>
      <c r="Q34" s="83"/>
      <c r="R34" s="83"/>
      <c r="S34" s="60" t="s">
        <v>691</v>
      </c>
      <c r="T34" s="18"/>
    </row>
    <row r="35" spans="1:20">
      <c r="A35" s="4">
        <v>31</v>
      </c>
      <c r="B35" s="60" t="s">
        <v>89</v>
      </c>
      <c r="C35" s="84" t="s">
        <v>612</v>
      </c>
      <c r="D35" s="68" t="s">
        <v>25</v>
      </c>
      <c r="E35" s="83">
        <v>181142</v>
      </c>
      <c r="F35" s="83"/>
      <c r="G35" s="83">
        <v>9</v>
      </c>
      <c r="H35" s="83">
        <v>15</v>
      </c>
      <c r="I35" s="55">
        <f t="shared" si="0"/>
        <v>24</v>
      </c>
      <c r="J35" s="83">
        <v>9435236133</v>
      </c>
      <c r="K35" s="60" t="s">
        <v>127</v>
      </c>
      <c r="L35" s="61" t="s">
        <v>558</v>
      </c>
      <c r="M35" s="62">
        <v>9954316387</v>
      </c>
      <c r="N35" s="83"/>
      <c r="O35" s="83"/>
      <c r="P35" s="86" t="s">
        <v>698</v>
      </c>
      <c r="Q35" s="83"/>
      <c r="R35" s="83"/>
      <c r="S35" s="60" t="s">
        <v>691</v>
      </c>
      <c r="T35" s="18"/>
    </row>
    <row r="36" spans="1:20">
      <c r="A36" s="4">
        <v>32</v>
      </c>
      <c r="B36" s="60" t="s">
        <v>89</v>
      </c>
      <c r="C36" s="84" t="s">
        <v>613</v>
      </c>
      <c r="D36" s="86" t="s">
        <v>102</v>
      </c>
      <c r="E36" s="83">
        <v>18100419803</v>
      </c>
      <c r="F36" s="60" t="s">
        <v>118</v>
      </c>
      <c r="G36" s="83">
        <v>23</v>
      </c>
      <c r="H36" s="83">
        <v>26</v>
      </c>
      <c r="I36" s="55">
        <f t="shared" si="0"/>
        <v>49</v>
      </c>
      <c r="J36" s="83">
        <v>8403805238</v>
      </c>
      <c r="K36" s="60" t="s">
        <v>127</v>
      </c>
      <c r="L36" s="61" t="s">
        <v>558</v>
      </c>
      <c r="M36" s="62">
        <v>9954316387</v>
      </c>
      <c r="N36" s="83"/>
      <c r="O36" s="83"/>
      <c r="P36" s="86" t="s">
        <v>698</v>
      </c>
      <c r="Q36" s="83"/>
      <c r="R36" s="83"/>
      <c r="S36" s="60" t="s">
        <v>691</v>
      </c>
      <c r="T36" s="18"/>
    </row>
    <row r="37" spans="1:20">
      <c r="A37" s="4">
        <v>33</v>
      </c>
      <c r="B37" s="60" t="s">
        <v>89</v>
      </c>
      <c r="C37" s="84" t="s">
        <v>614</v>
      </c>
      <c r="D37" s="68" t="s">
        <v>25</v>
      </c>
      <c r="E37" s="83">
        <v>180304</v>
      </c>
      <c r="F37" s="83"/>
      <c r="G37" s="83">
        <v>12</v>
      </c>
      <c r="H37" s="83">
        <v>6</v>
      </c>
      <c r="I37" s="55">
        <f t="shared" si="0"/>
        <v>18</v>
      </c>
      <c r="J37" s="83">
        <v>9101728769</v>
      </c>
      <c r="K37" s="60" t="s">
        <v>127</v>
      </c>
      <c r="L37" s="61" t="s">
        <v>558</v>
      </c>
      <c r="M37" s="62">
        <v>9954316387</v>
      </c>
      <c r="N37" s="83"/>
      <c r="O37" s="83"/>
      <c r="P37" s="86" t="s">
        <v>699</v>
      </c>
      <c r="Q37" s="60" t="s">
        <v>94</v>
      </c>
      <c r="R37" s="83">
        <v>42</v>
      </c>
      <c r="S37" s="60" t="s">
        <v>691</v>
      </c>
      <c r="T37" s="18"/>
    </row>
    <row r="38" spans="1:20">
      <c r="A38" s="4">
        <v>34</v>
      </c>
      <c r="B38" s="60" t="s">
        <v>89</v>
      </c>
      <c r="C38" s="84" t="s">
        <v>615</v>
      </c>
      <c r="D38" s="68" t="s">
        <v>25</v>
      </c>
      <c r="E38" s="83">
        <v>180305</v>
      </c>
      <c r="F38" s="83"/>
      <c r="G38" s="83">
        <v>9</v>
      </c>
      <c r="H38" s="83">
        <v>9</v>
      </c>
      <c r="I38" s="55">
        <f t="shared" si="0"/>
        <v>18</v>
      </c>
      <c r="J38" s="83">
        <v>6000936151</v>
      </c>
      <c r="K38" s="60" t="s">
        <v>127</v>
      </c>
      <c r="L38" s="61" t="s">
        <v>558</v>
      </c>
      <c r="M38" s="62">
        <v>9954316387</v>
      </c>
      <c r="N38" s="83"/>
      <c r="O38" s="83"/>
      <c r="P38" s="86" t="s">
        <v>699</v>
      </c>
      <c r="Q38" s="83"/>
      <c r="R38" s="83"/>
      <c r="S38" s="60" t="s">
        <v>691</v>
      </c>
      <c r="T38" s="18"/>
    </row>
    <row r="39" spans="1:20">
      <c r="A39" s="4">
        <v>35</v>
      </c>
      <c r="B39" s="60" t="s">
        <v>89</v>
      </c>
      <c r="C39" s="84" t="s">
        <v>616</v>
      </c>
      <c r="D39" s="68" t="s">
        <v>25</v>
      </c>
      <c r="E39" s="83">
        <v>180317</v>
      </c>
      <c r="F39" s="83"/>
      <c r="G39" s="83">
        <v>22</v>
      </c>
      <c r="H39" s="83">
        <v>18</v>
      </c>
      <c r="I39" s="55">
        <f t="shared" si="0"/>
        <v>40</v>
      </c>
      <c r="J39" s="83"/>
      <c r="K39" s="60" t="s">
        <v>127</v>
      </c>
      <c r="L39" s="61" t="s">
        <v>558</v>
      </c>
      <c r="M39" s="62">
        <v>9954316387</v>
      </c>
      <c r="N39" s="83"/>
      <c r="O39" s="83"/>
      <c r="P39" s="86" t="s">
        <v>699</v>
      </c>
      <c r="Q39" s="83"/>
      <c r="R39" s="83"/>
      <c r="S39" s="60" t="s">
        <v>691</v>
      </c>
      <c r="T39" s="18"/>
    </row>
    <row r="40" spans="1:20">
      <c r="A40" s="4">
        <v>36</v>
      </c>
      <c r="B40" s="60" t="s">
        <v>89</v>
      </c>
      <c r="C40" s="84" t="s">
        <v>617</v>
      </c>
      <c r="D40" s="68" t="s">
        <v>25</v>
      </c>
      <c r="E40" s="83">
        <v>180308</v>
      </c>
      <c r="F40" s="83"/>
      <c r="G40" s="83">
        <v>11</v>
      </c>
      <c r="H40" s="83">
        <v>11</v>
      </c>
      <c r="I40" s="55">
        <f t="shared" si="0"/>
        <v>22</v>
      </c>
      <c r="J40" s="83">
        <v>9957495338</v>
      </c>
      <c r="K40" s="60" t="s">
        <v>127</v>
      </c>
      <c r="L40" s="61" t="s">
        <v>558</v>
      </c>
      <c r="M40" s="62">
        <v>9954316387</v>
      </c>
      <c r="N40" s="83"/>
      <c r="O40" s="83"/>
      <c r="P40" s="86" t="s">
        <v>699</v>
      </c>
      <c r="Q40" s="83"/>
      <c r="R40" s="83"/>
      <c r="S40" s="60" t="s">
        <v>691</v>
      </c>
      <c r="T40" s="18"/>
    </row>
    <row r="41" spans="1:20">
      <c r="A41" s="4">
        <v>37</v>
      </c>
      <c r="B41" s="60" t="s">
        <v>89</v>
      </c>
      <c r="C41" s="84" t="s">
        <v>618</v>
      </c>
      <c r="D41" s="68" t="s">
        <v>25</v>
      </c>
      <c r="E41" s="83"/>
      <c r="F41" s="83"/>
      <c r="G41" s="83">
        <v>13</v>
      </c>
      <c r="H41" s="83">
        <v>21</v>
      </c>
      <c r="I41" s="55">
        <f t="shared" si="0"/>
        <v>34</v>
      </c>
      <c r="J41" s="83"/>
      <c r="K41" s="60" t="s">
        <v>127</v>
      </c>
      <c r="L41" s="61" t="s">
        <v>558</v>
      </c>
      <c r="M41" s="62">
        <v>9954316387</v>
      </c>
      <c r="N41" s="83"/>
      <c r="O41" s="83"/>
      <c r="P41" s="86" t="s">
        <v>699</v>
      </c>
      <c r="Q41" s="83"/>
      <c r="R41" s="83"/>
      <c r="S41" s="60" t="s">
        <v>691</v>
      </c>
      <c r="T41" s="18"/>
    </row>
    <row r="42" spans="1:20">
      <c r="A42" s="4">
        <v>38</v>
      </c>
      <c r="B42" s="60" t="s">
        <v>89</v>
      </c>
      <c r="C42" s="84" t="s">
        <v>619</v>
      </c>
      <c r="D42" s="68" t="s">
        <v>25</v>
      </c>
      <c r="E42" s="83"/>
      <c r="F42" s="83"/>
      <c r="G42" s="83">
        <v>8</v>
      </c>
      <c r="H42" s="83">
        <v>10</v>
      </c>
      <c r="I42" s="55">
        <f t="shared" si="0"/>
        <v>18</v>
      </c>
      <c r="J42" s="83"/>
      <c r="K42" s="60" t="s">
        <v>127</v>
      </c>
      <c r="L42" s="61" t="s">
        <v>558</v>
      </c>
      <c r="M42" s="62">
        <v>9954316387</v>
      </c>
      <c r="N42" s="83"/>
      <c r="O42" s="83"/>
      <c r="P42" s="86" t="s">
        <v>699</v>
      </c>
      <c r="Q42" s="83"/>
      <c r="R42" s="83"/>
      <c r="S42" s="60" t="s">
        <v>691</v>
      </c>
      <c r="T42" s="18"/>
    </row>
    <row r="43" spans="1:20">
      <c r="A43" s="4">
        <v>39</v>
      </c>
      <c r="B43" s="60" t="s">
        <v>89</v>
      </c>
      <c r="C43" s="84" t="s">
        <v>620</v>
      </c>
      <c r="D43" s="68" t="s">
        <v>25</v>
      </c>
      <c r="E43" s="83">
        <v>180316</v>
      </c>
      <c r="F43" s="83"/>
      <c r="G43" s="83">
        <v>10</v>
      </c>
      <c r="H43" s="83">
        <v>5</v>
      </c>
      <c r="I43" s="55">
        <f t="shared" si="0"/>
        <v>15</v>
      </c>
      <c r="J43" s="83">
        <v>9678404569</v>
      </c>
      <c r="K43" s="60" t="s">
        <v>127</v>
      </c>
      <c r="L43" s="61" t="s">
        <v>558</v>
      </c>
      <c r="M43" s="62">
        <v>9954316387</v>
      </c>
      <c r="N43" s="83"/>
      <c r="O43" s="83"/>
      <c r="P43" s="86" t="s">
        <v>699</v>
      </c>
      <c r="Q43" s="83"/>
      <c r="R43" s="83"/>
      <c r="S43" s="60" t="s">
        <v>691</v>
      </c>
      <c r="T43" s="18"/>
    </row>
    <row r="44" spans="1:20">
      <c r="A44" s="4">
        <v>40</v>
      </c>
      <c r="B44" s="60" t="s">
        <v>89</v>
      </c>
      <c r="C44" s="84" t="s">
        <v>621</v>
      </c>
      <c r="D44" s="68" t="s">
        <v>25</v>
      </c>
      <c r="E44" s="83">
        <v>180135</v>
      </c>
      <c r="F44" s="83"/>
      <c r="G44" s="83">
        <v>18</v>
      </c>
      <c r="H44" s="83">
        <v>22</v>
      </c>
      <c r="I44" s="55">
        <f t="shared" si="0"/>
        <v>40</v>
      </c>
      <c r="J44" s="83">
        <v>8876098181</v>
      </c>
      <c r="K44" s="60" t="s">
        <v>105</v>
      </c>
      <c r="L44" s="61" t="s">
        <v>106</v>
      </c>
      <c r="M44" s="62">
        <v>7399601913</v>
      </c>
      <c r="N44" s="83"/>
      <c r="O44" s="83"/>
      <c r="P44" s="86" t="s">
        <v>700</v>
      </c>
      <c r="Q44" s="60" t="s">
        <v>101</v>
      </c>
      <c r="R44" s="83">
        <v>89</v>
      </c>
      <c r="S44" s="60" t="s">
        <v>691</v>
      </c>
      <c r="T44" s="18"/>
    </row>
    <row r="45" spans="1:20">
      <c r="A45" s="4">
        <v>41</v>
      </c>
      <c r="B45" s="60" t="s">
        <v>89</v>
      </c>
      <c r="C45" s="84" t="s">
        <v>622</v>
      </c>
      <c r="D45" s="68" t="s">
        <v>25</v>
      </c>
      <c r="E45" s="83">
        <v>180145</v>
      </c>
      <c r="F45" s="83"/>
      <c r="G45" s="83">
        <v>22</v>
      </c>
      <c r="H45" s="83">
        <v>18</v>
      </c>
      <c r="I45" s="55">
        <f t="shared" si="0"/>
        <v>40</v>
      </c>
      <c r="J45" s="83">
        <v>8011227582</v>
      </c>
      <c r="K45" s="60" t="s">
        <v>105</v>
      </c>
      <c r="L45" s="61" t="s">
        <v>106</v>
      </c>
      <c r="M45" s="62">
        <v>7399601913</v>
      </c>
      <c r="N45" s="83"/>
      <c r="O45" s="83"/>
      <c r="P45" s="86" t="s">
        <v>700</v>
      </c>
      <c r="Q45" s="83"/>
      <c r="R45" s="83"/>
      <c r="S45" s="60" t="s">
        <v>691</v>
      </c>
      <c r="T45" s="18"/>
    </row>
    <row r="46" spans="1:20">
      <c r="A46" s="4">
        <v>42</v>
      </c>
      <c r="B46" s="60" t="s">
        <v>89</v>
      </c>
      <c r="C46" s="84" t="s">
        <v>623</v>
      </c>
      <c r="D46" s="68" t="s">
        <v>25</v>
      </c>
      <c r="E46" s="83">
        <v>180138</v>
      </c>
      <c r="F46" s="83"/>
      <c r="G46" s="83">
        <v>20</v>
      </c>
      <c r="H46" s="83">
        <v>15</v>
      </c>
      <c r="I46" s="55">
        <f t="shared" si="0"/>
        <v>35</v>
      </c>
      <c r="J46" s="83">
        <v>6900068731</v>
      </c>
      <c r="K46" s="60" t="s">
        <v>105</v>
      </c>
      <c r="L46" s="61" t="s">
        <v>106</v>
      </c>
      <c r="M46" s="62">
        <v>7399601913</v>
      </c>
      <c r="N46" s="83"/>
      <c r="O46" s="83"/>
      <c r="P46" s="86" t="s">
        <v>700</v>
      </c>
      <c r="Q46" s="83"/>
      <c r="R46" s="83"/>
      <c r="S46" s="60" t="s">
        <v>691</v>
      </c>
      <c r="T46" s="18"/>
    </row>
    <row r="47" spans="1:20">
      <c r="A47" s="4">
        <v>43</v>
      </c>
      <c r="B47" s="60" t="s">
        <v>89</v>
      </c>
      <c r="C47" s="84" t="s">
        <v>624</v>
      </c>
      <c r="D47" s="68" t="s">
        <v>25</v>
      </c>
      <c r="E47" s="83">
        <v>20532</v>
      </c>
      <c r="F47" s="83"/>
      <c r="G47" s="83">
        <v>25</v>
      </c>
      <c r="H47" s="83">
        <v>13</v>
      </c>
      <c r="I47" s="55">
        <f t="shared" si="0"/>
        <v>38</v>
      </c>
      <c r="J47" s="83">
        <v>7896609347</v>
      </c>
      <c r="K47" s="60" t="s">
        <v>105</v>
      </c>
      <c r="L47" s="61" t="s">
        <v>106</v>
      </c>
      <c r="M47" s="62">
        <v>7399601913</v>
      </c>
      <c r="N47" s="83"/>
      <c r="O47" s="83"/>
      <c r="P47" s="86" t="s">
        <v>700</v>
      </c>
      <c r="Q47" s="83"/>
      <c r="R47" s="83"/>
      <c r="S47" s="60" t="s">
        <v>691</v>
      </c>
      <c r="T47" s="18"/>
    </row>
    <row r="48" spans="1:20">
      <c r="A48" s="4">
        <v>44</v>
      </c>
      <c r="B48" s="60" t="s">
        <v>89</v>
      </c>
      <c r="C48" s="84" t="s">
        <v>625</v>
      </c>
      <c r="D48" s="86" t="s">
        <v>102</v>
      </c>
      <c r="E48" s="83">
        <v>18100416101</v>
      </c>
      <c r="F48" s="60" t="s">
        <v>103</v>
      </c>
      <c r="G48" s="83">
        <v>77</v>
      </c>
      <c r="H48" s="83">
        <v>70</v>
      </c>
      <c r="I48" s="55">
        <f t="shared" si="0"/>
        <v>147</v>
      </c>
      <c r="J48" s="83">
        <v>6900068123</v>
      </c>
      <c r="K48" s="60" t="s">
        <v>105</v>
      </c>
      <c r="L48" s="61" t="s">
        <v>106</v>
      </c>
      <c r="M48" s="62">
        <v>7399601913</v>
      </c>
      <c r="N48" s="83"/>
      <c r="O48" s="83"/>
      <c r="P48" s="86" t="s">
        <v>700</v>
      </c>
      <c r="Q48" s="83"/>
      <c r="R48" s="83"/>
      <c r="S48" s="60" t="s">
        <v>691</v>
      </c>
      <c r="T48" s="18"/>
    </row>
    <row r="49" spans="1:20">
      <c r="A49" s="4">
        <v>45</v>
      </c>
      <c r="B49" s="60" t="s">
        <v>89</v>
      </c>
      <c r="C49" s="84" t="s">
        <v>626</v>
      </c>
      <c r="D49" s="68" t="s">
        <v>25</v>
      </c>
      <c r="E49" s="83">
        <v>180503</v>
      </c>
      <c r="F49" s="83"/>
      <c r="G49" s="83">
        <v>5</v>
      </c>
      <c r="H49" s="83">
        <v>10</v>
      </c>
      <c r="I49" s="55">
        <f t="shared" si="0"/>
        <v>15</v>
      </c>
      <c r="J49" s="83">
        <v>8011674011</v>
      </c>
      <c r="K49" s="60" t="s">
        <v>90</v>
      </c>
      <c r="L49" s="61" t="s">
        <v>91</v>
      </c>
      <c r="M49" s="62">
        <v>8638331005</v>
      </c>
      <c r="N49" s="83"/>
      <c r="O49" s="83"/>
      <c r="P49" s="86" t="s">
        <v>701</v>
      </c>
      <c r="Q49" s="60" t="s">
        <v>116</v>
      </c>
      <c r="R49" s="83">
        <v>56</v>
      </c>
      <c r="S49" s="60" t="s">
        <v>691</v>
      </c>
      <c r="T49" s="18"/>
    </row>
    <row r="50" spans="1:20">
      <c r="A50" s="4">
        <v>46</v>
      </c>
      <c r="B50" s="60" t="s">
        <v>89</v>
      </c>
      <c r="C50" s="84" t="s">
        <v>627</v>
      </c>
      <c r="D50" s="68" t="s">
        <v>25</v>
      </c>
      <c r="E50" s="83">
        <v>180518</v>
      </c>
      <c r="F50" s="83"/>
      <c r="G50" s="83">
        <v>8</v>
      </c>
      <c r="H50" s="83">
        <v>16</v>
      </c>
      <c r="I50" s="55">
        <f t="shared" si="0"/>
        <v>24</v>
      </c>
      <c r="J50" s="83">
        <v>9859476012</v>
      </c>
      <c r="K50" s="60" t="s">
        <v>90</v>
      </c>
      <c r="L50" s="61" t="s">
        <v>91</v>
      </c>
      <c r="M50" s="62">
        <v>8638331005</v>
      </c>
      <c r="N50" s="83"/>
      <c r="O50" s="83"/>
      <c r="P50" s="86" t="s">
        <v>701</v>
      </c>
      <c r="Q50" s="83"/>
      <c r="R50" s="83"/>
      <c r="S50" s="60" t="s">
        <v>691</v>
      </c>
      <c r="T50" s="18"/>
    </row>
    <row r="51" spans="1:20">
      <c r="A51" s="4">
        <v>47</v>
      </c>
      <c r="B51" s="60" t="s">
        <v>89</v>
      </c>
      <c r="C51" s="84" t="s">
        <v>628</v>
      </c>
      <c r="D51" s="68" t="s">
        <v>25</v>
      </c>
      <c r="E51" s="83">
        <v>18304021204</v>
      </c>
      <c r="F51" s="83"/>
      <c r="G51" s="83">
        <v>8</v>
      </c>
      <c r="H51" s="83">
        <v>16</v>
      </c>
      <c r="I51" s="55">
        <f t="shared" si="0"/>
        <v>24</v>
      </c>
      <c r="J51" s="83">
        <v>9854872969</v>
      </c>
      <c r="K51" s="60" t="s">
        <v>90</v>
      </c>
      <c r="L51" s="61" t="s">
        <v>91</v>
      </c>
      <c r="M51" s="62">
        <v>8638331005</v>
      </c>
      <c r="N51" s="83"/>
      <c r="O51" s="83"/>
      <c r="P51" s="86" t="s">
        <v>701</v>
      </c>
      <c r="Q51" s="83"/>
      <c r="R51" s="83"/>
      <c r="S51" s="60" t="s">
        <v>691</v>
      </c>
      <c r="T51" s="18"/>
    </row>
    <row r="52" spans="1:20">
      <c r="A52" s="4">
        <v>48</v>
      </c>
      <c r="B52" s="60" t="s">
        <v>89</v>
      </c>
      <c r="C52" s="84" t="s">
        <v>629</v>
      </c>
      <c r="D52" s="86" t="s">
        <v>102</v>
      </c>
      <c r="E52" s="83">
        <v>18100402702</v>
      </c>
      <c r="F52" s="60" t="s">
        <v>103</v>
      </c>
      <c r="G52" s="83">
        <v>38</v>
      </c>
      <c r="H52" s="83">
        <v>53</v>
      </c>
      <c r="I52" s="55">
        <f t="shared" si="0"/>
        <v>91</v>
      </c>
      <c r="J52" s="83">
        <v>910113559</v>
      </c>
      <c r="K52" s="60" t="s">
        <v>90</v>
      </c>
      <c r="L52" s="61" t="s">
        <v>91</v>
      </c>
      <c r="M52" s="62">
        <v>8638331005</v>
      </c>
      <c r="N52" s="83"/>
      <c r="O52" s="83"/>
      <c r="P52" s="86" t="s">
        <v>701</v>
      </c>
      <c r="Q52" s="83"/>
      <c r="R52" s="83"/>
      <c r="S52" s="60" t="s">
        <v>691</v>
      </c>
      <c r="T52" s="18"/>
    </row>
    <row r="53" spans="1:20">
      <c r="A53" s="4">
        <v>49</v>
      </c>
      <c r="B53" s="60" t="s">
        <v>89</v>
      </c>
      <c r="C53" s="84" t="s">
        <v>630</v>
      </c>
      <c r="D53" s="68" t="s">
        <v>25</v>
      </c>
      <c r="E53" s="83">
        <v>181125</v>
      </c>
      <c r="F53" s="83"/>
      <c r="G53" s="83">
        <v>20</v>
      </c>
      <c r="H53" s="83">
        <v>16</v>
      </c>
      <c r="I53" s="55">
        <f t="shared" si="0"/>
        <v>36</v>
      </c>
      <c r="J53" s="83">
        <v>9132907687</v>
      </c>
      <c r="K53" s="60" t="s">
        <v>127</v>
      </c>
      <c r="L53" s="61" t="s">
        <v>558</v>
      </c>
      <c r="M53" s="62">
        <v>9954316387</v>
      </c>
      <c r="N53" s="83"/>
      <c r="O53" s="83"/>
      <c r="P53" s="86" t="s">
        <v>702</v>
      </c>
      <c r="Q53" s="60" t="s">
        <v>123</v>
      </c>
      <c r="R53" s="83">
        <v>50</v>
      </c>
      <c r="S53" s="60" t="s">
        <v>691</v>
      </c>
      <c r="T53" s="18"/>
    </row>
    <row r="54" spans="1:20">
      <c r="A54" s="4">
        <v>50</v>
      </c>
      <c r="B54" s="60" t="s">
        <v>89</v>
      </c>
      <c r="C54" s="84" t="s">
        <v>631</v>
      </c>
      <c r="D54" s="68" t="s">
        <v>25</v>
      </c>
      <c r="E54" s="83">
        <v>182904</v>
      </c>
      <c r="F54" s="83"/>
      <c r="G54" s="83">
        <v>20</v>
      </c>
      <c r="H54" s="83">
        <v>14</v>
      </c>
      <c r="I54" s="55">
        <f t="shared" si="0"/>
        <v>34</v>
      </c>
      <c r="J54" s="83"/>
      <c r="K54" s="60" t="s">
        <v>127</v>
      </c>
      <c r="L54" s="61" t="s">
        <v>558</v>
      </c>
      <c r="M54" s="62">
        <v>9954316387</v>
      </c>
      <c r="N54" s="83"/>
      <c r="O54" s="83"/>
      <c r="P54" s="86" t="s">
        <v>702</v>
      </c>
      <c r="Q54" s="83"/>
      <c r="R54" s="83"/>
      <c r="S54" s="60" t="s">
        <v>691</v>
      </c>
      <c r="T54" s="18"/>
    </row>
    <row r="55" spans="1:20">
      <c r="A55" s="4">
        <v>51</v>
      </c>
      <c r="B55" s="60" t="s">
        <v>89</v>
      </c>
      <c r="C55" s="84" t="s">
        <v>632</v>
      </c>
      <c r="D55" s="68" t="s">
        <v>25</v>
      </c>
      <c r="E55" s="83">
        <v>18304020901</v>
      </c>
      <c r="F55" s="83"/>
      <c r="G55" s="83">
        <v>10</v>
      </c>
      <c r="H55" s="83">
        <v>13</v>
      </c>
      <c r="I55" s="55">
        <f t="shared" si="0"/>
        <v>23</v>
      </c>
      <c r="J55" s="83">
        <v>8876911219</v>
      </c>
      <c r="K55" s="60" t="s">
        <v>127</v>
      </c>
      <c r="L55" s="61" t="s">
        <v>558</v>
      </c>
      <c r="M55" s="62">
        <v>9954316387</v>
      </c>
      <c r="N55" s="83"/>
      <c r="O55" s="83"/>
      <c r="P55" s="86" t="s">
        <v>702</v>
      </c>
      <c r="Q55" s="83"/>
      <c r="R55" s="83"/>
      <c r="S55" s="60" t="s">
        <v>691</v>
      </c>
      <c r="T55" s="18"/>
    </row>
    <row r="56" spans="1:20">
      <c r="A56" s="4">
        <v>52</v>
      </c>
      <c r="B56" s="60" t="s">
        <v>89</v>
      </c>
      <c r="C56" s="84" t="s">
        <v>633</v>
      </c>
      <c r="D56" s="68" t="s">
        <v>25</v>
      </c>
      <c r="E56" s="83">
        <v>181123</v>
      </c>
      <c r="F56" s="83"/>
      <c r="G56" s="83">
        <v>11</v>
      </c>
      <c r="H56" s="83">
        <v>19</v>
      </c>
      <c r="I56" s="55">
        <f t="shared" si="0"/>
        <v>30</v>
      </c>
      <c r="J56" s="83">
        <v>9864213541</v>
      </c>
      <c r="K56" s="60" t="s">
        <v>127</v>
      </c>
      <c r="L56" s="61" t="s">
        <v>558</v>
      </c>
      <c r="M56" s="62">
        <v>9954316387</v>
      </c>
      <c r="N56" s="83"/>
      <c r="O56" s="83"/>
      <c r="P56" s="86" t="s">
        <v>702</v>
      </c>
      <c r="Q56" s="83"/>
      <c r="R56" s="83"/>
      <c r="S56" s="60" t="s">
        <v>691</v>
      </c>
      <c r="T56" s="18"/>
    </row>
    <row r="57" spans="1:20">
      <c r="A57" s="4">
        <v>53</v>
      </c>
      <c r="B57" s="60" t="s">
        <v>89</v>
      </c>
      <c r="C57" s="84" t="s">
        <v>634</v>
      </c>
      <c r="D57" s="68" t="s">
        <v>25</v>
      </c>
      <c r="E57" s="83">
        <v>20712</v>
      </c>
      <c r="F57" s="83"/>
      <c r="G57" s="83">
        <v>11</v>
      </c>
      <c r="H57" s="83">
        <v>10</v>
      </c>
      <c r="I57" s="55">
        <f t="shared" si="0"/>
        <v>21</v>
      </c>
      <c r="J57" s="83">
        <v>8761813889</v>
      </c>
      <c r="K57" s="60" t="s">
        <v>90</v>
      </c>
      <c r="L57" s="61" t="s">
        <v>91</v>
      </c>
      <c r="M57" s="62">
        <v>8638331005</v>
      </c>
      <c r="N57" s="83"/>
      <c r="O57" s="83"/>
      <c r="P57" s="86" t="s">
        <v>703</v>
      </c>
      <c r="Q57" s="60" t="s">
        <v>94</v>
      </c>
      <c r="R57" s="83">
        <v>58</v>
      </c>
      <c r="S57" s="60" t="s">
        <v>691</v>
      </c>
      <c r="T57" s="18"/>
    </row>
    <row r="58" spans="1:20">
      <c r="A58" s="4">
        <v>54</v>
      </c>
      <c r="B58" s="60" t="s">
        <v>89</v>
      </c>
      <c r="C58" s="84" t="s">
        <v>635</v>
      </c>
      <c r="D58" s="68" t="s">
        <v>25</v>
      </c>
      <c r="E58" s="83">
        <v>180531</v>
      </c>
      <c r="F58" s="83"/>
      <c r="G58" s="83">
        <v>21</v>
      </c>
      <c r="H58" s="83">
        <v>15</v>
      </c>
      <c r="I58" s="55">
        <f t="shared" si="0"/>
        <v>36</v>
      </c>
      <c r="J58" s="83">
        <v>9859893945</v>
      </c>
      <c r="K58" s="60" t="s">
        <v>90</v>
      </c>
      <c r="L58" s="61" t="s">
        <v>91</v>
      </c>
      <c r="M58" s="62">
        <v>8638331005</v>
      </c>
      <c r="N58" s="83"/>
      <c r="O58" s="83"/>
      <c r="P58" s="86" t="s">
        <v>703</v>
      </c>
      <c r="Q58" s="83"/>
      <c r="R58" s="83"/>
      <c r="S58" s="60" t="s">
        <v>691</v>
      </c>
      <c r="T58" s="18"/>
    </row>
    <row r="59" spans="1:20">
      <c r="A59" s="4">
        <v>55</v>
      </c>
      <c r="B59" s="60" t="s">
        <v>89</v>
      </c>
      <c r="C59" s="84" t="s">
        <v>636</v>
      </c>
      <c r="D59" s="68" t="s">
        <v>25</v>
      </c>
      <c r="E59" s="83">
        <v>180526</v>
      </c>
      <c r="F59" s="83"/>
      <c r="G59" s="83">
        <v>16</v>
      </c>
      <c r="H59" s="83">
        <v>17</v>
      </c>
      <c r="I59" s="55">
        <f t="shared" si="0"/>
        <v>33</v>
      </c>
      <c r="J59" s="83">
        <v>9859560360</v>
      </c>
      <c r="K59" s="60" t="s">
        <v>90</v>
      </c>
      <c r="L59" s="61" t="s">
        <v>91</v>
      </c>
      <c r="M59" s="62">
        <v>8638331005</v>
      </c>
      <c r="N59" s="83"/>
      <c r="O59" s="83"/>
      <c r="P59" s="86" t="s">
        <v>703</v>
      </c>
      <c r="Q59" s="83"/>
      <c r="R59" s="83"/>
      <c r="S59" s="60" t="s">
        <v>691</v>
      </c>
      <c r="T59" s="18"/>
    </row>
    <row r="60" spans="1:20">
      <c r="A60" s="4">
        <v>56</v>
      </c>
      <c r="B60" s="60" t="s">
        <v>89</v>
      </c>
      <c r="C60" s="84" t="s">
        <v>637</v>
      </c>
      <c r="D60" s="68" t="s">
        <v>25</v>
      </c>
      <c r="E60" s="83">
        <v>180506</v>
      </c>
      <c r="F60" s="83"/>
      <c r="G60" s="83">
        <v>11</v>
      </c>
      <c r="H60" s="83">
        <v>9</v>
      </c>
      <c r="I60" s="55">
        <f t="shared" si="0"/>
        <v>20</v>
      </c>
      <c r="J60" s="83">
        <v>9859560360</v>
      </c>
      <c r="K60" s="60" t="s">
        <v>90</v>
      </c>
      <c r="L60" s="61" t="s">
        <v>91</v>
      </c>
      <c r="M60" s="62">
        <v>8638331005</v>
      </c>
      <c r="N60" s="83"/>
      <c r="O60" s="83"/>
      <c r="P60" s="86" t="s">
        <v>703</v>
      </c>
      <c r="Q60" s="83"/>
      <c r="R60" s="83"/>
      <c r="S60" s="60" t="s">
        <v>691</v>
      </c>
      <c r="T60" s="18"/>
    </row>
    <row r="61" spans="1:20">
      <c r="A61" s="4">
        <v>57</v>
      </c>
      <c r="B61" s="60" t="s">
        <v>89</v>
      </c>
      <c r="C61" s="84" t="s">
        <v>638</v>
      </c>
      <c r="D61" s="68" t="s">
        <v>25</v>
      </c>
      <c r="E61" s="83">
        <v>180512</v>
      </c>
      <c r="F61" s="83"/>
      <c r="G61" s="83">
        <v>18</v>
      </c>
      <c r="H61" s="83">
        <v>19</v>
      </c>
      <c r="I61" s="55">
        <f t="shared" si="0"/>
        <v>37</v>
      </c>
      <c r="J61" s="83">
        <v>9678607897</v>
      </c>
      <c r="K61" s="60" t="s">
        <v>90</v>
      </c>
      <c r="L61" s="61" t="s">
        <v>91</v>
      </c>
      <c r="M61" s="62">
        <v>8638331005</v>
      </c>
      <c r="N61" s="83"/>
      <c r="O61" s="83"/>
      <c r="P61" s="86" t="s">
        <v>703</v>
      </c>
      <c r="Q61" s="83"/>
      <c r="R61" s="83"/>
      <c r="S61" s="60" t="s">
        <v>691</v>
      </c>
      <c r="T61" s="18"/>
    </row>
    <row r="62" spans="1:20">
      <c r="A62" s="4">
        <v>58</v>
      </c>
      <c r="B62" s="60" t="s">
        <v>89</v>
      </c>
      <c r="C62" s="84" t="s">
        <v>639</v>
      </c>
      <c r="D62" s="86" t="s">
        <v>102</v>
      </c>
      <c r="E62" s="83">
        <v>18100419810</v>
      </c>
      <c r="F62" s="60" t="s">
        <v>640</v>
      </c>
      <c r="G62" s="83">
        <v>106</v>
      </c>
      <c r="H62" s="83">
        <v>65</v>
      </c>
      <c r="I62" s="55">
        <f t="shared" si="0"/>
        <v>171</v>
      </c>
      <c r="J62" s="83">
        <v>9678743073</v>
      </c>
      <c r="K62" s="60" t="s">
        <v>127</v>
      </c>
      <c r="L62" s="61" t="s">
        <v>558</v>
      </c>
      <c r="M62" s="62">
        <v>9954316387</v>
      </c>
      <c r="N62" s="83"/>
      <c r="O62" s="83"/>
      <c r="P62" s="86" t="s">
        <v>704</v>
      </c>
      <c r="Q62" s="60" t="s">
        <v>101</v>
      </c>
      <c r="R62" s="83">
        <v>15</v>
      </c>
      <c r="S62" s="60" t="s">
        <v>691</v>
      </c>
      <c r="T62" s="18"/>
    </row>
    <row r="63" spans="1:20">
      <c r="A63" s="4">
        <v>59</v>
      </c>
      <c r="B63" s="60" t="s">
        <v>89</v>
      </c>
      <c r="C63" s="84" t="s">
        <v>639</v>
      </c>
      <c r="D63" s="86" t="s">
        <v>102</v>
      </c>
      <c r="E63" s="83"/>
      <c r="F63" s="60" t="s">
        <v>640</v>
      </c>
      <c r="G63" s="83">
        <v>92</v>
      </c>
      <c r="H63" s="83">
        <v>58</v>
      </c>
      <c r="I63" s="55">
        <f t="shared" si="0"/>
        <v>150</v>
      </c>
      <c r="J63" s="83"/>
      <c r="K63" s="60" t="s">
        <v>127</v>
      </c>
      <c r="L63" s="61" t="s">
        <v>558</v>
      </c>
      <c r="M63" s="62">
        <v>9954316387</v>
      </c>
      <c r="N63" s="83"/>
      <c r="O63" s="83"/>
      <c r="P63" s="86" t="s">
        <v>705</v>
      </c>
      <c r="Q63" s="60" t="s">
        <v>116</v>
      </c>
      <c r="R63" s="83">
        <v>15</v>
      </c>
      <c r="S63" s="60" t="s">
        <v>691</v>
      </c>
      <c r="T63" s="18"/>
    </row>
    <row r="64" spans="1:20">
      <c r="A64" s="4">
        <v>60</v>
      </c>
      <c r="B64" s="60" t="s">
        <v>89</v>
      </c>
      <c r="C64" s="84" t="s">
        <v>639</v>
      </c>
      <c r="D64" s="86" t="s">
        <v>102</v>
      </c>
      <c r="E64" s="83"/>
      <c r="F64" s="60" t="s">
        <v>640</v>
      </c>
      <c r="G64" s="83">
        <v>88</v>
      </c>
      <c r="H64" s="83">
        <v>70</v>
      </c>
      <c r="I64" s="55">
        <f t="shared" si="0"/>
        <v>158</v>
      </c>
      <c r="J64" s="83"/>
      <c r="K64" s="60" t="s">
        <v>127</v>
      </c>
      <c r="L64" s="61" t="s">
        <v>558</v>
      </c>
      <c r="M64" s="62">
        <v>9954316387</v>
      </c>
      <c r="N64" s="83"/>
      <c r="O64" s="83"/>
      <c r="P64" s="86" t="s">
        <v>706</v>
      </c>
      <c r="Q64" s="60" t="s">
        <v>123</v>
      </c>
      <c r="R64" s="83">
        <v>15</v>
      </c>
      <c r="S64" s="60" t="s">
        <v>691</v>
      </c>
      <c r="T64" s="18"/>
    </row>
    <row r="65" spans="1:20">
      <c r="A65" s="4">
        <v>61</v>
      </c>
      <c r="B65" s="60" t="s">
        <v>89</v>
      </c>
      <c r="C65" s="84" t="s">
        <v>639</v>
      </c>
      <c r="D65" s="86" t="s">
        <v>102</v>
      </c>
      <c r="E65" s="83"/>
      <c r="F65" s="60" t="s">
        <v>640</v>
      </c>
      <c r="G65" s="83">
        <v>69</v>
      </c>
      <c r="H65" s="83">
        <v>91</v>
      </c>
      <c r="I65" s="55">
        <f t="shared" si="0"/>
        <v>160</v>
      </c>
      <c r="J65" s="83"/>
      <c r="K65" s="60" t="s">
        <v>127</v>
      </c>
      <c r="L65" s="61" t="s">
        <v>558</v>
      </c>
      <c r="M65" s="62">
        <v>9954316387</v>
      </c>
      <c r="N65" s="83"/>
      <c r="O65" s="83"/>
      <c r="P65" s="89" t="s">
        <v>707</v>
      </c>
      <c r="Q65" s="60" t="s">
        <v>94</v>
      </c>
      <c r="R65" s="83">
        <v>15</v>
      </c>
      <c r="S65" s="60" t="s">
        <v>691</v>
      </c>
      <c r="T65" s="18"/>
    </row>
    <row r="66" spans="1:20">
      <c r="A66" s="4">
        <v>62</v>
      </c>
      <c r="B66" s="60" t="s">
        <v>89</v>
      </c>
      <c r="C66" s="84" t="s">
        <v>639</v>
      </c>
      <c r="D66" s="86" t="s">
        <v>102</v>
      </c>
      <c r="E66" s="83"/>
      <c r="F66" s="60" t="s">
        <v>640</v>
      </c>
      <c r="G66" s="83">
        <v>112</v>
      </c>
      <c r="H66" s="83">
        <v>82</v>
      </c>
      <c r="I66" s="55">
        <f t="shared" si="0"/>
        <v>194</v>
      </c>
      <c r="J66" s="83"/>
      <c r="K66" s="60" t="s">
        <v>127</v>
      </c>
      <c r="L66" s="61" t="s">
        <v>558</v>
      </c>
      <c r="M66" s="62">
        <v>9954316387</v>
      </c>
      <c r="N66" s="83"/>
      <c r="O66" s="83"/>
      <c r="P66" s="86" t="s">
        <v>708</v>
      </c>
      <c r="Q66" s="60" t="s">
        <v>101</v>
      </c>
      <c r="R66" s="83">
        <v>15</v>
      </c>
      <c r="S66" s="60" t="s">
        <v>691</v>
      </c>
      <c r="T66" s="18"/>
    </row>
    <row r="67" spans="1:20">
      <c r="A67" s="4">
        <v>63</v>
      </c>
      <c r="B67" s="60" t="s">
        <v>89</v>
      </c>
      <c r="C67" s="84" t="s">
        <v>639</v>
      </c>
      <c r="D67" s="86" t="s">
        <v>102</v>
      </c>
      <c r="E67" s="83"/>
      <c r="F67" s="60" t="s">
        <v>640</v>
      </c>
      <c r="G67" s="83">
        <v>115</v>
      </c>
      <c r="H67" s="83">
        <v>92</v>
      </c>
      <c r="I67" s="55">
        <f t="shared" si="0"/>
        <v>207</v>
      </c>
      <c r="J67" s="83"/>
      <c r="K67" s="60" t="s">
        <v>127</v>
      </c>
      <c r="L67" s="61" t="s">
        <v>558</v>
      </c>
      <c r="M67" s="62">
        <v>9954316387</v>
      </c>
      <c r="N67" s="83"/>
      <c r="O67" s="83"/>
      <c r="P67" s="86" t="s">
        <v>709</v>
      </c>
      <c r="Q67" s="60" t="s">
        <v>109</v>
      </c>
      <c r="R67" s="83">
        <v>15</v>
      </c>
      <c r="S67" s="60" t="s">
        <v>691</v>
      </c>
      <c r="T67" s="18"/>
    </row>
    <row r="68" spans="1:20">
      <c r="A68" s="4">
        <v>64</v>
      </c>
      <c r="B68" s="60" t="s">
        <v>89</v>
      </c>
      <c r="C68" s="84" t="s">
        <v>641</v>
      </c>
      <c r="D68" s="68" t="s">
        <v>25</v>
      </c>
      <c r="E68" s="83">
        <v>180415</v>
      </c>
      <c r="F68" s="83"/>
      <c r="G68" s="83">
        <v>12</v>
      </c>
      <c r="H68" s="83">
        <v>8</v>
      </c>
      <c r="I68" s="55">
        <f t="shared" si="0"/>
        <v>20</v>
      </c>
      <c r="J68" s="83">
        <v>9864318647</v>
      </c>
      <c r="K68" s="60" t="s">
        <v>127</v>
      </c>
      <c r="L68" s="61" t="s">
        <v>558</v>
      </c>
      <c r="M68" s="62">
        <v>9954316387</v>
      </c>
      <c r="N68" s="83"/>
      <c r="O68" s="83"/>
      <c r="P68" s="86" t="s">
        <v>710</v>
      </c>
      <c r="Q68" s="60" t="s">
        <v>116</v>
      </c>
      <c r="R68" s="83">
        <v>15</v>
      </c>
      <c r="S68" s="60" t="s">
        <v>691</v>
      </c>
      <c r="T68" s="18"/>
    </row>
    <row r="69" spans="1:20">
      <c r="A69" s="4">
        <v>65</v>
      </c>
      <c r="B69" s="60" t="s">
        <v>89</v>
      </c>
      <c r="C69" s="84" t="s">
        <v>642</v>
      </c>
      <c r="D69" s="68" t="s">
        <v>25</v>
      </c>
      <c r="E69" s="83">
        <v>180422</v>
      </c>
      <c r="F69" s="83"/>
      <c r="G69" s="83">
        <v>20</v>
      </c>
      <c r="H69" s="83">
        <v>14</v>
      </c>
      <c r="I69" s="55">
        <f t="shared" si="0"/>
        <v>34</v>
      </c>
      <c r="J69" s="83">
        <v>8135099171</v>
      </c>
      <c r="K69" s="60" t="s">
        <v>127</v>
      </c>
      <c r="L69" s="61" t="s">
        <v>558</v>
      </c>
      <c r="M69" s="62">
        <v>9954316387</v>
      </c>
      <c r="N69" s="83"/>
      <c r="O69" s="83"/>
      <c r="P69" s="86" t="s">
        <v>710</v>
      </c>
      <c r="Q69" s="83"/>
      <c r="R69" s="83">
        <v>20</v>
      </c>
      <c r="S69" s="60" t="s">
        <v>691</v>
      </c>
      <c r="T69" s="18"/>
    </row>
    <row r="70" spans="1:20">
      <c r="A70" s="4">
        <v>66</v>
      </c>
      <c r="B70" s="60" t="s">
        <v>89</v>
      </c>
      <c r="C70" s="84" t="s">
        <v>608</v>
      </c>
      <c r="D70" s="68" t="s">
        <v>25</v>
      </c>
      <c r="E70" s="83">
        <v>180417</v>
      </c>
      <c r="F70" s="83"/>
      <c r="G70" s="83">
        <v>22</v>
      </c>
      <c r="H70" s="83">
        <v>28</v>
      </c>
      <c r="I70" s="55">
        <f t="shared" ref="I70:I133" si="1">SUM(G70:H70)</f>
        <v>50</v>
      </c>
      <c r="J70" s="83">
        <v>9957954601</v>
      </c>
      <c r="K70" s="60" t="s">
        <v>127</v>
      </c>
      <c r="L70" s="61" t="s">
        <v>558</v>
      </c>
      <c r="M70" s="62">
        <v>9954316387</v>
      </c>
      <c r="N70" s="83"/>
      <c r="O70" s="83"/>
      <c r="P70" s="86" t="s">
        <v>710</v>
      </c>
      <c r="Q70" s="83"/>
      <c r="R70" s="83"/>
      <c r="S70" s="60" t="s">
        <v>691</v>
      </c>
      <c r="T70" s="18"/>
    </row>
    <row r="71" spans="1:20">
      <c r="A71" s="4">
        <v>67</v>
      </c>
      <c r="B71" s="60" t="s">
        <v>89</v>
      </c>
      <c r="C71" s="84" t="s">
        <v>643</v>
      </c>
      <c r="D71" s="86" t="s">
        <v>102</v>
      </c>
      <c r="E71" s="83">
        <v>18100405405</v>
      </c>
      <c r="F71" s="60" t="s">
        <v>103</v>
      </c>
      <c r="G71" s="83">
        <v>16</v>
      </c>
      <c r="H71" s="83">
        <v>15</v>
      </c>
      <c r="I71" s="55">
        <f t="shared" si="1"/>
        <v>31</v>
      </c>
      <c r="J71" s="83">
        <v>9864388326</v>
      </c>
      <c r="K71" s="60" t="s">
        <v>127</v>
      </c>
      <c r="L71" s="61" t="s">
        <v>558</v>
      </c>
      <c r="M71" s="62">
        <v>9954316387</v>
      </c>
      <c r="N71" s="83"/>
      <c r="O71" s="83"/>
      <c r="P71" s="86" t="s">
        <v>710</v>
      </c>
      <c r="Q71" s="83"/>
      <c r="R71" s="83"/>
      <c r="S71" s="60" t="s">
        <v>691</v>
      </c>
      <c r="T71" s="18"/>
    </row>
    <row r="72" spans="1:20">
      <c r="A72" s="4">
        <v>68</v>
      </c>
      <c r="B72" s="60" t="s">
        <v>89</v>
      </c>
      <c r="C72" s="84" t="s">
        <v>644</v>
      </c>
      <c r="D72" s="86" t="s">
        <v>102</v>
      </c>
      <c r="E72" s="83">
        <v>18100405403</v>
      </c>
      <c r="F72" s="60" t="s">
        <v>103</v>
      </c>
      <c r="G72" s="83">
        <v>16</v>
      </c>
      <c r="H72" s="83">
        <v>14</v>
      </c>
      <c r="I72" s="55">
        <f t="shared" si="1"/>
        <v>30</v>
      </c>
      <c r="J72" s="83">
        <v>8724006838</v>
      </c>
      <c r="K72" s="60" t="s">
        <v>127</v>
      </c>
      <c r="L72" s="61" t="s">
        <v>558</v>
      </c>
      <c r="M72" s="62">
        <v>9954316387</v>
      </c>
      <c r="N72" s="83"/>
      <c r="O72" s="83"/>
      <c r="P72" s="86" t="s">
        <v>710</v>
      </c>
      <c r="Q72" s="83"/>
      <c r="R72" s="83"/>
      <c r="S72" s="60" t="s">
        <v>691</v>
      </c>
      <c r="T72" s="18"/>
    </row>
    <row r="73" spans="1:20">
      <c r="A73" s="4">
        <v>69</v>
      </c>
      <c r="B73" s="60" t="s">
        <v>151</v>
      </c>
      <c r="C73" s="88" t="s">
        <v>549</v>
      </c>
      <c r="D73" s="68" t="s">
        <v>25</v>
      </c>
      <c r="E73" s="83"/>
      <c r="F73" s="83"/>
      <c r="G73" s="83">
        <v>9</v>
      </c>
      <c r="H73" s="83">
        <v>4</v>
      </c>
      <c r="I73" s="55">
        <f t="shared" si="1"/>
        <v>13</v>
      </c>
      <c r="J73" s="83"/>
      <c r="K73" s="60" t="s">
        <v>112</v>
      </c>
      <c r="L73" s="61" t="s">
        <v>396</v>
      </c>
      <c r="M73" s="62">
        <v>9613776780</v>
      </c>
      <c r="N73" s="83"/>
      <c r="O73" s="83"/>
      <c r="P73" s="86" t="s">
        <v>690</v>
      </c>
      <c r="Q73" s="60" t="s">
        <v>109</v>
      </c>
      <c r="R73" s="83">
        <v>40</v>
      </c>
      <c r="S73" s="60" t="s">
        <v>156</v>
      </c>
      <c r="T73" s="18"/>
    </row>
    <row r="74" spans="1:20">
      <c r="A74" s="4">
        <v>70</v>
      </c>
      <c r="B74" s="60" t="s">
        <v>151</v>
      </c>
      <c r="C74" s="88" t="s">
        <v>550</v>
      </c>
      <c r="D74" s="68" t="s">
        <v>25</v>
      </c>
      <c r="E74" s="83"/>
      <c r="F74" s="83"/>
      <c r="G74" s="83">
        <v>12</v>
      </c>
      <c r="H74" s="83">
        <v>10</v>
      </c>
      <c r="I74" s="55">
        <f t="shared" si="1"/>
        <v>22</v>
      </c>
      <c r="J74" s="83"/>
      <c r="K74" s="60" t="s">
        <v>112</v>
      </c>
      <c r="L74" s="61" t="s">
        <v>396</v>
      </c>
      <c r="M74" s="62">
        <v>9613776780</v>
      </c>
      <c r="N74" s="83"/>
      <c r="O74" s="83"/>
      <c r="P74" s="86" t="s">
        <v>690</v>
      </c>
      <c r="Q74" s="83"/>
      <c r="R74" s="83"/>
      <c r="S74" s="60" t="s">
        <v>156</v>
      </c>
      <c r="T74" s="18"/>
    </row>
    <row r="75" spans="1:20">
      <c r="A75" s="4">
        <v>71</v>
      </c>
      <c r="B75" s="60" t="s">
        <v>151</v>
      </c>
      <c r="C75" s="88" t="s">
        <v>551</v>
      </c>
      <c r="D75" s="68" t="s">
        <v>25</v>
      </c>
      <c r="E75" s="60"/>
      <c r="F75" s="60"/>
      <c r="G75" s="60">
        <v>10</v>
      </c>
      <c r="H75" s="60">
        <v>15</v>
      </c>
      <c r="I75" s="55">
        <f t="shared" si="1"/>
        <v>25</v>
      </c>
      <c r="J75" s="60"/>
      <c r="K75" s="60" t="s">
        <v>112</v>
      </c>
      <c r="L75" s="61" t="s">
        <v>396</v>
      </c>
      <c r="M75" s="62">
        <v>9613776780</v>
      </c>
      <c r="N75" s="60"/>
      <c r="O75" s="60"/>
      <c r="P75" s="86" t="s">
        <v>690</v>
      </c>
      <c r="Q75" s="60"/>
      <c r="R75" s="60"/>
      <c r="S75" s="60" t="s">
        <v>156</v>
      </c>
      <c r="T75" s="18"/>
    </row>
    <row r="76" spans="1:20">
      <c r="A76" s="4">
        <v>72</v>
      </c>
      <c r="B76" s="60" t="s">
        <v>151</v>
      </c>
      <c r="C76" s="84" t="s">
        <v>645</v>
      </c>
      <c r="D76" s="68" t="s">
        <v>25</v>
      </c>
      <c r="E76" s="60"/>
      <c r="F76" s="60"/>
      <c r="G76" s="60">
        <v>26</v>
      </c>
      <c r="H76" s="60">
        <v>30</v>
      </c>
      <c r="I76" s="55">
        <f t="shared" si="1"/>
        <v>56</v>
      </c>
      <c r="J76" s="60"/>
      <c r="K76" s="60" t="s">
        <v>119</v>
      </c>
      <c r="L76" s="61" t="s">
        <v>120</v>
      </c>
      <c r="M76" s="62">
        <v>9854322566</v>
      </c>
      <c r="N76" s="60"/>
      <c r="O76" s="60"/>
      <c r="P76" s="86" t="s">
        <v>692</v>
      </c>
      <c r="Q76" s="60" t="s">
        <v>116</v>
      </c>
      <c r="R76" s="60">
        <v>150</v>
      </c>
      <c r="S76" s="60" t="s">
        <v>156</v>
      </c>
      <c r="T76" s="18"/>
    </row>
    <row r="77" spans="1:20">
      <c r="A77" s="4">
        <v>73</v>
      </c>
      <c r="B77" s="60" t="s">
        <v>151</v>
      </c>
      <c r="C77" s="84" t="s">
        <v>646</v>
      </c>
      <c r="D77" s="68" t="s">
        <v>25</v>
      </c>
      <c r="E77" s="60"/>
      <c r="F77" s="60"/>
      <c r="G77" s="60">
        <v>27</v>
      </c>
      <c r="H77" s="60">
        <v>33</v>
      </c>
      <c r="I77" s="55">
        <f t="shared" si="1"/>
        <v>60</v>
      </c>
      <c r="J77" s="60"/>
      <c r="K77" s="60" t="s">
        <v>119</v>
      </c>
      <c r="L77" s="61" t="s">
        <v>120</v>
      </c>
      <c r="M77" s="62">
        <v>9854322566</v>
      </c>
      <c r="N77" s="60"/>
      <c r="O77" s="60"/>
      <c r="P77" s="86" t="s">
        <v>692</v>
      </c>
      <c r="Q77" s="60"/>
      <c r="R77" s="60"/>
      <c r="S77" s="60" t="s">
        <v>156</v>
      </c>
      <c r="T77" s="18"/>
    </row>
    <row r="78" spans="1:20">
      <c r="A78" s="4">
        <v>74</v>
      </c>
      <c r="B78" s="60" t="s">
        <v>151</v>
      </c>
      <c r="C78" s="84" t="s">
        <v>647</v>
      </c>
      <c r="D78" s="68" t="s">
        <v>25</v>
      </c>
      <c r="E78" s="60"/>
      <c r="F78" s="60"/>
      <c r="G78" s="60">
        <v>28</v>
      </c>
      <c r="H78" s="60">
        <v>27</v>
      </c>
      <c r="I78" s="55">
        <f t="shared" si="1"/>
        <v>55</v>
      </c>
      <c r="J78" s="60"/>
      <c r="K78" s="60" t="s">
        <v>119</v>
      </c>
      <c r="L78" s="61" t="s">
        <v>120</v>
      </c>
      <c r="M78" s="62">
        <v>9854322566</v>
      </c>
      <c r="N78" s="60"/>
      <c r="O78" s="60"/>
      <c r="P78" s="86" t="s">
        <v>692</v>
      </c>
      <c r="Q78" s="60"/>
      <c r="R78" s="60"/>
      <c r="S78" s="60" t="s">
        <v>156</v>
      </c>
      <c r="T78" s="18"/>
    </row>
    <row r="79" spans="1:20">
      <c r="A79" s="4">
        <v>75</v>
      </c>
      <c r="B79" s="60" t="s">
        <v>151</v>
      </c>
      <c r="C79" s="84" t="s">
        <v>648</v>
      </c>
      <c r="D79" s="68" t="s">
        <v>25</v>
      </c>
      <c r="E79" s="60"/>
      <c r="F79" s="60"/>
      <c r="G79" s="60">
        <v>39</v>
      </c>
      <c r="H79" s="60">
        <v>26</v>
      </c>
      <c r="I79" s="55">
        <f t="shared" si="1"/>
        <v>65</v>
      </c>
      <c r="J79" s="60"/>
      <c r="K79" s="60" t="s">
        <v>119</v>
      </c>
      <c r="L79" s="61" t="s">
        <v>120</v>
      </c>
      <c r="M79" s="62">
        <v>9854322566</v>
      </c>
      <c r="N79" s="60"/>
      <c r="O79" s="60"/>
      <c r="P79" s="86" t="s">
        <v>693</v>
      </c>
      <c r="Q79" s="60" t="s">
        <v>123</v>
      </c>
      <c r="R79" s="60">
        <v>140</v>
      </c>
      <c r="S79" s="60" t="s">
        <v>156</v>
      </c>
      <c r="T79" s="18"/>
    </row>
    <row r="80" spans="1:20">
      <c r="A80" s="4">
        <v>76</v>
      </c>
      <c r="B80" s="60" t="s">
        <v>151</v>
      </c>
      <c r="C80" s="84" t="s">
        <v>649</v>
      </c>
      <c r="D80" s="68" t="s">
        <v>25</v>
      </c>
      <c r="E80" s="60"/>
      <c r="F80" s="60"/>
      <c r="G80" s="60">
        <v>27</v>
      </c>
      <c r="H80" s="60">
        <v>24</v>
      </c>
      <c r="I80" s="55">
        <f t="shared" si="1"/>
        <v>51</v>
      </c>
      <c r="J80" s="60"/>
      <c r="K80" s="60" t="s">
        <v>119</v>
      </c>
      <c r="L80" s="61" t="s">
        <v>120</v>
      </c>
      <c r="M80" s="62">
        <v>9854322566</v>
      </c>
      <c r="N80" s="60"/>
      <c r="O80" s="60"/>
      <c r="P80" s="86" t="s">
        <v>693</v>
      </c>
      <c r="Q80" s="60"/>
      <c r="R80" s="60"/>
      <c r="S80" s="60" t="s">
        <v>156</v>
      </c>
      <c r="T80" s="18"/>
    </row>
    <row r="81" spans="1:20">
      <c r="A81" s="4">
        <v>77</v>
      </c>
      <c r="B81" s="60" t="s">
        <v>151</v>
      </c>
      <c r="C81" s="90" t="s">
        <v>650</v>
      </c>
      <c r="D81" s="68" t="s">
        <v>25</v>
      </c>
      <c r="E81" s="60"/>
      <c r="F81" s="60"/>
      <c r="G81" s="60">
        <v>44</v>
      </c>
      <c r="H81" s="60">
        <v>37</v>
      </c>
      <c r="I81" s="55">
        <f t="shared" si="1"/>
        <v>81</v>
      </c>
      <c r="J81" s="60"/>
      <c r="K81" s="60" t="s">
        <v>119</v>
      </c>
      <c r="L81" s="61" t="s">
        <v>120</v>
      </c>
      <c r="M81" s="62">
        <v>9854322566</v>
      </c>
      <c r="N81" s="60"/>
      <c r="O81" s="60"/>
      <c r="P81" s="86" t="s">
        <v>694</v>
      </c>
      <c r="Q81" s="60" t="s">
        <v>94</v>
      </c>
      <c r="R81" s="60">
        <v>150</v>
      </c>
      <c r="S81" s="60" t="s">
        <v>156</v>
      </c>
      <c r="T81" s="18"/>
    </row>
    <row r="82" spans="1:20">
      <c r="A82" s="4">
        <v>78</v>
      </c>
      <c r="B82" s="60" t="s">
        <v>151</v>
      </c>
      <c r="C82" s="88" t="s">
        <v>651</v>
      </c>
      <c r="D82" s="68" t="s">
        <v>25</v>
      </c>
      <c r="E82" s="60"/>
      <c r="F82" s="60"/>
      <c r="G82" s="60">
        <v>36</v>
      </c>
      <c r="H82" s="60">
        <v>24</v>
      </c>
      <c r="I82" s="55">
        <f t="shared" si="1"/>
        <v>60</v>
      </c>
      <c r="J82" s="60"/>
      <c r="K82" s="60" t="s">
        <v>119</v>
      </c>
      <c r="L82" s="61" t="s">
        <v>120</v>
      </c>
      <c r="M82" s="62">
        <v>9854322566</v>
      </c>
      <c r="N82" s="60"/>
      <c r="O82" s="60"/>
      <c r="P82" s="86" t="s">
        <v>694</v>
      </c>
      <c r="Q82" s="60"/>
      <c r="R82" s="60"/>
      <c r="S82" s="60" t="s">
        <v>156</v>
      </c>
      <c r="T82" s="18"/>
    </row>
    <row r="83" spans="1:20">
      <c r="A83" s="4">
        <v>79</v>
      </c>
      <c r="B83" s="60" t="s">
        <v>151</v>
      </c>
      <c r="C83" s="88" t="s">
        <v>652</v>
      </c>
      <c r="D83" s="68" t="s">
        <v>25</v>
      </c>
      <c r="E83" s="60"/>
      <c r="F83" s="60"/>
      <c r="G83" s="60">
        <v>37</v>
      </c>
      <c r="H83" s="60">
        <v>46</v>
      </c>
      <c r="I83" s="55">
        <f t="shared" si="1"/>
        <v>83</v>
      </c>
      <c r="J83" s="60"/>
      <c r="K83" s="60" t="s">
        <v>119</v>
      </c>
      <c r="L83" s="61" t="s">
        <v>120</v>
      </c>
      <c r="M83" s="62">
        <v>9854322566</v>
      </c>
      <c r="N83" s="60"/>
      <c r="O83" s="60"/>
      <c r="P83" s="86" t="s">
        <v>694</v>
      </c>
      <c r="Q83" s="60"/>
      <c r="R83" s="60"/>
      <c r="S83" s="60" t="s">
        <v>156</v>
      </c>
      <c r="T83" s="18"/>
    </row>
    <row r="84" spans="1:20">
      <c r="A84" s="4">
        <v>80</v>
      </c>
      <c r="B84" s="60" t="s">
        <v>151</v>
      </c>
      <c r="C84" s="84" t="s">
        <v>653</v>
      </c>
      <c r="D84" s="68" t="s">
        <v>25</v>
      </c>
      <c r="E84" s="60"/>
      <c r="F84" s="60"/>
      <c r="G84" s="60">
        <v>30</v>
      </c>
      <c r="H84" s="60">
        <v>35</v>
      </c>
      <c r="I84" s="55">
        <f t="shared" si="1"/>
        <v>65</v>
      </c>
      <c r="J84" s="60"/>
      <c r="K84" s="60" t="s">
        <v>119</v>
      </c>
      <c r="L84" s="61" t="s">
        <v>120</v>
      </c>
      <c r="M84" s="62">
        <v>9854322566</v>
      </c>
      <c r="N84" s="60"/>
      <c r="O84" s="60"/>
      <c r="P84" s="86" t="s">
        <v>695</v>
      </c>
      <c r="Q84" s="60" t="s">
        <v>101</v>
      </c>
      <c r="R84" s="60">
        <v>150</v>
      </c>
      <c r="S84" s="60" t="s">
        <v>156</v>
      </c>
      <c r="T84" s="18"/>
    </row>
    <row r="85" spans="1:20">
      <c r="A85" s="4">
        <v>81</v>
      </c>
      <c r="B85" s="60" t="s">
        <v>151</v>
      </c>
      <c r="C85" s="84" t="s">
        <v>654</v>
      </c>
      <c r="D85" s="68" t="s">
        <v>25</v>
      </c>
      <c r="E85" s="60"/>
      <c r="F85" s="60"/>
      <c r="G85" s="60">
        <v>27</v>
      </c>
      <c r="H85" s="60">
        <v>33</v>
      </c>
      <c r="I85" s="55">
        <f t="shared" si="1"/>
        <v>60</v>
      </c>
      <c r="J85" s="60"/>
      <c r="K85" s="60" t="s">
        <v>119</v>
      </c>
      <c r="L85" s="61" t="s">
        <v>120</v>
      </c>
      <c r="M85" s="62">
        <v>9854322566</v>
      </c>
      <c r="N85" s="60"/>
      <c r="O85" s="60"/>
      <c r="P85" s="86" t="s">
        <v>695</v>
      </c>
      <c r="Q85" s="60"/>
      <c r="R85" s="60"/>
      <c r="S85" s="60" t="s">
        <v>156</v>
      </c>
      <c r="T85" s="18"/>
    </row>
    <row r="86" spans="1:20">
      <c r="A86" s="4">
        <v>82</v>
      </c>
      <c r="B86" s="60" t="s">
        <v>151</v>
      </c>
      <c r="C86" s="84" t="s">
        <v>655</v>
      </c>
      <c r="D86" s="68" t="s">
        <v>25</v>
      </c>
      <c r="E86" s="60"/>
      <c r="F86" s="60"/>
      <c r="G86" s="60">
        <v>21</v>
      </c>
      <c r="H86" s="60">
        <v>35</v>
      </c>
      <c r="I86" s="55">
        <f t="shared" si="1"/>
        <v>56</v>
      </c>
      <c r="J86" s="60"/>
      <c r="K86" s="60" t="s">
        <v>119</v>
      </c>
      <c r="L86" s="61" t="s">
        <v>120</v>
      </c>
      <c r="M86" s="62">
        <v>9854322566</v>
      </c>
      <c r="N86" s="60"/>
      <c r="O86" s="60"/>
      <c r="P86" s="86" t="s">
        <v>695</v>
      </c>
      <c r="Q86" s="60"/>
      <c r="R86" s="60"/>
      <c r="S86" s="60" t="s">
        <v>156</v>
      </c>
      <c r="T86" s="18"/>
    </row>
    <row r="87" spans="1:20">
      <c r="A87" s="4">
        <v>83</v>
      </c>
      <c r="B87" s="60" t="s">
        <v>151</v>
      </c>
      <c r="C87" s="84" t="s">
        <v>656</v>
      </c>
      <c r="D87" s="68" t="s">
        <v>25</v>
      </c>
      <c r="E87" s="60"/>
      <c r="F87" s="60"/>
      <c r="G87" s="60">
        <v>19</v>
      </c>
      <c r="H87" s="60">
        <v>17</v>
      </c>
      <c r="I87" s="55">
        <f t="shared" si="1"/>
        <v>36</v>
      </c>
      <c r="J87" s="60"/>
      <c r="K87" s="60" t="s">
        <v>90</v>
      </c>
      <c r="L87" s="61" t="s">
        <v>91</v>
      </c>
      <c r="M87" s="62">
        <v>8638331005</v>
      </c>
      <c r="N87" s="60"/>
      <c r="O87" s="60"/>
      <c r="P87" s="86" t="s">
        <v>696</v>
      </c>
      <c r="Q87" s="60" t="s">
        <v>109</v>
      </c>
      <c r="R87" s="60">
        <v>35</v>
      </c>
      <c r="S87" s="60" t="s">
        <v>156</v>
      </c>
      <c r="T87" s="18"/>
    </row>
    <row r="88" spans="1:20">
      <c r="A88" s="4">
        <v>84</v>
      </c>
      <c r="B88" s="60" t="s">
        <v>151</v>
      </c>
      <c r="C88" s="84" t="s">
        <v>657</v>
      </c>
      <c r="D88" s="68" t="s">
        <v>25</v>
      </c>
      <c r="E88" s="60"/>
      <c r="F88" s="60"/>
      <c r="G88" s="60">
        <v>15</v>
      </c>
      <c r="H88" s="60">
        <v>18</v>
      </c>
      <c r="I88" s="55">
        <f t="shared" si="1"/>
        <v>33</v>
      </c>
      <c r="J88" s="60"/>
      <c r="K88" s="60" t="s">
        <v>90</v>
      </c>
      <c r="L88" s="61" t="s">
        <v>91</v>
      </c>
      <c r="M88" s="62">
        <v>8638331005</v>
      </c>
      <c r="N88" s="60"/>
      <c r="O88" s="60"/>
      <c r="P88" s="86" t="s">
        <v>696</v>
      </c>
      <c r="Q88" s="60"/>
      <c r="R88" s="60"/>
      <c r="S88" s="60" t="s">
        <v>156</v>
      </c>
      <c r="T88" s="18"/>
    </row>
    <row r="89" spans="1:20">
      <c r="A89" s="4">
        <v>85</v>
      </c>
      <c r="B89" s="60" t="s">
        <v>151</v>
      </c>
      <c r="C89" s="84" t="s">
        <v>658</v>
      </c>
      <c r="D89" s="68" t="s">
        <v>25</v>
      </c>
      <c r="E89" s="60"/>
      <c r="F89" s="60"/>
      <c r="G89" s="60">
        <v>23</v>
      </c>
      <c r="H89" s="60">
        <v>14</v>
      </c>
      <c r="I89" s="55">
        <f t="shared" si="1"/>
        <v>37</v>
      </c>
      <c r="J89" s="60"/>
      <c r="K89" s="60" t="s">
        <v>90</v>
      </c>
      <c r="L89" s="61" t="s">
        <v>91</v>
      </c>
      <c r="M89" s="62">
        <v>8638331005</v>
      </c>
      <c r="N89" s="60"/>
      <c r="O89" s="60"/>
      <c r="P89" s="86" t="s">
        <v>696</v>
      </c>
      <c r="Q89" s="60"/>
      <c r="R89" s="60"/>
      <c r="S89" s="60" t="s">
        <v>156</v>
      </c>
      <c r="T89" s="18"/>
    </row>
    <row r="90" spans="1:20">
      <c r="A90" s="4">
        <v>86</v>
      </c>
      <c r="B90" s="60" t="s">
        <v>151</v>
      </c>
      <c r="C90" s="84" t="s">
        <v>659</v>
      </c>
      <c r="D90" s="68" t="s">
        <v>25</v>
      </c>
      <c r="E90" s="60"/>
      <c r="F90" s="60"/>
      <c r="G90" s="60">
        <v>22</v>
      </c>
      <c r="H90" s="60">
        <v>19</v>
      </c>
      <c r="I90" s="55">
        <f t="shared" si="1"/>
        <v>41</v>
      </c>
      <c r="J90" s="60"/>
      <c r="K90" s="60" t="s">
        <v>90</v>
      </c>
      <c r="L90" s="61" t="s">
        <v>91</v>
      </c>
      <c r="M90" s="62">
        <v>8638331005</v>
      </c>
      <c r="N90" s="60"/>
      <c r="O90" s="60"/>
      <c r="P90" s="86" t="s">
        <v>696</v>
      </c>
      <c r="Q90" s="60"/>
      <c r="R90" s="60"/>
      <c r="S90" s="60" t="s">
        <v>156</v>
      </c>
      <c r="T90" s="18"/>
    </row>
    <row r="91" spans="1:20">
      <c r="A91" s="4">
        <v>87</v>
      </c>
      <c r="B91" s="60" t="s">
        <v>151</v>
      </c>
      <c r="C91" s="83" t="s">
        <v>660</v>
      </c>
      <c r="D91" s="86" t="s">
        <v>102</v>
      </c>
      <c r="E91" s="60"/>
      <c r="F91" s="60" t="s">
        <v>103</v>
      </c>
      <c r="G91" s="60"/>
      <c r="H91" s="60"/>
      <c r="I91" s="55">
        <f t="shared" si="1"/>
        <v>0</v>
      </c>
      <c r="J91" s="60"/>
      <c r="K91" s="60" t="s">
        <v>90</v>
      </c>
      <c r="L91" s="61" t="s">
        <v>91</v>
      </c>
      <c r="M91" s="62">
        <v>8638331005</v>
      </c>
      <c r="N91" s="60"/>
      <c r="O91" s="60"/>
      <c r="P91" s="86" t="s">
        <v>697</v>
      </c>
      <c r="Q91" s="60" t="s">
        <v>116</v>
      </c>
      <c r="R91" s="60">
        <v>50</v>
      </c>
      <c r="S91" s="60" t="s">
        <v>156</v>
      </c>
      <c r="T91" s="18"/>
    </row>
    <row r="92" spans="1:20">
      <c r="A92" s="4">
        <v>88</v>
      </c>
      <c r="B92" s="60" t="s">
        <v>151</v>
      </c>
      <c r="C92" s="88" t="s">
        <v>661</v>
      </c>
      <c r="D92" s="68" t="s">
        <v>25</v>
      </c>
      <c r="E92" s="60"/>
      <c r="F92" s="60"/>
      <c r="G92" s="60">
        <v>22</v>
      </c>
      <c r="H92" s="60">
        <v>31</v>
      </c>
      <c r="I92" s="55">
        <f t="shared" si="1"/>
        <v>53</v>
      </c>
      <c r="J92" s="60"/>
      <c r="K92" s="60" t="s">
        <v>90</v>
      </c>
      <c r="L92" s="61" t="s">
        <v>91</v>
      </c>
      <c r="M92" s="62">
        <v>8638331005</v>
      </c>
      <c r="N92" s="60"/>
      <c r="O92" s="60"/>
      <c r="P92" s="86" t="s">
        <v>698</v>
      </c>
      <c r="Q92" s="60" t="s">
        <v>123</v>
      </c>
      <c r="R92" s="60">
        <v>50</v>
      </c>
      <c r="S92" s="60" t="s">
        <v>156</v>
      </c>
      <c r="T92" s="18"/>
    </row>
    <row r="93" spans="1:20">
      <c r="A93" s="4">
        <v>89</v>
      </c>
      <c r="B93" s="60" t="s">
        <v>151</v>
      </c>
      <c r="C93" s="88" t="s">
        <v>662</v>
      </c>
      <c r="D93" s="68" t="s">
        <v>25</v>
      </c>
      <c r="E93" s="60"/>
      <c r="F93" s="60"/>
      <c r="G93" s="60">
        <v>27</v>
      </c>
      <c r="H93" s="60">
        <v>23</v>
      </c>
      <c r="I93" s="55">
        <f t="shared" si="1"/>
        <v>50</v>
      </c>
      <c r="J93" s="60"/>
      <c r="K93" s="60" t="s">
        <v>90</v>
      </c>
      <c r="L93" s="61" t="s">
        <v>91</v>
      </c>
      <c r="M93" s="62">
        <v>8638331005</v>
      </c>
      <c r="N93" s="60"/>
      <c r="O93" s="60"/>
      <c r="P93" s="86" t="s">
        <v>698</v>
      </c>
      <c r="Q93" s="60"/>
      <c r="R93" s="60"/>
      <c r="S93" s="60" t="s">
        <v>156</v>
      </c>
      <c r="T93" s="18"/>
    </row>
    <row r="94" spans="1:20">
      <c r="A94" s="4">
        <v>90</v>
      </c>
      <c r="B94" s="60" t="s">
        <v>151</v>
      </c>
      <c r="C94" s="88" t="s">
        <v>663</v>
      </c>
      <c r="D94" s="68" t="s">
        <v>25</v>
      </c>
      <c r="E94" s="60"/>
      <c r="F94" s="60"/>
      <c r="G94" s="60">
        <v>52</v>
      </c>
      <c r="H94" s="60">
        <v>41</v>
      </c>
      <c r="I94" s="55">
        <f t="shared" si="1"/>
        <v>93</v>
      </c>
      <c r="J94" s="60"/>
      <c r="K94" s="60" t="s">
        <v>90</v>
      </c>
      <c r="L94" s="61" t="s">
        <v>91</v>
      </c>
      <c r="M94" s="62">
        <v>8638331005</v>
      </c>
      <c r="N94" s="60"/>
      <c r="O94" s="60"/>
      <c r="P94" s="86" t="s">
        <v>698</v>
      </c>
      <c r="Q94" s="60"/>
      <c r="R94" s="60"/>
      <c r="S94" s="60" t="s">
        <v>156</v>
      </c>
      <c r="T94" s="18"/>
    </row>
    <row r="95" spans="1:20">
      <c r="A95" s="4">
        <v>91</v>
      </c>
      <c r="B95" s="60" t="s">
        <v>151</v>
      </c>
      <c r="C95" s="84" t="s">
        <v>664</v>
      </c>
      <c r="D95" s="68" t="s">
        <v>25</v>
      </c>
      <c r="E95" s="60"/>
      <c r="F95" s="60"/>
      <c r="G95" s="60">
        <v>38</v>
      </c>
      <c r="H95" s="60">
        <v>32</v>
      </c>
      <c r="I95" s="55">
        <f t="shared" si="1"/>
        <v>70</v>
      </c>
      <c r="J95" s="60"/>
      <c r="K95" s="60" t="s">
        <v>90</v>
      </c>
      <c r="L95" s="61" t="s">
        <v>91</v>
      </c>
      <c r="M95" s="62">
        <v>8638331005</v>
      </c>
      <c r="N95" s="60"/>
      <c r="O95" s="60"/>
      <c r="P95" s="86" t="s">
        <v>699</v>
      </c>
      <c r="Q95" s="60" t="s">
        <v>94</v>
      </c>
      <c r="R95" s="60">
        <v>65</v>
      </c>
      <c r="S95" s="60" t="s">
        <v>156</v>
      </c>
      <c r="T95" s="18"/>
    </row>
    <row r="96" spans="1:20">
      <c r="A96" s="4">
        <v>92</v>
      </c>
      <c r="B96" s="60" t="s">
        <v>151</v>
      </c>
      <c r="C96" s="84" t="s">
        <v>665</v>
      </c>
      <c r="D96" s="68" t="s">
        <v>25</v>
      </c>
      <c r="E96" s="60"/>
      <c r="F96" s="60"/>
      <c r="G96" s="60">
        <v>36</v>
      </c>
      <c r="H96" s="60">
        <v>27</v>
      </c>
      <c r="I96" s="55">
        <f t="shared" si="1"/>
        <v>63</v>
      </c>
      <c r="J96" s="60"/>
      <c r="K96" s="60" t="s">
        <v>90</v>
      </c>
      <c r="L96" s="61" t="s">
        <v>91</v>
      </c>
      <c r="M96" s="62">
        <v>8638331005</v>
      </c>
      <c r="N96" s="60"/>
      <c r="O96" s="60"/>
      <c r="P96" s="86" t="s">
        <v>699</v>
      </c>
      <c r="Q96" s="60"/>
      <c r="R96" s="60"/>
      <c r="S96" s="60" t="s">
        <v>156</v>
      </c>
      <c r="T96" s="18"/>
    </row>
    <row r="97" spans="1:20">
      <c r="A97" s="4">
        <v>93</v>
      </c>
      <c r="B97" s="60" t="s">
        <v>151</v>
      </c>
      <c r="C97" s="84" t="s">
        <v>666</v>
      </c>
      <c r="D97" s="68" t="s">
        <v>25</v>
      </c>
      <c r="E97" s="60"/>
      <c r="F97" s="60"/>
      <c r="G97" s="60">
        <v>63</v>
      </c>
      <c r="H97" s="60">
        <v>48</v>
      </c>
      <c r="I97" s="55">
        <f t="shared" si="1"/>
        <v>111</v>
      </c>
      <c r="J97" s="60"/>
      <c r="K97" s="60" t="s">
        <v>90</v>
      </c>
      <c r="L97" s="61" t="s">
        <v>91</v>
      </c>
      <c r="M97" s="62">
        <v>8638331005</v>
      </c>
      <c r="N97" s="60"/>
      <c r="O97" s="60"/>
      <c r="P97" s="86" t="s">
        <v>699</v>
      </c>
      <c r="Q97" s="60"/>
      <c r="R97" s="60"/>
      <c r="S97" s="60" t="s">
        <v>156</v>
      </c>
      <c r="T97" s="18"/>
    </row>
    <row r="98" spans="1:20">
      <c r="A98" s="4">
        <v>94</v>
      </c>
      <c r="B98" s="60" t="s">
        <v>151</v>
      </c>
      <c r="C98" s="83" t="s">
        <v>667</v>
      </c>
      <c r="D98" s="86" t="s">
        <v>102</v>
      </c>
      <c r="E98" s="60"/>
      <c r="F98" s="60" t="s">
        <v>103</v>
      </c>
      <c r="G98" s="60">
        <v>139</v>
      </c>
      <c r="H98" s="60">
        <v>167</v>
      </c>
      <c r="I98" s="55">
        <f t="shared" si="1"/>
        <v>306</v>
      </c>
      <c r="J98" s="60"/>
      <c r="K98" s="60" t="s">
        <v>90</v>
      </c>
      <c r="L98" s="61" t="s">
        <v>91</v>
      </c>
      <c r="M98" s="62">
        <v>8638331005</v>
      </c>
      <c r="N98" s="60"/>
      <c r="O98" s="60"/>
      <c r="P98" s="86" t="s">
        <v>700</v>
      </c>
      <c r="Q98" s="60" t="s">
        <v>101</v>
      </c>
      <c r="R98" s="60">
        <v>60</v>
      </c>
      <c r="S98" s="60" t="s">
        <v>156</v>
      </c>
      <c r="T98" s="18"/>
    </row>
    <row r="99" spans="1:20">
      <c r="A99" s="4">
        <v>95</v>
      </c>
      <c r="B99" s="60" t="s">
        <v>151</v>
      </c>
      <c r="C99" s="88" t="s">
        <v>668</v>
      </c>
      <c r="D99" s="68" t="s">
        <v>25</v>
      </c>
      <c r="E99" s="60"/>
      <c r="F99" s="60"/>
      <c r="G99" s="60">
        <v>20</v>
      </c>
      <c r="H99" s="60">
        <v>18</v>
      </c>
      <c r="I99" s="55">
        <f t="shared" si="1"/>
        <v>38</v>
      </c>
      <c r="J99" s="60"/>
      <c r="K99" s="60" t="s">
        <v>90</v>
      </c>
      <c r="L99" s="61" t="s">
        <v>91</v>
      </c>
      <c r="M99" s="62">
        <v>8638331005</v>
      </c>
      <c r="N99" s="60"/>
      <c r="O99" s="60"/>
      <c r="P99" s="86" t="s">
        <v>701</v>
      </c>
      <c r="Q99" s="60" t="s">
        <v>116</v>
      </c>
      <c r="R99" s="60">
        <v>50</v>
      </c>
      <c r="S99" s="60" t="s">
        <v>156</v>
      </c>
      <c r="T99" s="18"/>
    </row>
    <row r="100" spans="1:20">
      <c r="A100" s="4">
        <v>96</v>
      </c>
      <c r="B100" s="60" t="s">
        <v>151</v>
      </c>
      <c r="C100" s="88" t="s">
        <v>669</v>
      </c>
      <c r="D100" s="68" t="s">
        <v>25</v>
      </c>
      <c r="E100" s="60"/>
      <c r="F100" s="60"/>
      <c r="G100" s="60">
        <v>29</v>
      </c>
      <c r="H100" s="60">
        <v>22</v>
      </c>
      <c r="I100" s="55">
        <f t="shared" si="1"/>
        <v>51</v>
      </c>
      <c r="J100" s="60"/>
      <c r="K100" s="60" t="s">
        <v>90</v>
      </c>
      <c r="L100" s="61" t="s">
        <v>91</v>
      </c>
      <c r="M100" s="62">
        <v>8638331005</v>
      </c>
      <c r="N100" s="60"/>
      <c r="O100" s="60"/>
      <c r="P100" s="86" t="s">
        <v>701</v>
      </c>
      <c r="Q100" s="60"/>
      <c r="R100" s="60"/>
      <c r="S100" s="60" t="s">
        <v>156</v>
      </c>
      <c r="T100" s="18"/>
    </row>
    <row r="101" spans="1:20">
      <c r="A101" s="4">
        <v>97</v>
      </c>
      <c r="B101" s="60" t="s">
        <v>151</v>
      </c>
      <c r="C101" s="88" t="s">
        <v>670</v>
      </c>
      <c r="D101" s="68" t="s">
        <v>25</v>
      </c>
      <c r="E101" s="60"/>
      <c r="F101" s="60"/>
      <c r="G101" s="60">
        <v>25</v>
      </c>
      <c r="H101" s="60">
        <v>31</v>
      </c>
      <c r="I101" s="55">
        <f t="shared" si="1"/>
        <v>56</v>
      </c>
      <c r="J101" s="60"/>
      <c r="K101" s="60" t="s">
        <v>90</v>
      </c>
      <c r="L101" s="61" t="s">
        <v>91</v>
      </c>
      <c r="M101" s="62">
        <v>8638331005</v>
      </c>
      <c r="N101" s="60"/>
      <c r="O101" s="60"/>
      <c r="P101" s="86" t="s">
        <v>701</v>
      </c>
      <c r="Q101" s="60"/>
      <c r="R101" s="60"/>
      <c r="S101" s="60" t="s">
        <v>156</v>
      </c>
      <c r="T101" s="18"/>
    </row>
    <row r="102" spans="1:20">
      <c r="A102" s="4">
        <v>98</v>
      </c>
      <c r="B102" s="60" t="s">
        <v>151</v>
      </c>
      <c r="C102" s="83" t="s">
        <v>671</v>
      </c>
      <c r="D102" s="86" t="s">
        <v>102</v>
      </c>
      <c r="E102" s="60"/>
      <c r="F102" s="60" t="s">
        <v>103</v>
      </c>
      <c r="G102" s="60">
        <v>86</v>
      </c>
      <c r="H102" s="60">
        <v>79</v>
      </c>
      <c r="I102" s="55">
        <f t="shared" si="1"/>
        <v>165</v>
      </c>
      <c r="J102" s="60"/>
      <c r="K102" s="60" t="s">
        <v>90</v>
      </c>
      <c r="L102" s="61" t="s">
        <v>91</v>
      </c>
      <c r="M102" s="62">
        <v>8638331005</v>
      </c>
      <c r="N102" s="60"/>
      <c r="O102" s="60"/>
      <c r="P102" s="86" t="s">
        <v>702</v>
      </c>
      <c r="Q102" s="60" t="s">
        <v>123</v>
      </c>
      <c r="R102" s="60">
        <v>51</v>
      </c>
      <c r="S102" s="60" t="s">
        <v>156</v>
      </c>
      <c r="T102" s="18"/>
    </row>
    <row r="103" spans="1:20">
      <c r="A103" s="4">
        <v>99</v>
      </c>
      <c r="B103" s="60" t="s">
        <v>151</v>
      </c>
      <c r="C103" s="84" t="s">
        <v>672</v>
      </c>
      <c r="D103" s="68" t="s">
        <v>25</v>
      </c>
      <c r="E103" s="60"/>
      <c r="F103" s="60"/>
      <c r="G103" s="60">
        <v>27</v>
      </c>
      <c r="H103" s="60">
        <v>30</v>
      </c>
      <c r="I103" s="55">
        <f t="shared" si="1"/>
        <v>57</v>
      </c>
      <c r="J103" s="60"/>
      <c r="K103" s="60" t="s">
        <v>97</v>
      </c>
      <c r="L103" s="61" t="s">
        <v>196</v>
      </c>
      <c r="M103" s="62">
        <v>9435367195</v>
      </c>
      <c r="N103" s="60"/>
      <c r="O103" s="60"/>
      <c r="P103" s="86" t="s">
        <v>703</v>
      </c>
      <c r="Q103" s="60" t="s">
        <v>94</v>
      </c>
      <c r="R103" s="60">
        <v>51</v>
      </c>
      <c r="S103" s="60" t="s">
        <v>156</v>
      </c>
      <c r="T103" s="18"/>
    </row>
    <row r="104" spans="1:20">
      <c r="A104" s="4">
        <v>100</v>
      </c>
      <c r="B104" s="60" t="s">
        <v>151</v>
      </c>
      <c r="C104" s="84" t="s">
        <v>673</v>
      </c>
      <c r="D104" s="68" t="s">
        <v>25</v>
      </c>
      <c r="E104" s="60"/>
      <c r="F104" s="60"/>
      <c r="G104" s="60">
        <v>9</v>
      </c>
      <c r="H104" s="60">
        <v>16</v>
      </c>
      <c r="I104" s="55">
        <f t="shared" si="1"/>
        <v>25</v>
      </c>
      <c r="J104" s="60"/>
      <c r="K104" s="60" t="s">
        <v>97</v>
      </c>
      <c r="L104" s="61" t="s">
        <v>196</v>
      </c>
      <c r="M104" s="62">
        <v>9435367195</v>
      </c>
      <c r="N104" s="60"/>
      <c r="O104" s="60"/>
      <c r="P104" s="86" t="s">
        <v>703</v>
      </c>
      <c r="Q104" s="60"/>
      <c r="R104" s="60"/>
      <c r="S104" s="60" t="s">
        <v>156</v>
      </c>
      <c r="T104" s="18"/>
    </row>
    <row r="105" spans="1:20">
      <c r="A105" s="4">
        <v>101</v>
      </c>
      <c r="B105" s="60" t="s">
        <v>151</v>
      </c>
      <c r="C105" s="84" t="s">
        <v>674</v>
      </c>
      <c r="D105" s="68" t="s">
        <v>25</v>
      </c>
      <c r="E105" s="60"/>
      <c r="F105" s="60"/>
      <c r="G105" s="60">
        <v>34</v>
      </c>
      <c r="H105" s="60">
        <v>31</v>
      </c>
      <c r="I105" s="55">
        <f t="shared" si="1"/>
        <v>65</v>
      </c>
      <c r="J105" s="60"/>
      <c r="K105" s="60" t="s">
        <v>97</v>
      </c>
      <c r="L105" s="61" t="s">
        <v>196</v>
      </c>
      <c r="M105" s="62">
        <v>9435367195</v>
      </c>
      <c r="N105" s="60"/>
      <c r="O105" s="60"/>
      <c r="P105" s="86" t="s">
        <v>703</v>
      </c>
      <c r="Q105" s="60"/>
      <c r="R105" s="60"/>
      <c r="S105" s="60" t="s">
        <v>156</v>
      </c>
      <c r="T105" s="18"/>
    </row>
    <row r="106" spans="1:20">
      <c r="A106" s="4">
        <v>102</v>
      </c>
      <c r="B106" s="60" t="s">
        <v>151</v>
      </c>
      <c r="C106" s="84" t="s">
        <v>675</v>
      </c>
      <c r="D106" s="68" t="s">
        <v>25</v>
      </c>
      <c r="E106" s="60"/>
      <c r="F106" s="60"/>
      <c r="G106" s="60">
        <v>24</v>
      </c>
      <c r="H106" s="60">
        <v>37</v>
      </c>
      <c r="I106" s="55">
        <f t="shared" si="1"/>
        <v>61</v>
      </c>
      <c r="J106" s="60"/>
      <c r="K106" s="60" t="s">
        <v>97</v>
      </c>
      <c r="L106" s="61" t="s">
        <v>196</v>
      </c>
      <c r="M106" s="62">
        <v>9435367195</v>
      </c>
      <c r="N106" s="60"/>
      <c r="O106" s="60"/>
      <c r="P106" s="86" t="s">
        <v>703</v>
      </c>
      <c r="Q106" s="60"/>
      <c r="R106" s="60"/>
      <c r="S106" s="60" t="s">
        <v>156</v>
      </c>
      <c r="T106" s="18"/>
    </row>
    <row r="107" spans="1:20">
      <c r="A107" s="4">
        <v>103</v>
      </c>
      <c r="B107" s="60" t="s">
        <v>151</v>
      </c>
      <c r="C107" s="84" t="s">
        <v>676</v>
      </c>
      <c r="D107" s="68" t="s">
        <v>25</v>
      </c>
      <c r="E107" s="60"/>
      <c r="F107" s="60"/>
      <c r="G107" s="60">
        <v>13</v>
      </c>
      <c r="H107" s="60">
        <v>12</v>
      </c>
      <c r="I107" s="55">
        <f t="shared" si="1"/>
        <v>25</v>
      </c>
      <c r="J107" s="60"/>
      <c r="K107" s="60" t="s">
        <v>97</v>
      </c>
      <c r="L107" s="61" t="s">
        <v>196</v>
      </c>
      <c r="M107" s="62">
        <v>9435367195</v>
      </c>
      <c r="N107" s="60"/>
      <c r="O107" s="60"/>
      <c r="P107" s="86" t="s">
        <v>703</v>
      </c>
      <c r="Q107" s="60"/>
      <c r="R107" s="60"/>
      <c r="S107" s="60" t="s">
        <v>156</v>
      </c>
      <c r="T107" s="18"/>
    </row>
    <row r="108" spans="1:20">
      <c r="A108" s="4">
        <v>104</v>
      </c>
      <c r="B108" s="60" t="s">
        <v>151</v>
      </c>
      <c r="C108" s="84" t="s">
        <v>677</v>
      </c>
      <c r="D108" s="68" t="s">
        <v>25</v>
      </c>
      <c r="E108" s="60"/>
      <c r="F108" s="60"/>
      <c r="G108" s="60">
        <v>22</v>
      </c>
      <c r="H108" s="60">
        <v>24</v>
      </c>
      <c r="I108" s="55">
        <f t="shared" si="1"/>
        <v>46</v>
      </c>
      <c r="J108" s="60"/>
      <c r="K108" s="60" t="s">
        <v>97</v>
      </c>
      <c r="L108" s="61" t="s">
        <v>196</v>
      </c>
      <c r="M108" s="62">
        <v>9435367195</v>
      </c>
      <c r="N108" s="60"/>
      <c r="O108" s="60"/>
      <c r="P108" s="86" t="s">
        <v>703</v>
      </c>
      <c r="Q108" s="60"/>
      <c r="R108" s="60"/>
      <c r="S108" s="60" t="s">
        <v>156</v>
      </c>
      <c r="T108" s="18"/>
    </row>
    <row r="109" spans="1:20">
      <c r="A109" s="4">
        <v>105</v>
      </c>
      <c r="B109" s="60" t="s">
        <v>151</v>
      </c>
      <c r="C109" s="84" t="s">
        <v>678</v>
      </c>
      <c r="D109" s="68" t="s">
        <v>25</v>
      </c>
      <c r="E109" s="60"/>
      <c r="F109" s="60"/>
      <c r="G109" s="60">
        <v>22</v>
      </c>
      <c r="H109" s="60">
        <v>19</v>
      </c>
      <c r="I109" s="55">
        <f t="shared" si="1"/>
        <v>41</v>
      </c>
      <c r="J109" s="60"/>
      <c r="K109" s="60" t="s">
        <v>97</v>
      </c>
      <c r="L109" s="61" t="s">
        <v>196</v>
      </c>
      <c r="M109" s="62">
        <v>9435367195</v>
      </c>
      <c r="N109" s="60"/>
      <c r="O109" s="60"/>
      <c r="P109" s="86" t="s">
        <v>703</v>
      </c>
      <c r="Q109" s="60"/>
      <c r="R109" s="60"/>
      <c r="S109" s="60" t="s">
        <v>156</v>
      </c>
      <c r="T109" s="18"/>
    </row>
    <row r="110" spans="1:20">
      <c r="A110" s="4">
        <v>106</v>
      </c>
      <c r="B110" s="60" t="s">
        <v>151</v>
      </c>
      <c r="C110" s="85" t="s">
        <v>679</v>
      </c>
      <c r="D110" s="86" t="s">
        <v>102</v>
      </c>
      <c r="E110" s="60"/>
      <c r="F110" s="60" t="s">
        <v>103</v>
      </c>
      <c r="G110" s="60">
        <v>58</v>
      </c>
      <c r="H110" s="60">
        <v>66</v>
      </c>
      <c r="I110" s="55">
        <f t="shared" si="1"/>
        <v>124</v>
      </c>
      <c r="J110" s="60"/>
      <c r="K110" s="60" t="s">
        <v>97</v>
      </c>
      <c r="L110" s="61" t="s">
        <v>196</v>
      </c>
      <c r="M110" s="62">
        <v>9435367195</v>
      </c>
      <c r="N110" s="60"/>
      <c r="O110" s="60"/>
      <c r="P110" s="86" t="s">
        <v>704</v>
      </c>
      <c r="Q110" s="60" t="s">
        <v>101</v>
      </c>
      <c r="R110" s="60">
        <v>51</v>
      </c>
      <c r="S110" s="60" t="s">
        <v>156</v>
      </c>
      <c r="T110" s="18"/>
    </row>
    <row r="111" spans="1:20">
      <c r="A111" s="4">
        <v>107</v>
      </c>
      <c r="B111" s="60" t="s">
        <v>151</v>
      </c>
      <c r="C111" s="84" t="s">
        <v>680</v>
      </c>
      <c r="D111" s="68" t="s">
        <v>25</v>
      </c>
      <c r="E111" s="60"/>
      <c r="F111" s="60"/>
      <c r="G111" s="60">
        <v>13</v>
      </c>
      <c r="H111" s="60">
        <v>17</v>
      </c>
      <c r="I111" s="55">
        <f t="shared" si="1"/>
        <v>30</v>
      </c>
      <c r="J111" s="60"/>
      <c r="K111" s="60" t="s">
        <v>97</v>
      </c>
      <c r="L111" s="61" t="s">
        <v>196</v>
      </c>
      <c r="M111" s="62">
        <v>9435367195</v>
      </c>
      <c r="N111" s="60"/>
      <c r="O111" s="60"/>
      <c r="P111" s="89" t="s">
        <v>705</v>
      </c>
      <c r="Q111" s="60" t="s">
        <v>116</v>
      </c>
      <c r="R111" s="60">
        <v>42</v>
      </c>
      <c r="S111" s="60" t="s">
        <v>156</v>
      </c>
      <c r="T111" s="18"/>
    </row>
    <row r="112" spans="1:20">
      <c r="A112" s="4">
        <v>108</v>
      </c>
      <c r="B112" s="60" t="s">
        <v>151</v>
      </c>
      <c r="C112" s="84" t="s">
        <v>681</v>
      </c>
      <c r="D112" s="68" t="s">
        <v>25</v>
      </c>
      <c r="E112" s="60"/>
      <c r="F112" s="60"/>
      <c r="G112" s="60">
        <v>12</v>
      </c>
      <c r="H112" s="60">
        <v>10</v>
      </c>
      <c r="I112" s="55">
        <f t="shared" si="1"/>
        <v>22</v>
      </c>
      <c r="J112" s="60"/>
      <c r="K112" s="60" t="s">
        <v>97</v>
      </c>
      <c r="L112" s="61" t="s">
        <v>196</v>
      </c>
      <c r="M112" s="62">
        <v>9435367195</v>
      </c>
      <c r="N112" s="60"/>
      <c r="O112" s="60"/>
      <c r="P112" s="89" t="s">
        <v>705</v>
      </c>
      <c r="Q112" s="60"/>
      <c r="R112" s="60"/>
      <c r="S112" s="60" t="s">
        <v>156</v>
      </c>
      <c r="T112" s="18"/>
    </row>
    <row r="113" spans="1:20">
      <c r="A113" s="4">
        <v>109</v>
      </c>
      <c r="B113" s="60" t="s">
        <v>151</v>
      </c>
      <c r="C113" s="84" t="s">
        <v>682</v>
      </c>
      <c r="D113" s="68" t="s">
        <v>25</v>
      </c>
      <c r="E113" s="60"/>
      <c r="F113" s="60"/>
      <c r="G113" s="60">
        <v>16</v>
      </c>
      <c r="H113" s="60">
        <v>9</v>
      </c>
      <c r="I113" s="55">
        <f t="shared" si="1"/>
        <v>25</v>
      </c>
      <c r="J113" s="60"/>
      <c r="K113" s="60" t="s">
        <v>97</v>
      </c>
      <c r="L113" s="61" t="s">
        <v>196</v>
      </c>
      <c r="M113" s="62">
        <v>9435367195</v>
      </c>
      <c r="N113" s="60"/>
      <c r="O113" s="60"/>
      <c r="P113" s="89" t="s">
        <v>705</v>
      </c>
      <c r="Q113" s="60"/>
      <c r="R113" s="60"/>
      <c r="S113" s="60" t="s">
        <v>156</v>
      </c>
      <c r="T113" s="18"/>
    </row>
    <row r="114" spans="1:20">
      <c r="A114" s="4">
        <v>110</v>
      </c>
      <c r="B114" s="60" t="s">
        <v>151</v>
      </c>
      <c r="C114" s="84" t="s">
        <v>683</v>
      </c>
      <c r="D114" s="68" t="s">
        <v>25</v>
      </c>
      <c r="E114" s="60"/>
      <c r="F114" s="60"/>
      <c r="G114" s="60">
        <v>12</v>
      </c>
      <c r="H114" s="60">
        <v>9</v>
      </c>
      <c r="I114" s="55">
        <f t="shared" si="1"/>
        <v>21</v>
      </c>
      <c r="J114" s="60"/>
      <c r="K114" s="60" t="s">
        <v>97</v>
      </c>
      <c r="L114" s="61" t="s">
        <v>196</v>
      </c>
      <c r="M114" s="62">
        <v>9435367195</v>
      </c>
      <c r="N114" s="60"/>
      <c r="O114" s="60"/>
      <c r="P114" s="89" t="s">
        <v>705</v>
      </c>
      <c r="Q114" s="60"/>
      <c r="R114" s="60"/>
      <c r="S114" s="60" t="s">
        <v>156</v>
      </c>
      <c r="T114" s="18"/>
    </row>
    <row r="115" spans="1:20">
      <c r="A115" s="4">
        <v>111</v>
      </c>
      <c r="B115" s="60" t="s">
        <v>151</v>
      </c>
      <c r="C115" s="84" t="s">
        <v>684</v>
      </c>
      <c r="D115" s="68" t="s">
        <v>25</v>
      </c>
      <c r="E115" s="60"/>
      <c r="F115" s="60"/>
      <c r="G115" s="60">
        <v>16</v>
      </c>
      <c r="H115" s="60">
        <v>31</v>
      </c>
      <c r="I115" s="55">
        <f t="shared" si="1"/>
        <v>47</v>
      </c>
      <c r="J115" s="60"/>
      <c r="K115" s="60" t="s">
        <v>97</v>
      </c>
      <c r="L115" s="61" t="s">
        <v>196</v>
      </c>
      <c r="M115" s="62">
        <v>9435367195</v>
      </c>
      <c r="N115" s="60"/>
      <c r="O115" s="60"/>
      <c r="P115" s="86" t="s">
        <v>706</v>
      </c>
      <c r="Q115" s="60" t="s">
        <v>123</v>
      </c>
      <c r="R115" s="60">
        <v>44</v>
      </c>
      <c r="S115" s="60" t="s">
        <v>156</v>
      </c>
      <c r="T115" s="18"/>
    </row>
    <row r="116" spans="1:20">
      <c r="A116" s="4">
        <v>112</v>
      </c>
      <c r="B116" s="60" t="s">
        <v>151</v>
      </c>
      <c r="C116" s="84" t="s">
        <v>685</v>
      </c>
      <c r="D116" s="68" t="s">
        <v>25</v>
      </c>
      <c r="E116" s="60"/>
      <c r="F116" s="60"/>
      <c r="G116" s="60">
        <v>13</v>
      </c>
      <c r="H116" s="60">
        <v>16</v>
      </c>
      <c r="I116" s="55">
        <f t="shared" si="1"/>
        <v>29</v>
      </c>
      <c r="J116" s="60"/>
      <c r="K116" s="60" t="s">
        <v>97</v>
      </c>
      <c r="L116" s="61" t="s">
        <v>196</v>
      </c>
      <c r="M116" s="62">
        <v>9435367195</v>
      </c>
      <c r="N116" s="60"/>
      <c r="O116" s="60"/>
      <c r="P116" s="86" t="s">
        <v>706</v>
      </c>
      <c r="Q116" s="60"/>
      <c r="R116" s="60"/>
      <c r="S116" s="60" t="s">
        <v>156</v>
      </c>
      <c r="T116" s="18"/>
    </row>
    <row r="117" spans="1:20">
      <c r="A117" s="4">
        <v>113</v>
      </c>
      <c r="B117" s="60" t="s">
        <v>151</v>
      </c>
      <c r="C117" s="84" t="s">
        <v>686</v>
      </c>
      <c r="D117" s="68" t="s">
        <v>25</v>
      </c>
      <c r="E117" s="60"/>
      <c r="F117" s="60"/>
      <c r="G117" s="60">
        <v>24</v>
      </c>
      <c r="H117" s="60">
        <v>20</v>
      </c>
      <c r="I117" s="55">
        <f t="shared" si="1"/>
        <v>44</v>
      </c>
      <c r="J117" s="60"/>
      <c r="K117" s="60" t="s">
        <v>97</v>
      </c>
      <c r="L117" s="61" t="s">
        <v>196</v>
      </c>
      <c r="M117" s="62">
        <v>9435367195</v>
      </c>
      <c r="N117" s="60"/>
      <c r="O117" s="60"/>
      <c r="P117" s="86" t="s">
        <v>706</v>
      </c>
      <c r="Q117" s="60"/>
      <c r="R117" s="60"/>
      <c r="S117" s="60" t="s">
        <v>156</v>
      </c>
      <c r="T117" s="18"/>
    </row>
    <row r="118" spans="1:20">
      <c r="A118" s="4">
        <v>114</v>
      </c>
      <c r="B118" s="60" t="s">
        <v>151</v>
      </c>
      <c r="C118" s="84" t="s">
        <v>410</v>
      </c>
      <c r="D118" s="68" t="s">
        <v>25</v>
      </c>
      <c r="E118" s="60"/>
      <c r="F118" s="60"/>
      <c r="G118" s="60">
        <v>24</v>
      </c>
      <c r="H118" s="60">
        <v>23</v>
      </c>
      <c r="I118" s="55">
        <f t="shared" si="1"/>
        <v>47</v>
      </c>
      <c r="J118" s="60"/>
      <c r="K118" s="60" t="s">
        <v>97</v>
      </c>
      <c r="L118" s="61" t="s">
        <v>196</v>
      </c>
      <c r="M118" s="62">
        <v>9435367195</v>
      </c>
      <c r="N118" s="60"/>
      <c r="O118" s="60"/>
      <c r="P118" s="86" t="s">
        <v>706</v>
      </c>
      <c r="Q118" s="60"/>
      <c r="R118" s="60"/>
      <c r="S118" s="60" t="s">
        <v>156</v>
      </c>
      <c r="T118" s="18"/>
    </row>
    <row r="119" spans="1:20">
      <c r="A119" s="4">
        <v>115</v>
      </c>
      <c r="B119" s="60" t="s">
        <v>151</v>
      </c>
      <c r="C119" s="84" t="s">
        <v>687</v>
      </c>
      <c r="D119" s="68" t="s">
        <v>25</v>
      </c>
      <c r="E119" s="60"/>
      <c r="F119" s="60"/>
      <c r="G119" s="60">
        <v>31</v>
      </c>
      <c r="H119" s="60">
        <v>45</v>
      </c>
      <c r="I119" s="55">
        <f t="shared" si="1"/>
        <v>76</v>
      </c>
      <c r="J119" s="60"/>
      <c r="K119" s="60" t="s">
        <v>90</v>
      </c>
      <c r="L119" s="61" t="s">
        <v>91</v>
      </c>
      <c r="M119" s="62">
        <v>8638331005</v>
      </c>
      <c r="N119" s="60"/>
      <c r="O119" s="60"/>
      <c r="P119" s="86" t="s">
        <v>707</v>
      </c>
      <c r="Q119" s="60" t="s">
        <v>94</v>
      </c>
      <c r="R119" s="60">
        <v>45</v>
      </c>
      <c r="S119" s="60" t="s">
        <v>156</v>
      </c>
      <c r="T119" s="18"/>
    </row>
    <row r="120" spans="1:20">
      <c r="A120" s="4">
        <v>116</v>
      </c>
      <c r="B120" s="60" t="s">
        <v>151</v>
      </c>
      <c r="C120" s="84" t="s">
        <v>688</v>
      </c>
      <c r="D120" s="68" t="s">
        <v>25</v>
      </c>
      <c r="E120" s="60"/>
      <c r="F120" s="60"/>
      <c r="G120" s="60">
        <v>49</v>
      </c>
      <c r="H120" s="60">
        <v>45</v>
      </c>
      <c r="I120" s="55">
        <f t="shared" si="1"/>
        <v>94</v>
      </c>
      <c r="J120" s="60"/>
      <c r="K120" s="60" t="s">
        <v>90</v>
      </c>
      <c r="L120" s="61" t="s">
        <v>91</v>
      </c>
      <c r="M120" s="62">
        <v>8638331005</v>
      </c>
      <c r="N120" s="60"/>
      <c r="O120" s="60"/>
      <c r="P120" s="86" t="s">
        <v>707</v>
      </c>
      <c r="Q120" s="60"/>
      <c r="R120" s="60"/>
      <c r="S120" s="60" t="s">
        <v>156</v>
      </c>
      <c r="T120" s="18"/>
    </row>
    <row r="121" spans="1:20">
      <c r="A121" s="4">
        <v>117</v>
      </c>
      <c r="B121" s="60" t="s">
        <v>151</v>
      </c>
      <c r="C121" s="85" t="s">
        <v>689</v>
      </c>
      <c r="D121" s="86" t="s">
        <v>102</v>
      </c>
      <c r="E121" s="60"/>
      <c r="F121" s="60" t="s">
        <v>132</v>
      </c>
      <c r="G121" s="60">
        <v>95</v>
      </c>
      <c r="H121" s="60">
        <v>107</v>
      </c>
      <c r="I121" s="55">
        <f t="shared" si="1"/>
        <v>202</v>
      </c>
      <c r="J121" s="60"/>
      <c r="K121" s="60" t="s">
        <v>105</v>
      </c>
      <c r="L121" s="61" t="s">
        <v>106</v>
      </c>
      <c r="M121" s="62">
        <v>7399601913</v>
      </c>
      <c r="N121" s="60"/>
      <c r="O121" s="60"/>
      <c r="P121" s="86" t="s">
        <v>708</v>
      </c>
      <c r="Q121" s="60" t="s">
        <v>101</v>
      </c>
      <c r="R121" s="60">
        <v>90</v>
      </c>
      <c r="S121" s="60" t="s">
        <v>156</v>
      </c>
      <c r="T121" s="18"/>
    </row>
    <row r="122" spans="1:20">
      <c r="A122" s="4">
        <v>118</v>
      </c>
      <c r="B122" s="60" t="s">
        <v>151</v>
      </c>
      <c r="C122" s="85" t="s">
        <v>689</v>
      </c>
      <c r="D122" s="86" t="s">
        <v>102</v>
      </c>
      <c r="E122" s="60"/>
      <c r="F122" s="60"/>
      <c r="G122" s="60">
        <v>149</v>
      </c>
      <c r="H122" s="60">
        <v>130</v>
      </c>
      <c r="I122" s="55">
        <f t="shared" si="1"/>
        <v>279</v>
      </c>
      <c r="J122" s="60"/>
      <c r="K122" s="60" t="s">
        <v>105</v>
      </c>
      <c r="L122" s="61" t="s">
        <v>106</v>
      </c>
      <c r="M122" s="62">
        <v>7399601913</v>
      </c>
      <c r="N122" s="60"/>
      <c r="O122" s="60"/>
      <c r="P122" s="86" t="s">
        <v>709</v>
      </c>
      <c r="Q122" s="60" t="s">
        <v>109</v>
      </c>
      <c r="R122" s="60">
        <v>90</v>
      </c>
      <c r="S122" s="60" t="s">
        <v>156</v>
      </c>
      <c r="T122" s="18"/>
    </row>
    <row r="123" spans="1:20">
      <c r="A123" s="4">
        <v>119</v>
      </c>
      <c r="B123" s="60" t="s">
        <v>151</v>
      </c>
      <c r="C123" s="85" t="s">
        <v>689</v>
      </c>
      <c r="D123" s="86" t="s">
        <v>102</v>
      </c>
      <c r="E123" s="60"/>
      <c r="F123" s="60"/>
      <c r="G123" s="60">
        <v>97</v>
      </c>
      <c r="H123" s="60">
        <v>129</v>
      </c>
      <c r="I123" s="55">
        <f t="shared" si="1"/>
        <v>226</v>
      </c>
      <c r="J123" s="60"/>
      <c r="K123" s="60" t="s">
        <v>105</v>
      </c>
      <c r="L123" s="61" t="s">
        <v>106</v>
      </c>
      <c r="M123" s="62">
        <v>7399601913</v>
      </c>
      <c r="N123" s="60"/>
      <c r="O123" s="60"/>
      <c r="P123" s="86" t="s">
        <v>710</v>
      </c>
      <c r="Q123" s="60" t="s">
        <v>116</v>
      </c>
      <c r="R123" s="60">
        <v>90</v>
      </c>
      <c r="S123" s="60" t="s">
        <v>156</v>
      </c>
      <c r="T123" s="18"/>
    </row>
    <row r="124" spans="1:20">
      <c r="A124" s="4">
        <v>120</v>
      </c>
      <c r="B124" s="17"/>
      <c r="C124" s="18"/>
      <c r="D124" s="18"/>
      <c r="E124" s="19"/>
      <c r="F124" s="18"/>
      <c r="G124" s="19"/>
      <c r="H124" s="19"/>
      <c r="I124" s="55">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5">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5">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5">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5">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5">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5">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5">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5">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5">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5">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5">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5">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5">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4"/>
      <c r="Q164" s="18"/>
      <c r="R164" s="18"/>
      <c r="S164" s="18"/>
      <c r="T164" s="18"/>
    </row>
    <row r="165" spans="1:20">
      <c r="A165" s="21" t="s">
        <v>11</v>
      </c>
      <c r="B165" s="39"/>
      <c r="C165" s="21">
        <f>COUNTIFS(C5:C164,"*")</f>
        <v>119</v>
      </c>
      <c r="D165" s="21"/>
      <c r="E165" s="13"/>
      <c r="F165" s="21"/>
      <c r="G165" s="56">
        <f>SUM(G5:G164)</f>
        <v>3472</v>
      </c>
      <c r="H165" s="56">
        <f>SUM(H5:H164)</f>
        <v>3326</v>
      </c>
      <c r="I165" s="56">
        <f>SUM(I5:I164)</f>
        <v>6798</v>
      </c>
      <c r="J165" s="21"/>
      <c r="K165" s="21"/>
      <c r="L165" s="21"/>
      <c r="M165" s="21"/>
      <c r="N165" s="21"/>
      <c r="O165" s="21"/>
      <c r="P165" s="14"/>
      <c r="Q165" s="21"/>
      <c r="R165" s="21"/>
      <c r="S165" s="21"/>
      <c r="T165" s="12"/>
    </row>
    <row r="166" spans="1:20">
      <c r="A166" s="44" t="s">
        <v>62</v>
      </c>
      <c r="B166" s="10">
        <f>COUNTIF(B$5:B$164,"Team 1")</f>
        <v>68</v>
      </c>
      <c r="C166" s="44" t="s">
        <v>25</v>
      </c>
      <c r="D166" s="10">
        <f>COUNTIF(D5:D164,"Anganwadi")</f>
        <v>96</v>
      </c>
    </row>
    <row r="167" spans="1:20">
      <c r="A167" s="44" t="s">
        <v>63</v>
      </c>
      <c r="B167" s="10">
        <f>COUNTIF(B$6:B$164,"Team 2")</f>
        <v>51</v>
      </c>
      <c r="C167" s="44" t="s">
        <v>23</v>
      </c>
      <c r="D167" s="10">
        <f>COUNTIF(D5:D164,"School")</f>
        <v>23</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0" activePane="bottomRight" state="frozen"/>
      <selection pane="topRight" activeCell="C1" sqref="C1"/>
      <selection pane="bottomLeft" activeCell="A5" sqref="A5"/>
      <selection pane="bottomRight" activeCell="N61" sqref="N6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85" t="s">
        <v>70</v>
      </c>
      <c r="B1" s="185"/>
      <c r="C1" s="185"/>
      <c r="D1" s="52"/>
      <c r="E1" s="52"/>
      <c r="F1" s="52"/>
      <c r="G1" s="52"/>
      <c r="H1" s="52"/>
      <c r="I1" s="52"/>
      <c r="J1" s="52"/>
      <c r="K1" s="52"/>
      <c r="L1" s="52"/>
      <c r="M1" s="187"/>
      <c r="N1" s="187"/>
      <c r="O1" s="187"/>
      <c r="P1" s="187"/>
      <c r="Q1" s="187"/>
      <c r="R1" s="187"/>
      <c r="S1" s="187"/>
      <c r="T1" s="187"/>
    </row>
    <row r="2" spans="1:20">
      <c r="A2" s="181" t="s">
        <v>59</v>
      </c>
      <c r="B2" s="182"/>
      <c r="C2" s="182"/>
      <c r="D2" s="25">
        <v>43709</v>
      </c>
      <c r="E2" s="22"/>
      <c r="F2" s="22"/>
      <c r="G2" s="22"/>
      <c r="H2" s="22"/>
      <c r="I2" s="22"/>
      <c r="J2" s="22"/>
      <c r="K2" s="22"/>
      <c r="L2" s="22"/>
      <c r="M2" s="22"/>
      <c r="N2" s="22"/>
      <c r="O2" s="22"/>
      <c r="P2" s="22"/>
      <c r="Q2" s="22"/>
      <c r="R2" s="22"/>
      <c r="S2" s="22"/>
    </row>
    <row r="3" spans="1:20" ht="24" customHeight="1">
      <c r="A3" s="177" t="s">
        <v>14</v>
      </c>
      <c r="B3" s="179" t="s">
        <v>61</v>
      </c>
      <c r="C3" s="176" t="s">
        <v>7</v>
      </c>
      <c r="D3" s="176" t="s">
        <v>55</v>
      </c>
      <c r="E3" s="176" t="s">
        <v>16</v>
      </c>
      <c r="F3" s="183" t="s">
        <v>17</v>
      </c>
      <c r="G3" s="176" t="s">
        <v>8</v>
      </c>
      <c r="H3" s="176"/>
      <c r="I3" s="176"/>
      <c r="J3" s="176" t="s">
        <v>31</v>
      </c>
      <c r="K3" s="179" t="s">
        <v>33</v>
      </c>
      <c r="L3" s="179" t="s">
        <v>50</v>
      </c>
      <c r="M3" s="179" t="s">
        <v>51</v>
      </c>
      <c r="N3" s="179" t="s">
        <v>34</v>
      </c>
      <c r="O3" s="179" t="s">
        <v>35</v>
      </c>
      <c r="P3" s="177" t="s">
        <v>54</v>
      </c>
      <c r="Q3" s="176" t="s">
        <v>52</v>
      </c>
      <c r="R3" s="176" t="s">
        <v>32</v>
      </c>
      <c r="S3" s="176" t="s">
        <v>53</v>
      </c>
      <c r="T3" s="176" t="s">
        <v>13</v>
      </c>
    </row>
    <row r="4" spans="1:20" ht="25.5" customHeight="1">
      <c r="A4" s="177"/>
      <c r="B4" s="184"/>
      <c r="C4" s="176"/>
      <c r="D4" s="176"/>
      <c r="E4" s="176"/>
      <c r="F4" s="183"/>
      <c r="G4" s="23" t="s">
        <v>9</v>
      </c>
      <c r="H4" s="23" t="s">
        <v>10</v>
      </c>
      <c r="I4" s="23" t="s">
        <v>11</v>
      </c>
      <c r="J4" s="176"/>
      <c r="K4" s="180"/>
      <c r="L4" s="180"/>
      <c r="M4" s="180"/>
      <c r="N4" s="180"/>
      <c r="O4" s="180"/>
      <c r="P4" s="177"/>
      <c r="Q4" s="177"/>
      <c r="R4" s="176"/>
      <c r="S4" s="176"/>
      <c r="T4" s="176"/>
    </row>
    <row r="5" spans="1:20">
      <c r="A5" s="4">
        <v>1</v>
      </c>
      <c r="B5" s="60" t="s">
        <v>89</v>
      </c>
      <c r="C5" s="109" t="s">
        <v>961</v>
      </c>
      <c r="D5" s="68" t="s">
        <v>23</v>
      </c>
      <c r="E5" s="60">
        <v>18100406103</v>
      </c>
      <c r="F5" s="60" t="s">
        <v>132</v>
      </c>
      <c r="G5" s="60">
        <v>82</v>
      </c>
      <c r="H5" s="60">
        <v>103</v>
      </c>
      <c r="I5" s="57">
        <f>SUM(G5:H5)</f>
        <v>185</v>
      </c>
      <c r="J5" s="60">
        <v>9435244417</v>
      </c>
      <c r="K5" s="60" t="s">
        <v>97</v>
      </c>
      <c r="L5" s="94" t="s">
        <v>98</v>
      </c>
      <c r="M5" s="95">
        <v>9957737010</v>
      </c>
      <c r="N5" s="60"/>
      <c r="O5" s="60"/>
      <c r="P5" s="75" t="s">
        <v>1040</v>
      </c>
      <c r="Q5" s="60" t="s">
        <v>101</v>
      </c>
      <c r="R5" s="60">
        <v>20</v>
      </c>
      <c r="S5" s="60" t="s">
        <v>188</v>
      </c>
      <c r="T5" s="18"/>
    </row>
    <row r="6" spans="1:20">
      <c r="A6" s="4">
        <v>2</v>
      </c>
      <c r="B6" s="60" t="s">
        <v>89</v>
      </c>
      <c r="C6" s="109" t="s">
        <v>962</v>
      </c>
      <c r="D6" s="68" t="s">
        <v>23</v>
      </c>
      <c r="E6" s="60"/>
      <c r="F6" s="60" t="s">
        <v>132</v>
      </c>
      <c r="G6" s="60">
        <v>79</v>
      </c>
      <c r="H6" s="60">
        <v>45</v>
      </c>
      <c r="I6" s="57">
        <f t="shared" ref="I6:I69" si="0">SUM(G6:H6)</f>
        <v>124</v>
      </c>
      <c r="J6" s="60"/>
      <c r="K6" s="60" t="s">
        <v>97</v>
      </c>
      <c r="L6" s="94" t="s">
        <v>98</v>
      </c>
      <c r="M6" s="95">
        <v>9957737010</v>
      </c>
      <c r="N6" s="60"/>
      <c r="O6" s="60"/>
      <c r="P6" s="75" t="s">
        <v>1040</v>
      </c>
      <c r="Q6" s="60" t="s">
        <v>109</v>
      </c>
      <c r="R6" s="60">
        <v>20</v>
      </c>
      <c r="S6" s="60" t="s">
        <v>188</v>
      </c>
      <c r="T6" s="18"/>
    </row>
    <row r="7" spans="1:20">
      <c r="A7" s="4">
        <v>3</v>
      </c>
      <c r="B7" s="60" t="s">
        <v>89</v>
      </c>
      <c r="C7" s="110" t="s">
        <v>711</v>
      </c>
      <c r="D7" s="68" t="s">
        <v>25</v>
      </c>
      <c r="E7" s="60"/>
      <c r="F7" s="60" t="s">
        <v>132</v>
      </c>
      <c r="G7" s="60">
        <v>64</v>
      </c>
      <c r="H7" s="60">
        <v>84</v>
      </c>
      <c r="I7" s="57">
        <f t="shared" si="0"/>
        <v>148</v>
      </c>
      <c r="J7" s="60"/>
      <c r="K7" s="60" t="s">
        <v>97</v>
      </c>
      <c r="L7" s="94" t="s">
        <v>98</v>
      </c>
      <c r="M7" s="95">
        <v>9957737010</v>
      </c>
      <c r="N7" s="60"/>
      <c r="O7" s="60"/>
      <c r="P7" s="75" t="s">
        <v>1041</v>
      </c>
      <c r="Q7" s="60" t="s">
        <v>116</v>
      </c>
      <c r="R7" s="60">
        <v>20</v>
      </c>
      <c r="S7" s="60" t="s">
        <v>188</v>
      </c>
      <c r="T7" s="18"/>
    </row>
    <row r="8" spans="1:20">
      <c r="A8" s="4">
        <v>4</v>
      </c>
      <c r="B8" s="60" t="s">
        <v>89</v>
      </c>
      <c r="C8" s="111" t="s">
        <v>712</v>
      </c>
      <c r="D8" s="68" t="s">
        <v>25</v>
      </c>
      <c r="E8" s="60">
        <v>180321</v>
      </c>
      <c r="F8" s="60"/>
      <c r="G8" s="60">
        <v>15</v>
      </c>
      <c r="H8" s="60">
        <v>18</v>
      </c>
      <c r="I8" s="57">
        <f t="shared" si="0"/>
        <v>33</v>
      </c>
      <c r="J8" s="60">
        <v>8135084848</v>
      </c>
      <c r="K8" s="60" t="s">
        <v>112</v>
      </c>
      <c r="L8" s="94" t="s">
        <v>113</v>
      </c>
      <c r="M8" s="95">
        <v>9435231733</v>
      </c>
      <c r="N8" s="60"/>
      <c r="O8" s="60"/>
      <c r="P8" s="75" t="s">
        <v>1041</v>
      </c>
      <c r="Q8" s="60" t="s">
        <v>123</v>
      </c>
      <c r="R8" s="60"/>
      <c r="S8" s="60" t="s">
        <v>188</v>
      </c>
      <c r="T8" s="18"/>
    </row>
    <row r="9" spans="1:20">
      <c r="A9" s="4">
        <v>5</v>
      </c>
      <c r="B9" s="60" t="s">
        <v>89</v>
      </c>
      <c r="C9" s="111" t="s">
        <v>963</v>
      </c>
      <c r="D9" s="68" t="s">
        <v>25</v>
      </c>
      <c r="E9" s="60">
        <v>180320</v>
      </c>
      <c r="F9" s="60"/>
      <c r="G9" s="60">
        <v>23</v>
      </c>
      <c r="H9" s="60">
        <v>21</v>
      </c>
      <c r="I9" s="57">
        <f t="shared" si="0"/>
        <v>44</v>
      </c>
      <c r="J9" s="60">
        <v>9577733459</v>
      </c>
      <c r="K9" s="60" t="s">
        <v>112</v>
      </c>
      <c r="L9" s="94" t="s">
        <v>113</v>
      </c>
      <c r="M9" s="95">
        <v>9435231733</v>
      </c>
      <c r="N9" s="60"/>
      <c r="O9" s="60"/>
      <c r="P9" s="75" t="s">
        <v>1041</v>
      </c>
      <c r="Q9" s="60"/>
      <c r="R9" s="60"/>
      <c r="S9" s="60" t="s">
        <v>188</v>
      </c>
      <c r="T9" s="18"/>
    </row>
    <row r="10" spans="1:20">
      <c r="A10" s="4">
        <v>6</v>
      </c>
      <c r="B10" s="60" t="s">
        <v>89</v>
      </c>
      <c r="C10" s="111" t="s">
        <v>714</v>
      </c>
      <c r="D10" s="68" t="s">
        <v>25</v>
      </c>
      <c r="E10" s="60"/>
      <c r="F10" s="60" t="s">
        <v>118</v>
      </c>
      <c r="G10" s="60">
        <v>45</v>
      </c>
      <c r="H10" s="60">
        <v>35</v>
      </c>
      <c r="I10" s="57">
        <f t="shared" si="0"/>
        <v>80</v>
      </c>
      <c r="J10" s="60"/>
      <c r="K10" s="60" t="s">
        <v>112</v>
      </c>
      <c r="L10" s="94" t="s">
        <v>113</v>
      </c>
      <c r="M10" s="95">
        <v>9435231733</v>
      </c>
      <c r="N10" s="60"/>
      <c r="O10" s="60"/>
      <c r="P10" s="75" t="s">
        <v>1041</v>
      </c>
      <c r="Q10" s="60"/>
      <c r="R10" s="60"/>
      <c r="S10" s="60" t="s">
        <v>188</v>
      </c>
      <c r="T10" s="18"/>
    </row>
    <row r="11" spans="1:20">
      <c r="A11" s="4">
        <v>7</v>
      </c>
      <c r="B11" s="60" t="s">
        <v>89</v>
      </c>
      <c r="C11" s="111" t="s">
        <v>715</v>
      </c>
      <c r="D11" s="68" t="s">
        <v>25</v>
      </c>
      <c r="E11" s="60"/>
      <c r="F11" s="60" t="s">
        <v>103</v>
      </c>
      <c r="G11" s="60">
        <v>32</v>
      </c>
      <c r="H11" s="60">
        <v>21</v>
      </c>
      <c r="I11" s="57">
        <f t="shared" si="0"/>
        <v>53</v>
      </c>
      <c r="J11" s="60"/>
      <c r="K11" s="60" t="s">
        <v>112</v>
      </c>
      <c r="L11" s="94" t="s">
        <v>113</v>
      </c>
      <c r="M11" s="95">
        <v>9435231733</v>
      </c>
      <c r="N11" s="60"/>
      <c r="O11" s="60"/>
      <c r="P11" s="75" t="s">
        <v>1041</v>
      </c>
      <c r="Q11" s="60"/>
      <c r="R11" s="60"/>
      <c r="S11" s="60" t="s">
        <v>188</v>
      </c>
      <c r="T11" s="18"/>
    </row>
    <row r="12" spans="1:20" ht="22.5">
      <c r="A12" s="4">
        <v>8</v>
      </c>
      <c r="B12" s="60" t="s">
        <v>89</v>
      </c>
      <c r="C12" s="109" t="s">
        <v>964</v>
      </c>
      <c r="D12" s="68" t="s">
        <v>23</v>
      </c>
      <c r="E12" s="60">
        <v>18304020806</v>
      </c>
      <c r="F12" s="60"/>
      <c r="G12" s="60">
        <v>19</v>
      </c>
      <c r="H12" s="60">
        <v>29</v>
      </c>
      <c r="I12" s="57">
        <f t="shared" si="0"/>
        <v>48</v>
      </c>
      <c r="J12" s="60">
        <v>83990552422</v>
      </c>
      <c r="K12" s="60" t="s">
        <v>749</v>
      </c>
      <c r="L12" s="95" t="s">
        <v>750</v>
      </c>
      <c r="M12" s="95">
        <v>8638648988</v>
      </c>
      <c r="N12" s="60"/>
      <c r="O12" s="60"/>
      <c r="P12" s="75" t="s">
        <v>745</v>
      </c>
      <c r="Q12" s="60" t="s">
        <v>192</v>
      </c>
      <c r="R12" s="60">
        <v>30</v>
      </c>
      <c r="S12" s="60" t="s">
        <v>188</v>
      </c>
      <c r="T12" s="18"/>
    </row>
    <row r="13" spans="1:20" ht="22.5">
      <c r="A13" s="4">
        <v>9</v>
      </c>
      <c r="B13" s="60" t="s">
        <v>89</v>
      </c>
      <c r="C13" s="109" t="s">
        <v>965</v>
      </c>
      <c r="D13" s="68" t="s">
        <v>23</v>
      </c>
      <c r="E13" s="60">
        <v>18304020805</v>
      </c>
      <c r="F13" s="60"/>
      <c r="G13" s="60">
        <v>22</v>
      </c>
      <c r="H13" s="60">
        <v>34</v>
      </c>
      <c r="I13" s="57">
        <f t="shared" si="0"/>
        <v>56</v>
      </c>
      <c r="J13" s="60">
        <v>6900717843</v>
      </c>
      <c r="K13" s="60" t="s">
        <v>749</v>
      </c>
      <c r="L13" s="95" t="s">
        <v>750</v>
      </c>
      <c r="M13" s="95">
        <v>8638648988</v>
      </c>
      <c r="N13" s="60"/>
      <c r="O13" s="60"/>
      <c r="P13" s="75" t="s">
        <v>745</v>
      </c>
      <c r="Q13" s="60"/>
      <c r="R13" s="60"/>
      <c r="S13" s="60" t="s">
        <v>188</v>
      </c>
      <c r="T13" s="18"/>
    </row>
    <row r="14" spans="1:20" ht="22.5">
      <c r="A14" s="4">
        <v>10</v>
      </c>
      <c r="B14" s="60" t="s">
        <v>89</v>
      </c>
      <c r="C14" s="109" t="s">
        <v>966</v>
      </c>
      <c r="D14" s="68" t="s">
        <v>23</v>
      </c>
      <c r="E14" s="60">
        <v>184020804</v>
      </c>
      <c r="F14" s="60"/>
      <c r="G14" s="60">
        <v>20</v>
      </c>
      <c r="H14" s="60">
        <v>18</v>
      </c>
      <c r="I14" s="57">
        <f t="shared" si="0"/>
        <v>38</v>
      </c>
      <c r="J14" s="60">
        <v>9957189814</v>
      </c>
      <c r="K14" s="60" t="s">
        <v>749</v>
      </c>
      <c r="L14" s="95" t="s">
        <v>750</v>
      </c>
      <c r="M14" s="95">
        <v>8638648988</v>
      </c>
      <c r="N14" s="60"/>
      <c r="O14" s="60"/>
      <c r="P14" s="75" t="s">
        <v>745</v>
      </c>
      <c r="Q14" s="60"/>
      <c r="R14" s="60"/>
      <c r="S14" s="60" t="s">
        <v>188</v>
      </c>
      <c r="T14" s="18"/>
    </row>
    <row r="15" spans="1:20" ht="22.5">
      <c r="A15" s="4">
        <v>11</v>
      </c>
      <c r="B15" s="60" t="s">
        <v>89</v>
      </c>
      <c r="C15" s="111" t="s">
        <v>726</v>
      </c>
      <c r="D15" s="68" t="s">
        <v>25</v>
      </c>
      <c r="E15" s="60">
        <v>183007</v>
      </c>
      <c r="F15" s="60"/>
      <c r="G15" s="60">
        <v>33</v>
      </c>
      <c r="H15" s="60">
        <v>29</v>
      </c>
      <c r="I15" s="57">
        <f t="shared" si="0"/>
        <v>62</v>
      </c>
      <c r="J15" s="60">
        <v>9678186484</v>
      </c>
      <c r="K15" s="60" t="s">
        <v>749</v>
      </c>
      <c r="L15" s="95" t="s">
        <v>750</v>
      </c>
      <c r="M15" s="95">
        <v>8638648988</v>
      </c>
      <c r="N15" s="60"/>
      <c r="O15" s="60"/>
      <c r="P15" s="75" t="s">
        <v>746</v>
      </c>
      <c r="Q15" s="60"/>
      <c r="R15" s="60"/>
      <c r="S15" s="60" t="s">
        <v>188</v>
      </c>
      <c r="T15" s="18"/>
    </row>
    <row r="16" spans="1:20" ht="22.5">
      <c r="A16" s="4">
        <v>12</v>
      </c>
      <c r="B16" s="60" t="s">
        <v>89</v>
      </c>
      <c r="C16" s="112" t="s">
        <v>725</v>
      </c>
      <c r="D16" s="68" t="s">
        <v>25</v>
      </c>
      <c r="E16" s="60"/>
      <c r="F16" s="60" t="s">
        <v>103</v>
      </c>
      <c r="G16" s="60">
        <v>26</v>
      </c>
      <c r="H16" s="60">
        <v>24</v>
      </c>
      <c r="I16" s="57">
        <f t="shared" si="0"/>
        <v>50</v>
      </c>
      <c r="J16" s="60"/>
      <c r="K16" s="60" t="s">
        <v>749</v>
      </c>
      <c r="L16" s="95" t="s">
        <v>750</v>
      </c>
      <c r="M16" s="95">
        <v>8638648988</v>
      </c>
      <c r="N16" s="60"/>
      <c r="O16" s="60"/>
      <c r="P16" s="75" t="s">
        <v>746</v>
      </c>
      <c r="Q16" s="60"/>
      <c r="R16" s="60"/>
      <c r="S16" s="60" t="s">
        <v>188</v>
      </c>
      <c r="T16" s="18"/>
    </row>
    <row r="17" spans="1:20">
      <c r="A17" s="4">
        <v>13</v>
      </c>
      <c r="B17" s="60" t="s">
        <v>89</v>
      </c>
      <c r="C17" s="109" t="s">
        <v>713</v>
      </c>
      <c r="D17" s="68" t="s">
        <v>25</v>
      </c>
      <c r="E17" s="60">
        <v>180648</v>
      </c>
      <c r="F17" s="60"/>
      <c r="G17" s="60">
        <v>39</v>
      </c>
      <c r="H17" s="60">
        <v>42</v>
      </c>
      <c r="I17" s="57">
        <f t="shared" si="0"/>
        <v>81</v>
      </c>
      <c r="J17" s="60">
        <v>9101986044</v>
      </c>
      <c r="K17" s="60" t="s">
        <v>90</v>
      </c>
      <c r="L17" s="61" t="s">
        <v>91</v>
      </c>
      <c r="M17" s="62">
        <v>8638331005</v>
      </c>
      <c r="N17" s="60"/>
      <c r="O17" s="60"/>
      <c r="P17" s="75" t="s">
        <v>747</v>
      </c>
      <c r="Q17" s="60" t="s">
        <v>94</v>
      </c>
      <c r="R17" s="60">
        <v>39</v>
      </c>
      <c r="S17" s="60" t="s">
        <v>188</v>
      </c>
      <c r="T17" s="18"/>
    </row>
    <row r="18" spans="1:20">
      <c r="A18" s="4">
        <v>14</v>
      </c>
      <c r="B18" s="60" t="s">
        <v>89</v>
      </c>
      <c r="C18" s="109" t="s">
        <v>967</v>
      </c>
      <c r="D18" s="68" t="s">
        <v>25</v>
      </c>
      <c r="E18" s="60">
        <v>180630</v>
      </c>
      <c r="F18" s="60"/>
      <c r="G18" s="60">
        <v>16</v>
      </c>
      <c r="H18" s="60">
        <v>11</v>
      </c>
      <c r="I18" s="57">
        <f t="shared" si="0"/>
        <v>27</v>
      </c>
      <c r="J18" s="60">
        <v>9864318640</v>
      </c>
      <c r="K18" s="60" t="s">
        <v>90</v>
      </c>
      <c r="L18" s="61" t="s">
        <v>91</v>
      </c>
      <c r="M18" s="62">
        <v>8638331005</v>
      </c>
      <c r="N18" s="60"/>
      <c r="O18" s="60"/>
      <c r="P18" s="75" t="s">
        <v>747</v>
      </c>
      <c r="Q18" s="60"/>
      <c r="R18" s="60"/>
      <c r="S18" s="60" t="s">
        <v>188</v>
      </c>
      <c r="T18" s="18"/>
    </row>
    <row r="19" spans="1:20">
      <c r="A19" s="4">
        <v>15</v>
      </c>
      <c r="B19" s="60" t="s">
        <v>89</v>
      </c>
      <c r="C19" s="113" t="s">
        <v>968</v>
      </c>
      <c r="D19" s="68" t="s">
        <v>25</v>
      </c>
      <c r="E19" s="60">
        <v>180644</v>
      </c>
      <c r="F19" s="60"/>
      <c r="G19" s="60">
        <v>32</v>
      </c>
      <c r="H19" s="60">
        <v>28</v>
      </c>
      <c r="I19" s="57">
        <f t="shared" si="0"/>
        <v>60</v>
      </c>
      <c r="J19" s="60">
        <v>9678583940</v>
      </c>
      <c r="K19" s="60" t="s">
        <v>90</v>
      </c>
      <c r="L19" s="61" t="s">
        <v>91</v>
      </c>
      <c r="M19" s="62">
        <v>8638331005</v>
      </c>
      <c r="N19" s="60"/>
      <c r="O19" s="60"/>
      <c r="P19" s="75" t="s">
        <v>747</v>
      </c>
      <c r="Q19" s="60"/>
      <c r="R19" s="60"/>
      <c r="S19" s="60" t="s">
        <v>188</v>
      </c>
      <c r="T19" s="18"/>
    </row>
    <row r="20" spans="1:20">
      <c r="A20" s="4">
        <v>16</v>
      </c>
      <c r="B20" s="60" t="s">
        <v>89</v>
      </c>
      <c r="C20" s="109" t="s">
        <v>969</v>
      </c>
      <c r="D20" s="68" t="s">
        <v>25</v>
      </c>
      <c r="E20" s="60"/>
      <c r="F20" s="60"/>
      <c r="G20" s="60">
        <v>23</v>
      </c>
      <c r="H20" s="60">
        <v>18</v>
      </c>
      <c r="I20" s="57">
        <f t="shared" si="0"/>
        <v>41</v>
      </c>
      <c r="J20" s="60">
        <v>8753944866</v>
      </c>
      <c r="K20" s="60" t="s">
        <v>90</v>
      </c>
      <c r="L20" s="61" t="s">
        <v>91</v>
      </c>
      <c r="M20" s="62">
        <v>8638331005</v>
      </c>
      <c r="N20" s="60"/>
      <c r="O20" s="60"/>
      <c r="P20" s="75" t="s">
        <v>747</v>
      </c>
      <c r="Q20" s="60" t="s">
        <v>109</v>
      </c>
      <c r="R20" s="60">
        <v>37</v>
      </c>
      <c r="S20" s="60" t="s">
        <v>188</v>
      </c>
      <c r="T20" s="18"/>
    </row>
    <row r="21" spans="1:20">
      <c r="A21" s="4">
        <v>17</v>
      </c>
      <c r="B21" s="60" t="s">
        <v>89</v>
      </c>
      <c r="C21" s="109" t="s">
        <v>970</v>
      </c>
      <c r="D21" s="68" t="s">
        <v>23</v>
      </c>
      <c r="E21" s="60">
        <v>180716</v>
      </c>
      <c r="F21" s="60"/>
      <c r="G21" s="60">
        <v>19</v>
      </c>
      <c r="H21" s="60">
        <v>22</v>
      </c>
      <c r="I21" s="57">
        <f t="shared" si="0"/>
        <v>41</v>
      </c>
      <c r="J21" s="60">
        <v>9954616132</v>
      </c>
      <c r="K21" s="60" t="s">
        <v>90</v>
      </c>
      <c r="L21" s="61" t="s">
        <v>91</v>
      </c>
      <c r="M21" s="62">
        <v>8638331005</v>
      </c>
      <c r="N21" s="60"/>
      <c r="O21" s="60"/>
      <c r="P21" s="103" t="s">
        <v>748</v>
      </c>
      <c r="Q21" s="60"/>
      <c r="R21" s="60"/>
      <c r="S21" s="60" t="s">
        <v>188</v>
      </c>
      <c r="T21" s="18"/>
    </row>
    <row r="22" spans="1:20">
      <c r="A22" s="4">
        <v>18</v>
      </c>
      <c r="B22" s="60" t="s">
        <v>89</v>
      </c>
      <c r="C22" s="109" t="s">
        <v>971</v>
      </c>
      <c r="D22" s="68" t="s">
        <v>23</v>
      </c>
      <c r="E22" s="60"/>
      <c r="F22" s="60"/>
      <c r="G22" s="60">
        <v>18</v>
      </c>
      <c r="H22" s="60">
        <v>22</v>
      </c>
      <c r="I22" s="57">
        <f t="shared" si="0"/>
        <v>40</v>
      </c>
      <c r="J22" s="60">
        <v>8399985060</v>
      </c>
      <c r="K22" s="60" t="s">
        <v>90</v>
      </c>
      <c r="L22" s="61" t="s">
        <v>91</v>
      </c>
      <c r="M22" s="62">
        <v>8638331005</v>
      </c>
      <c r="N22" s="60"/>
      <c r="O22" s="60"/>
      <c r="P22" s="103" t="s">
        <v>748</v>
      </c>
      <c r="Q22" s="60"/>
      <c r="R22" s="60"/>
      <c r="S22" s="60" t="s">
        <v>188</v>
      </c>
      <c r="T22" s="18"/>
    </row>
    <row r="23" spans="1:20">
      <c r="A23" s="4">
        <v>19</v>
      </c>
      <c r="B23" s="60" t="s">
        <v>89</v>
      </c>
      <c r="C23" s="109" t="s">
        <v>972</v>
      </c>
      <c r="D23" s="68" t="s">
        <v>23</v>
      </c>
      <c r="E23" s="60">
        <v>18304020804</v>
      </c>
      <c r="F23" s="60"/>
      <c r="G23" s="60">
        <v>16</v>
      </c>
      <c r="H23" s="60">
        <v>4</v>
      </c>
      <c r="I23" s="57">
        <f t="shared" si="0"/>
        <v>20</v>
      </c>
      <c r="J23" s="60">
        <v>8011174119</v>
      </c>
      <c r="K23" s="60" t="s">
        <v>90</v>
      </c>
      <c r="L23" s="61" t="s">
        <v>91</v>
      </c>
      <c r="M23" s="62">
        <v>8638331005</v>
      </c>
      <c r="N23" s="60"/>
      <c r="O23" s="60"/>
      <c r="P23" s="103" t="s">
        <v>1042</v>
      </c>
      <c r="Q23" s="60" t="s">
        <v>116</v>
      </c>
      <c r="R23" s="60">
        <v>40</v>
      </c>
      <c r="S23" s="60" t="s">
        <v>188</v>
      </c>
      <c r="T23" s="18"/>
    </row>
    <row r="24" spans="1:20" ht="22.5">
      <c r="A24" s="4">
        <v>20</v>
      </c>
      <c r="B24" s="60" t="s">
        <v>89</v>
      </c>
      <c r="C24" s="109" t="s">
        <v>973</v>
      </c>
      <c r="D24" s="68" t="s">
        <v>23</v>
      </c>
      <c r="E24" s="60">
        <v>18304020729</v>
      </c>
      <c r="F24" s="60"/>
      <c r="G24" s="60">
        <v>19</v>
      </c>
      <c r="H24" s="60">
        <v>12</v>
      </c>
      <c r="I24" s="57">
        <f t="shared" si="0"/>
        <v>31</v>
      </c>
      <c r="J24" s="60">
        <v>8011174119</v>
      </c>
      <c r="K24" s="60" t="s">
        <v>749</v>
      </c>
      <c r="L24" s="95" t="s">
        <v>750</v>
      </c>
      <c r="M24" s="95">
        <v>8638648988</v>
      </c>
      <c r="N24" s="60"/>
      <c r="O24" s="60"/>
      <c r="P24" s="103" t="s">
        <v>1042</v>
      </c>
      <c r="Q24" s="60"/>
      <c r="R24" s="60"/>
      <c r="S24" s="60" t="s">
        <v>188</v>
      </c>
      <c r="T24" s="18"/>
    </row>
    <row r="25" spans="1:20" ht="22.5">
      <c r="A25" s="4">
        <v>21</v>
      </c>
      <c r="B25" s="60" t="s">
        <v>89</v>
      </c>
      <c r="C25" s="109" t="s">
        <v>974</v>
      </c>
      <c r="D25" s="68" t="s">
        <v>23</v>
      </c>
      <c r="E25" s="60"/>
      <c r="F25" s="60"/>
      <c r="G25" s="60">
        <v>21</v>
      </c>
      <c r="H25" s="60">
        <v>9</v>
      </c>
      <c r="I25" s="57">
        <f t="shared" si="0"/>
        <v>30</v>
      </c>
      <c r="J25" s="60">
        <v>8011174119</v>
      </c>
      <c r="K25" s="60" t="s">
        <v>749</v>
      </c>
      <c r="L25" s="95" t="s">
        <v>750</v>
      </c>
      <c r="M25" s="95">
        <v>8638648988</v>
      </c>
      <c r="N25" s="60"/>
      <c r="O25" s="60"/>
      <c r="P25" s="75" t="s">
        <v>751</v>
      </c>
      <c r="Q25" s="60"/>
      <c r="R25" s="60"/>
      <c r="S25" s="60" t="s">
        <v>188</v>
      </c>
      <c r="T25" s="18"/>
    </row>
    <row r="26" spans="1:20" ht="22.5">
      <c r="A26" s="4">
        <v>22</v>
      </c>
      <c r="B26" s="60" t="s">
        <v>89</v>
      </c>
      <c r="C26" s="109" t="s">
        <v>974</v>
      </c>
      <c r="D26" s="68" t="s">
        <v>23</v>
      </c>
      <c r="E26" s="60">
        <v>18100411702</v>
      </c>
      <c r="F26" s="60" t="s">
        <v>103</v>
      </c>
      <c r="G26" s="60">
        <v>51</v>
      </c>
      <c r="H26" s="60">
        <v>38</v>
      </c>
      <c r="I26" s="57">
        <f t="shared" si="0"/>
        <v>89</v>
      </c>
      <c r="J26" s="60">
        <v>9101828234</v>
      </c>
      <c r="K26" s="60" t="s">
        <v>749</v>
      </c>
      <c r="L26" s="95" t="s">
        <v>750</v>
      </c>
      <c r="M26" s="95">
        <v>8638648988</v>
      </c>
      <c r="N26" s="60"/>
      <c r="O26" s="60"/>
      <c r="P26" s="75" t="s">
        <v>1043</v>
      </c>
      <c r="Q26" s="60"/>
      <c r="R26" s="60"/>
      <c r="S26" s="60" t="s">
        <v>188</v>
      </c>
      <c r="T26" s="18"/>
    </row>
    <row r="27" spans="1:20">
      <c r="A27" s="4">
        <v>23</v>
      </c>
      <c r="B27" s="60" t="s">
        <v>89</v>
      </c>
      <c r="C27" s="109" t="s">
        <v>975</v>
      </c>
      <c r="D27" s="68" t="s">
        <v>23</v>
      </c>
      <c r="E27" s="60">
        <v>180641</v>
      </c>
      <c r="F27" s="60"/>
      <c r="G27" s="60">
        <v>18</v>
      </c>
      <c r="H27" s="60">
        <v>26</v>
      </c>
      <c r="I27" s="57">
        <f t="shared" si="0"/>
        <v>44</v>
      </c>
      <c r="J27" s="60">
        <v>9678470449</v>
      </c>
      <c r="K27" s="60" t="s">
        <v>90</v>
      </c>
      <c r="L27" s="61" t="s">
        <v>91</v>
      </c>
      <c r="M27" s="62">
        <v>8638331005</v>
      </c>
      <c r="N27" s="60"/>
      <c r="O27" s="60"/>
      <c r="P27" s="75" t="s">
        <v>752</v>
      </c>
      <c r="Q27" s="60" t="s">
        <v>123</v>
      </c>
      <c r="R27" s="60">
        <v>42</v>
      </c>
      <c r="S27" s="60" t="s">
        <v>188</v>
      </c>
      <c r="T27" s="18"/>
    </row>
    <row r="28" spans="1:20">
      <c r="A28" s="4">
        <v>24</v>
      </c>
      <c r="B28" s="60" t="s">
        <v>89</v>
      </c>
      <c r="C28" s="109" t="s">
        <v>975</v>
      </c>
      <c r="D28" s="68" t="s">
        <v>23</v>
      </c>
      <c r="E28" s="60">
        <v>180207</v>
      </c>
      <c r="F28" s="60"/>
      <c r="G28" s="60">
        <v>35</v>
      </c>
      <c r="H28" s="60">
        <v>45</v>
      </c>
      <c r="I28" s="57">
        <f t="shared" si="0"/>
        <v>80</v>
      </c>
      <c r="J28" s="60">
        <v>9954871106</v>
      </c>
      <c r="K28" s="60" t="s">
        <v>90</v>
      </c>
      <c r="L28" s="61" t="s">
        <v>91</v>
      </c>
      <c r="M28" s="62">
        <v>8638331005</v>
      </c>
      <c r="N28" s="60"/>
      <c r="O28" s="60"/>
      <c r="P28" s="75" t="s">
        <v>753</v>
      </c>
      <c r="Q28" s="60"/>
      <c r="R28" s="60"/>
      <c r="S28" s="60" t="s">
        <v>188</v>
      </c>
      <c r="T28" s="18"/>
    </row>
    <row r="29" spans="1:20">
      <c r="A29" s="4">
        <v>25</v>
      </c>
      <c r="B29" s="60" t="s">
        <v>89</v>
      </c>
      <c r="C29" s="109" t="s">
        <v>975</v>
      </c>
      <c r="D29" s="68" t="s">
        <v>23</v>
      </c>
      <c r="E29" s="60">
        <v>180650</v>
      </c>
      <c r="F29" s="60"/>
      <c r="G29" s="60">
        <v>29</v>
      </c>
      <c r="H29" s="60">
        <v>26</v>
      </c>
      <c r="I29" s="57">
        <f t="shared" si="0"/>
        <v>55</v>
      </c>
      <c r="J29" s="60">
        <v>86383335966</v>
      </c>
      <c r="K29" s="60" t="s">
        <v>90</v>
      </c>
      <c r="L29" s="61" t="s">
        <v>91</v>
      </c>
      <c r="M29" s="62">
        <v>8638331005</v>
      </c>
      <c r="N29" s="60"/>
      <c r="O29" s="60"/>
      <c r="P29" s="75" t="s">
        <v>754</v>
      </c>
      <c r="Q29" s="60"/>
      <c r="R29" s="60"/>
      <c r="S29" s="60" t="s">
        <v>188</v>
      </c>
      <c r="T29" s="18"/>
    </row>
    <row r="30" spans="1:20">
      <c r="A30" s="4">
        <v>26</v>
      </c>
      <c r="B30" s="60" t="s">
        <v>89</v>
      </c>
      <c r="C30" s="109" t="s">
        <v>976</v>
      </c>
      <c r="D30" s="68" t="s">
        <v>25</v>
      </c>
      <c r="E30" s="60"/>
      <c r="F30" s="60"/>
      <c r="G30" s="60">
        <v>23</v>
      </c>
      <c r="H30" s="60">
        <v>22</v>
      </c>
      <c r="I30" s="57">
        <f t="shared" si="0"/>
        <v>45</v>
      </c>
      <c r="J30" s="60"/>
      <c r="K30" s="60" t="s">
        <v>90</v>
      </c>
      <c r="L30" s="61" t="s">
        <v>91</v>
      </c>
      <c r="M30" s="62">
        <v>8638331005</v>
      </c>
      <c r="N30" s="60"/>
      <c r="O30" s="60"/>
      <c r="P30" s="103" t="s">
        <v>1044</v>
      </c>
      <c r="Q30" s="60"/>
      <c r="R30" s="60"/>
      <c r="S30" s="60" t="s">
        <v>188</v>
      </c>
      <c r="T30" s="18"/>
    </row>
    <row r="31" spans="1:20">
      <c r="A31" s="4">
        <v>27</v>
      </c>
      <c r="B31" s="60" t="s">
        <v>89</v>
      </c>
      <c r="C31" s="109" t="s">
        <v>977</v>
      </c>
      <c r="D31" s="68" t="s">
        <v>25</v>
      </c>
      <c r="E31" s="60"/>
      <c r="F31" s="60"/>
      <c r="G31" s="60">
        <v>19</v>
      </c>
      <c r="H31" s="60">
        <v>24</v>
      </c>
      <c r="I31" s="57">
        <f t="shared" si="0"/>
        <v>43</v>
      </c>
      <c r="J31" s="60"/>
      <c r="K31" s="60" t="s">
        <v>90</v>
      </c>
      <c r="L31" s="61" t="s">
        <v>91</v>
      </c>
      <c r="M31" s="62">
        <v>8638331005</v>
      </c>
      <c r="N31" s="60"/>
      <c r="O31" s="60"/>
      <c r="P31" s="103" t="s">
        <v>1044</v>
      </c>
      <c r="Q31" s="60" t="s">
        <v>192</v>
      </c>
      <c r="R31" s="60">
        <v>40</v>
      </c>
      <c r="S31" s="60" t="s">
        <v>188</v>
      </c>
      <c r="T31" s="18"/>
    </row>
    <row r="32" spans="1:20">
      <c r="A32" s="4">
        <v>28</v>
      </c>
      <c r="B32" s="60" t="s">
        <v>89</v>
      </c>
      <c r="C32" s="109" t="s">
        <v>978</v>
      </c>
      <c r="D32" s="68" t="s">
        <v>25</v>
      </c>
      <c r="E32" s="60">
        <v>180204</v>
      </c>
      <c r="F32" s="60"/>
      <c r="G32" s="60">
        <v>57</v>
      </c>
      <c r="H32" s="60">
        <v>41</v>
      </c>
      <c r="I32" s="57">
        <f t="shared" si="0"/>
        <v>98</v>
      </c>
      <c r="J32" s="60">
        <v>9707744158</v>
      </c>
      <c r="K32" s="60" t="s">
        <v>90</v>
      </c>
      <c r="L32" s="61" t="s">
        <v>91</v>
      </c>
      <c r="M32" s="62">
        <v>8638331005</v>
      </c>
      <c r="N32" s="60"/>
      <c r="O32" s="60"/>
      <c r="P32" s="103" t="s">
        <v>1044</v>
      </c>
      <c r="Q32" s="60"/>
      <c r="R32" s="60"/>
      <c r="S32" s="60" t="s">
        <v>188</v>
      </c>
      <c r="T32" s="18"/>
    </row>
    <row r="33" spans="1:20">
      <c r="A33" s="4">
        <v>29</v>
      </c>
      <c r="B33" s="60" t="s">
        <v>89</v>
      </c>
      <c r="C33" s="109" t="s">
        <v>723</v>
      </c>
      <c r="D33" s="68" t="s">
        <v>25</v>
      </c>
      <c r="E33" s="60"/>
      <c r="F33" s="60"/>
      <c r="G33" s="60">
        <v>40</v>
      </c>
      <c r="H33" s="60">
        <v>20</v>
      </c>
      <c r="I33" s="57">
        <f t="shared" si="0"/>
        <v>60</v>
      </c>
      <c r="J33" s="60">
        <v>9678376923</v>
      </c>
      <c r="K33" s="60" t="s">
        <v>90</v>
      </c>
      <c r="L33" s="61" t="s">
        <v>91</v>
      </c>
      <c r="M33" s="62">
        <v>8638331005</v>
      </c>
      <c r="N33" s="60"/>
      <c r="O33" s="60"/>
      <c r="P33" s="103" t="s">
        <v>1044</v>
      </c>
      <c r="Q33" s="60"/>
      <c r="R33" s="60"/>
      <c r="S33" s="60" t="s">
        <v>188</v>
      </c>
      <c r="T33" s="18"/>
    </row>
    <row r="34" spans="1:20">
      <c r="A34" s="4">
        <v>30</v>
      </c>
      <c r="B34" s="60" t="s">
        <v>89</v>
      </c>
      <c r="C34" s="109" t="s">
        <v>979</v>
      </c>
      <c r="D34" s="68" t="s">
        <v>25</v>
      </c>
      <c r="E34" s="60">
        <v>180717</v>
      </c>
      <c r="F34" s="60"/>
      <c r="G34" s="60">
        <v>18</v>
      </c>
      <c r="H34" s="60">
        <v>22</v>
      </c>
      <c r="I34" s="57">
        <f t="shared" si="0"/>
        <v>40</v>
      </c>
      <c r="J34" s="60">
        <v>6000524929</v>
      </c>
      <c r="K34" s="60" t="s">
        <v>119</v>
      </c>
      <c r="L34" s="61" t="s">
        <v>209</v>
      </c>
      <c r="M34" s="62">
        <v>9577761652</v>
      </c>
      <c r="N34" s="60"/>
      <c r="O34" s="60"/>
      <c r="P34" s="103" t="s">
        <v>1044</v>
      </c>
      <c r="Q34" s="60" t="s">
        <v>94</v>
      </c>
      <c r="R34" s="60">
        <v>150</v>
      </c>
      <c r="S34" s="60" t="s">
        <v>188</v>
      </c>
      <c r="T34" s="18"/>
    </row>
    <row r="35" spans="1:20">
      <c r="A35" s="4">
        <v>31</v>
      </c>
      <c r="B35" s="60" t="s">
        <v>89</v>
      </c>
      <c r="C35" s="112" t="s">
        <v>980</v>
      </c>
      <c r="D35" s="68" t="s">
        <v>23</v>
      </c>
      <c r="E35" s="60">
        <v>180701</v>
      </c>
      <c r="F35" s="60"/>
      <c r="G35" s="60">
        <v>16</v>
      </c>
      <c r="H35" s="60">
        <v>4</v>
      </c>
      <c r="I35" s="57">
        <f t="shared" si="0"/>
        <v>20</v>
      </c>
      <c r="J35" s="60">
        <v>9126571910</v>
      </c>
      <c r="K35" s="60" t="s">
        <v>119</v>
      </c>
      <c r="L35" s="61" t="s">
        <v>209</v>
      </c>
      <c r="M35" s="62">
        <v>9577761652</v>
      </c>
      <c r="N35" s="60"/>
      <c r="O35" s="60"/>
      <c r="P35" s="103" t="s">
        <v>755</v>
      </c>
      <c r="Q35" s="60"/>
      <c r="R35" s="60"/>
      <c r="S35" s="60" t="s">
        <v>188</v>
      </c>
      <c r="T35" s="18"/>
    </row>
    <row r="36" spans="1:20">
      <c r="A36" s="4">
        <v>32</v>
      </c>
      <c r="B36" s="60" t="s">
        <v>89</v>
      </c>
      <c r="C36" s="112" t="s">
        <v>980</v>
      </c>
      <c r="D36" s="68" t="s">
        <v>23</v>
      </c>
      <c r="E36" s="60"/>
      <c r="F36" s="60"/>
      <c r="G36" s="60">
        <v>19</v>
      </c>
      <c r="H36" s="60">
        <v>12</v>
      </c>
      <c r="I36" s="57">
        <f t="shared" si="0"/>
        <v>31</v>
      </c>
      <c r="J36" s="60">
        <v>7576880037</v>
      </c>
      <c r="K36" s="60" t="s">
        <v>119</v>
      </c>
      <c r="L36" s="61" t="s">
        <v>209</v>
      </c>
      <c r="M36" s="62">
        <v>9577761652</v>
      </c>
      <c r="N36" s="60"/>
      <c r="O36" s="60"/>
      <c r="P36" s="103" t="s">
        <v>756</v>
      </c>
      <c r="Q36" s="60"/>
      <c r="R36" s="60"/>
      <c r="S36" s="60" t="s">
        <v>188</v>
      </c>
      <c r="T36" s="18"/>
    </row>
    <row r="37" spans="1:20">
      <c r="A37" s="4">
        <v>33</v>
      </c>
      <c r="B37" s="60" t="s">
        <v>89</v>
      </c>
      <c r="C37" s="112" t="s">
        <v>981</v>
      </c>
      <c r="D37" s="68" t="s">
        <v>23</v>
      </c>
      <c r="E37" s="60">
        <v>180729</v>
      </c>
      <c r="F37" s="60"/>
      <c r="G37" s="60">
        <v>21</v>
      </c>
      <c r="H37" s="60">
        <v>9</v>
      </c>
      <c r="I37" s="57">
        <f t="shared" si="0"/>
        <v>30</v>
      </c>
      <c r="J37" s="60">
        <v>600025153</v>
      </c>
      <c r="K37" s="60" t="s">
        <v>119</v>
      </c>
      <c r="L37" s="61" t="s">
        <v>209</v>
      </c>
      <c r="M37" s="62">
        <v>9577761652</v>
      </c>
      <c r="N37" s="60"/>
      <c r="O37" s="60"/>
      <c r="P37" s="103" t="s">
        <v>756</v>
      </c>
      <c r="Q37" s="60"/>
      <c r="R37" s="60"/>
      <c r="S37" s="60" t="s">
        <v>188</v>
      </c>
      <c r="T37" s="18"/>
    </row>
    <row r="38" spans="1:20">
      <c r="A38" s="4">
        <v>34</v>
      </c>
      <c r="B38" s="60" t="s">
        <v>89</v>
      </c>
      <c r="C38" s="112" t="s">
        <v>716</v>
      </c>
      <c r="D38" s="68" t="s">
        <v>25</v>
      </c>
      <c r="E38" s="60"/>
      <c r="F38" s="60"/>
      <c r="G38" s="60">
        <v>51</v>
      </c>
      <c r="H38" s="60">
        <v>38</v>
      </c>
      <c r="I38" s="57">
        <f t="shared" si="0"/>
        <v>89</v>
      </c>
      <c r="J38" s="60"/>
      <c r="K38" s="60" t="s">
        <v>119</v>
      </c>
      <c r="L38" s="61" t="s">
        <v>209</v>
      </c>
      <c r="M38" s="62">
        <v>9577761652</v>
      </c>
      <c r="N38" s="60"/>
      <c r="O38" s="60"/>
      <c r="P38" s="103" t="s">
        <v>1045</v>
      </c>
      <c r="Q38" s="60"/>
      <c r="R38" s="60"/>
      <c r="S38" s="60" t="s">
        <v>188</v>
      </c>
      <c r="T38" s="18"/>
    </row>
    <row r="39" spans="1:20">
      <c r="A39" s="4">
        <v>35</v>
      </c>
      <c r="B39" s="60" t="s">
        <v>89</v>
      </c>
      <c r="C39" s="112" t="s">
        <v>982</v>
      </c>
      <c r="D39" s="68" t="s">
        <v>25</v>
      </c>
      <c r="E39" s="60"/>
      <c r="F39" s="60" t="s">
        <v>103</v>
      </c>
      <c r="G39" s="60">
        <v>22</v>
      </c>
      <c r="H39" s="60">
        <v>14</v>
      </c>
      <c r="I39" s="57">
        <f t="shared" si="0"/>
        <v>36</v>
      </c>
      <c r="J39" s="60"/>
      <c r="K39" s="60" t="s">
        <v>90</v>
      </c>
      <c r="L39" s="61" t="s">
        <v>91</v>
      </c>
      <c r="M39" s="62">
        <v>8638331005</v>
      </c>
      <c r="N39" s="60"/>
      <c r="O39" s="60"/>
      <c r="P39" s="103" t="s">
        <v>1045</v>
      </c>
      <c r="Q39" s="60" t="s">
        <v>101</v>
      </c>
      <c r="R39" s="60">
        <v>28</v>
      </c>
      <c r="S39" s="60" t="s">
        <v>188</v>
      </c>
      <c r="T39" s="18"/>
    </row>
    <row r="40" spans="1:20">
      <c r="A40" s="4">
        <v>36</v>
      </c>
      <c r="B40" s="60" t="s">
        <v>89</v>
      </c>
      <c r="C40" s="112" t="s">
        <v>983</v>
      </c>
      <c r="D40" s="68" t="s">
        <v>25</v>
      </c>
      <c r="E40" s="60">
        <v>18100410204</v>
      </c>
      <c r="F40" s="60" t="s">
        <v>118</v>
      </c>
      <c r="G40" s="60">
        <v>55</v>
      </c>
      <c r="H40" s="60">
        <v>86</v>
      </c>
      <c r="I40" s="57">
        <f t="shared" si="0"/>
        <v>141</v>
      </c>
      <c r="J40" s="60">
        <v>9678896630</v>
      </c>
      <c r="K40" s="60" t="s">
        <v>90</v>
      </c>
      <c r="L40" s="61" t="s">
        <v>91</v>
      </c>
      <c r="M40" s="62">
        <v>8638331005</v>
      </c>
      <c r="N40" s="60"/>
      <c r="O40" s="60"/>
      <c r="P40" s="103" t="s">
        <v>1045</v>
      </c>
      <c r="Q40" s="60"/>
      <c r="R40" s="60"/>
      <c r="S40" s="60" t="s">
        <v>188</v>
      </c>
      <c r="T40" s="18"/>
    </row>
    <row r="41" spans="1:20">
      <c r="A41" s="4">
        <v>37</v>
      </c>
      <c r="B41" s="60" t="s">
        <v>89</v>
      </c>
      <c r="C41" s="112" t="s">
        <v>717</v>
      </c>
      <c r="D41" s="68" t="s">
        <v>25</v>
      </c>
      <c r="E41" s="60">
        <v>181128</v>
      </c>
      <c r="F41" s="60"/>
      <c r="G41" s="60">
        <v>9</v>
      </c>
      <c r="H41" s="60">
        <v>12</v>
      </c>
      <c r="I41" s="57">
        <f t="shared" si="0"/>
        <v>21</v>
      </c>
      <c r="J41" s="60">
        <v>9613065099</v>
      </c>
      <c r="K41" s="60" t="s">
        <v>757</v>
      </c>
      <c r="L41" s="61" t="s">
        <v>558</v>
      </c>
      <c r="M41" s="62">
        <v>9954316387</v>
      </c>
      <c r="N41" s="60"/>
      <c r="O41" s="60"/>
      <c r="P41" s="103" t="s">
        <v>1045</v>
      </c>
      <c r="Q41" s="60" t="s">
        <v>116</v>
      </c>
      <c r="R41" s="60">
        <v>15</v>
      </c>
      <c r="S41" s="60" t="s">
        <v>188</v>
      </c>
      <c r="T41" s="18"/>
    </row>
    <row r="42" spans="1:20">
      <c r="A42" s="4">
        <v>38</v>
      </c>
      <c r="B42" s="60" t="s">
        <v>89</v>
      </c>
      <c r="C42" s="112" t="s">
        <v>140</v>
      </c>
      <c r="D42" s="68" t="s">
        <v>25</v>
      </c>
      <c r="E42" s="60">
        <v>181137</v>
      </c>
      <c r="F42" s="60"/>
      <c r="G42" s="60">
        <v>15</v>
      </c>
      <c r="H42" s="60">
        <v>13</v>
      </c>
      <c r="I42" s="57">
        <f t="shared" si="0"/>
        <v>28</v>
      </c>
      <c r="J42" s="60">
        <v>7576868071</v>
      </c>
      <c r="K42" s="60" t="s">
        <v>757</v>
      </c>
      <c r="L42" s="61" t="s">
        <v>558</v>
      </c>
      <c r="M42" s="62">
        <v>9954316387</v>
      </c>
      <c r="N42" s="60"/>
      <c r="O42" s="60"/>
      <c r="P42" s="75" t="s">
        <v>758</v>
      </c>
      <c r="Q42" s="60"/>
      <c r="R42" s="60"/>
      <c r="S42" s="60" t="s">
        <v>188</v>
      </c>
      <c r="T42" s="18"/>
    </row>
    <row r="43" spans="1:20">
      <c r="A43" s="4">
        <v>39</v>
      </c>
      <c r="B43" s="60" t="s">
        <v>89</v>
      </c>
      <c r="C43" s="112" t="s">
        <v>141</v>
      </c>
      <c r="D43" s="68" t="s">
        <v>25</v>
      </c>
      <c r="E43" s="60">
        <v>181148</v>
      </c>
      <c r="F43" s="60"/>
      <c r="G43" s="60">
        <v>8</v>
      </c>
      <c r="H43" s="60">
        <v>7</v>
      </c>
      <c r="I43" s="57">
        <f t="shared" si="0"/>
        <v>15</v>
      </c>
      <c r="J43" s="60">
        <v>9706182638</v>
      </c>
      <c r="K43" s="60" t="s">
        <v>757</v>
      </c>
      <c r="L43" s="61" t="s">
        <v>558</v>
      </c>
      <c r="M43" s="62">
        <v>9954316387</v>
      </c>
      <c r="N43" s="60"/>
      <c r="O43" s="60"/>
      <c r="P43" s="75" t="s">
        <v>758</v>
      </c>
      <c r="Q43" s="60"/>
      <c r="R43" s="60"/>
      <c r="S43" s="60" t="s">
        <v>188</v>
      </c>
      <c r="T43" s="18"/>
    </row>
    <row r="44" spans="1:20">
      <c r="A44" s="4">
        <v>40</v>
      </c>
      <c r="B44" s="60" t="s">
        <v>89</v>
      </c>
      <c r="C44" s="112" t="s">
        <v>138</v>
      </c>
      <c r="D44" s="68" t="s">
        <v>25</v>
      </c>
      <c r="E44" s="60">
        <v>181130</v>
      </c>
      <c r="F44" s="60"/>
      <c r="G44" s="60">
        <v>18</v>
      </c>
      <c r="H44" s="60">
        <v>12</v>
      </c>
      <c r="I44" s="57">
        <f t="shared" si="0"/>
        <v>30</v>
      </c>
      <c r="J44" s="60">
        <v>9678277583</v>
      </c>
      <c r="K44" s="60" t="s">
        <v>757</v>
      </c>
      <c r="L44" s="61" t="s">
        <v>558</v>
      </c>
      <c r="M44" s="62">
        <v>9954316387</v>
      </c>
      <c r="N44" s="60"/>
      <c r="O44" s="60"/>
      <c r="P44" s="75" t="s">
        <v>758</v>
      </c>
      <c r="Q44" s="60"/>
      <c r="R44" s="60"/>
      <c r="S44" s="60" t="s">
        <v>188</v>
      </c>
      <c r="T44" s="18"/>
    </row>
    <row r="45" spans="1:20">
      <c r="A45" s="4">
        <v>41</v>
      </c>
      <c r="B45" s="60" t="s">
        <v>89</v>
      </c>
      <c r="C45" s="109" t="s">
        <v>283</v>
      </c>
      <c r="D45" s="68" t="s">
        <v>23</v>
      </c>
      <c r="E45" s="60">
        <v>18304020911</v>
      </c>
      <c r="F45" s="60"/>
      <c r="G45" s="60">
        <v>22</v>
      </c>
      <c r="H45" s="60">
        <v>19</v>
      </c>
      <c r="I45" s="57">
        <f t="shared" si="0"/>
        <v>41</v>
      </c>
      <c r="J45" s="60">
        <v>908515698</v>
      </c>
      <c r="K45" s="60" t="s">
        <v>757</v>
      </c>
      <c r="L45" s="61" t="s">
        <v>558</v>
      </c>
      <c r="M45" s="62">
        <v>9954316387</v>
      </c>
      <c r="N45" s="60"/>
      <c r="O45" s="60"/>
      <c r="P45" s="75" t="s">
        <v>1046</v>
      </c>
      <c r="Q45" s="60"/>
      <c r="R45" s="60"/>
      <c r="S45" s="60" t="s">
        <v>188</v>
      </c>
      <c r="T45" s="18"/>
    </row>
    <row r="46" spans="1:20">
      <c r="A46" s="4">
        <v>42</v>
      </c>
      <c r="B46" s="60" t="s">
        <v>89</v>
      </c>
      <c r="C46" s="109" t="s">
        <v>718</v>
      </c>
      <c r="D46" s="68" t="s">
        <v>25</v>
      </c>
      <c r="E46" s="60">
        <v>18304080202</v>
      </c>
      <c r="F46" s="60"/>
      <c r="G46" s="60">
        <v>22</v>
      </c>
      <c r="H46" s="60">
        <v>20</v>
      </c>
      <c r="I46" s="57">
        <f t="shared" si="0"/>
        <v>42</v>
      </c>
      <c r="J46" s="60">
        <v>9954609364</v>
      </c>
      <c r="K46" s="60" t="s">
        <v>757</v>
      </c>
      <c r="L46" s="61" t="s">
        <v>558</v>
      </c>
      <c r="M46" s="62">
        <v>9954316387</v>
      </c>
      <c r="N46" s="60"/>
      <c r="O46" s="60"/>
      <c r="P46" s="75" t="s">
        <v>1047</v>
      </c>
      <c r="Q46" s="60" t="s">
        <v>192</v>
      </c>
      <c r="R46" s="60">
        <v>20</v>
      </c>
      <c r="S46" s="60" t="s">
        <v>188</v>
      </c>
      <c r="T46" s="18"/>
    </row>
    <row r="47" spans="1:20">
      <c r="A47" s="4">
        <v>43</v>
      </c>
      <c r="B47" s="60" t="s">
        <v>89</v>
      </c>
      <c r="C47" s="109" t="s">
        <v>717</v>
      </c>
      <c r="D47" s="68" t="s">
        <v>25</v>
      </c>
      <c r="E47" s="60"/>
      <c r="F47" s="60" t="s">
        <v>103</v>
      </c>
      <c r="G47" s="60">
        <v>15</v>
      </c>
      <c r="H47" s="60">
        <v>17</v>
      </c>
      <c r="I47" s="57">
        <f t="shared" si="0"/>
        <v>32</v>
      </c>
      <c r="J47" s="60"/>
      <c r="K47" s="60" t="s">
        <v>757</v>
      </c>
      <c r="L47" s="61" t="s">
        <v>558</v>
      </c>
      <c r="M47" s="62">
        <v>9954316387</v>
      </c>
      <c r="N47" s="60"/>
      <c r="O47" s="60"/>
      <c r="P47" s="75" t="s">
        <v>1047</v>
      </c>
      <c r="Q47" s="60"/>
      <c r="R47" s="60"/>
      <c r="S47" s="60" t="s">
        <v>188</v>
      </c>
      <c r="T47" s="18"/>
    </row>
    <row r="48" spans="1:20">
      <c r="A48" s="4">
        <v>44</v>
      </c>
      <c r="B48" s="60" t="s">
        <v>89</v>
      </c>
      <c r="C48" s="109" t="s">
        <v>984</v>
      </c>
      <c r="D48" s="68" t="s">
        <v>25</v>
      </c>
      <c r="E48" s="60"/>
      <c r="F48" s="60"/>
      <c r="G48" s="60">
        <v>23</v>
      </c>
      <c r="H48" s="60">
        <v>21</v>
      </c>
      <c r="I48" s="57">
        <f t="shared" si="0"/>
        <v>44</v>
      </c>
      <c r="J48" s="60"/>
      <c r="K48" s="60" t="s">
        <v>90</v>
      </c>
      <c r="L48" s="61" t="s">
        <v>91</v>
      </c>
      <c r="M48" s="62">
        <v>8638331005</v>
      </c>
      <c r="N48" s="60"/>
      <c r="O48" s="60"/>
      <c r="P48" s="75" t="s">
        <v>1047</v>
      </c>
      <c r="Q48" s="60" t="s">
        <v>94</v>
      </c>
      <c r="R48" s="60">
        <v>60</v>
      </c>
      <c r="S48" s="60" t="s">
        <v>188</v>
      </c>
      <c r="T48" s="18"/>
    </row>
    <row r="49" spans="1:20">
      <c r="A49" s="4">
        <v>45</v>
      </c>
      <c r="B49" s="60" t="s">
        <v>89</v>
      </c>
      <c r="C49" s="112" t="s">
        <v>985</v>
      </c>
      <c r="D49" s="68" t="s">
        <v>25</v>
      </c>
      <c r="E49" s="60">
        <v>180255</v>
      </c>
      <c r="F49" s="60"/>
      <c r="G49" s="60">
        <v>36</v>
      </c>
      <c r="H49" s="60">
        <v>39</v>
      </c>
      <c r="I49" s="57">
        <f t="shared" si="0"/>
        <v>75</v>
      </c>
      <c r="J49" s="60">
        <v>9954601847</v>
      </c>
      <c r="K49" s="60" t="s">
        <v>90</v>
      </c>
      <c r="L49" s="61" t="s">
        <v>91</v>
      </c>
      <c r="M49" s="62">
        <v>8638331005</v>
      </c>
      <c r="N49" s="60"/>
      <c r="O49" s="60"/>
      <c r="P49" s="75" t="s">
        <v>759</v>
      </c>
      <c r="Q49" s="60"/>
      <c r="R49" s="60"/>
      <c r="S49" s="60" t="s">
        <v>188</v>
      </c>
      <c r="T49" s="18"/>
    </row>
    <row r="50" spans="1:20">
      <c r="A50" s="4">
        <v>46</v>
      </c>
      <c r="B50" s="60" t="s">
        <v>89</v>
      </c>
      <c r="C50" s="112" t="s">
        <v>986</v>
      </c>
      <c r="D50" s="68" t="s">
        <v>25</v>
      </c>
      <c r="E50" s="60"/>
      <c r="F50" s="60" t="s">
        <v>132</v>
      </c>
      <c r="G50" s="60">
        <v>103</v>
      </c>
      <c r="H50" s="60">
        <v>105</v>
      </c>
      <c r="I50" s="57">
        <f t="shared" si="0"/>
        <v>208</v>
      </c>
      <c r="J50" s="60"/>
      <c r="K50" s="60" t="s">
        <v>757</v>
      </c>
      <c r="L50" s="61" t="s">
        <v>558</v>
      </c>
      <c r="M50" s="62">
        <v>9954316387</v>
      </c>
      <c r="N50" s="60"/>
      <c r="O50" s="60"/>
      <c r="P50" s="75" t="s">
        <v>759</v>
      </c>
      <c r="Q50" s="60" t="s">
        <v>101</v>
      </c>
      <c r="R50" s="60">
        <v>35</v>
      </c>
      <c r="S50" s="60" t="s">
        <v>188</v>
      </c>
      <c r="T50" s="18"/>
    </row>
    <row r="51" spans="1:20">
      <c r="A51" s="4">
        <v>47</v>
      </c>
      <c r="B51" s="60" t="s">
        <v>89</v>
      </c>
      <c r="C51" s="112" t="s">
        <v>987</v>
      </c>
      <c r="D51" s="68" t="s">
        <v>25</v>
      </c>
      <c r="E51" s="60">
        <v>18100415903</v>
      </c>
      <c r="F51" s="60" t="s">
        <v>118</v>
      </c>
      <c r="G51" s="60">
        <v>57</v>
      </c>
      <c r="H51" s="60">
        <v>69</v>
      </c>
      <c r="I51" s="57">
        <f t="shared" si="0"/>
        <v>126</v>
      </c>
      <c r="J51" s="60">
        <v>8761014369</v>
      </c>
      <c r="K51" s="60" t="s">
        <v>90</v>
      </c>
      <c r="L51" s="96" t="s">
        <v>761</v>
      </c>
      <c r="M51" s="97">
        <v>9435580994</v>
      </c>
      <c r="N51" s="98" t="s">
        <v>762</v>
      </c>
      <c r="O51" s="99">
        <v>8812957274</v>
      </c>
      <c r="P51" s="75" t="s">
        <v>759</v>
      </c>
      <c r="Q51" s="60" t="s">
        <v>109</v>
      </c>
      <c r="R51" s="60">
        <v>45</v>
      </c>
      <c r="S51" s="60" t="s">
        <v>188</v>
      </c>
      <c r="T51" s="18"/>
    </row>
    <row r="52" spans="1:20">
      <c r="A52" s="4">
        <v>48</v>
      </c>
      <c r="B52" s="60" t="s">
        <v>89</v>
      </c>
      <c r="C52" s="112" t="s">
        <v>988</v>
      </c>
      <c r="D52" s="68" t="s">
        <v>25</v>
      </c>
      <c r="E52" s="60">
        <v>18100415901</v>
      </c>
      <c r="F52" s="60" t="s">
        <v>103</v>
      </c>
      <c r="G52" s="60">
        <v>89</v>
      </c>
      <c r="H52" s="60">
        <v>76</v>
      </c>
      <c r="I52" s="57">
        <f t="shared" si="0"/>
        <v>165</v>
      </c>
      <c r="J52" s="60">
        <v>7002147060</v>
      </c>
      <c r="K52" s="60" t="s">
        <v>90</v>
      </c>
      <c r="L52" s="96" t="s">
        <v>761</v>
      </c>
      <c r="M52" s="97">
        <v>9435580994</v>
      </c>
      <c r="N52" s="98" t="s">
        <v>764</v>
      </c>
      <c r="O52" s="99">
        <v>9957362854</v>
      </c>
      <c r="P52" s="75" t="s">
        <v>759</v>
      </c>
      <c r="Q52" s="60"/>
      <c r="R52" s="60"/>
      <c r="S52" s="60" t="s">
        <v>188</v>
      </c>
      <c r="T52" s="18"/>
    </row>
    <row r="53" spans="1:20">
      <c r="A53" s="4">
        <v>49</v>
      </c>
      <c r="B53" s="60" t="s">
        <v>89</v>
      </c>
      <c r="C53" s="114" t="s">
        <v>1049</v>
      </c>
      <c r="D53" s="68" t="s">
        <v>23</v>
      </c>
      <c r="E53" s="60"/>
      <c r="F53" s="60" t="s">
        <v>103</v>
      </c>
      <c r="G53" s="60">
        <v>97</v>
      </c>
      <c r="H53" s="60">
        <v>108</v>
      </c>
      <c r="I53" s="57">
        <f t="shared" si="0"/>
        <v>205</v>
      </c>
      <c r="J53" s="60"/>
      <c r="K53" s="60" t="s">
        <v>223</v>
      </c>
      <c r="L53" s="61" t="s">
        <v>224</v>
      </c>
      <c r="M53" s="62">
        <v>8752058828</v>
      </c>
      <c r="N53" s="69" t="s">
        <v>765</v>
      </c>
      <c r="O53" s="70">
        <v>9577702160</v>
      </c>
      <c r="P53" s="75" t="s">
        <v>760</v>
      </c>
      <c r="Q53" s="60" t="s">
        <v>116</v>
      </c>
      <c r="R53" s="60">
        <v>90</v>
      </c>
      <c r="S53" s="60" t="s">
        <v>188</v>
      </c>
      <c r="T53" s="18"/>
    </row>
    <row r="54" spans="1:20">
      <c r="A54" s="4">
        <v>50</v>
      </c>
      <c r="B54" s="60" t="s">
        <v>89</v>
      </c>
      <c r="C54" s="109" t="s">
        <v>989</v>
      </c>
      <c r="D54" s="68" t="s">
        <v>25</v>
      </c>
      <c r="E54" s="60"/>
      <c r="F54" s="60" t="s">
        <v>103</v>
      </c>
      <c r="G54" s="60">
        <v>77</v>
      </c>
      <c r="H54" s="60">
        <v>69</v>
      </c>
      <c r="I54" s="57">
        <f t="shared" si="0"/>
        <v>146</v>
      </c>
      <c r="J54" s="60"/>
      <c r="K54" s="60" t="s">
        <v>90</v>
      </c>
      <c r="L54" s="61" t="s">
        <v>91</v>
      </c>
      <c r="M54" s="62">
        <v>8638331005</v>
      </c>
      <c r="N54" s="69" t="s">
        <v>767</v>
      </c>
      <c r="O54" s="70">
        <v>9859215674</v>
      </c>
      <c r="P54" s="75" t="s">
        <v>763</v>
      </c>
      <c r="Q54" s="60" t="s">
        <v>123</v>
      </c>
      <c r="R54" s="60">
        <v>56</v>
      </c>
      <c r="S54" s="60" t="s">
        <v>188</v>
      </c>
      <c r="T54" s="18"/>
    </row>
    <row r="55" spans="1:20">
      <c r="A55" s="4">
        <v>51</v>
      </c>
      <c r="B55" s="60" t="s">
        <v>89</v>
      </c>
      <c r="C55" s="109" t="s">
        <v>990</v>
      </c>
      <c r="D55" s="68" t="s">
        <v>25</v>
      </c>
      <c r="E55" s="60">
        <v>180219</v>
      </c>
      <c r="F55" s="60"/>
      <c r="G55" s="60">
        <v>45</v>
      </c>
      <c r="H55" s="60">
        <v>33</v>
      </c>
      <c r="I55" s="57">
        <f t="shared" si="0"/>
        <v>78</v>
      </c>
      <c r="J55" s="60">
        <v>8011123908</v>
      </c>
      <c r="K55" s="60" t="s">
        <v>90</v>
      </c>
      <c r="L55" s="61" t="s">
        <v>91</v>
      </c>
      <c r="M55" s="62">
        <v>8638331005</v>
      </c>
      <c r="N55" s="69" t="s">
        <v>769</v>
      </c>
      <c r="O55" s="70">
        <v>848697736</v>
      </c>
      <c r="P55" s="75" t="s">
        <v>763</v>
      </c>
      <c r="Q55" s="60" t="s">
        <v>192</v>
      </c>
      <c r="R55" s="60">
        <v>60</v>
      </c>
      <c r="S55" s="60" t="s">
        <v>188</v>
      </c>
      <c r="T55" s="18"/>
    </row>
    <row r="56" spans="1:20">
      <c r="A56" s="4">
        <v>52</v>
      </c>
      <c r="B56" s="60" t="s">
        <v>89</v>
      </c>
      <c r="C56" s="109" t="s">
        <v>991</v>
      </c>
      <c r="D56" s="68" t="s">
        <v>25</v>
      </c>
      <c r="E56" s="60">
        <v>180235</v>
      </c>
      <c r="F56" s="60"/>
      <c r="G56" s="60">
        <v>32</v>
      </c>
      <c r="H56" s="60">
        <v>47</v>
      </c>
      <c r="I56" s="57">
        <f t="shared" si="0"/>
        <v>79</v>
      </c>
      <c r="J56" s="60">
        <v>8749848285</v>
      </c>
      <c r="K56" s="60" t="s">
        <v>90</v>
      </c>
      <c r="L56" s="61" t="s">
        <v>91</v>
      </c>
      <c r="M56" s="62">
        <v>8638331005</v>
      </c>
      <c r="N56" s="69" t="s">
        <v>771</v>
      </c>
      <c r="O56" s="70">
        <v>7399596007</v>
      </c>
      <c r="P56" s="75" t="s">
        <v>766</v>
      </c>
      <c r="Q56" s="60"/>
      <c r="R56" s="60"/>
      <c r="S56" s="60" t="s">
        <v>188</v>
      </c>
      <c r="T56" s="18"/>
    </row>
    <row r="57" spans="1:20">
      <c r="A57" s="4">
        <v>53</v>
      </c>
      <c r="B57" s="60" t="s">
        <v>151</v>
      </c>
      <c r="C57" s="109" t="s">
        <v>992</v>
      </c>
      <c r="D57" s="68" t="s">
        <v>25</v>
      </c>
      <c r="E57" s="60"/>
      <c r="F57" s="60"/>
      <c r="G57" s="60">
        <v>17</v>
      </c>
      <c r="H57" s="60">
        <v>9</v>
      </c>
      <c r="I57" s="57">
        <f t="shared" si="0"/>
        <v>26</v>
      </c>
      <c r="J57" s="60"/>
      <c r="K57" s="60" t="s">
        <v>112</v>
      </c>
      <c r="L57" s="94" t="s">
        <v>113</v>
      </c>
      <c r="M57" s="95">
        <v>9435231733</v>
      </c>
      <c r="N57" s="69" t="s">
        <v>772</v>
      </c>
      <c r="O57" s="70">
        <v>9859811386</v>
      </c>
      <c r="P57" s="75" t="s">
        <v>766</v>
      </c>
      <c r="Q57" s="60" t="s">
        <v>101</v>
      </c>
      <c r="R57" s="60">
        <v>15</v>
      </c>
      <c r="S57" s="60" t="s">
        <v>156</v>
      </c>
      <c r="T57" s="18"/>
    </row>
    <row r="58" spans="1:20">
      <c r="A58" s="4">
        <v>54</v>
      </c>
      <c r="B58" s="60" t="s">
        <v>151</v>
      </c>
      <c r="C58" s="109" t="s">
        <v>993</v>
      </c>
      <c r="D58" s="68" t="s">
        <v>25</v>
      </c>
      <c r="E58" s="60"/>
      <c r="F58" s="60"/>
      <c r="G58" s="60">
        <v>4</v>
      </c>
      <c r="H58" s="60">
        <v>3</v>
      </c>
      <c r="I58" s="57">
        <f t="shared" si="0"/>
        <v>7</v>
      </c>
      <c r="J58" s="60"/>
      <c r="K58" s="60" t="s">
        <v>112</v>
      </c>
      <c r="L58" s="94" t="s">
        <v>113</v>
      </c>
      <c r="M58" s="95">
        <v>9435231733</v>
      </c>
      <c r="N58" s="69" t="s">
        <v>773</v>
      </c>
      <c r="O58" s="70">
        <v>7399264313</v>
      </c>
      <c r="P58" s="75" t="s">
        <v>766</v>
      </c>
      <c r="Q58" s="60"/>
      <c r="R58" s="60"/>
      <c r="S58" s="60" t="s">
        <v>156</v>
      </c>
      <c r="T58" s="18"/>
    </row>
    <row r="59" spans="1:20">
      <c r="A59" s="4">
        <v>55</v>
      </c>
      <c r="B59" s="60" t="s">
        <v>151</v>
      </c>
      <c r="C59" s="113" t="s">
        <v>994</v>
      </c>
      <c r="D59" s="68" t="s">
        <v>25</v>
      </c>
      <c r="E59" s="60"/>
      <c r="F59" s="60"/>
      <c r="G59" s="60">
        <v>16</v>
      </c>
      <c r="H59" s="60">
        <v>19</v>
      </c>
      <c r="I59" s="57">
        <f t="shared" si="0"/>
        <v>35</v>
      </c>
      <c r="J59" s="60"/>
      <c r="K59" s="60" t="s">
        <v>112</v>
      </c>
      <c r="L59" s="94" t="s">
        <v>113</v>
      </c>
      <c r="M59" s="95">
        <v>9435231733</v>
      </c>
      <c r="N59" s="69" t="s">
        <v>774</v>
      </c>
      <c r="O59" s="70">
        <v>970666546</v>
      </c>
      <c r="P59" s="75" t="s">
        <v>766</v>
      </c>
      <c r="Q59" s="60"/>
      <c r="R59" s="60"/>
      <c r="S59" s="60" t="s">
        <v>156</v>
      </c>
      <c r="T59" s="18"/>
    </row>
    <row r="60" spans="1:20">
      <c r="A60" s="4">
        <v>56</v>
      </c>
      <c r="B60" s="60" t="s">
        <v>151</v>
      </c>
      <c r="C60" s="113" t="s">
        <v>995</v>
      </c>
      <c r="D60" s="68" t="s">
        <v>23</v>
      </c>
      <c r="E60" s="60"/>
      <c r="F60" s="60"/>
      <c r="G60" s="60">
        <v>38</v>
      </c>
      <c r="H60" s="60">
        <v>29</v>
      </c>
      <c r="I60" s="57">
        <f t="shared" si="0"/>
        <v>67</v>
      </c>
      <c r="J60" s="60"/>
      <c r="K60" s="60" t="s">
        <v>223</v>
      </c>
      <c r="L60" s="61" t="s">
        <v>224</v>
      </c>
      <c r="M60" s="62">
        <v>8752058828</v>
      </c>
      <c r="N60" s="69" t="s">
        <v>775</v>
      </c>
      <c r="O60" s="70">
        <v>9613375615</v>
      </c>
      <c r="P60" s="75" t="s">
        <v>768</v>
      </c>
      <c r="Q60" s="60" t="s">
        <v>109</v>
      </c>
      <c r="R60" s="60">
        <v>88</v>
      </c>
      <c r="S60" s="60" t="s">
        <v>156</v>
      </c>
      <c r="T60" s="18"/>
    </row>
    <row r="61" spans="1:20">
      <c r="A61" s="4">
        <v>57</v>
      </c>
      <c r="B61" s="60" t="s">
        <v>151</v>
      </c>
      <c r="C61" s="113" t="s">
        <v>996</v>
      </c>
      <c r="D61" s="68" t="s">
        <v>23</v>
      </c>
      <c r="E61" s="60"/>
      <c r="F61" s="60"/>
      <c r="G61" s="60">
        <v>28</v>
      </c>
      <c r="H61" s="60">
        <v>23</v>
      </c>
      <c r="I61" s="57">
        <f t="shared" si="0"/>
        <v>51</v>
      </c>
      <c r="J61" s="60"/>
      <c r="K61" s="60" t="s">
        <v>223</v>
      </c>
      <c r="L61" s="61" t="s">
        <v>224</v>
      </c>
      <c r="M61" s="62">
        <v>8752058828</v>
      </c>
      <c r="N61" s="98" t="s">
        <v>776</v>
      </c>
      <c r="O61" s="99">
        <v>9859599921</v>
      </c>
      <c r="P61" s="75" t="s">
        <v>1048</v>
      </c>
      <c r="Q61" s="60"/>
      <c r="R61" s="60"/>
      <c r="S61" s="60" t="s">
        <v>156</v>
      </c>
      <c r="T61" s="18"/>
    </row>
    <row r="62" spans="1:20">
      <c r="A62" s="4">
        <v>58</v>
      </c>
      <c r="B62" s="60" t="s">
        <v>151</v>
      </c>
      <c r="C62" s="113" t="s">
        <v>997</v>
      </c>
      <c r="D62" s="68" t="s">
        <v>23</v>
      </c>
      <c r="E62" s="60"/>
      <c r="F62" s="60"/>
      <c r="G62" s="60">
        <v>27</v>
      </c>
      <c r="H62" s="60">
        <v>20</v>
      </c>
      <c r="I62" s="57">
        <f t="shared" si="0"/>
        <v>47</v>
      </c>
      <c r="J62" s="60"/>
      <c r="K62" s="60" t="s">
        <v>223</v>
      </c>
      <c r="L62" s="61" t="s">
        <v>224</v>
      </c>
      <c r="M62" s="62">
        <v>8752058828</v>
      </c>
      <c r="N62" s="69" t="s">
        <v>765</v>
      </c>
      <c r="O62" s="70">
        <v>9577702160</v>
      </c>
      <c r="P62" s="75" t="s">
        <v>1048</v>
      </c>
      <c r="Q62" s="60"/>
      <c r="R62" s="60"/>
      <c r="S62" s="60" t="s">
        <v>156</v>
      </c>
      <c r="T62" s="18"/>
    </row>
    <row r="63" spans="1:20">
      <c r="A63" s="4">
        <v>59</v>
      </c>
      <c r="B63" s="60" t="s">
        <v>151</v>
      </c>
      <c r="C63" s="60" t="s">
        <v>736</v>
      </c>
      <c r="D63" s="68" t="s">
        <v>25</v>
      </c>
      <c r="E63" s="60"/>
      <c r="F63" s="60"/>
      <c r="G63" s="60">
        <v>16</v>
      </c>
      <c r="H63" s="60">
        <v>13</v>
      </c>
      <c r="I63" s="57">
        <f t="shared" si="0"/>
        <v>29</v>
      </c>
      <c r="J63" s="60"/>
      <c r="K63" s="60" t="s">
        <v>223</v>
      </c>
      <c r="L63" s="61" t="s">
        <v>224</v>
      </c>
      <c r="M63" s="62">
        <v>8752058828</v>
      </c>
      <c r="N63" s="69" t="s">
        <v>767</v>
      </c>
      <c r="O63" s="70">
        <v>9859215674</v>
      </c>
      <c r="P63" s="80" t="s">
        <v>1041</v>
      </c>
      <c r="Q63" s="60"/>
      <c r="R63" s="60"/>
      <c r="S63" s="60" t="s">
        <v>156</v>
      </c>
      <c r="T63" s="18"/>
    </row>
    <row r="64" spans="1:20">
      <c r="A64" s="4">
        <v>60</v>
      </c>
      <c r="B64" s="60" t="s">
        <v>151</v>
      </c>
      <c r="C64" s="60" t="s">
        <v>737</v>
      </c>
      <c r="D64" s="68" t="s">
        <v>25</v>
      </c>
      <c r="E64" s="60"/>
      <c r="F64" s="60"/>
      <c r="G64" s="60">
        <v>15</v>
      </c>
      <c r="H64" s="60">
        <v>12</v>
      </c>
      <c r="I64" s="57">
        <f t="shared" si="0"/>
        <v>27</v>
      </c>
      <c r="J64" s="60"/>
      <c r="K64" s="60" t="s">
        <v>223</v>
      </c>
      <c r="L64" s="61" t="s">
        <v>224</v>
      </c>
      <c r="M64" s="62">
        <v>8752058828</v>
      </c>
      <c r="N64" s="69" t="s">
        <v>769</v>
      </c>
      <c r="O64" s="70">
        <v>848697736</v>
      </c>
      <c r="P64" s="80" t="s">
        <v>1041</v>
      </c>
      <c r="Q64" s="60"/>
      <c r="R64" s="60"/>
      <c r="S64" s="60" t="s">
        <v>156</v>
      </c>
      <c r="T64" s="18"/>
    </row>
    <row r="65" spans="1:20">
      <c r="A65" s="4">
        <v>61</v>
      </c>
      <c r="B65" s="60" t="s">
        <v>151</v>
      </c>
      <c r="C65" s="60" t="s">
        <v>998</v>
      </c>
      <c r="D65" s="68" t="s">
        <v>25</v>
      </c>
      <c r="E65" s="60"/>
      <c r="F65" s="60"/>
      <c r="G65" s="60">
        <v>13</v>
      </c>
      <c r="H65" s="60">
        <v>13</v>
      </c>
      <c r="I65" s="57">
        <f t="shared" si="0"/>
        <v>26</v>
      </c>
      <c r="J65" s="60"/>
      <c r="K65" s="60" t="s">
        <v>112</v>
      </c>
      <c r="L65" s="94" t="s">
        <v>113</v>
      </c>
      <c r="M65" s="95">
        <v>9435231733</v>
      </c>
      <c r="N65" s="69" t="s">
        <v>771</v>
      </c>
      <c r="O65" s="70">
        <v>7399596007</v>
      </c>
      <c r="P65" s="80" t="s">
        <v>1041</v>
      </c>
      <c r="Q65" s="60" t="s">
        <v>116</v>
      </c>
      <c r="R65" s="60">
        <v>3</v>
      </c>
      <c r="S65" s="60" t="s">
        <v>156</v>
      </c>
      <c r="T65" s="18"/>
    </row>
    <row r="66" spans="1:20">
      <c r="A66" s="4">
        <v>62</v>
      </c>
      <c r="B66" s="60" t="s">
        <v>151</v>
      </c>
      <c r="C66" s="64" t="s">
        <v>999</v>
      </c>
      <c r="D66" s="68" t="s">
        <v>23</v>
      </c>
      <c r="E66" s="60"/>
      <c r="F66" s="60"/>
      <c r="G66" s="60">
        <v>10</v>
      </c>
      <c r="H66" s="60">
        <v>18</v>
      </c>
      <c r="I66" s="57">
        <f t="shared" si="0"/>
        <v>28</v>
      </c>
      <c r="J66" s="60"/>
      <c r="K66" s="60" t="s">
        <v>112</v>
      </c>
      <c r="L66" s="94" t="s">
        <v>113</v>
      </c>
      <c r="M66" s="95">
        <v>9435231733</v>
      </c>
      <c r="N66" s="69" t="s">
        <v>772</v>
      </c>
      <c r="O66" s="70">
        <v>9859811386</v>
      </c>
      <c r="P66" s="80" t="s">
        <v>1041</v>
      </c>
      <c r="Q66" s="60"/>
      <c r="R66" s="60"/>
      <c r="S66" s="60" t="s">
        <v>156</v>
      </c>
      <c r="T66" s="18"/>
    </row>
    <row r="67" spans="1:20">
      <c r="A67" s="4">
        <v>63</v>
      </c>
      <c r="B67" s="60" t="s">
        <v>151</v>
      </c>
      <c r="C67" s="60" t="s">
        <v>1000</v>
      </c>
      <c r="D67" s="68" t="s">
        <v>23</v>
      </c>
      <c r="E67" s="60"/>
      <c r="F67" s="60"/>
      <c r="G67" s="60">
        <v>30</v>
      </c>
      <c r="H67" s="60">
        <v>26</v>
      </c>
      <c r="I67" s="57">
        <f t="shared" si="0"/>
        <v>56</v>
      </c>
      <c r="J67" s="60"/>
      <c r="K67" s="60" t="s">
        <v>112</v>
      </c>
      <c r="L67" s="94" t="s">
        <v>113</v>
      </c>
      <c r="M67" s="95">
        <v>9435231733</v>
      </c>
      <c r="N67" s="69" t="s">
        <v>773</v>
      </c>
      <c r="O67" s="70">
        <v>7399264313</v>
      </c>
      <c r="P67" s="80" t="s">
        <v>745</v>
      </c>
      <c r="Q67" s="60"/>
      <c r="R67" s="60"/>
      <c r="S67" s="60" t="s">
        <v>156</v>
      </c>
      <c r="T67" s="18"/>
    </row>
    <row r="68" spans="1:20">
      <c r="A68" s="4">
        <v>64</v>
      </c>
      <c r="B68" s="60" t="s">
        <v>151</v>
      </c>
      <c r="C68" s="60" t="s">
        <v>1001</v>
      </c>
      <c r="D68" s="68" t="s">
        <v>23</v>
      </c>
      <c r="E68" s="60"/>
      <c r="F68" s="60"/>
      <c r="G68" s="60">
        <v>19</v>
      </c>
      <c r="H68" s="60">
        <v>20</v>
      </c>
      <c r="I68" s="57">
        <f t="shared" si="0"/>
        <v>39</v>
      </c>
      <c r="J68" s="60"/>
      <c r="K68" s="60" t="s">
        <v>266</v>
      </c>
      <c r="L68" s="61" t="s">
        <v>409</v>
      </c>
      <c r="M68" s="62">
        <v>9864497556</v>
      </c>
      <c r="N68" s="69" t="s">
        <v>774</v>
      </c>
      <c r="O68" s="70">
        <v>970666546</v>
      </c>
      <c r="P68" s="80" t="s">
        <v>745</v>
      </c>
      <c r="Q68" s="60" t="s">
        <v>123</v>
      </c>
      <c r="R68" s="60">
        <v>45</v>
      </c>
      <c r="S68" s="60" t="s">
        <v>156</v>
      </c>
      <c r="T68" s="18"/>
    </row>
    <row r="69" spans="1:20">
      <c r="A69" s="4">
        <v>65</v>
      </c>
      <c r="B69" s="60" t="s">
        <v>151</v>
      </c>
      <c r="C69" s="60" t="s">
        <v>1002</v>
      </c>
      <c r="D69" s="68" t="s">
        <v>25</v>
      </c>
      <c r="E69" s="60"/>
      <c r="F69" s="60"/>
      <c r="G69" s="60">
        <v>14</v>
      </c>
      <c r="H69" s="60">
        <v>17</v>
      </c>
      <c r="I69" s="57">
        <f t="shared" si="0"/>
        <v>31</v>
      </c>
      <c r="J69" s="60"/>
      <c r="K69" s="60" t="s">
        <v>266</v>
      </c>
      <c r="L69" s="61" t="s">
        <v>409</v>
      </c>
      <c r="M69" s="62">
        <v>9864497556</v>
      </c>
      <c r="N69" s="69" t="s">
        <v>775</v>
      </c>
      <c r="O69" s="70">
        <v>9613375615</v>
      </c>
      <c r="P69" s="80" t="s">
        <v>746</v>
      </c>
      <c r="Q69" s="60"/>
      <c r="R69" s="60"/>
      <c r="S69" s="60" t="s">
        <v>156</v>
      </c>
      <c r="T69" s="18"/>
    </row>
    <row r="70" spans="1:20">
      <c r="A70" s="4">
        <v>66</v>
      </c>
      <c r="B70" s="60" t="s">
        <v>151</v>
      </c>
      <c r="C70" s="60" t="s">
        <v>1003</v>
      </c>
      <c r="D70" s="68" t="s">
        <v>23</v>
      </c>
      <c r="E70" s="60"/>
      <c r="F70" s="60"/>
      <c r="G70" s="60">
        <v>16</v>
      </c>
      <c r="H70" s="60">
        <v>23</v>
      </c>
      <c r="I70" s="57">
        <f t="shared" ref="I70:I133" si="1">SUM(G70:H70)</f>
        <v>39</v>
      </c>
      <c r="J70" s="60"/>
      <c r="K70" s="60" t="s">
        <v>266</v>
      </c>
      <c r="L70" s="61" t="s">
        <v>409</v>
      </c>
      <c r="M70" s="62">
        <v>9864497556</v>
      </c>
      <c r="N70" s="98" t="s">
        <v>776</v>
      </c>
      <c r="O70" s="99">
        <v>9859599921</v>
      </c>
      <c r="P70" s="80" t="s">
        <v>746</v>
      </c>
      <c r="Q70" s="60"/>
      <c r="R70" s="60"/>
      <c r="S70" s="60" t="s">
        <v>156</v>
      </c>
      <c r="T70" s="18"/>
    </row>
    <row r="71" spans="1:20">
      <c r="A71" s="4">
        <v>67</v>
      </c>
      <c r="B71" s="60" t="s">
        <v>151</v>
      </c>
      <c r="C71" s="60" t="s">
        <v>1004</v>
      </c>
      <c r="D71" s="68" t="s">
        <v>23</v>
      </c>
      <c r="E71" s="60"/>
      <c r="F71" s="60"/>
      <c r="G71" s="60">
        <v>8</v>
      </c>
      <c r="H71" s="60">
        <v>6</v>
      </c>
      <c r="I71" s="57">
        <f t="shared" si="1"/>
        <v>14</v>
      </c>
      <c r="J71" s="60"/>
      <c r="K71" s="60" t="s">
        <v>112</v>
      </c>
      <c r="L71" s="94" t="s">
        <v>113</v>
      </c>
      <c r="M71" s="95">
        <v>9435231733</v>
      </c>
      <c r="N71" s="60"/>
      <c r="O71" s="60"/>
      <c r="P71" s="80" t="s">
        <v>747</v>
      </c>
      <c r="Q71" s="60" t="s">
        <v>192</v>
      </c>
      <c r="R71" s="60">
        <v>52</v>
      </c>
      <c r="S71" s="60" t="s">
        <v>156</v>
      </c>
      <c r="T71" s="18"/>
    </row>
    <row r="72" spans="1:20">
      <c r="A72" s="4">
        <v>68</v>
      </c>
      <c r="B72" s="60" t="s">
        <v>151</v>
      </c>
      <c r="C72" s="60" t="s">
        <v>1005</v>
      </c>
      <c r="D72" s="68" t="s">
        <v>23</v>
      </c>
      <c r="E72" s="60"/>
      <c r="F72" s="60"/>
      <c r="G72" s="60">
        <v>17</v>
      </c>
      <c r="H72" s="60">
        <v>9</v>
      </c>
      <c r="I72" s="57">
        <f t="shared" si="1"/>
        <v>26</v>
      </c>
      <c r="J72" s="60"/>
      <c r="K72" s="60" t="s">
        <v>112</v>
      </c>
      <c r="L72" s="94" t="s">
        <v>113</v>
      </c>
      <c r="M72" s="95">
        <v>9435231733</v>
      </c>
      <c r="N72" s="60"/>
      <c r="O72" s="60"/>
      <c r="P72" s="80" t="s">
        <v>748</v>
      </c>
      <c r="Q72" s="60"/>
      <c r="R72" s="60"/>
      <c r="S72" s="60" t="s">
        <v>156</v>
      </c>
      <c r="T72" s="18"/>
    </row>
    <row r="73" spans="1:20">
      <c r="A73" s="4">
        <v>69</v>
      </c>
      <c r="B73" s="60" t="s">
        <v>151</v>
      </c>
      <c r="C73" s="60" t="s">
        <v>1006</v>
      </c>
      <c r="D73" s="68" t="s">
        <v>23</v>
      </c>
      <c r="E73" s="60"/>
      <c r="F73" s="60" t="s">
        <v>103</v>
      </c>
      <c r="G73" s="60">
        <v>52</v>
      </c>
      <c r="H73" s="60">
        <v>44</v>
      </c>
      <c r="I73" s="57">
        <f t="shared" si="1"/>
        <v>96</v>
      </c>
      <c r="J73" s="60"/>
      <c r="K73" s="60" t="s">
        <v>112</v>
      </c>
      <c r="L73" s="94" t="s">
        <v>113</v>
      </c>
      <c r="M73" s="95">
        <v>9435231733</v>
      </c>
      <c r="N73" s="60"/>
      <c r="O73" s="60"/>
      <c r="P73" s="80" t="s">
        <v>1042</v>
      </c>
      <c r="Q73" s="60"/>
      <c r="R73" s="60"/>
      <c r="S73" s="60" t="s">
        <v>156</v>
      </c>
      <c r="T73" s="18"/>
    </row>
    <row r="74" spans="1:20">
      <c r="A74" s="4">
        <v>70</v>
      </c>
      <c r="B74" s="60" t="s">
        <v>151</v>
      </c>
      <c r="C74" s="60" t="s">
        <v>1007</v>
      </c>
      <c r="D74" s="68" t="s">
        <v>25</v>
      </c>
      <c r="E74" s="60"/>
      <c r="F74" s="60"/>
      <c r="G74" s="60">
        <v>8</v>
      </c>
      <c r="H74" s="60">
        <v>8</v>
      </c>
      <c r="I74" s="57">
        <f t="shared" si="1"/>
        <v>16</v>
      </c>
      <c r="J74" s="60"/>
      <c r="K74" s="60" t="s">
        <v>266</v>
      </c>
      <c r="L74" s="61" t="s">
        <v>409</v>
      </c>
      <c r="M74" s="62">
        <v>9864497556</v>
      </c>
      <c r="N74" s="60"/>
      <c r="O74" s="60"/>
      <c r="P74" s="80" t="s">
        <v>751</v>
      </c>
      <c r="Q74" s="60" t="s">
        <v>94</v>
      </c>
      <c r="R74" s="60">
        <v>50</v>
      </c>
      <c r="S74" s="60" t="s">
        <v>156</v>
      </c>
      <c r="T74" s="18"/>
    </row>
    <row r="75" spans="1:20">
      <c r="A75" s="4">
        <v>71</v>
      </c>
      <c r="B75" s="60" t="s">
        <v>151</v>
      </c>
      <c r="C75" s="60" t="s">
        <v>1008</v>
      </c>
      <c r="D75" s="68" t="s">
        <v>25</v>
      </c>
      <c r="E75" s="60"/>
      <c r="F75" s="60"/>
      <c r="G75" s="60">
        <v>11</v>
      </c>
      <c r="H75" s="60">
        <v>14</v>
      </c>
      <c r="I75" s="57">
        <f t="shared" si="1"/>
        <v>25</v>
      </c>
      <c r="J75" s="60"/>
      <c r="K75" s="60" t="s">
        <v>266</v>
      </c>
      <c r="L75" s="61" t="s">
        <v>409</v>
      </c>
      <c r="M75" s="62">
        <v>9864497556</v>
      </c>
      <c r="N75" s="60"/>
      <c r="O75" s="60"/>
      <c r="P75" s="80" t="s">
        <v>751</v>
      </c>
      <c r="Q75" s="60"/>
      <c r="R75" s="60"/>
      <c r="S75" s="60" t="s">
        <v>156</v>
      </c>
      <c r="T75" s="18"/>
    </row>
    <row r="76" spans="1:20">
      <c r="A76" s="4">
        <v>72</v>
      </c>
      <c r="B76" s="60" t="s">
        <v>151</v>
      </c>
      <c r="C76" s="60" t="s">
        <v>1009</v>
      </c>
      <c r="D76" s="68" t="s">
        <v>25</v>
      </c>
      <c r="E76" s="60"/>
      <c r="F76" s="60"/>
      <c r="G76" s="60">
        <v>15</v>
      </c>
      <c r="H76" s="60">
        <v>23</v>
      </c>
      <c r="I76" s="57">
        <f t="shared" si="1"/>
        <v>38</v>
      </c>
      <c r="J76" s="60"/>
      <c r="K76" s="60" t="s">
        <v>266</v>
      </c>
      <c r="L76" s="61" t="s">
        <v>409</v>
      </c>
      <c r="M76" s="62">
        <v>9864497556</v>
      </c>
      <c r="N76" s="60"/>
      <c r="O76" s="60"/>
      <c r="P76" s="80" t="s">
        <v>751</v>
      </c>
      <c r="Q76" s="60"/>
      <c r="R76" s="60"/>
      <c r="S76" s="60" t="s">
        <v>156</v>
      </c>
      <c r="T76" s="18"/>
    </row>
    <row r="77" spans="1:20">
      <c r="A77" s="4">
        <v>73</v>
      </c>
      <c r="B77" s="60" t="s">
        <v>151</v>
      </c>
      <c r="C77" s="60" t="s">
        <v>1010</v>
      </c>
      <c r="D77" s="68" t="s">
        <v>23</v>
      </c>
      <c r="E77" s="60"/>
      <c r="F77" s="60"/>
      <c r="G77" s="60">
        <v>5</v>
      </c>
      <c r="H77" s="60">
        <v>14</v>
      </c>
      <c r="I77" s="57">
        <f t="shared" si="1"/>
        <v>19</v>
      </c>
      <c r="J77" s="60"/>
      <c r="K77" s="60" t="s">
        <v>266</v>
      </c>
      <c r="L77" s="61" t="s">
        <v>409</v>
      </c>
      <c r="M77" s="62">
        <v>9864497556</v>
      </c>
      <c r="N77" s="60"/>
      <c r="O77" s="60"/>
      <c r="P77" s="80" t="s">
        <v>751</v>
      </c>
      <c r="Q77" s="60" t="s">
        <v>109</v>
      </c>
      <c r="R77" s="60">
        <v>52</v>
      </c>
      <c r="S77" s="60" t="s">
        <v>156</v>
      </c>
      <c r="T77" s="18"/>
    </row>
    <row r="78" spans="1:20">
      <c r="A78" s="4">
        <v>74</v>
      </c>
      <c r="B78" s="60" t="s">
        <v>151</v>
      </c>
      <c r="C78" s="60" t="s">
        <v>738</v>
      </c>
      <c r="D78" s="68" t="s">
        <v>25</v>
      </c>
      <c r="E78" s="60"/>
      <c r="F78" s="60"/>
      <c r="G78" s="60">
        <v>15</v>
      </c>
      <c r="H78" s="60">
        <v>10</v>
      </c>
      <c r="I78" s="57">
        <f t="shared" si="1"/>
        <v>25</v>
      </c>
      <c r="J78" s="60"/>
      <c r="K78" s="60" t="s">
        <v>266</v>
      </c>
      <c r="L78" s="61" t="s">
        <v>409</v>
      </c>
      <c r="M78" s="62">
        <v>9864497556</v>
      </c>
      <c r="N78" s="60"/>
      <c r="O78" s="60"/>
      <c r="P78" s="80" t="s">
        <v>1043</v>
      </c>
      <c r="Q78" s="60"/>
      <c r="R78" s="60"/>
      <c r="S78" s="60" t="s">
        <v>156</v>
      </c>
      <c r="T78" s="18"/>
    </row>
    <row r="79" spans="1:20">
      <c r="A79" s="4">
        <v>75</v>
      </c>
      <c r="B79" s="60" t="s">
        <v>151</v>
      </c>
      <c r="C79" s="60" t="s">
        <v>1011</v>
      </c>
      <c r="D79" s="68" t="s">
        <v>23</v>
      </c>
      <c r="E79" s="60"/>
      <c r="F79" s="60"/>
      <c r="G79" s="60">
        <v>17</v>
      </c>
      <c r="H79" s="60">
        <v>10</v>
      </c>
      <c r="I79" s="57">
        <f t="shared" si="1"/>
        <v>27</v>
      </c>
      <c r="J79" s="60"/>
      <c r="K79" s="60" t="s">
        <v>266</v>
      </c>
      <c r="L79" s="61" t="s">
        <v>409</v>
      </c>
      <c r="M79" s="62">
        <v>9864497556</v>
      </c>
      <c r="N79" s="60"/>
      <c r="O79" s="60"/>
      <c r="P79" s="80" t="s">
        <v>1043</v>
      </c>
      <c r="Q79" s="60"/>
      <c r="R79" s="60"/>
      <c r="S79" s="60" t="s">
        <v>156</v>
      </c>
      <c r="T79" s="18"/>
    </row>
    <row r="80" spans="1:20">
      <c r="A80" s="4">
        <v>76</v>
      </c>
      <c r="B80" s="60" t="s">
        <v>151</v>
      </c>
      <c r="C80" s="60" t="s">
        <v>1012</v>
      </c>
      <c r="D80" s="68" t="s">
        <v>25</v>
      </c>
      <c r="E80" s="60"/>
      <c r="F80" s="60"/>
      <c r="G80" s="60">
        <v>13</v>
      </c>
      <c r="H80" s="60">
        <v>9</v>
      </c>
      <c r="I80" s="57">
        <f t="shared" si="1"/>
        <v>22</v>
      </c>
      <c r="J80" s="60"/>
      <c r="K80" s="60" t="s">
        <v>266</v>
      </c>
      <c r="L80" s="61" t="s">
        <v>409</v>
      </c>
      <c r="M80" s="62">
        <v>9864497556</v>
      </c>
      <c r="N80" s="60"/>
      <c r="O80" s="60"/>
      <c r="P80" s="80" t="s">
        <v>752</v>
      </c>
      <c r="Q80" s="60"/>
      <c r="R80" s="60"/>
      <c r="S80" s="60" t="s">
        <v>156</v>
      </c>
      <c r="T80" s="18"/>
    </row>
    <row r="81" spans="1:20">
      <c r="A81" s="4">
        <v>77</v>
      </c>
      <c r="B81" s="60" t="s">
        <v>151</v>
      </c>
      <c r="C81" s="60" t="s">
        <v>1013</v>
      </c>
      <c r="D81" s="68" t="s">
        <v>25</v>
      </c>
      <c r="E81" s="60"/>
      <c r="F81" s="60"/>
      <c r="G81" s="60">
        <v>9</v>
      </c>
      <c r="H81" s="60">
        <v>17</v>
      </c>
      <c r="I81" s="57">
        <f t="shared" si="1"/>
        <v>26</v>
      </c>
      <c r="J81" s="60"/>
      <c r="K81" s="60" t="s">
        <v>97</v>
      </c>
      <c r="L81" s="94" t="s">
        <v>98</v>
      </c>
      <c r="M81" s="95">
        <v>9957737010</v>
      </c>
      <c r="N81" s="60"/>
      <c r="O81" s="60"/>
      <c r="P81" s="80" t="s">
        <v>752</v>
      </c>
      <c r="Q81" s="60" t="s">
        <v>116</v>
      </c>
      <c r="R81" s="60">
        <v>50</v>
      </c>
      <c r="S81" s="60" t="s">
        <v>156</v>
      </c>
      <c r="T81" s="18"/>
    </row>
    <row r="82" spans="1:20">
      <c r="A82" s="4">
        <v>78</v>
      </c>
      <c r="B82" s="60" t="s">
        <v>151</v>
      </c>
      <c r="C82" s="60" t="s">
        <v>1014</v>
      </c>
      <c r="D82" s="68" t="s">
        <v>25</v>
      </c>
      <c r="E82" s="60"/>
      <c r="F82" s="60"/>
      <c r="G82" s="60">
        <v>16</v>
      </c>
      <c r="H82" s="60">
        <v>19</v>
      </c>
      <c r="I82" s="57">
        <f t="shared" si="1"/>
        <v>35</v>
      </c>
      <c r="J82" s="60"/>
      <c r="K82" s="60" t="s">
        <v>97</v>
      </c>
      <c r="L82" s="94" t="s">
        <v>98</v>
      </c>
      <c r="M82" s="95">
        <v>9957737010</v>
      </c>
      <c r="N82" s="60"/>
      <c r="O82" s="60"/>
      <c r="P82" s="80" t="s">
        <v>752</v>
      </c>
      <c r="Q82" s="60"/>
      <c r="R82" s="60"/>
      <c r="S82" s="60" t="s">
        <v>156</v>
      </c>
      <c r="T82" s="18"/>
    </row>
    <row r="83" spans="1:20">
      <c r="A83" s="4">
        <v>79</v>
      </c>
      <c r="B83" s="60" t="s">
        <v>151</v>
      </c>
      <c r="C83" s="60" t="s">
        <v>1015</v>
      </c>
      <c r="D83" s="68" t="s">
        <v>23</v>
      </c>
      <c r="E83" s="60"/>
      <c r="F83" s="60"/>
      <c r="G83" s="60">
        <v>12</v>
      </c>
      <c r="H83" s="60">
        <v>22</v>
      </c>
      <c r="I83" s="57">
        <f t="shared" si="1"/>
        <v>34</v>
      </c>
      <c r="J83" s="60"/>
      <c r="K83" s="60" t="s">
        <v>97</v>
      </c>
      <c r="L83" s="94" t="s">
        <v>98</v>
      </c>
      <c r="M83" s="95">
        <v>9957737010</v>
      </c>
      <c r="N83" s="60"/>
      <c r="O83" s="60"/>
      <c r="P83" s="80" t="s">
        <v>752</v>
      </c>
      <c r="Q83" s="60"/>
      <c r="R83" s="60"/>
      <c r="S83" s="60" t="s">
        <v>156</v>
      </c>
      <c r="T83" s="18"/>
    </row>
    <row r="84" spans="1:20">
      <c r="A84" s="4">
        <v>80</v>
      </c>
      <c r="B84" s="60" t="s">
        <v>151</v>
      </c>
      <c r="C84" s="60" t="s">
        <v>1016</v>
      </c>
      <c r="D84" s="68" t="s">
        <v>23</v>
      </c>
      <c r="E84" s="60"/>
      <c r="F84" s="60" t="s">
        <v>103</v>
      </c>
      <c r="G84" s="60">
        <v>26</v>
      </c>
      <c r="H84" s="60">
        <v>31</v>
      </c>
      <c r="I84" s="57">
        <f t="shared" si="1"/>
        <v>57</v>
      </c>
      <c r="J84" s="60"/>
      <c r="K84" s="60" t="s">
        <v>112</v>
      </c>
      <c r="L84" s="94" t="s">
        <v>113</v>
      </c>
      <c r="M84" s="95">
        <v>9435231733</v>
      </c>
      <c r="N84" s="60"/>
      <c r="O84" s="60"/>
      <c r="P84" s="80" t="s">
        <v>753</v>
      </c>
      <c r="Q84" s="60"/>
      <c r="R84" s="60"/>
      <c r="S84" s="60" t="s">
        <v>156</v>
      </c>
      <c r="T84" s="18"/>
    </row>
    <row r="85" spans="1:20">
      <c r="A85" s="4">
        <v>81</v>
      </c>
      <c r="B85" s="60" t="s">
        <v>151</v>
      </c>
      <c r="C85" s="60" t="s">
        <v>1016</v>
      </c>
      <c r="D85" s="68" t="s">
        <v>23</v>
      </c>
      <c r="E85" s="60"/>
      <c r="F85" s="60"/>
      <c r="G85" s="60">
        <v>7</v>
      </c>
      <c r="H85" s="60">
        <v>12</v>
      </c>
      <c r="I85" s="57">
        <f t="shared" si="1"/>
        <v>19</v>
      </c>
      <c r="J85" s="60"/>
      <c r="K85" s="60" t="s">
        <v>112</v>
      </c>
      <c r="L85" s="94" t="s">
        <v>113</v>
      </c>
      <c r="M85" s="95">
        <v>9435231733</v>
      </c>
      <c r="N85" s="60"/>
      <c r="O85" s="60"/>
      <c r="P85" s="80" t="s">
        <v>754</v>
      </c>
      <c r="Q85" s="60" t="s">
        <v>123</v>
      </c>
      <c r="R85" s="60">
        <v>5</v>
      </c>
      <c r="S85" s="60" t="s">
        <v>156</v>
      </c>
      <c r="T85" s="18"/>
    </row>
    <row r="86" spans="1:20">
      <c r="A86" s="4">
        <v>82</v>
      </c>
      <c r="B86" s="60" t="s">
        <v>151</v>
      </c>
      <c r="C86" s="60" t="s">
        <v>1017</v>
      </c>
      <c r="D86" s="68" t="s">
        <v>23</v>
      </c>
      <c r="E86" s="60"/>
      <c r="F86" s="60"/>
      <c r="G86" s="60">
        <v>9</v>
      </c>
      <c r="H86" s="60">
        <v>6</v>
      </c>
      <c r="I86" s="57">
        <f t="shared" si="1"/>
        <v>15</v>
      </c>
      <c r="J86" s="60"/>
      <c r="K86" s="60" t="s">
        <v>112</v>
      </c>
      <c r="L86" s="94" t="s">
        <v>113</v>
      </c>
      <c r="M86" s="95">
        <v>9435231733</v>
      </c>
      <c r="N86" s="60"/>
      <c r="O86" s="60"/>
      <c r="P86" s="80" t="s">
        <v>1044</v>
      </c>
      <c r="Q86" s="60"/>
      <c r="R86" s="60"/>
      <c r="S86" s="60" t="s">
        <v>156</v>
      </c>
      <c r="T86" s="18"/>
    </row>
    <row r="87" spans="1:20">
      <c r="A87" s="4">
        <v>83</v>
      </c>
      <c r="B87" s="60" t="s">
        <v>151</v>
      </c>
      <c r="C87" s="60" t="s">
        <v>1018</v>
      </c>
      <c r="D87" s="68" t="s">
        <v>23</v>
      </c>
      <c r="E87" s="60"/>
      <c r="F87" s="60"/>
      <c r="G87" s="60">
        <v>12</v>
      </c>
      <c r="H87" s="60">
        <v>12</v>
      </c>
      <c r="I87" s="57">
        <f t="shared" si="1"/>
        <v>24</v>
      </c>
      <c r="J87" s="60"/>
      <c r="K87" s="60" t="s">
        <v>112</v>
      </c>
      <c r="L87" s="94" t="s">
        <v>113</v>
      </c>
      <c r="M87" s="95">
        <v>9435231733</v>
      </c>
      <c r="N87" s="60"/>
      <c r="O87" s="60"/>
      <c r="P87" s="80" t="s">
        <v>1044</v>
      </c>
      <c r="Q87" s="60" t="s">
        <v>192</v>
      </c>
      <c r="R87" s="60">
        <v>5</v>
      </c>
      <c r="S87" s="60" t="s">
        <v>156</v>
      </c>
      <c r="T87" s="18"/>
    </row>
    <row r="88" spans="1:20">
      <c r="A88" s="4">
        <v>84</v>
      </c>
      <c r="B88" s="60" t="s">
        <v>151</v>
      </c>
      <c r="C88" s="60" t="s">
        <v>1019</v>
      </c>
      <c r="D88" s="68" t="s">
        <v>25</v>
      </c>
      <c r="E88" s="60"/>
      <c r="F88" s="60"/>
      <c r="G88" s="60">
        <v>18</v>
      </c>
      <c r="H88" s="60">
        <v>14</v>
      </c>
      <c r="I88" s="57">
        <f t="shared" si="1"/>
        <v>32</v>
      </c>
      <c r="J88" s="60"/>
      <c r="K88" s="60" t="s">
        <v>112</v>
      </c>
      <c r="L88" s="94" t="s">
        <v>113</v>
      </c>
      <c r="M88" s="95">
        <v>9435231733</v>
      </c>
      <c r="N88" s="60"/>
      <c r="O88" s="60"/>
      <c r="P88" s="80" t="s">
        <v>755</v>
      </c>
      <c r="Q88" s="60"/>
      <c r="R88" s="60"/>
      <c r="S88" s="60" t="s">
        <v>156</v>
      </c>
      <c r="T88" s="18"/>
    </row>
    <row r="89" spans="1:20">
      <c r="A89" s="4">
        <v>85</v>
      </c>
      <c r="B89" s="60" t="s">
        <v>151</v>
      </c>
      <c r="C89" s="60" t="s">
        <v>1020</v>
      </c>
      <c r="D89" s="68" t="s">
        <v>25</v>
      </c>
      <c r="E89" s="60"/>
      <c r="F89" s="60"/>
      <c r="G89" s="60">
        <v>13</v>
      </c>
      <c r="H89" s="60">
        <v>20</v>
      </c>
      <c r="I89" s="57">
        <f t="shared" si="1"/>
        <v>33</v>
      </c>
      <c r="J89" s="60"/>
      <c r="K89" s="60" t="s">
        <v>112</v>
      </c>
      <c r="L89" s="94" t="s">
        <v>113</v>
      </c>
      <c r="M89" s="95">
        <v>9435231733</v>
      </c>
      <c r="N89" s="60"/>
      <c r="O89" s="60"/>
      <c r="P89" s="80" t="s">
        <v>755</v>
      </c>
      <c r="Q89" s="60"/>
      <c r="R89" s="60"/>
      <c r="S89" s="60" t="s">
        <v>156</v>
      </c>
      <c r="T89" s="18"/>
    </row>
    <row r="90" spans="1:20">
      <c r="A90" s="4">
        <v>86</v>
      </c>
      <c r="B90" s="60" t="s">
        <v>151</v>
      </c>
      <c r="C90" s="60" t="s">
        <v>1021</v>
      </c>
      <c r="D90" s="68" t="s">
        <v>25</v>
      </c>
      <c r="E90" s="60"/>
      <c r="F90" s="60"/>
      <c r="G90" s="60">
        <v>22</v>
      </c>
      <c r="H90" s="60">
        <v>16</v>
      </c>
      <c r="I90" s="57">
        <f t="shared" si="1"/>
        <v>38</v>
      </c>
      <c r="J90" s="60"/>
      <c r="K90" s="60" t="s">
        <v>266</v>
      </c>
      <c r="L90" s="61" t="s">
        <v>409</v>
      </c>
      <c r="M90" s="62">
        <v>9864497556</v>
      </c>
      <c r="N90" s="60"/>
      <c r="O90" s="60"/>
      <c r="P90" s="80" t="s">
        <v>755</v>
      </c>
      <c r="Q90" s="60" t="s">
        <v>94</v>
      </c>
      <c r="R90" s="60">
        <v>30</v>
      </c>
      <c r="S90" s="60" t="s">
        <v>156</v>
      </c>
      <c r="T90" s="18"/>
    </row>
    <row r="91" spans="1:20">
      <c r="A91" s="4">
        <v>87</v>
      </c>
      <c r="B91" s="60" t="s">
        <v>151</v>
      </c>
      <c r="C91" s="60" t="s">
        <v>1022</v>
      </c>
      <c r="D91" s="68" t="s">
        <v>25</v>
      </c>
      <c r="E91" s="60"/>
      <c r="F91" s="60"/>
      <c r="G91" s="60">
        <v>19</v>
      </c>
      <c r="H91" s="60">
        <v>24</v>
      </c>
      <c r="I91" s="57">
        <f t="shared" si="1"/>
        <v>43</v>
      </c>
      <c r="J91" s="60"/>
      <c r="K91" s="60" t="s">
        <v>266</v>
      </c>
      <c r="L91" s="61" t="s">
        <v>409</v>
      </c>
      <c r="M91" s="62">
        <v>9864497556</v>
      </c>
      <c r="N91" s="60"/>
      <c r="O91" s="60"/>
      <c r="P91" s="80" t="s">
        <v>755</v>
      </c>
      <c r="Q91" s="60"/>
      <c r="R91" s="60"/>
      <c r="S91" s="60" t="s">
        <v>156</v>
      </c>
      <c r="T91" s="18"/>
    </row>
    <row r="92" spans="1:20">
      <c r="A92" s="4">
        <v>88</v>
      </c>
      <c r="B92" s="60" t="s">
        <v>151</v>
      </c>
      <c r="C92" s="60" t="s">
        <v>1023</v>
      </c>
      <c r="D92" s="68" t="s">
        <v>25</v>
      </c>
      <c r="E92" s="60"/>
      <c r="F92" s="60"/>
      <c r="G92" s="60">
        <v>34</v>
      </c>
      <c r="H92" s="60">
        <v>22</v>
      </c>
      <c r="I92" s="57">
        <f t="shared" si="1"/>
        <v>56</v>
      </c>
      <c r="J92" s="60"/>
      <c r="K92" s="60" t="s">
        <v>266</v>
      </c>
      <c r="L92" s="61" t="s">
        <v>409</v>
      </c>
      <c r="M92" s="62">
        <v>9864497556</v>
      </c>
      <c r="N92" s="60"/>
      <c r="O92" s="60"/>
      <c r="P92" s="80" t="s">
        <v>756</v>
      </c>
      <c r="Q92" s="60"/>
      <c r="R92" s="60"/>
      <c r="S92" s="60" t="s">
        <v>156</v>
      </c>
      <c r="T92" s="18"/>
    </row>
    <row r="93" spans="1:20">
      <c r="A93" s="4">
        <v>89</v>
      </c>
      <c r="B93" s="60" t="s">
        <v>151</v>
      </c>
      <c r="C93" s="60" t="s">
        <v>1024</v>
      </c>
      <c r="D93" s="68" t="s">
        <v>23</v>
      </c>
      <c r="E93" s="60"/>
      <c r="F93" s="60"/>
      <c r="G93" s="60">
        <v>6</v>
      </c>
      <c r="H93" s="60">
        <v>6</v>
      </c>
      <c r="I93" s="57">
        <f t="shared" si="1"/>
        <v>12</v>
      </c>
      <c r="J93" s="60"/>
      <c r="K93" s="60" t="s">
        <v>266</v>
      </c>
      <c r="L93" s="61" t="s">
        <v>409</v>
      </c>
      <c r="M93" s="62">
        <v>9864497556</v>
      </c>
      <c r="N93" s="60"/>
      <c r="O93" s="60"/>
      <c r="P93" s="80" t="s">
        <v>756</v>
      </c>
      <c r="Q93" s="60"/>
      <c r="R93" s="60"/>
      <c r="S93" s="60" t="s">
        <v>156</v>
      </c>
      <c r="T93" s="18"/>
    </row>
    <row r="94" spans="1:20">
      <c r="A94" s="4">
        <v>90</v>
      </c>
      <c r="B94" s="60" t="s">
        <v>151</v>
      </c>
      <c r="C94" s="60" t="s">
        <v>1025</v>
      </c>
      <c r="D94" s="68" t="s">
        <v>25</v>
      </c>
      <c r="E94" s="60"/>
      <c r="F94" s="60"/>
      <c r="G94" s="60">
        <v>18</v>
      </c>
      <c r="H94" s="60">
        <v>16</v>
      </c>
      <c r="I94" s="57">
        <f t="shared" si="1"/>
        <v>34</v>
      </c>
      <c r="J94" s="60"/>
      <c r="K94" s="60" t="s">
        <v>112</v>
      </c>
      <c r="L94" s="94" t="s">
        <v>113</v>
      </c>
      <c r="M94" s="95">
        <v>9435231733</v>
      </c>
      <c r="N94" s="60"/>
      <c r="O94" s="60"/>
      <c r="P94" s="80" t="s">
        <v>1045</v>
      </c>
      <c r="Q94" s="60" t="s">
        <v>101</v>
      </c>
      <c r="R94" s="60">
        <v>5</v>
      </c>
      <c r="S94" s="60" t="s">
        <v>156</v>
      </c>
      <c r="T94" s="18"/>
    </row>
    <row r="95" spans="1:20">
      <c r="A95" s="4">
        <v>91</v>
      </c>
      <c r="B95" s="60" t="s">
        <v>151</v>
      </c>
      <c r="C95" s="60" t="s">
        <v>1026</v>
      </c>
      <c r="D95" s="68" t="s">
        <v>25</v>
      </c>
      <c r="E95" s="60"/>
      <c r="F95" s="60"/>
      <c r="G95" s="60">
        <v>19</v>
      </c>
      <c r="H95" s="60">
        <v>21</v>
      </c>
      <c r="I95" s="57">
        <f t="shared" si="1"/>
        <v>40</v>
      </c>
      <c r="J95" s="60"/>
      <c r="K95" s="60" t="s">
        <v>112</v>
      </c>
      <c r="L95" s="94" t="s">
        <v>113</v>
      </c>
      <c r="M95" s="95">
        <v>9435231733</v>
      </c>
      <c r="N95" s="60"/>
      <c r="O95" s="60"/>
      <c r="P95" s="80" t="s">
        <v>1045</v>
      </c>
      <c r="Q95" s="60"/>
      <c r="R95" s="60"/>
      <c r="S95" s="60" t="s">
        <v>156</v>
      </c>
      <c r="T95" s="18"/>
    </row>
    <row r="96" spans="1:20">
      <c r="A96" s="4">
        <v>92</v>
      </c>
      <c r="B96" s="60" t="s">
        <v>151</v>
      </c>
      <c r="C96" s="60" t="s">
        <v>1027</v>
      </c>
      <c r="D96" s="68" t="s">
        <v>25</v>
      </c>
      <c r="E96" s="60"/>
      <c r="F96" s="60"/>
      <c r="G96" s="60">
        <v>11</v>
      </c>
      <c r="H96" s="60">
        <v>16</v>
      </c>
      <c r="I96" s="57">
        <f t="shared" si="1"/>
        <v>27</v>
      </c>
      <c r="J96" s="60"/>
      <c r="K96" s="60" t="s">
        <v>112</v>
      </c>
      <c r="L96" s="94" t="s">
        <v>113</v>
      </c>
      <c r="M96" s="95">
        <v>9435231733</v>
      </c>
      <c r="N96" s="60"/>
      <c r="O96" s="60"/>
      <c r="P96" s="80" t="s">
        <v>1045</v>
      </c>
      <c r="Q96" s="60"/>
      <c r="R96" s="60"/>
      <c r="S96" s="60" t="s">
        <v>156</v>
      </c>
      <c r="T96" s="18"/>
    </row>
    <row r="97" spans="1:20">
      <c r="A97" s="4">
        <v>93</v>
      </c>
      <c r="B97" s="60" t="s">
        <v>151</v>
      </c>
      <c r="C97" s="60" t="s">
        <v>1028</v>
      </c>
      <c r="D97" s="68" t="s">
        <v>23</v>
      </c>
      <c r="E97" s="60"/>
      <c r="F97" s="60"/>
      <c r="G97" s="60">
        <v>16</v>
      </c>
      <c r="H97" s="60">
        <v>15</v>
      </c>
      <c r="I97" s="57">
        <f t="shared" si="1"/>
        <v>31</v>
      </c>
      <c r="J97" s="60"/>
      <c r="K97" s="60" t="s">
        <v>266</v>
      </c>
      <c r="L97" s="61" t="s">
        <v>409</v>
      </c>
      <c r="M97" s="62">
        <v>9864497556</v>
      </c>
      <c r="N97" s="60"/>
      <c r="O97" s="60"/>
      <c r="P97" s="80" t="s">
        <v>1045</v>
      </c>
      <c r="Q97" s="60" t="s">
        <v>116</v>
      </c>
      <c r="R97" s="60">
        <v>50</v>
      </c>
      <c r="S97" s="60" t="s">
        <v>156</v>
      </c>
      <c r="T97" s="18"/>
    </row>
    <row r="98" spans="1:20">
      <c r="A98" s="4">
        <v>94</v>
      </c>
      <c r="B98" s="60" t="s">
        <v>151</v>
      </c>
      <c r="C98" s="60" t="s">
        <v>1029</v>
      </c>
      <c r="D98" s="68" t="s">
        <v>23</v>
      </c>
      <c r="E98" s="60"/>
      <c r="F98" s="60"/>
      <c r="G98" s="60">
        <v>11</v>
      </c>
      <c r="H98" s="60">
        <v>14</v>
      </c>
      <c r="I98" s="57">
        <f t="shared" si="1"/>
        <v>25</v>
      </c>
      <c r="J98" s="60"/>
      <c r="K98" s="60" t="s">
        <v>266</v>
      </c>
      <c r="L98" s="61" t="s">
        <v>409</v>
      </c>
      <c r="M98" s="62">
        <v>9864497556</v>
      </c>
      <c r="N98" s="60"/>
      <c r="O98" s="60"/>
      <c r="P98" s="80" t="s">
        <v>758</v>
      </c>
      <c r="Q98" s="60"/>
      <c r="R98" s="60"/>
      <c r="S98" s="60" t="s">
        <v>156</v>
      </c>
      <c r="T98" s="18"/>
    </row>
    <row r="99" spans="1:20">
      <c r="A99" s="4">
        <v>95</v>
      </c>
      <c r="B99" s="60" t="s">
        <v>151</v>
      </c>
      <c r="C99" s="60" t="s">
        <v>1029</v>
      </c>
      <c r="D99" s="68" t="s">
        <v>23</v>
      </c>
      <c r="E99" s="60"/>
      <c r="F99" s="60"/>
      <c r="G99" s="60">
        <v>17</v>
      </c>
      <c r="H99" s="60">
        <v>13</v>
      </c>
      <c r="I99" s="57">
        <f t="shared" si="1"/>
        <v>30</v>
      </c>
      <c r="J99" s="60"/>
      <c r="K99" s="60" t="s">
        <v>266</v>
      </c>
      <c r="L99" s="61" t="s">
        <v>409</v>
      </c>
      <c r="M99" s="62">
        <v>9864497556</v>
      </c>
      <c r="N99" s="60"/>
      <c r="O99" s="60"/>
      <c r="P99" s="80" t="s">
        <v>1046</v>
      </c>
      <c r="Q99" s="60"/>
      <c r="R99" s="60"/>
      <c r="S99" s="60" t="s">
        <v>156</v>
      </c>
      <c r="T99" s="18"/>
    </row>
    <row r="100" spans="1:20">
      <c r="A100" s="4">
        <v>96</v>
      </c>
      <c r="B100" s="60" t="s">
        <v>151</v>
      </c>
      <c r="C100" s="60" t="s">
        <v>1030</v>
      </c>
      <c r="D100" s="68" t="s">
        <v>23</v>
      </c>
      <c r="E100" s="60"/>
      <c r="F100" s="60"/>
      <c r="G100" s="60">
        <v>19</v>
      </c>
      <c r="H100" s="60">
        <v>22</v>
      </c>
      <c r="I100" s="57">
        <f t="shared" si="1"/>
        <v>41</v>
      </c>
      <c r="J100" s="60"/>
      <c r="K100" s="60" t="s">
        <v>266</v>
      </c>
      <c r="L100" s="61" t="s">
        <v>409</v>
      </c>
      <c r="M100" s="62">
        <v>9864497556</v>
      </c>
      <c r="N100" s="60"/>
      <c r="O100" s="60"/>
      <c r="P100" s="80" t="s">
        <v>1047</v>
      </c>
      <c r="Q100" s="60"/>
      <c r="R100" s="60"/>
      <c r="S100" s="60" t="s">
        <v>156</v>
      </c>
      <c r="T100" s="18"/>
    </row>
    <row r="101" spans="1:20">
      <c r="A101" s="4">
        <v>97</v>
      </c>
      <c r="B101" s="60" t="s">
        <v>151</v>
      </c>
      <c r="C101" s="60" t="s">
        <v>1031</v>
      </c>
      <c r="D101" s="68" t="s">
        <v>25</v>
      </c>
      <c r="E101" s="60"/>
      <c r="F101" s="60"/>
      <c r="G101" s="60">
        <v>11</v>
      </c>
      <c r="H101" s="60">
        <v>16</v>
      </c>
      <c r="I101" s="57">
        <f t="shared" si="1"/>
        <v>27</v>
      </c>
      <c r="J101" s="60"/>
      <c r="K101" s="60" t="s">
        <v>266</v>
      </c>
      <c r="L101" s="61" t="s">
        <v>409</v>
      </c>
      <c r="M101" s="62">
        <v>9864497556</v>
      </c>
      <c r="N101" s="60"/>
      <c r="O101" s="60"/>
      <c r="P101" s="80" t="s">
        <v>759</v>
      </c>
      <c r="Q101" s="60"/>
      <c r="R101" s="60"/>
      <c r="S101" s="60" t="s">
        <v>156</v>
      </c>
      <c r="T101" s="18"/>
    </row>
    <row r="102" spans="1:20">
      <c r="A102" s="4">
        <v>98</v>
      </c>
      <c r="B102" s="60" t="s">
        <v>151</v>
      </c>
      <c r="C102" s="60" t="s">
        <v>1032</v>
      </c>
      <c r="D102" s="68" t="s">
        <v>25</v>
      </c>
      <c r="E102" s="60"/>
      <c r="F102" s="60"/>
      <c r="G102" s="60">
        <v>16</v>
      </c>
      <c r="H102" s="60">
        <v>15</v>
      </c>
      <c r="I102" s="57">
        <f t="shared" si="1"/>
        <v>31</v>
      </c>
      <c r="J102" s="60"/>
      <c r="K102" s="60" t="s">
        <v>119</v>
      </c>
      <c r="L102" s="61" t="s">
        <v>209</v>
      </c>
      <c r="M102" s="62">
        <v>9577761652</v>
      </c>
      <c r="N102" s="60"/>
      <c r="O102" s="60"/>
      <c r="P102" s="80" t="s">
        <v>759</v>
      </c>
      <c r="Q102" s="60" t="s">
        <v>192</v>
      </c>
      <c r="R102" s="60">
        <v>50</v>
      </c>
      <c r="S102" s="60" t="s">
        <v>156</v>
      </c>
      <c r="T102" s="18"/>
    </row>
    <row r="103" spans="1:20">
      <c r="A103" s="4">
        <v>99</v>
      </c>
      <c r="B103" s="60" t="s">
        <v>151</v>
      </c>
      <c r="C103" s="60" t="s">
        <v>1033</v>
      </c>
      <c r="D103" s="68" t="s">
        <v>25</v>
      </c>
      <c r="E103" s="60"/>
      <c r="F103" s="60"/>
      <c r="G103" s="60">
        <v>11</v>
      </c>
      <c r="H103" s="60">
        <v>14</v>
      </c>
      <c r="I103" s="57">
        <f t="shared" si="1"/>
        <v>25</v>
      </c>
      <c r="J103" s="60"/>
      <c r="K103" s="60" t="s">
        <v>119</v>
      </c>
      <c r="L103" s="61" t="s">
        <v>209</v>
      </c>
      <c r="M103" s="62">
        <v>9577761652</v>
      </c>
      <c r="N103" s="60"/>
      <c r="O103" s="60"/>
      <c r="P103" s="80" t="s">
        <v>759</v>
      </c>
      <c r="Q103" s="60"/>
      <c r="R103" s="60"/>
      <c r="S103" s="60" t="s">
        <v>156</v>
      </c>
      <c r="T103" s="18"/>
    </row>
    <row r="104" spans="1:20">
      <c r="A104" s="4">
        <v>100</v>
      </c>
      <c r="B104" s="60" t="s">
        <v>151</v>
      </c>
      <c r="C104" s="60" t="s">
        <v>1034</v>
      </c>
      <c r="D104" s="68" t="s">
        <v>25</v>
      </c>
      <c r="E104" s="60"/>
      <c r="F104" s="60"/>
      <c r="G104" s="60">
        <v>17</v>
      </c>
      <c r="H104" s="60">
        <v>13</v>
      </c>
      <c r="I104" s="57">
        <f t="shared" si="1"/>
        <v>30</v>
      </c>
      <c r="J104" s="60"/>
      <c r="K104" s="60" t="s">
        <v>119</v>
      </c>
      <c r="L104" s="61" t="s">
        <v>209</v>
      </c>
      <c r="M104" s="62">
        <v>9577761652</v>
      </c>
      <c r="N104" s="60"/>
      <c r="O104" s="60"/>
      <c r="P104" s="80" t="s">
        <v>759</v>
      </c>
      <c r="Q104" s="60"/>
      <c r="R104" s="60"/>
      <c r="S104" s="60" t="s">
        <v>156</v>
      </c>
      <c r="T104" s="18"/>
    </row>
    <row r="105" spans="1:20">
      <c r="A105" s="4">
        <v>101</v>
      </c>
      <c r="B105" s="60" t="s">
        <v>151</v>
      </c>
      <c r="C105" s="60" t="s">
        <v>1035</v>
      </c>
      <c r="D105" s="68" t="s">
        <v>23</v>
      </c>
      <c r="E105" s="60"/>
      <c r="F105" s="60"/>
      <c r="G105" s="60">
        <v>19</v>
      </c>
      <c r="H105" s="60">
        <v>22</v>
      </c>
      <c r="I105" s="57">
        <f t="shared" si="1"/>
        <v>41</v>
      </c>
      <c r="J105" s="60"/>
      <c r="K105" s="60" t="s">
        <v>119</v>
      </c>
      <c r="L105" s="61" t="s">
        <v>209</v>
      </c>
      <c r="M105" s="62">
        <v>9577761652</v>
      </c>
      <c r="N105" s="60"/>
      <c r="O105" s="60"/>
      <c r="P105" s="80" t="s">
        <v>760</v>
      </c>
      <c r="Q105" s="60"/>
      <c r="R105" s="60"/>
      <c r="S105" s="60" t="s">
        <v>156</v>
      </c>
      <c r="T105" s="18"/>
    </row>
    <row r="106" spans="1:20">
      <c r="A106" s="4">
        <v>102</v>
      </c>
      <c r="B106" s="60" t="s">
        <v>151</v>
      </c>
      <c r="C106" s="60" t="s">
        <v>510</v>
      </c>
      <c r="D106" s="68" t="s">
        <v>25</v>
      </c>
      <c r="E106" s="60"/>
      <c r="F106" s="60"/>
      <c r="G106" s="60">
        <v>27</v>
      </c>
      <c r="H106" s="60">
        <v>17</v>
      </c>
      <c r="I106" s="57">
        <f t="shared" si="1"/>
        <v>44</v>
      </c>
      <c r="J106" s="60"/>
      <c r="K106" s="60" t="s">
        <v>97</v>
      </c>
      <c r="L106" s="94" t="s">
        <v>98</v>
      </c>
      <c r="M106" s="95">
        <v>9957737010</v>
      </c>
      <c r="N106" s="60"/>
      <c r="O106" s="60"/>
      <c r="P106" s="80" t="s">
        <v>763</v>
      </c>
      <c r="Q106" s="60" t="s">
        <v>94</v>
      </c>
      <c r="R106" s="60">
        <v>90</v>
      </c>
      <c r="S106" s="60" t="s">
        <v>156</v>
      </c>
      <c r="T106" s="18"/>
    </row>
    <row r="107" spans="1:20">
      <c r="A107" s="4">
        <v>103</v>
      </c>
      <c r="B107" s="60" t="s">
        <v>151</v>
      </c>
      <c r="C107" s="60" t="s">
        <v>1036</v>
      </c>
      <c r="D107" s="68" t="s">
        <v>25</v>
      </c>
      <c r="E107" s="60"/>
      <c r="F107" s="60"/>
      <c r="G107" s="60">
        <v>20</v>
      </c>
      <c r="H107" s="60">
        <v>14</v>
      </c>
      <c r="I107" s="57">
        <f t="shared" si="1"/>
        <v>34</v>
      </c>
      <c r="J107" s="60"/>
      <c r="K107" s="60" t="s">
        <v>97</v>
      </c>
      <c r="L107" s="94" t="s">
        <v>98</v>
      </c>
      <c r="M107" s="95">
        <v>9957737010</v>
      </c>
      <c r="N107" s="60"/>
      <c r="O107" s="60"/>
      <c r="P107" s="80" t="s">
        <v>763</v>
      </c>
      <c r="Q107" s="60"/>
      <c r="R107" s="60"/>
      <c r="S107" s="60" t="s">
        <v>156</v>
      </c>
      <c r="T107" s="18"/>
    </row>
    <row r="108" spans="1:20">
      <c r="A108" s="4">
        <v>104</v>
      </c>
      <c r="B108" s="60" t="s">
        <v>151</v>
      </c>
      <c r="C108" s="60" t="s">
        <v>512</v>
      </c>
      <c r="D108" s="68" t="s">
        <v>25</v>
      </c>
      <c r="E108" s="60"/>
      <c r="F108" s="60"/>
      <c r="G108" s="60">
        <v>6</v>
      </c>
      <c r="H108" s="60">
        <v>8</v>
      </c>
      <c r="I108" s="57">
        <f t="shared" si="1"/>
        <v>14</v>
      </c>
      <c r="J108" s="60"/>
      <c r="K108" s="60" t="s">
        <v>97</v>
      </c>
      <c r="L108" s="94" t="s">
        <v>98</v>
      </c>
      <c r="M108" s="95">
        <v>9957737010</v>
      </c>
      <c r="N108" s="60"/>
      <c r="O108" s="60"/>
      <c r="P108" s="80" t="s">
        <v>763</v>
      </c>
      <c r="Q108" s="60"/>
      <c r="R108" s="60"/>
      <c r="S108" s="60" t="s">
        <v>156</v>
      </c>
      <c r="T108" s="18"/>
    </row>
    <row r="109" spans="1:20">
      <c r="A109" s="4">
        <v>105</v>
      </c>
      <c r="B109" s="60" t="s">
        <v>151</v>
      </c>
      <c r="C109" s="60" t="s">
        <v>513</v>
      </c>
      <c r="D109" s="68" t="s">
        <v>25</v>
      </c>
      <c r="E109" s="60"/>
      <c r="F109" s="60"/>
      <c r="G109" s="60">
        <v>14</v>
      </c>
      <c r="H109" s="60">
        <v>16</v>
      </c>
      <c r="I109" s="57">
        <f t="shared" si="1"/>
        <v>30</v>
      </c>
      <c r="J109" s="60"/>
      <c r="K109" s="60" t="s">
        <v>223</v>
      </c>
      <c r="L109" s="61" t="s">
        <v>224</v>
      </c>
      <c r="M109" s="62">
        <v>8752058828</v>
      </c>
      <c r="N109" s="60"/>
      <c r="O109" s="60"/>
      <c r="P109" s="80" t="s">
        <v>763</v>
      </c>
      <c r="Q109" s="60" t="s">
        <v>101</v>
      </c>
      <c r="R109" s="60">
        <v>60</v>
      </c>
      <c r="S109" s="60" t="s">
        <v>156</v>
      </c>
      <c r="T109" s="18"/>
    </row>
    <row r="110" spans="1:20">
      <c r="A110" s="4">
        <v>106</v>
      </c>
      <c r="B110" s="60" t="s">
        <v>151</v>
      </c>
      <c r="C110" s="60" t="s">
        <v>1037</v>
      </c>
      <c r="D110" s="77" t="s">
        <v>23</v>
      </c>
      <c r="E110" s="60"/>
      <c r="F110" s="60"/>
      <c r="G110" s="60">
        <v>22</v>
      </c>
      <c r="H110" s="60">
        <v>24</v>
      </c>
      <c r="I110" s="57">
        <f t="shared" si="1"/>
        <v>46</v>
      </c>
      <c r="J110" s="60"/>
      <c r="K110" s="60" t="s">
        <v>223</v>
      </c>
      <c r="L110" s="61" t="s">
        <v>224</v>
      </c>
      <c r="M110" s="62">
        <v>8752058828</v>
      </c>
      <c r="N110" s="60"/>
      <c r="O110" s="60"/>
      <c r="P110" s="82" t="s">
        <v>766</v>
      </c>
      <c r="Q110" s="60"/>
      <c r="R110" s="60"/>
      <c r="S110" s="60" t="s">
        <v>156</v>
      </c>
      <c r="T110" s="18"/>
    </row>
    <row r="111" spans="1:20">
      <c r="A111" s="4">
        <v>107</v>
      </c>
      <c r="B111" s="60" t="s">
        <v>151</v>
      </c>
      <c r="C111" s="60" t="s">
        <v>1038</v>
      </c>
      <c r="D111" s="77" t="s">
        <v>23</v>
      </c>
      <c r="E111" s="60"/>
      <c r="F111" s="60"/>
      <c r="G111" s="60">
        <v>20</v>
      </c>
      <c r="H111" s="60">
        <v>28</v>
      </c>
      <c r="I111" s="57">
        <f t="shared" si="1"/>
        <v>48</v>
      </c>
      <c r="J111" s="60"/>
      <c r="K111" s="60" t="s">
        <v>223</v>
      </c>
      <c r="L111" s="61" t="s">
        <v>224</v>
      </c>
      <c r="M111" s="62">
        <v>8752058828</v>
      </c>
      <c r="N111" s="60"/>
      <c r="O111" s="60"/>
      <c r="P111" s="82" t="s">
        <v>768</v>
      </c>
      <c r="Q111" s="60"/>
      <c r="R111" s="60"/>
      <c r="S111" s="60" t="s">
        <v>156</v>
      </c>
      <c r="T111" s="18"/>
    </row>
    <row r="112" spans="1:20">
      <c r="A112" s="4">
        <v>108</v>
      </c>
      <c r="B112" s="60" t="s">
        <v>151</v>
      </c>
      <c r="C112" s="60" t="s">
        <v>729</v>
      </c>
      <c r="D112" s="68" t="s">
        <v>25</v>
      </c>
      <c r="E112" s="60"/>
      <c r="F112" s="60"/>
      <c r="G112" s="60">
        <v>26</v>
      </c>
      <c r="H112" s="60">
        <v>29</v>
      </c>
      <c r="I112" s="57">
        <f t="shared" si="1"/>
        <v>55</v>
      </c>
      <c r="J112" s="60"/>
      <c r="K112" s="60" t="s">
        <v>223</v>
      </c>
      <c r="L112" s="61" t="s">
        <v>224</v>
      </c>
      <c r="M112" s="62">
        <v>8752058828</v>
      </c>
      <c r="N112" s="60"/>
      <c r="O112" s="60"/>
      <c r="P112" s="82" t="s">
        <v>1048</v>
      </c>
      <c r="Q112" s="60"/>
      <c r="R112" s="60"/>
      <c r="S112" s="60" t="s">
        <v>156</v>
      </c>
      <c r="T112" s="18"/>
    </row>
    <row r="113" spans="1:20">
      <c r="A113" s="4">
        <v>109</v>
      </c>
      <c r="B113" s="60" t="s">
        <v>151</v>
      </c>
      <c r="C113" s="60" t="s">
        <v>1039</v>
      </c>
      <c r="D113" s="68" t="s">
        <v>25</v>
      </c>
      <c r="E113" s="60"/>
      <c r="F113" s="60" t="s">
        <v>118</v>
      </c>
      <c r="G113" s="60">
        <v>97</v>
      </c>
      <c r="H113" s="60">
        <v>114</v>
      </c>
      <c r="I113" s="57">
        <f t="shared" si="1"/>
        <v>211</v>
      </c>
      <c r="J113" s="60"/>
      <c r="K113" s="60" t="s">
        <v>223</v>
      </c>
      <c r="L113" s="61" t="s">
        <v>224</v>
      </c>
      <c r="M113" s="62">
        <v>8752058828</v>
      </c>
      <c r="N113" s="60"/>
      <c r="O113" s="60"/>
      <c r="P113" s="82" t="s">
        <v>1048</v>
      </c>
      <c r="Q113" s="60" t="s">
        <v>109</v>
      </c>
      <c r="R113" s="60">
        <v>90</v>
      </c>
      <c r="S113" s="60" t="s">
        <v>156</v>
      </c>
      <c r="T113" s="18"/>
    </row>
    <row r="114" spans="1:20">
      <c r="A114" s="4">
        <v>110</v>
      </c>
      <c r="B114" s="60" t="s">
        <v>151</v>
      </c>
      <c r="C114" s="60" t="s">
        <v>727</v>
      </c>
      <c r="D114" s="68" t="s">
        <v>25</v>
      </c>
      <c r="E114" s="60"/>
      <c r="F114" s="60" t="s">
        <v>103</v>
      </c>
      <c r="G114" s="60">
        <v>94</v>
      </c>
      <c r="H114" s="60">
        <v>82</v>
      </c>
      <c r="I114" s="57">
        <f t="shared" si="1"/>
        <v>176</v>
      </c>
      <c r="J114" s="60"/>
      <c r="K114" s="60" t="s">
        <v>223</v>
      </c>
      <c r="L114" s="61" t="s">
        <v>224</v>
      </c>
      <c r="M114" s="62">
        <v>8752058828</v>
      </c>
      <c r="N114" s="60"/>
      <c r="O114" s="60"/>
      <c r="P114" s="82" t="s">
        <v>1048</v>
      </c>
      <c r="Q114" s="60"/>
      <c r="R114" s="60"/>
      <c r="S114" s="60" t="s">
        <v>156</v>
      </c>
      <c r="T114" s="18"/>
    </row>
    <row r="115" spans="1:20">
      <c r="A115" s="4">
        <v>111</v>
      </c>
      <c r="B115" s="60" t="s">
        <v>151</v>
      </c>
      <c r="C115" s="60" t="s">
        <v>730</v>
      </c>
      <c r="D115" s="68" t="s">
        <v>25</v>
      </c>
      <c r="E115" s="60"/>
      <c r="F115" s="60"/>
      <c r="G115" s="60">
        <v>20</v>
      </c>
      <c r="H115" s="60">
        <v>16</v>
      </c>
      <c r="I115" s="57">
        <f t="shared" si="1"/>
        <v>36</v>
      </c>
      <c r="J115" s="60"/>
      <c r="K115" s="60" t="s">
        <v>223</v>
      </c>
      <c r="L115" s="61" t="s">
        <v>224</v>
      </c>
      <c r="M115" s="62">
        <v>8752058828</v>
      </c>
      <c r="N115" s="60"/>
      <c r="O115" s="60"/>
      <c r="P115" s="82" t="s">
        <v>1048</v>
      </c>
      <c r="Q115" s="60" t="s">
        <v>116</v>
      </c>
      <c r="R115" s="60">
        <v>80</v>
      </c>
      <c r="S115" s="60" t="s">
        <v>156</v>
      </c>
      <c r="T115" s="18"/>
    </row>
    <row r="116" spans="1:20">
      <c r="A116" s="4">
        <v>112</v>
      </c>
      <c r="B116" s="60" t="s">
        <v>151</v>
      </c>
      <c r="C116" s="60" t="s">
        <v>728</v>
      </c>
      <c r="D116" s="68" t="s">
        <v>25</v>
      </c>
      <c r="E116" s="60"/>
      <c r="F116" s="60" t="s">
        <v>103</v>
      </c>
      <c r="G116" s="60">
        <v>61</v>
      </c>
      <c r="H116" s="60">
        <v>65</v>
      </c>
      <c r="I116" s="57">
        <f t="shared" si="1"/>
        <v>126</v>
      </c>
      <c r="J116" s="60"/>
      <c r="K116" s="60" t="s">
        <v>223</v>
      </c>
      <c r="L116" s="61" t="s">
        <v>224</v>
      </c>
      <c r="M116" s="62">
        <v>8752058828</v>
      </c>
      <c r="N116" s="69" t="s">
        <v>772</v>
      </c>
      <c r="O116" s="70">
        <v>9859811386</v>
      </c>
      <c r="P116" s="82" t="s">
        <v>1048</v>
      </c>
      <c r="Q116" s="60"/>
      <c r="R116" s="60"/>
      <c r="S116" s="60" t="s">
        <v>156</v>
      </c>
      <c r="T116" s="18"/>
    </row>
    <row r="117" spans="1:20">
      <c r="A117" s="4">
        <v>113</v>
      </c>
      <c r="B117" s="60" t="s">
        <v>151</v>
      </c>
      <c r="C117" s="91" t="s">
        <v>739</v>
      </c>
      <c r="D117" s="77" t="s">
        <v>731</v>
      </c>
      <c r="E117" s="60"/>
      <c r="F117" s="60" t="s">
        <v>103</v>
      </c>
      <c r="G117" s="60">
        <v>26</v>
      </c>
      <c r="H117" s="60">
        <v>25</v>
      </c>
      <c r="I117" s="57">
        <f t="shared" si="1"/>
        <v>51</v>
      </c>
      <c r="J117" s="60"/>
      <c r="K117" s="60" t="s">
        <v>223</v>
      </c>
      <c r="L117" s="61" t="s">
        <v>224</v>
      </c>
      <c r="M117" s="62">
        <v>8752058828</v>
      </c>
      <c r="N117" s="60"/>
      <c r="O117" s="60"/>
      <c r="P117" s="77" t="s">
        <v>768</v>
      </c>
      <c r="Q117" s="60" t="s">
        <v>123</v>
      </c>
      <c r="R117" s="60">
        <v>90</v>
      </c>
      <c r="S117" s="60" t="s">
        <v>156</v>
      </c>
      <c r="T117" s="18"/>
    </row>
    <row r="118" spans="1:20">
      <c r="A118" s="4">
        <v>114</v>
      </c>
      <c r="B118" s="60" t="s">
        <v>151</v>
      </c>
      <c r="C118" s="92" t="s">
        <v>740</v>
      </c>
      <c r="D118" s="93" t="s">
        <v>731</v>
      </c>
      <c r="E118" s="60"/>
      <c r="F118" s="60" t="s">
        <v>103</v>
      </c>
      <c r="G118" s="60">
        <v>21</v>
      </c>
      <c r="H118" s="60">
        <v>17</v>
      </c>
      <c r="I118" s="57">
        <f t="shared" si="1"/>
        <v>38</v>
      </c>
      <c r="J118" s="60"/>
      <c r="K118" s="60" t="s">
        <v>223</v>
      </c>
      <c r="L118" s="96" t="s">
        <v>777</v>
      </c>
      <c r="M118" s="67">
        <v>9854925858</v>
      </c>
      <c r="N118" s="69" t="s">
        <v>775</v>
      </c>
      <c r="O118" s="70">
        <v>9613375615</v>
      </c>
      <c r="P118" s="77" t="s">
        <v>768</v>
      </c>
      <c r="Q118" s="60"/>
      <c r="R118" s="60"/>
      <c r="S118" s="60" t="s">
        <v>156</v>
      </c>
      <c r="T118" s="18"/>
    </row>
    <row r="119" spans="1:20">
      <c r="A119" s="4">
        <v>115</v>
      </c>
      <c r="B119" s="60" t="s">
        <v>151</v>
      </c>
      <c r="C119" s="92" t="s">
        <v>741</v>
      </c>
      <c r="D119" s="68" t="s">
        <v>25</v>
      </c>
      <c r="E119" s="60"/>
      <c r="F119" s="60"/>
      <c r="G119" s="60">
        <v>25</v>
      </c>
      <c r="H119" s="60">
        <v>17</v>
      </c>
      <c r="I119" s="57">
        <f t="shared" si="1"/>
        <v>42</v>
      </c>
      <c r="J119" s="60"/>
      <c r="K119" s="60" t="s">
        <v>223</v>
      </c>
      <c r="L119" s="96" t="s">
        <v>777</v>
      </c>
      <c r="M119" s="67">
        <v>9854925858</v>
      </c>
      <c r="N119" s="69" t="s">
        <v>775</v>
      </c>
      <c r="O119" s="70">
        <v>9613375615</v>
      </c>
      <c r="P119" s="77" t="s">
        <v>768</v>
      </c>
      <c r="Q119" s="60"/>
      <c r="R119" s="60"/>
      <c r="S119" s="60" t="s">
        <v>156</v>
      </c>
      <c r="T119" s="18"/>
    </row>
    <row r="120" spans="1:20">
      <c r="A120" s="4">
        <v>116</v>
      </c>
      <c r="B120" s="60" t="s">
        <v>151</v>
      </c>
      <c r="C120" s="92" t="s">
        <v>742</v>
      </c>
      <c r="D120" s="68" t="s">
        <v>25</v>
      </c>
      <c r="E120" s="60"/>
      <c r="F120" s="60"/>
      <c r="G120" s="60">
        <v>32</v>
      </c>
      <c r="H120" s="60">
        <v>22</v>
      </c>
      <c r="I120" s="57">
        <f t="shared" si="1"/>
        <v>54</v>
      </c>
      <c r="J120" s="60"/>
      <c r="K120" s="60" t="s">
        <v>223</v>
      </c>
      <c r="L120" s="61" t="s">
        <v>224</v>
      </c>
      <c r="M120" s="62">
        <v>8752058828</v>
      </c>
      <c r="N120" s="60"/>
      <c r="O120" s="60"/>
      <c r="P120" s="77" t="s">
        <v>770</v>
      </c>
      <c r="Q120" s="60" t="s">
        <v>192</v>
      </c>
      <c r="R120" s="60">
        <v>90</v>
      </c>
      <c r="S120" s="60" t="s">
        <v>156</v>
      </c>
      <c r="T120" s="18"/>
    </row>
    <row r="121" spans="1:20">
      <c r="A121" s="4">
        <v>117</v>
      </c>
      <c r="B121" s="60" t="s">
        <v>151</v>
      </c>
      <c r="C121" s="92" t="s">
        <v>743</v>
      </c>
      <c r="D121" s="68" t="s">
        <v>25</v>
      </c>
      <c r="E121" s="60"/>
      <c r="F121" s="60"/>
      <c r="G121" s="60">
        <v>21</v>
      </c>
      <c r="H121" s="60">
        <v>29</v>
      </c>
      <c r="I121" s="57">
        <f t="shared" si="1"/>
        <v>50</v>
      </c>
      <c r="J121" s="60"/>
      <c r="K121" s="60" t="s">
        <v>223</v>
      </c>
      <c r="L121" s="61" t="s">
        <v>224</v>
      </c>
      <c r="M121" s="62">
        <v>8752058828</v>
      </c>
      <c r="N121" s="60"/>
      <c r="O121" s="60"/>
      <c r="P121" s="77" t="s">
        <v>770</v>
      </c>
      <c r="Q121" s="60"/>
      <c r="R121" s="60"/>
      <c r="S121" s="60" t="s">
        <v>156</v>
      </c>
      <c r="T121" s="18"/>
    </row>
    <row r="122" spans="1:20">
      <c r="A122" s="4">
        <v>118</v>
      </c>
      <c r="B122" s="60" t="s">
        <v>151</v>
      </c>
      <c r="C122" s="92" t="s">
        <v>744</v>
      </c>
      <c r="D122" s="68" t="s">
        <v>25</v>
      </c>
      <c r="E122" s="60"/>
      <c r="F122" s="60"/>
      <c r="G122" s="60">
        <v>25</v>
      </c>
      <c r="H122" s="60">
        <v>27</v>
      </c>
      <c r="I122" s="57">
        <f t="shared" si="1"/>
        <v>52</v>
      </c>
      <c r="J122" s="60"/>
      <c r="K122" s="60" t="s">
        <v>223</v>
      </c>
      <c r="L122" s="61" t="s">
        <v>224</v>
      </c>
      <c r="M122" s="62">
        <v>8752058828</v>
      </c>
      <c r="N122" s="60"/>
      <c r="O122" s="60"/>
      <c r="P122" s="77" t="s">
        <v>770</v>
      </c>
      <c r="Q122" s="60"/>
      <c r="R122" s="60"/>
      <c r="S122" s="60" t="s">
        <v>156</v>
      </c>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COUNTIFS(C6:C164,"*")</f>
        <v>117</v>
      </c>
      <c r="D165" s="21"/>
      <c r="E165" s="13"/>
      <c r="F165" s="21"/>
      <c r="G165" s="56">
        <f>SUM(G6:G164)</f>
        <v>3092</v>
      </c>
      <c r="H165" s="56">
        <f>SUM(H6:H164)</f>
        <v>2980</v>
      </c>
      <c r="I165" s="56">
        <f>SUM(I6:I164)</f>
        <v>6072</v>
      </c>
      <c r="J165" s="21"/>
      <c r="K165" s="21"/>
      <c r="L165" s="21"/>
      <c r="M165" s="21"/>
      <c r="N165" s="21"/>
      <c r="O165" s="21"/>
      <c r="P165" s="14"/>
      <c r="Q165" s="21"/>
      <c r="R165" s="21"/>
      <c r="S165" s="21"/>
      <c r="T165" s="12"/>
    </row>
    <row r="166" spans="1:20">
      <c r="A166" s="44" t="s">
        <v>62</v>
      </c>
      <c r="B166" s="10">
        <f>COUNTIF(B$5:B$164,"Team 1")</f>
        <v>52</v>
      </c>
      <c r="C166" s="44" t="s">
        <v>25</v>
      </c>
      <c r="D166" s="10">
        <f>COUNTIF(D6:D164,"Anganwadi")</f>
        <v>72</v>
      </c>
    </row>
    <row r="167" spans="1:20">
      <c r="A167" s="44" t="s">
        <v>63</v>
      </c>
      <c r="B167" s="10">
        <f>COUNTIF(B$6:B$164,"Team 2")</f>
        <v>66</v>
      </c>
      <c r="C167" s="44" t="s">
        <v>23</v>
      </c>
      <c r="D167" s="10">
        <f>COUNTIF(D6:D164,"School")</f>
        <v>43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3" zoomScale="145" zoomScaleNormal="145" workbookViewId="0">
      <selection activeCell="F12" sqref="F1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9" t="s">
        <v>71</v>
      </c>
      <c r="B1" s="189"/>
      <c r="C1" s="189"/>
      <c r="D1" s="189"/>
      <c r="E1" s="189"/>
      <c r="F1" s="190"/>
      <c r="G1" s="190"/>
      <c r="H1" s="190"/>
      <c r="I1" s="190"/>
      <c r="J1" s="190"/>
    </row>
    <row r="2" spans="1:11" ht="25.5">
      <c r="A2" s="191" t="s">
        <v>0</v>
      </c>
      <c r="B2" s="192"/>
      <c r="C2" s="193" t="str">
        <f>'Block at a Glance'!C2:D2</f>
        <v>ASSAM</v>
      </c>
      <c r="D2" s="194"/>
      <c r="E2" s="27" t="s">
        <v>1</v>
      </c>
      <c r="F2" s="195"/>
      <c r="G2" s="196"/>
      <c r="H2" s="28" t="s">
        <v>24</v>
      </c>
      <c r="I2" s="195"/>
      <c r="J2" s="196"/>
    </row>
    <row r="3" spans="1:11" ht="28.5" customHeight="1">
      <c r="A3" s="200" t="s">
        <v>66</v>
      </c>
      <c r="B3" s="200"/>
      <c r="C3" s="200"/>
      <c r="D3" s="200"/>
      <c r="E3" s="200"/>
      <c r="F3" s="200"/>
      <c r="G3" s="200"/>
      <c r="H3" s="200"/>
      <c r="I3" s="200"/>
      <c r="J3" s="200"/>
    </row>
    <row r="4" spans="1:11">
      <c r="A4" s="199" t="s">
        <v>27</v>
      </c>
      <c r="B4" s="198" t="s">
        <v>28</v>
      </c>
      <c r="C4" s="197" t="s">
        <v>29</v>
      </c>
      <c r="D4" s="197" t="s">
        <v>36</v>
      </c>
      <c r="E4" s="197"/>
      <c r="F4" s="197"/>
      <c r="G4" s="197" t="s">
        <v>30</v>
      </c>
      <c r="H4" s="197" t="s">
        <v>37</v>
      </c>
      <c r="I4" s="197"/>
      <c r="J4" s="197"/>
    </row>
    <row r="5" spans="1:11" ht="22.5" customHeight="1">
      <c r="A5" s="199"/>
      <c r="B5" s="198"/>
      <c r="C5" s="197"/>
      <c r="D5" s="29" t="s">
        <v>9</v>
      </c>
      <c r="E5" s="29" t="s">
        <v>10</v>
      </c>
      <c r="F5" s="29" t="s">
        <v>11</v>
      </c>
      <c r="G5" s="197"/>
      <c r="H5" s="29" t="s">
        <v>9</v>
      </c>
      <c r="I5" s="29" t="s">
        <v>10</v>
      </c>
      <c r="J5" s="29" t="s">
        <v>11</v>
      </c>
    </row>
    <row r="6" spans="1:11" ht="22.5" customHeight="1">
      <c r="A6" s="45">
        <v>1</v>
      </c>
      <c r="B6" s="58">
        <v>43556</v>
      </c>
      <c r="C6" s="31">
        <f>COUNTIFS('April-19'!D$5:D$164,"Anganwadi")</f>
        <v>98</v>
      </c>
      <c r="D6" s="32">
        <f>SUMIF('April-19'!$D$5:$D$164,"Anganwadi",'April-19'!$G$5:$G$164)</f>
        <v>2697</v>
      </c>
      <c r="E6" s="32">
        <f>SUMIF('April-19'!$D$5:$D$164,"Anganwadi",'April-19'!$H$5:$H$164)</f>
        <v>2880</v>
      </c>
      <c r="F6" s="32">
        <f>+D6+E6</f>
        <v>5577</v>
      </c>
      <c r="G6" s="31">
        <f>COUNTIF('April-19'!D5:D164,"School")</f>
        <v>35</v>
      </c>
      <c r="H6" s="32">
        <f>SUMIF('April-19'!$D$5:$D$164,"School",'April-19'!$G$5:$G$164)</f>
        <v>933</v>
      </c>
      <c r="I6" s="32">
        <f>SUMIF('April-19'!$D$5:$D$164,"School",'April-19'!$H$5:$H$164)</f>
        <v>1425</v>
      </c>
      <c r="J6" s="32">
        <f>+H6+I6</f>
        <v>2358</v>
      </c>
      <c r="K6" s="33"/>
    </row>
    <row r="7" spans="1:11" ht="22.5" customHeight="1">
      <c r="A7" s="30">
        <v>2</v>
      </c>
      <c r="B7" s="59">
        <v>43601</v>
      </c>
      <c r="C7" s="31">
        <f>COUNTIF('May-19'!D5:D164,"Anganwadi")</f>
        <v>97</v>
      </c>
      <c r="D7" s="32">
        <f>SUMIF('May-19'!$D$5:$D$164,"Anganwadi",'May-19'!$G$5:$G$164)</f>
        <v>2364</v>
      </c>
      <c r="E7" s="32">
        <f>SUMIF('May-19'!$D$5:$D$164,"Anganwadi",'May-19'!$H$5:$H$164)</f>
        <v>2249</v>
      </c>
      <c r="F7" s="32">
        <f t="shared" ref="F7:F11" si="0">+D7+E7</f>
        <v>4613</v>
      </c>
      <c r="G7" s="31">
        <f>COUNTIF('May-19'!D5:D164,"School")</f>
        <v>46</v>
      </c>
      <c r="H7" s="32">
        <f>SUMIF('May-19'!$D$5:$D$164,"School",'May-19'!$G$5:$G$164)</f>
        <v>1567</v>
      </c>
      <c r="I7" s="32">
        <f>SUMIF('May-19'!$D$5:$D$164,"School",'May-19'!$H$5:$H$164)</f>
        <v>1571</v>
      </c>
      <c r="J7" s="32">
        <f t="shared" ref="J7:J11" si="1">+H7+I7</f>
        <v>3138</v>
      </c>
    </row>
    <row r="8" spans="1:11" ht="22.5" customHeight="1">
      <c r="A8" s="30">
        <v>3</v>
      </c>
      <c r="B8" s="59">
        <v>43632</v>
      </c>
      <c r="C8" s="31">
        <f>COUNTIF('Jun-19'!D5:D164,"Anganwadi")</f>
        <v>98</v>
      </c>
      <c r="D8" s="32">
        <f>SUMIF('Jun-19'!$D$5:$D$164,"Anganwadi",'Jun-19'!$G$5:$G$164)</f>
        <v>1720</v>
      </c>
      <c r="E8" s="32">
        <f>SUMIF('Jun-19'!$D$5:$D$164,"Anganwadi",'Jun-19'!$H$5:$H$164)</f>
        <v>1825</v>
      </c>
      <c r="F8" s="32">
        <f t="shared" si="0"/>
        <v>3545</v>
      </c>
      <c r="G8" s="31">
        <f>COUNTIF('Jun-19'!D5:D164,"School")</f>
        <v>23</v>
      </c>
      <c r="H8" s="32">
        <f>SUMIF('Jun-19'!$D$5:$D$164,"School",'Jun-19'!$G$5:$G$164)</f>
        <v>1410</v>
      </c>
      <c r="I8" s="32">
        <f>SUMIF('Jun-19'!$D$5:$D$164,"School",'Jun-19'!$H$5:$H$164)</f>
        <v>1577</v>
      </c>
      <c r="J8" s="32">
        <f t="shared" si="1"/>
        <v>2987</v>
      </c>
    </row>
    <row r="9" spans="1:11" ht="22.5" customHeight="1">
      <c r="A9" s="30">
        <v>4</v>
      </c>
      <c r="B9" s="59">
        <v>43662</v>
      </c>
      <c r="C9" s="31">
        <f>COUNTIF('Jul-19'!D5:D164,"Anganwadi")</f>
        <v>154</v>
      </c>
      <c r="D9" s="32">
        <f>SUMIF('Jul-19'!$D$5:$D$164,"Anganwadi",'Jul-19'!$G$5:$G$164)</f>
        <v>2969</v>
      </c>
      <c r="E9" s="32">
        <f>SUMIF('Jul-19'!$D$5:$D$164,"Anganwadi",'Jul-19'!$H$5:$H$164)</f>
        <v>2981</v>
      </c>
      <c r="F9" s="32">
        <f t="shared" si="0"/>
        <v>5950</v>
      </c>
      <c r="G9" s="31">
        <f>COUNTIF('Jul-19'!D5:D164,"School")</f>
        <v>0</v>
      </c>
      <c r="H9" s="32">
        <f>SUMIF('Jul-19'!$D$5:$D$164,"School",'Jul-19'!$G$5:$G$164)</f>
        <v>0</v>
      </c>
      <c r="I9" s="32">
        <f>SUMIF('Jul-19'!$D$5:$D$164,"School",'Jul-19'!$H$5:$H$164)</f>
        <v>0</v>
      </c>
      <c r="J9" s="32">
        <f t="shared" si="1"/>
        <v>0</v>
      </c>
    </row>
    <row r="10" spans="1:11" ht="22.5" customHeight="1">
      <c r="A10" s="30">
        <v>5</v>
      </c>
      <c r="B10" s="59">
        <v>43693</v>
      </c>
      <c r="C10" s="31">
        <f>COUNTIF('Aug-19'!D5:D164,"Anganwadi")</f>
        <v>96</v>
      </c>
      <c r="D10" s="32">
        <f>SUMIF('Aug-19'!$D$5:$D$164,"Anganwadi",'Aug-19'!$G$5:$G$164)</f>
        <v>1940</v>
      </c>
      <c r="E10" s="32">
        <f>SUMIF('Aug-19'!$D$5:$D$164,"Anganwadi",'Aug-19'!$H$5:$H$164)</f>
        <v>1871</v>
      </c>
      <c r="F10" s="32">
        <f t="shared" si="0"/>
        <v>3811</v>
      </c>
      <c r="G10" s="31">
        <f>COUNTIF('Aug-19'!D5:D164,"School")</f>
        <v>23</v>
      </c>
      <c r="H10" s="32">
        <f>SUMIF('Aug-19'!$D$5:$D$164,"School",'Aug-19'!$G$5:$G$164)</f>
        <v>1532</v>
      </c>
      <c r="I10" s="32">
        <f>SUMIF('Aug-19'!$D$5:$D$164,"School",'Aug-19'!$H$5:$H$164)</f>
        <v>1455</v>
      </c>
      <c r="J10" s="32">
        <f t="shared" si="1"/>
        <v>2987</v>
      </c>
    </row>
    <row r="11" spans="1:11" ht="22.5" customHeight="1">
      <c r="A11" s="30">
        <v>6</v>
      </c>
      <c r="B11" s="59">
        <v>43724</v>
      </c>
      <c r="C11" s="31">
        <f>COUNTIF('Sep-19'!D6:D164,"Anganwadi")</f>
        <v>72</v>
      </c>
      <c r="D11" s="32">
        <f>SUMIF('Sep-19'!$D$6:$D$164,"Anganwadi",'Sep-19'!$G$6:$G$164)</f>
        <v>2041</v>
      </c>
      <c r="E11" s="32">
        <f>SUMIF('Sep-19'!$D$6:$D$164,"Anganwadi",'Sep-19'!$H$6:$H$164)</f>
        <v>1987</v>
      </c>
      <c r="F11" s="32">
        <f t="shared" si="0"/>
        <v>4028</v>
      </c>
      <c r="G11" s="31">
        <f>COUNTIF('Sep-19'!D6:D164,"School")</f>
        <v>43</v>
      </c>
      <c r="H11" s="32">
        <f>SUMIF('Sep-19'!$D$6:$D$164,"School",'Sep-19'!$G$6:$G$164)</f>
        <v>1004</v>
      </c>
      <c r="I11" s="32">
        <f>SUMIF('Sep-19'!$D$6:$D$164,"School",'Sep-19'!$H$6:$H$164)</f>
        <v>951</v>
      </c>
      <c r="J11" s="32">
        <f t="shared" si="1"/>
        <v>1955</v>
      </c>
    </row>
    <row r="12" spans="1:11" ht="19.5" customHeight="1">
      <c r="A12" s="188" t="s">
        <v>38</v>
      </c>
      <c r="B12" s="188"/>
      <c r="C12" s="34">
        <f>SUM(C6:C11)</f>
        <v>615</v>
      </c>
      <c r="D12" s="34">
        <f t="shared" ref="D12:J12" si="2">SUM(D6:D11)</f>
        <v>13731</v>
      </c>
      <c r="E12" s="34">
        <f t="shared" si="2"/>
        <v>13793</v>
      </c>
      <c r="F12" s="34">
        <f t="shared" si="2"/>
        <v>27524</v>
      </c>
      <c r="G12" s="34">
        <f t="shared" si="2"/>
        <v>170</v>
      </c>
      <c r="H12" s="34">
        <f t="shared" si="2"/>
        <v>6446</v>
      </c>
      <c r="I12" s="34">
        <f t="shared" si="2"/>
        <v>6979</v>
      </c>
      <c r="J12" s="34">
        <f t="shared" si="2"/>
        <v>13425</v>
      </c>
    </row>
    <row r="14" spans="1:11">
      <c r="A14" s="204" t="s">
        <v>67</v>
      </c>
      <c r="B14" s="204"/>
      <c r="C14" s="204"/>
      <c r="D14" s="204"/>
      <c r="E14" s="204"/>
      <c r="F14" s="204"/>
    </row>
    <row r="15" spans="1:11" ht="82.5">
      <c r="A15" s="43" t="s">
        <v>27</v>
      </c>
      <c r="B15" s="42" t="s">
        <v>28</v>
      </c>
      <c r="C15" s="46" t="s">
        <v>64</v>
      </c>
      <c r="D15" s="41" t="s">
        <v>29</v>
      </c>
      <c r="E15" s="41" t="s">
        <v>30</v>
      </c>
      <c r="F15" s="41" t="s">
        <v>65</v>
      </c>
    </row>
    <row r="16" spans="1:11">
      <c r="A16" s="207">
        <v>1</v>
      </c>
      <c r="B16" s="205">
        <v>43571</v>
      </c>
      <c r="C16" s="47" t="s">
        <v>62</v>
      </c>
      <c r="D16" s="31">
        <f>COUNTIFS('April-19'!B$5:B$164,"Team 1",'April-19'!D$5:D$164,"Anganwadi")</f>
        <v>40</v>
      </c>
      <c r="E16" s="31">
        <f>COUNTIFS('April-19'!B$5:B$164,"Team 1",'April-19'!D$5:D$164,"School")</f>
        <v>21</v>
      </c>
      <c r="F16" s="32">
        <f>SUMIF('April-19'!$B$5:$B$164,"Team 1",'April-19'!$I$5:$I$164)</f>
        <v>3663</v>
      </c>
    </row>
    <row r="17" spans="1:6">
      <c r="A17" s="208"/>
      <c r="B17" s="206"/>
      <c r="C17" s="47" t="s">
        <v>63</v>
      </c>
      <c r="D17" s="31">
        <f>COUNTIFS('April-19'!B$5:B$164,"Team 2",'April-19'!D$5:D$164,"Anganwadi")</f>
        <v>58</v>
      </c>
      <c r="E17" s="31">
        <f>COUNTIFS('April-19'!B$5:B$164,"Team 2",'April-19'!D$5:D$164,"School")</f>
        <v>14</v>
      </c>
      <c r="F17" s="32">
        <f>SUMIF('April-19'!$B$5:$B$164,"Team 2",'April-19'!$I$5:$I$164)</f>
        <v>4272</v>
      </c>
    </row>
    <row r="18" spans="1:6">
      <c r="A18" s="207">
        <v>2</v>
      </c>
      <c r="B18" s="205">
        <v>43601</v>
      </c>
      <c r="C18" s="47" t="s">
        <v>62</v>
      </c>
      <c r="D18" s="31">
        <f>COUNTIFS('May-19'!B$5:B$164,"Team 1",'May-19'!D$5:D$164,"Anganwadi")</f>
        <v>49</v>
      </c>
      <c r="E18" s="31">
        <f>COUNTIFS('May-19'!B$5:B$164,"Team 1",'May-19'!D$5:D$164,"School")</f>
        <v>23</v>
      </c>
      <c r="F18" s="32">
        <f>SUMIF('May-19'!$B$5:$B$164,"Team 1",'May-19'!$I$5:$I$164)</f>
        <v>3915</v>
      </c>
    </row>
    <row r="19" spans="1:6">
      <c r="A19" s="208"/>
      <c r="B19" s="206"/>
      <c r="C19" s="47" t="s">
        <v>63</v>
      </c>
      <c r="D19" s="31">
        <f>COUNTIFS('May-19'!B$5:B$164,"Team 2",'May-19'!D$5:D$164,"Anganwadi")</f>
        <v>48</v>
      </c>
      <c r="E19" s="31">
        <f>COUNTIFS('May-19'!B$5:B$164,"Team 2",'May-19'!D$5:D$164,"School")</f>
        <v>23</v>
      </c>
      <c r="F19" s="32">
        <f>SUMIF('May-19'!$B$5:$B$164,"Team 2",'May-19'!$I$5:$I$164)</f>
        <v>3836</v>
      </c>
    </row>
    <row r="20" spans="1:6">
      <c r="A20" s="207">
        <v>3</v>
      </c>
      <c r="B20" s="205">
        <v>43632</v>
      </c>
      <c r="C20" s="47" t="s">
        <v>62</v>
      </c>
      <c r="D20" s="31">
        <f>COUNTIFS('Jun-19'!B$5:B$164,"Team 1",'Jun-19'!D$5:D$164,"Anganwadi")</f>
        <v>54</v>
      </c>
      <c r="E20" s="31">
        <f>COUNTIFS('Jun-19'!B$5:B$164,"Team 1",'Jun-19'!D$5:D$164,"School")</f>
        <v>14</v>
      </c>
      <c r="F20" s="32">
        <f>SUMIF('Jun-19'!$B$5:$B$164,"Team 1",'Jun-19'!$I$5:$I$164)</f>
        <v>3167</v>
      </c>
    </row>
    <row r="21" spans="1:6">
      <c r="A21" s="208"/>
      <c r="B21" s="206"/>
      <c r="C21" s="47" t="s">
        <v>63</v>
      </c>
      <c r="D21" s="31">
        <f>COUNTIFS('Jun-19'!B$5:B$164,"Team 2",'Jun-19'!D$5:D$164,"Anganwadi")</f>
        <v>44</v>
      </c>
      <c r="E21" s="31">
        <f>COUNTIFS('Jun-19'!B$5:B$164,"Team 2",'Jun-19'!D$5:D$164,"School")</f>
        <v>9</v>
      </c>
      <c r="F21" s="32">
        <f>SUMIF('Jun-19'!$B$5:$B$164,"Team 2",'Jun-19'!$I$5:$I$164)</f>
        <v>3365</v>
      </c>
    </row>
    <row r="22" spans="1:6">
      <c r="A22" s="207">
        <v>4</v>
      </c>
      <c r="B22" s="205">
        <v>43662</v>
      </c>
      <c r="C22" s="47" t="s">
        <v>62</v>
      </c>
      <c r="D22" s="31">
        <f>COUNTIFS('Jul-19'!B$5:B$164,"Team 1",'Jul-19'!D$5:D$164,"Anganwadi")</f>
        <v>73</v>
      </c>
      <c r="E22" s="31">
        <f>COUNTIFS('Jul-19'!B$5:B$164,"Team 1",'Jul-19'!D$5:D$164,"School")</f>
        <v>0</v>
      </c>
      <c r="F22" s="32">
        <f>SUMIF('Jul-19'!$B$5:$B$164,"Team 1",'Jul-19'!$I$5:$I$164)</f>
        <v>2800</v>
      </c>
    </row>
    <row r="23" spans="1:6">
      <c r="A23" s="208"/>
      <c r="B23" s="206"/>
      <c r="C23" s="47" t="s">
        <v>63</v>
      </c>
      <c r="D23" s="31">
        <f>COUNTIFS('Jul-19'!B$5:B$164,"Team 2",'Jul-19'!D$5:D$164,"Anganwadi")</f>
        <v>81</v>
      </c>
      <c r="E23" s="31">
        <f>COUNTIFS('Jul-19'!B$5:B$164,"Team 2",'Jul-19'!D$5:D$164,"School")</f>
        <v>0</v>
      </c>
      <c r="F23" s="32">
        <f>SUMIF('Jul-19'!$B$5:$B$164,"Team 2",'Jul-19'!$I$5:$I$164)</f>
        <v>3150</v>
      </c>
    </row>
    <row r="24" spans="1:6">
      <c r="A24" s="207">
        <v>5</v>
      </c>
      <c r="B24" s="205">
        <v>43693</v>
      </c>
      <c r="C24" s="47" t="s">
        <v>62</v>
      </c>
      <c r="D24" s="31">
        <f>COUNTIFS('Aug-19'!B$5:B$164,"Team 1",'Aug-19'!D$5:D$164,"Anganwadi")</f>
        <v>52</v>
      </c>
      <c r="E24" s="31">
        <f>COUNTIFS('Aug-19'!B$5:B$164,"Team 1",'Aug-19'!D$5:D$164,"School")</f>
        <v>16</v>
      </c>
      <c r="F24" s="32">
        <f>SUMIF('Aug-19'!$B$5:$B$164,"Team 1",'Aug-19'!$I$5:$I$164)</f>
        <v>3257</v>
      </c>
    </row>
    <row r="25" spans="1:6">
      <c r="A25" s="208"/>
      <c r="B25" s="206"/>
      <c r="C25" s="47" t="s">
        <v>63</v>
      </c>
      <c r="D25" s="31">
        <f>COUNTIFS('Aug-19'!B$5:B$164,"Team 2",'Aug-19'!D$5:D$164,"Anganwadi")</f>
        <v>44</v>
      </c>
      <c r="E25" s="31">
        <f>COUNTIFS('Aug-19'!B$5:B$164,"Team 2",'Aug-19'!D$5:D$164,"School")</f>
        <v>7</v>
      </c>
      <c r="F25" s="32">
        <f>SUMIF('Aug-19'!$B$5:$B$164,"Team 2",'Aug-19'!$I$5:$I$164)</f>
        <v>3541</v>
      </c>
    </row>
    <row r="26" spans="1:6">
      <c r="A26" s="207">
        <v>6</v>
      </c>
      <c r="B26" s="205">
        <v>43724</v>
      </c>
      <c r="C26" s="47" t="s">
        <v>62</v>
      </c>
      <c r="D26" s="31">
        <f>COUNTIFS('Sep-19'!B$5:B$164,"Team 1",'Sep-19'!D$5:D$164,"Anganwadi")</f>
        <v>33</v>
      </c>
      <c r="E26" s="31">
        <f>COUNTIFS('Sep-19'!B$5:B$164,"Team 1",'Sep-19'!D$5:D$164,"School")</f>
        <v>19</v>
      </c>
      <c r="F26" s="32">
        <f>SUMIF('Sep-19'!$B$5:$B$164,"Team 1",'Sep-19'!$I$5:$I$164)</f>
        <v>3528</v>
      </c>
    </row>
    <row r="27" spans="1:6">
      <c r="A27" s="208"/>
      <c r="B27" s="206"/>
      <c r="C27" s="47" t="s">
        <v>63</v>
      </c>
      <c r="D27" s="31">
        <f>COUNTIFS('Sep-19'!B$5:B$164,"Team 2",'Sep-19'!D$5:D$164,"Anganwadi")</f>
        <v>39</v>
      </c>
      <c r="E27" s="31">
        <f>COUNTIFS('Sep-19'!B$5:B$164,"Team 2",'Sep-19'!D$5:D$164,"School")</f>
        <v>25</v>
      </c>
      <c r="F27" s="32">
        <f>SUMIF('Sep-19'!$B$5:$B$164,"Team 2",'Sep-19'!$I$5:$I$164)</f>
        <v>2729</v>
      </c>
    </row>
    <row r="28" spans="1:6">
      <c r="A28" s="201" t="s">
        <v>38</v>
      </c>
      <c r="B28" s="202"/>
      <c r="C28" s="203"/>
      <c r="D28" s="40">
        <f>SUM(D16:D27)</f>
        <v>615</v>
      </c>
      <c r="E28" s="40">
        <f>SUM(E16:E27)</f>
        <v>171</v>
      </c>
      <c r="F28" s="40">
        <f>SUM(F16:F27)</f>
        <v>41223</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2019-05-21T12:38:20Z</dcterms:modified>
</cp:coreProperties>
</file>