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8" windowWidth="14808" windowHeight="8016"/>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5725"/>
</workbook>
</file>

<file path=xl/calcChain.xml><?xml version="1.0" encoding="utf-8"?>
<calcChain xmlns="http://schemas.openxmlformats.org/spreadsheetml/2006/main">
  <c r="I155" i="21"/>
  <c r="I154"/>
  <c r="I153"/>
  <c r="I152"/>
  <c r="I151"/>
  <c r="I150"/>
  <c r="I149"/>
  <c r="I148"/>
  <c r="I147"/>
  <c r="I146"/>
  <c r="I145"/>
  <c r="I144"/>
  <c r="I143"/>
  <c r="I142"/>
  <c r="I141"/>
  <c r="I140"/>
  <c r="I139"/>
  <c r="I138"/>
  <c r="I137"/>
  <c r="I136"/>
  <c r="I135"/>
  <c r="I134"/>
  <c r="I133"/>
  <c r="I132"/>
  <c r="I131"/>
  <c r="I130"/>
  <c r="I129"/>
  <c r="I128"/>
  <c r="D127"/>
  <c r="D126"/>
  <c r="H125"/>
  <c r="G125"/>
  <c r="C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102" i="20"/>
  <c r="I101"/>
  <c r="I107" i="19"/>
  <c r="I106"/>
  <c r="I105"/>
  <c r="I104"/>
  <c r="I103"/>
  <c r="I125" i="21" l="1"/>
  <c r="D127" i="17"/>
  <c r="D126"/>
  <c r="H125"/>
  <c r="G125"/>
  <c r="C125"/>
  <c r="I124"/>
  <c r="I123"/>
  <c r="I122"/>
  <c r="I121"/>
  <c r="I120"/>
  <c r="I119"/>
  <c r="I118"/>
  <c r="I116"/>
  <c r="E27" i="11"/>
  <c r="D27"/>
  <c r="E26"/>
  <c r="D26"/>
  <c r="E25"/>
  <c r="D25"/>
  <c r="E24"/>
  <c r="D24"/>
  <c r="E23"/>
  <c r="D23"/>
  <c r="E22"/>
  <c r="D22"/>
  <c r="E21"/>
  <c r="D21"/>
  <c r="E20"/>
  <c r="D20"/>
  <c r="E19"/>
  <c r="D19"/>
  <c r="E18"/>
  <c r="D18"/>
  <c r="E17"/>
  <c r="E16"/>
  <c r="D6"/>
  <c r="E6"/>
  <c r="C6"/>
  <c r="D17"/>
  <c r="D16"/>
  <c r="I125" i="17" l="1"/>
  <c r="D28" i="1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23" i="19"/>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8"/>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8" i="17"/>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46" i="5"/>
  <c r="I47"/>
  <c r="I160"/>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56" i="21"/>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F26" i="11" s="1"/>
  <c r="D167" i="20"/>
  <c r="D166"/>
  <c r="H165"/>
  <c r="G165"/>
  <c r="C165"/>
  <c r="I164"/>
  <c r="I163"/>
  <c r="I122"/>
  <c r="I121"/>
  <c r="I120"/>
  <c r="I119"/>
  <c r="I118"/>
  <c r="I117"/>
  <c r="I116"/>
  <c r="I115"/>
  <c r="I114"/>
  <c r="I113"/>
  <c r="I112"/>
  <c r="I111"/>
  <c r="I110"/>
  <c r="I109"/>
  <c r="I108"/>
  <c r="I107"/>
  <c r="I106"/>
  <c r="I105"/>
  <c r="I104"/>
  <c r="I103"/>
  <c r="D167" i="19"/>
  <c r="D166"/>
  <c r="H165"/>
  <c r="G165"/>
  <c r="C165"/>
  <c r="I122"/>
  <c r="I121"/>
  <c r="I120"/>
  <c r="I119"/>
  <c r="I118"/>
  <c r="I117"/>
  <c r="I116"/>
  <c r="I115"/>
  <c r="I114"/>
  <c r="I113"/>
  <c r="I112"/>
  <c r="I111"/>
  <c r="I110"/>
  <c r="I109"/>
  <c r="I108"/>
  <c r="F23" i="11"/>
  <c r="F22"/>
  <c r="D167" i="18"/>
  <c r="D166"/>
  <c r="H165"/>
  <c r="G165"/>
  <c r="C165"/>
  <c r="I122"/>
  <c r="I121"/>
  <c r="I120"/>
  <c r="I119"/>
  <c r="I118"/>
  <c r="I117"/>
  <c r="I116"/>
  <c r="I115"/>
  <c r="I114"/>
  <c r="I113"/>
  <c r="I112"/>
  <c r="I111"/>
  <c r="I110"/>
  <c r="I109"/>
  <c r="F21" i="11"/>
  <c r="F20"/>
  <c r="D167" i="17"/>
  <c r="D166"/>
  <c r="H165"/>
  <c r="G165"/>
  <c r="C165"/>
  <c r="F18" i="11"/>
  <c r="F19"/>
  <c r="I6" i="5"/>
  <c r="I104"/>
  <c r="I105"/>
  <c r="I106"/>
  <c r="I107"/>
  <c r="I108"/>
  <c r="I109"/>
  <c r="I110"/>
  <c r="I111"/>
  <c r="I112"/>
  <c r="I113"/>
  <c r="I114"/>
  <c r="I115"/>
  <c r="I116"/>
  <c r="I117"/>
  <c r="I118"/>
  <c r="I119"/>
  <c r="I120"/>
  <c r="I121"/>
  <c r="I122"/>
  <c r="C2" i="11"/>
  <c r="I2"/>
  <c r="F2"/>
  <c r="I56" i="5"/>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F27" i="11" l="1"/>
  <c r="F25"/>
  <c r="F24"/>
  <c r="I165" i="20"/>
  <c r="I165" i="17"/>
  <c r="I165" i="21"/>
  <c r="I165" i="19"/>
  <c r="I165" i="18"/>
  <c r="H12" i="11"/>
  <c r="G12"/>
  <c r="D12"/>
  <c r="E12"/>
  <c r="I12"/>
  <c r="F11"/>
  <c r="J11"/>
  <c r="J10"/>
  <c r="F10"/>
  <c r="F9"/>
  <c r="J9"/>
  <c r="F8"/>
  <c r="J8"/>
  <c r="J7"/>
  <c r="F7"/>
  <c r="F6"/>
  <c r="J6"/>
  <c r="I36" i="5"/>
  <c r="I37"/>
  <c r="I38"/>
  <c r="I39"/>
  <c r="I40"/>
  <c r="I41"/>
  <c r="I42"/>
  <c r="I43"/>
  <c r="I44"/>
  <c r="I45"/>
  <c r="I48"/>
  <c r="I49"/>
  <c r="I50"/>
  <c r="I51"/>
  <c r="I52"/>
  <c r="I53"/>
  <c r="I54"/>
  <c r="I55"/>
  <c r="I11"/>
  <c r="I12"/>
  <c r="I13"/>
  <c r="I14"/>
  <c r="I15"/>
  <c r="I16"/>
  <c r="I17"/>
  <c r="I18"/>
  <c r="I19"/>
  <c r="I20"/>
  <c r="I21"/>
  <c r="I22"/>
  <c r="I23"/>
  <c r="I24"/>
  <c r="I25"/>
  <c r="I26"/>
  <c r="I27"/>
  <c r="I28"/>
  <c r="I29"/>
  <c r="I30"/>
  <c r="I31"/>
  <c r="I32"/>
  <c r="I33"/>
  <c r="I34"/>
  <c r="I35"/>
  <c r="I10"/>
  <c r="I9"/>
  <c r="I8"/>
  <c r="F16" i="11" s="1"/>
  <c r="I7" i="5"/>
  <c r="I5"/>
  <c r="F17" i="11" l="1"/>
  <c r="F28" s="1"/>
  <c r="C12"/>
  <c r="I165" i="5"/>
  <c r="F12" i="11"/>
  <c r="J12"/>
</calcChain>
</file>

<file path=xl/sharedStrings.xml><?xml version="1.0" encoding="utf-8"?>
<sst xmlns="http://schemas.openxmlformats.org/spreadsheetml/2006/main" count="6395" uniqueCount="1159">
  <si>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</si>
  <si>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</si>
  <si>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</si>
  <si>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</si>
  <si>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</si>
  <si>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</si>
  <si>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</si>
  <si>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</si>
  <si>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</si>
  <si>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</si>
  <si>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</si>
  <si>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</si>
  <si>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</si>
  <si>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</si>
  <si>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</si>
  <si>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</si>
  <si>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</si>
  <si>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</si>
  <si>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</si>
  <si>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</si>
  <si>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</si>
  <si>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</si>
  <si>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</si>
  <si>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</si>
  <si>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</si>
  <si>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</si>
  <si>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</si>
  <si>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</si>
  <si>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</si>
  <si>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</si>
  <si>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</si>
  <si>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</si>
  <si>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</si>
  <si>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</si>
  <si>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</si>
  <si>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</si>
  <si>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</si>
  <si>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</si>
  <si>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</si>
  <si>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</si>
  <si>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</si>
  <si>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</si>
  <si>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</si>
  <si>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</si>
  <si>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</si>
  <si>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</si>
  <si>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</si>
  <si>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</si>
  <si>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</si>
  <si>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</si>
  <si>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</si>
  <si>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</si>
  <si>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</si>
  <si>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</si>
  <si>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</si>
  <si>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</si>
  <si>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</si>
  <si>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</si>
  <si>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</si>
  <si>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</si>
  <si>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</si>
  <si>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</si>
  <si>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</si>
  <si>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</si>
  <si>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</si>
  <si>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rPr>
        <b/>
        <sz val="11"/>
        <color theme="1"/>
        <rFont val="Arial Narrow"/>
        <family val="2"/>
      </rPr>
      <t>MICRO PLAN FORMAT</t>
    </r>
    <r>
      <rPr>
        <b/>
        <sz val="10"/>
        <color theme="1"/>
        <rFont val="Arial Narrow"/>
        <family val="2"/>
      </rPr>
      <t xml:space="preserve">
NATIONAL HEALTH MISSION-Rashtriya Bal Swasthya Karyakram (RBSK)
ACTION  PLAN OF YEAR - 2016-17</t>
    </r>
  </si>
  <si>
    <r>
      <rPr>
        <b/>
        <sz val="11"/>
        <color theme="1"/>
        <rFont val="Arial Narrow"/>
        <family val="2"/>
      </rPr>
      <t>MICRO PLAN FORMAT</t>
    </r>
    <r>
      <rPr>
        <b/>
        <sz val="10"/>
        <color theme="1"/>
        <rFont val="Arial Narrow"/>
        <family val="2"/>
      </rPr>
      <t xml:space="preserve">
NATIONAL HEALTH MISSION-Rashtriya Bal Swasthya Karyakram (RBSK)
ACTION  PLAN OF YEAR -2016-17</t>
    </r>
  </si>
  <si>
    <r>
      <rPr>
        <b/>
        <sz val="11"/>
        <color theme="1"/>
        <rFont val="Arial Narrow"/>
        <family val="2"/>
      </rPr>
      <t>MICRO PLAN FORMAT
NATIONAL HEALTH MISSION-Rashtriya Bal Swasthya Karyakram (RBSK)</t>
    </r>
    <r>
      <rPr>
        <b/>
        <sz val="10"/>
        <color theme="1"/>
        <rFont val="Arial Narrow"/>
        <family val="2"/>
      </rPr>
      <t xml:space="preserve">
ACTION  PLAN OF YEAR - 2016-17</t>
    </r>
  </si>
  <si>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</si>
  <si>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</si>
  <si>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</si>
  <si>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</si>
  <si>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</si>
  <si>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</si>
  <si>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</si>
  <si>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</si>
  <si>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DIBRUGARH</t>
  </si>
  <si>
    <t>BARBARUAH</t>
  </si>
  <si>
    <t>PORESH BARUAH</t>
  </si>
  <si>
    <t>indranil_saikia@yahoo.com</t>
  </si>
  <si>
    <t>chenging-g@rediffmail.com</t>
  </si>
  <si>
    <t>sangeetabaruah03@gmail.com</t>
  </si>
  <si>
    <t>Dr.Indranil Saikkia</t>
  </si>
  <si>
    <t>Dr.Chenjing Gohain</t>
  </si>
  <si>
    <t>Sangeeta Baruah</t>
  </si>
  <si>
    <t>Nipa Phukan</t>
  </si>
  <si>
    <t xml:space="preserve">nil </t>
  </si>
  <si>
    <t>Palash Khonikar</t>
  </si>
  <si>
    <t>palash.khanikar@gmail.com</t>
  </si>
  <si>
    <t>PURONI DIGHALA CHUK</t>
  </si>
  <si>
    <t>DIGHOLA GAON</t>
  </si>
  <si>
    <t>2 NO. KUMAR GAON</t>
  </si>
  <si>
    <t>BOKPARA</t>
  </si>
  <si>
    <t>PANIGAON</t>
  </si>
  <si>
    <t>2NO PANIGAON</t>
  </si>
  <si>
    <t>PANIGAON LP SCHOOL(Jamuguri)</t>
  </si>
  <si>
    <t>KHONIKAR T.E</t>
  </si>
  <si>
    <t>SUNUWAL GAON</t>
  </si>
  <si>
    <t>SUNUWAL GAON LP SCHOOL</t>
  </si>
  <si>
    <t>BORDOI MAZ GAON</t>
  </si>
  <si>
    <t>METEKANI</t>
  </si>
  <si>
    <t>2NO METEKANI</t>
  </si>
  <si>
    <t>METEKANI LP SCHOOL</t>
  </si>
  <si>
    <t>MOINAMIRIGAON</t>
  </si>
  <si>
    <t>ALICHIGA</t>
  </si>
  <si>
    <t>SESSA KINAR BIDHI BLOCK</t>
  </si>
  <si>
    <t>SESSA KINAR LP SCHOOL</t>
  </si>
  <si>
    <t>BORDOI</t>
  </si>
  <si>
    <t>BORDOI LP SCHOOL</t>
  </si>
  <si>
    <t xml:space="preserve">1NO BORDOI </t>
  </si>
  <si>
    <t>1NO BORDOI LP SCHOOL</t>
  </si>
  <si>
    <t xml:space="preserve">BHAGAMUR TINIALI LP </t>
  </si>
  <si>
    <t>44 NO. BHAGAMUR LP</t>
  </si>
  <si>
    <t xml:space="preserve"> NATUN BOLAI</t>
  </si>
  <si>
    <t>Puroni Bolai</t>
  </si>
  <si>
    <t xml:space="preserve">Kutuha Parijat L.P </t>
  </si>
  <si>
    <t>Kutuha MajGaon L.p</t>
  </si>
  <si>
    <t>Kutuha MAZGAON AWC</t>
  </si>
  <si>
    <t>Kutuha ALIACHUK</t>
  </si>
  <si>
    <t>NawjanArunjyoti Lp</t>
  </si>
  <si>
    <t>Kutuha Ngaon L.P</t>
  </si>
  <si>
    <t>Dihingsonali Mazdur Lp</t>
  </si>
  <si>
    <t>Kutuha Mazdur</t>
  </si>
  <si>
    <t>Nzan nagaon Lp</t>
  </si>
  <si>
    <t>Dosghoria</t>
  </si>
  <si>
    <t>Baligaon Lp</t>
  </si>
  <si>
    <t>Jokai Lemeri</t>
  </si>
  <si>
    <t>Jokai Bengaon</t>
  </si>
  <si>
    <t>Bhogamur Nepali Block Lp</t>
  </si>
  <si>
    <t>Bhogamur Gaon Lp</t>
  </si>
  <si>
    <t>natun bolai deuri block lp</t>
  </si>
  <si>
    <t>DEURI BLOCK AWC</t>
  </si>
  <si>
    <t>MAHABIR TE</t>
  </si>
  <si>
    <t>NATUN BOLAI LP</t>
  </si>
  <si>
    <t>NATUN BOLAI</t>
  </si>
  <si>
    <t>PURONI BOLAI LP</t>
  </si>
  <si>
    <t>PURONI BOLAI AWC</t>
  </si>
  <si>
    <t>NATUN BOLAI AWC</t>
  </si>
  <si>
    <t>BHAGAMUR N.C. LP</t>
  </si>
  <si>
    <t>SATAISHGHARIA AWC</t>
  </si>
  <si>
    <t>BHAGAMUR NEPALI ME</t>
  </si>
  <si>
    <t>ATTHAISHGHARIA AWC</t>
  </si>
  <si>
    <t>BOLAI JANAJATI ME</t>
  </si>
  <si>
    <t>KOTOHA MODEL HIGH</t>
  </si>
  <si>
    <t>MADHUPUR RAIDONGIA LP</t>
  </si>
  <si>
    <t>MADHUPUR ME</t>
  </si>
  <si>
    <t>THEKERAPUKHURI LP</t>
  </si>
  <si>
    <t>MADHUPUR HIGH</t>
  </si>
  <si>
    <t>KAMALAMARI LP</t>
  </si>
  <si>
    <t>BRAHMAPUTRA JANAJATI LP</t>
  </si>
  <si>
    <t>MADHUPUR DEURIGAON LP</t>
  </si>
  <si>
    <t xml:space="preserve">MADHUPUR NAHARANI LP </t>
  </si>
  <si>
    <t>MADHUPUR TINSUKIA LP</t>
  </si>
  <si>
    <t>MADHUPUR PAROLIGURI LP</t>
  </si>
  <si>
    <t>SARAIHABI LP</t>
  </si>
  <si>
    <t>MADHUPUR GIRLS ME</t>
  </si>
  <si>
    <t>BAROGHARIA JANAJATI ME</t>
  </si>
  <si>
    <t>GONDHIA BIJULI CHUK L.P SCHOOL</t>
  </si>
  <si>
    <t>MADHYA BORPATHER L.P SCHOOL</t>
  </si>
  <si>
    <t>CHENGAMORI TEKELA L.P SCHOOL</t>
  </si>
  <si>
    <t>HANDIQUE GAON L.P SCHOOL</t>
  </si>
  <si>
    <t>HATKOTTA KONWAR GAON L.P SCHOOL</t>
  </si>
  <si>
    <t xml:space="preserve">KHANIA GAON </t>
  </si>
  <si>
    <t>GANDHIJI BIDYAMANDIR L.P SCHOOL</t>
  </si>
  <si>
    <t>NEHRU L.P SCHOOL</t>
  </si>
  <si>
    <t>2 NO. MOHMARI GAON L.P SCHOOL</t>
  </si>
  <si>
    <t>2 NO. MOHMARI AWC</t>
  </si>
  <si>
    <t>2 NO. MOHMARI(RACHI DAKHIN)</t>
  </si>
  <si>
    <t>1NO. MOHMARI L.P SCHOOL</t>
  </si>
  <si>
    <t>ROWMARI DIHINGIA GAON L.P SCHOOL</t>
  </si>
  <si>
    <t xml:space="preserve">ROWMARI DIHINGIA GAON </t>
  </si>
  <si>
    <t>ROWMARI KACHARI GAON L.P CHOOL</t>
  </si>
  <si>
    <t xml:space="preserve">ROWMARI KACHARI GAON </t>
  </si>
  <si>
    <t>BEHEATING T.E L.P SCHOOL</t>
  </si>
  <si>
    <t xml:space="preserve">BEHEATING TE </t>
  </si>
  <si>
    <t>BEHEATING TINIALI</t>
  </si>
  <si>
    <t>LP</t>
  </si>
  <si>
    <t>18150101204</t>
  </si>
  <si>
    <t>ME</t>
  </si>
  <si>
    <t>18150101101</t>
  </si>
  <si>
    <t>18150101104</t>
  </si>
  <si>
    <t>18150102201</t>
  </si>
  <si>
    <t>18150103501</t>
  </si>
  <si>
    <t>18150103702</t>
  </si>
  <si>
    <t>18150103902</t>
  </si>
  <si>
    <t>18150103906</t>
  </si>
  <si>
    <t>18150107401</t>
  </si>
  <si>
    <t>18150109307</t>
  </si>
  <si>
    <t>18150111901</t>
  </si>
  <si>
    <t>18150112001</t>
  </si>
  <si>
    <t>18150115301</t>
  </si>
  <si>
    <t>MADHYA BORPOTHAR</t>
  </si>
  <si>
    <t>KRISHNA PHUKAN</t>
  </si>
  <si>
    <t>MENOKA GOGOI</t>
  </si>
  <si>
    <t>SATURDAY</t>
  </si>
  <si>
    <t>13KM</t>
  </si>
  <si>
    <t>SCORPIO</t>
  </si>
  <si>
    <t>RINA DIHINGIA</t>
  </si>
  <si>
    <t>SUMITRA GOGOI</t>
  </si>
  <si>
    <t>REBATI GOGOI</t>
  </si>
  <si>
    <t>24KM</t>
  </si>
  <si>
    <t>LEZAI</t>
  </si>
  <si>
    <t>PRANATI DUTTA</t>
  </si>
  <si>
    <t>BINA BARUA</t>
  </si>
  <si>
    <t>MONDAY</t>
  </si>
  <si>
    <t>41KM</t>
  </si>
  <si>
    <t>RUMI BARUAH</t>
  </si>
  <si>
    <t>ZINAMONI CHANGMAI</t>
  </si>
  <si>
    <t>KHANIKAR</t>
  </si>
  <si>
    <t>NIRUPROVA HAZARIKA</t>
  </si>
  <si>
    <t>JOLESHARY MUNDA</t>
  </si>
  <si>
    <t>8011149294(JOONMONI AWW)</t>
  </si>
  <si>
    <t>NITUMONI HAZARIKA</t>
  </si>
  <si>
    <t>23KM</t>
  </si>
  <si>
    <t>DEWANBARI</t>
  </si>
  <si>
    <t>RUPALI SONOWAL</t>
  </si>
  <si>
    <t>PURNIMA LAHON</t>
  </si>
  <si>
    <t>TUESDAY</t>
  </si>
  <si>
    <t>DEWANBARII</t>
  </si>
  <si>
    <t>JIBANTI DHAN</t>
  </si>
  <si>
    <t>BORDOIBAM</t>
  </si>
  <si>
    <t>SABITRI GOWALA</t>
  </si>
  <si>
    <t>47KM</t>
  </si>
  <si>
    <t>WEDNESDAY</t>
  </si>
  <si>
    <t>25KM</t>
  </si>
  <si>
    <t>BHAGAMUR</t>
  </si>
  <si>
    <t>RUNUMI CHUTIA</t>
  </si>
  <si>
    <t>NIRU KALITA</t>
  </si>
  <si>
    <t>THURSDAY</t>
  </si>
  <si>
    <t>43KM</t>
  </si>
  <si>
    <t>Natun Bolai</t>
  </si>
  <si>
    <t>TRISHNAMONI SONOWAL</t>
  </si>
  <si>
    <t>RUPA SAIKIA</t>
  </si>
  <si>
    <t>34KM</t>
  </si>
  <si>
    <t>KOTOHA</t>
  </si>
  <si>
    <t>BHABAKANTI SAIKIA</t>
  </si>
  <si>
    <t>MIDULA RABHA MECH</t>
  </si>
  <si>
    <t>FRIDAY</t>
  </si>
  <si>
    <t>42KM</t>
  </si>
  <si>
    <t>KOTOHA NAGAON</t>
  </si>
  <si>
    <t>PUNYA GOGOI</t>
  </si>
  <si>
    <t>RITASHREE HANDIQUI</t>
  </si>
  <si>
    <t>KOTOHA NA-GAON</t>
  </si>
  <si>
    <t xml:space="preserve">KOTOHA </t>
  </si>
  <si>
    <t>SATAISHGHORIA S/C</t>
  </si>
  <si>
    <t>REKHAMONI DEORI</t>
  </si>
  <si>
    <t xml:space="preserve">JOKAI FOREST </t>
  </si>
  <si>
    <t>DIPANJALI BORA</t>
  </si>
  <si>
    <t>PHULESWARI GOGOI</t>
  </si>
  <si>
    <t>27KM</t>
  </si>
  <si>
    <t>SATAISHGHARIA</t>
  </si>
  <si>
    <t>MALABIKA DAS</t>
  </si>
  <si>
    <t>28KM</t>
  </si>
  <si>
    <t>BHOGAMUR</t>
  </si>
  <si>
    <t>RUNUMI CHETIA</t>
  </si>
  <si>
    <t>RANJANA KALITA</t>
  </si>
  <si>
    <t>29KM</t>
  </si>
  <si>
    <t>JOKAI DEORI</t>
  </si>
  <si>
    <t>POMILA SAIKIA</t>
  </si>
  <si>
    <t>KARUNA DEURI</t>
  </si>
  <si>
    <t>JOKAI FOREST KOIBARTTA</t>
  </si>
  <si>
    <t>DIPIKA SAIKIA</t>
  </si>
  <si>
    <t>12KM</t>
  </si>
  <si>
    <t>BHABAKANTI SAIKI</t>
  </si>
  <si>
    <t>MADHUPUR S/C</t>
  </si>
  <si>
    <t>MONUMOTI DOLEY</t>
  </si>
  <si>
    <t>JULEE CHUNGKRANG</t>
  </si>
  <si>
    <t>14KM</t>
  </si>
  <si>
    <t>17KM</t>
  </si>
  <si>
    <t>15KM</t>
  </si>
  <si>
    <t>DAYABOTY DEURI</t>
  </si>
  <si>
    <t>LAKHIMA HAZARIKA</t>
  </si>
  <si>
    <t>REBATI DAS</t>
  </si>
  <si>
    <t>MIRA DOLEY</t>
  </si>
  <si>
    <t>16KM</t>
  </si>
  <si>
    <t>RIJU KONWAR CHETIA</t>
  </si>
  <si>
    <t>NAMONI BORPOTHAR</t>
  </si>
  <si>
    <t>BHAROTI BURAGOHAIN</t>
  </si>
  <si>
    <t>ANIMA GOGOI</t>
  </si>
  <si>
    <t>RIMA KONWAR</t>
  </si>
  <si>
    <t>GOSEMORA</t>
  </si>
  <si>
    <t>DEEPAMONI SAIKIA</t>
  </si>
  <si>
    <t>SUMALA CHETIA</t>
  </si>
  <si>
    <t>JINA KOYA</t>
  </si>
  <si>
    <t>7KM</t>
  </si>
  <si>
    <t>KONWAR DAS</t>
  </si>
  <si>
    <t>8KM</t>
  </si>
  <si>
    <t>HIRA GOGOI</t>
  </si>
  <si>
    <t>9KM</t>
  </si>
  <si>
    <t>10KM</t>
  </si>
  <si>
    <t>ANILA BHGLARY</t>
  </si>
  <si>
    <t>BEHEATING TE</t>
  </si>
  <si>
    <t>RUPA KONWAR</t>
  </si>
  <si>
    <t>KUNTI KURMI</t>
  </si>
  <si>
    <t>RIMAMONI DUTTA</t>
  </si>
  <si>
    <t xml:space="preserve">JAMIRAH TE </t>
  </si>
  <si>
    <t>JAMIRAH TE</t>
  </si>
  <si>
    <t>PUTULI BARUA</t>
  </si>
  <si>
    <t>HIRANMOYEE NEOG</t>
  </si>
  <si>
    <t>CHANGMAIGARIA LP</t>
  </si>
  <si>
    <t>LEPETKATA KACHARI</t>
  </si>
  <si>
    <t>DIPALI NEOG</t>
  </si>
  <si>
    <t>ANU DEVI SONOWAL</t>
  </si>
  <si>
    <t>CHANGMAIGARIA AWC</t>
  </si>
  <si>
    <t>KAKOTI GAON L.P SCHOOL</t>
  </si>
  <si>
    <t>18150104901</t>
  </si>
  <si>
    <t>KAKOTI GAON</t>
  </si>
  <si>
    <t>BINA SAIKIA</t>
  </si>
  <si>
    <t>JOYGESWARI SONOWAL</t>
  </si>
  <si>
    <t>BARPATHAR KAKOTIGAON</t>
  </si>
  <si>
    <t>ANU HAZARIKA</t>
  </si>
  <si>
    <t>DULIA NAHARANI</t>
  </si>
  <si>
    <t>LEPETKOTTA T.E L.P SCHOOL</t>
  </si>
  <si>
    <t>18150115401</t>
  </si>
  <si>
    <t>LEPETKATA TE</t>
  </si>
  <si>
    <t>PUNYA PROVA DEORI</t>
  </si>
  <si>
    <t>MINU MURAH</t>
  </si>
  <si>
    <t>26KM</t>
  </si>
  <si>
    <t>BOLAI FS GRANT</t>
  </si>
  <si>
    <t>MIRA KARMAKAR</t>
  </si>
  <si>
    <t>1NO. LEPETKOTTA KOCHARI GAON L.P SCHOOL</t>
  </si>
  <si>
    <t>18150106401</t>
  </si>
  <si>
    <t>ANJUMONI HAZARIKA</t>
  </si>
  <si>
    <t xml:space="preserve">1 NO. LEPETKOTTA KACHARI </t>
  </si>
  <si>
    <t>20KM</t>
  </si>
  <si>
    <t>2 NO. LEPETKOTTA KOCHARIGAON L.P SCHOOL</t>
  </si>
  <si>
    <t>18150106402</t>
  </si>
  <si>
    <t>TILU SONOWAL</t>
  </si>
  <si>
    <t>21KM</t>
  </si>
  <si>
    <t xml:space="preserve">2 NO. LEPETKOTTA KOCHARIGAON </t>
  </si>
  <si>
    <t>22KM</t>
  </si>
  <si>
    <t>GHOORANIA T.E L.P SCHOOL</t>
  </si>
  <si>
    <t>18150115501</t>
  </si>
  <si>
    <t>GHOORONIA</t>
  </si>
  <si>
    <t>KEKHOBOTI BORA</t>
  </si>
  <si>
    <t>SOMARI URANG</t>
  </si>
  <si>
    <t>GHOORONIA TE</t>
  </si>
  <si>
    <t>LEPETKOTTA BANUA L.P SCHOOL</t>
  </si>
  <si>
    <t>18150106301</t>
  </si>
  <si>
    <t>LEPETKATA BONUA</t>
  </si>
  <si>
    <t>BARBARUAH JANAJATI M.E SCHOOL</t>
  </si>
  <si>
    <t>18150106403</t>
  </si>
  <si>
    <t>UP</t>
  </si>
  <si>
    <t>LEPETKATA  KOCHARI</t>
  </si>
  <si>
    <t>LEPETKATA NABARI ERABARI</t>
  </si>
  <si>
    <t>JOGESWARI SONOWAL</t>
  </si>
  <si>
    <t>BAROGHARIA LP</t>
  </si>
  <si>
    <t>RABATI DAS</t>
  </si>
  <si>
    <t>BAROGHARIA AWC</t>
  </si>
  <si>
    <t>2 NO. CHARAIHABI AWC</t>
  </si>
  <si>
    <t>33 NO. HILOIPAM LP</t>
  </si>
  <si>
    <t>SUBHACHUK S/C</t>
  </si>
  <si>
    <t>PEMODA DOWERAH</t>
  </si>
  <si>
    <t>NIRUMAI GOGOI</t>
  </si>
  <si>
    <t>HILOIPAM AWC</t>
  </si>
  <si>
    <t>PREMODA DOWERAH</t>
  </si>
  <si>
    <t>LATHIKARIA NAGAON LP</t>
  </si>
  <si>
    <t>THENGAL S/C</t>
  </si>
  <si>
    <t>PROVA BORA</t>
  </si>
  <si>
    <t>CHANDRAMA DIHINGIA</t>
  </si>
  <si>
    <t>KARDOIGURI AWC</t>
  </si>
  <si>
    <t>PADUMI GOGOI</t>
  </si>
  <si>
    <t>THENGAL NAGAAON AWC</t>
  </si>
  <si>
    <t>2 NO. NABAJYOTI LP</t>
  </si>
  <si>
    <t>GAURIPUR AWC</t>
  </si>
  <si>
    <t>GAURIPUR S/C</t>
  </si>
  <si>
    <t>LAKSHMI DEVI SARMA</t>
  </si>
  <si>
    <t>SABITRI PRADHAN</t>
  </si>
  <si>
    <t>GAURIPUR LP</t>
  </si>
  <si>
    <t>MEDELA KALITHAN AWC</t>
  </si>
  <si>
    <t>37KM</t>
  </si>
  <si>
    <t>1 NO. GARUDHARIA LP</t>
  </si>
  <si>
    <t>GARUDHORIA S/C</t>
  </si>
  <si>
    <t>MOUSUMI HANDIQUE</t>
  </si>
  <si>
    <t>RUPA GOGOI</t>
  </si>
  <si>
    <t>36KM</t>
  </si>
  <si>
    <t>N.C. GAON AWC</t>
  </si>
  <si>
    <t>ANUPAMA GOGOI</t>
  </si>
  <si>
    <t>38KM</t>
  </si>
  <si>
    <t>GARUDHARIA NC GAON LP</t>
  </si>
  <si>
    <t>39KM</t>
  </si>
  <si>
    <t>2 NO. GARUDHARIA AWC</t>
  </si>
  <si>
    <t>JUNU PATRA</t>
  </si>
  <si>
    <t>2 NO. GARUDHARIA LP</t>
  </si>
  <si>
    <t>JANGALTOLI LP</t>
  </si>
  <si>
    <t>SUCHILA KHAIRA</t>
  </si>
  <si>
    <t>MEDELA GRANT AWS</t>
  </si>
  <si>
    <t>MEDELA TE LP</t>
  </si>
  <si>
    <t>KAMALA KAYASTHA</t>
  </si>
  <si>
    <t>METEKANI AWC</t>
  </si>
  <si>
    <t>DEWANBARI S/C</t>
  </si>
  <si>
    <t>MEDELA PURONILINE LP</t>
  </si>
  <si>
    <t>33KM</t>
  </si>
  <si>
    <t>GARUDHARIA ME</t>
  </si>
  <si>
    <t>35KM</t>
  </si>
  <si>
    <t>2 NO. GAARUDHARIA AWC</t>
  </si>
  <si>
    <t>PHUKANBAM AWC</t>
  </si>
  <si>
    <t>GARUDHARIA HIGH SCHOOL</t>
  </si>
  <si>
    <t>HIGH</t>
  </si>
  <si>
    <t>SARBAJANIN ME</t>
  </si>
  <si>
    <t>PURNIMA BORGOHAIN</t>
  </si>
  <si>
    <t>SARBAJANIN HIGH</t>
  </si>
  <si>
    <t>SRI SRI BHAGAAVAN CH. LP</t>
  </si>
  <si>
    <t>KOLAKHOWA</t>
  </si>
  <si>
    <t>KHIRODA PEGU</t>
  </si>
  <si>
    <t>HEMOPRABHA DAS</t>
  </si>
  <si>
    <t>THANGAON AWC</t>
  </si>
  <si>
    <t>227KM</t>
  </si>
  <si>
    <t>DIHINGTHAN LP</t>
  </si>
  <si>
    <t>BORDOIBAM AWC</t>
  </si>
  <si>
    <t>RANJANA BARA</t>
  </si>
  <si>
    <t>BORDOIBAM ADARSHA LP</t>
  </si>
  <si>
    <t>338KM</t>
  </si>
  <si>
    <t>BORDOIBAM LP</t>
  </si>
  <si>
    <t>BORDOI MAJGAON LP</t>
  </si>
  <si>
    <t>BHARATI KONWAR</t>
  </si>
  <si>
    <t>BORDOI MAJGAON AWC</t>
  </si>
  <si>
    <t>BORUNDDUBI LP</t>
  </si>
  <si>
    <t>PUNIMA LAHAN</t>
  </si>
  <si>
    <t>1 NO. BORDOI AWC</t>
  </si>
  <si>
    <t>MOINAMARI LP</t>
  </si>
  <si>
    <t>ITAKHULI S/C</t>
  </si>
  <si>
    <t>PALLAVI DAS</t>
  </si>
  <si>
    <t>MAINAMIRI AWC</t>
  </si>
  <si>
    <t>BIDDHI BLOCK</t>
  </si>
  <si>
    <t>32KM</t>
  </si>
  <si>
    <t>PANIMIRI LP</t>
  </si>
  <si>
    <t>ANYALATA PANGING</t>
  </si>
  <si>
    <t>PANIMIRI AWC</t>
  </si>
  <si>
    <t>KOLAKHUA MAJDOOR LP</t>
  </si>
  <si>
    <t>RESMA TAYE</t>
  </si>
  <si>
    <t>MAJDOOR GAON AWC</t>
  </si>
  <si>
    <t>BAHBARI NAAGAON LP</t>
  </si>
  <si>
    <t>BIJUMONI BORA</t>
  </si>
  <si>
    <t>BAHBARI NAGAON AWC</t>
  </si>
  <si>
    <t>228KM</t>
  </si>
  <si>
    <t>1 NO. BAHBARI AWC</t>
  </si>
  <si>
    <t>ITAKHULI LP</t>
  </si>
  <si>
    <t>PAKHILI DAS</t>
  </si>
  <si>
    <t xml:space="preserve">ITAKHULI AWC </t>
  </si>
  <si>
    <t>SINGARIBIL LP</t>
  </si>
  <si>
    <t>SIMA PATRA</t>
  </si>
  <si>
    <t>SESSUGHAT BAHBARI LP</t>
  </si>
  <si>
    <t>KALAKHUWA</t>
  </si>
  <si>
    <t>CHARAIBAHI</t>
  </si>
  <si>
    <t>CHAKOI POTHAR LP</t>
  </si>
  <si>
    <t>RUNUMI BORA</t>
  </si>
  <si>
    <t>CHAKOIPOTHAR AWC</t>
  </si>
  <si>
    <t>6KM</t>
  </si>
  <si>
    <t>GOHAIN BARI LP</t>
  </si>
  <si>
    <t>POKHILI DAS</t>
  </si>
  <si>
    <t>GOHAINBARI AWWC</t>
  </si>
  <si>
    <t>SESSAMUKH RANGAGARA JR LP</t>
  </si>
  <si>
    <t>HEMOPROVA DAS</t>
  </si>
  <si>
    <t>DIGHALIA KHONAJAN</t>
  </si>
  <si>
    <t>LAKHYAMOTI DOLEY</t>
  </si>
  <si>
    <t>AMIYA DIHINGIA</t>
  </si>
  <si>
    <t>BAM KOLAKHUA LP</t>
  </si>
  <si>
    <t>KOLAKOWA</t>
  </si>
  <si>
    <t>LILI BORPATRA</t>
  </si>
  <si>
    <t xml:space="preserve">BAM KOLAKHUA AWC </t>
  </si>
  <si>
    <t>DO-KOLAKHUA LP</t>
  </si>
  <si>
    <t>AMIYA SAIKIA</t>
  </si>
  <si>
    <t>DO-KOLAKHUA AWC</t>
  </si>
  <si>
    <t>MIRIPANI ADARSHA LP</t>
  </si>
  <si>
    <t>2 NO. NABALIJAN AWC</t>
  </si>
  <si>
    <t>2 NO. PANIMIRIGAON LP</t>
  </si>
  <si>
    <t>KOLAKHUWA GOZAI LP</t>
  </si>
  <si>
    <t>1NO GOZAI</t>
  </si>
  <si>
    <t>KOLAKHUWA CHARIALI M.V SCHOOL</t>
  </si>
  <si>
    <t>MV</t>
  </si>
  <si>
    <t>RESHMA TAYE</t>
  </si>
  <si>
    <t>19KM</t>
  </si>
  <si>
    <t>5 NO. CHANGMAIGARIA</t>
  </si>
  <si>
    <t>ANJUMANI HAZARIKA</t>
  </si>
  <si>
    <t>DULIA NAHARANI BONUA LINE</t>
  </si>
  <si>
    <t>29.05.2017</t>
  </si>
  <si>
    <t>RAMESWAR H.S SCHOOL</t>
  </si>
  <si>
    <t>18150101602</t>
  </si>
  <si>
    <t>DIBRUWAL GAON</t>
  </si>
  <si>
    <t>DEBESHWARI CHANGMAI</t>
  </si>
  <si>
    <t>PUTULI KHONIKOR</t>
  </si>
  <si>
    <t xml:space="preserve">DULIA GAON </t>
  </si>
  <si>
    <t>LAKHI PRABHA BORA</t>
  </si>
  <si>
    <t>CHORAIHABI DOLONI GAON L.P SCHOOL</t>
  </si>
  <si>
    <t>18150102002</t>
  </si>
  <si>
    <t>BOGIBIL CHAULKHUA</t>
  </si>
  <si>
    <t>LILIMA BORGOHAIN</t>
  </si>
  <si>
    <t>PUSHPA BARUAH</t>
  </si>
  <si>
    <t>40KM</t>
  </si>
  <si>
    <t>KOPOU TEPOR</t>
  </si>
  <si>
    <t>JAMIRAH TEPOR</t>
  </si>
  <si>
    <t>RABI HAZARIKA</t>
  </si>
  <si>
    <t>BIBHA GOGOI</t>
  </si>
  <si>
    <t>GOZAIGAON</t>
  </si>
  <si>
    <t>BORNALI HAZARIKA</t>
  </si>
  <si>
    <t>CHAULKHOWA MIRI L.P SCHOOL</t>
  </si>
  <si>
    <t>18150102004</t>
  </si>
  <si>
    <t>MINA KUMARI TAYE</t>
  </si>
  <si>
    <t>BIKASH L.P SCHOOL</t>
  </si>
  <si>
    <t>18150105401</t>
  </si>
  <si>
    <t>RUPA HAZARIKA</t>
  </si>
  <si>
    <t>DHAMAL GAON L.P SCHOOL</t>
  </si>
  <si>
    <t>18150105402</t>
  </si>
  <si>
    <t>SUMITRA HAZARIKA</t>
  </si>
  <si>
    <t>DHAMAL GAON AWC</t>
  </si>
  <si>
    <t>30.05.2017</t>
  </si>
  <si>
    <t>TEPOR GAON L.P SCHOOL</t>
  </si>
  <si>
    <t>18150105405</t>
  </si>
  <si>
    <t>NAVAJYOTI L.P SCHOOL</t>
  </si>
  <si>
    <t>18150107801</t>
  </si>
  <si>
    <t>2 NO. BOGIBIL L.P SCHOOL</t>
  </si>
  <si>
    <t>18150106201</t>
  </si>
  <si>
    <t>BIN GAON L.P. SCHOOL</t>
  </si>
  <si>
    <t>18150106203</t>
  </si>
  <si>
    <t>HIRANYAOYEE NEOG</t>
  </si>
  <si>
    <t>CHAHJAN L.P SCHOOL</t>
  </si>
  <si>
    <t>18150110001</t>
  </si>
  <si>
    <t>CHAHJAN</t>
  </si>
  <si>
    <t>USHA GOGOI</t>
  </si>
  <si>
    <t>BINA GOGOI</t>
  </si>
  <si>
    <t>BAMPOTHAR KOPOUGAON</t>
  </si>
  <si>
    <t>JAMIRAH TVR</t>
  </si>
  <si>
    <t>PUTOLI BARUA</t>
  </si>
  <si>
    <t>TETELI JAMIRAH KOPOUGAON</t>
  </si>
  <si>
    <t>JAMIRAH MUTTUCK</t>
  </si>
  <si>
    <t>CHANDRA DEORI</t>
  </si>
  <si>
    <t xml:space="preserve">CHOHJAN GABHORUJAN </t>
  </si>
  <si>
    <t>CHOHJAN</t>
  </si>
  <si>
    <t>JAGALANIBAM</t>
  </si>
  <si>
    <t>JAGALONI GRANT</t>
  </si>
  <si>
    <t>NAMONI CHALUKHOWA L.P SCHOOL</t>
  </si>
  <si>
    <t>18150102006</t>
  </si>
  <si>
    <t>WAKHABI L.P SCHOOL</t>
  </si>
  <si>
    <t>18150110903</t>
  </si>
  <si>
    <t>WAKHABI</t>
  </si>
  <si>
    <t>RUHIMA TAIYUNG</t>
  </si>
  <si>
    <t>MONURAMA LAHON</t>
  </si>
  <si>
    <t>LENGERAPATHAR</t>
  </si>
  <si>
    <t>DIPALI BORUAH</t>
  </si>
  <si>
    <t>5 NO. WAKHABI</t>
  </si>
  <si>
    <t>1 NO. 2 NO. WAKHABI</t>
  </si>
  <si>
    <t>DHONE KHONA L.P SCHOOL</t>
  </si>
  <si>
    <t>18150111401</t>
  </si>
  <si>
    <t>RITA CHETRY</t>
  </si>
  <si>
    <t xml:space="preserve">DHONEKHONA </t>
  </si>
  <si>
    <t>HAPEKHATI GHARGARAH L.P SCHOOL</t>
  </si>
  <si>
    <t>GHARGHARA</t>
  </si>
  <si>
    <t>TANTIA HIGH SCHOOL</t>
  </si>
  <si>
    <t>18150104003</t>
  </si>
  <si>
    <t>MONIKA BORUAH</t>
  </si>
  <si>
    <t>THURSEDAY</t>
  </si>
  <si>
    <t>1NO. BOGIBIL L.P SCHOOL</t>
  </si>
  <si>
    <t>18150110901</t>
  </si>
  <si>
    <t>MADHYA JOGOLONI GANT L.P SCHOOL</t>
  </si>
  <si>
    <t>18150111402</t>
  </si>
  <si>
    <t>3KM</t>
  </si>
  <si>
    <t>CHAULKHOWA JANAJATI M.E SCHOOL</t>
  </si>
  <si>
    <t>18150102003</t>
  </si>
  <si>
    <t>RUNU DAS</t>
  </si>
  <si>
    <t>CHAULKHUA NC 1 NO.</t>
  </si>
  <si>
    <t>DONEKHONA ME.SCHOOL</t>
  </si>
  <si>
    <t>CHAULKHUA NC 2 NO.</t>
  </si>
  <si>
    <t>CHAULKHUA NEPALI BINOIPATTY</t>
  </si>
  <si>
    <t>CHAULKHOWA CHORAI HABI J. M.E SCHOOL</t>
  </si>
  <si>
    <t>18150102005</t>
  </si>
  <si>
    <t>JAMIRAH JANAJATI M.E SCHOOL</t>
  </si>
  <si>
    <t>18150105404</t>
  </si>
  <si>
    <t>CHUTIAKARI</t>
  </si>
  <si>
    <t>5KM</t>
  </si>
  <si>
    <t>BOGIBIL ME SCHOOL</t>
  </si>
  <si>
    <t>DAINIJAN L.P SCHOOL</t>
  </si>
  <si>
    <t>18150102401</t>
  </si>
  <si>
    <t>DAINIJAN</t>
  </si>
  <si>
    <t>BANTI KONWAR</t>
  </si>
  <si>
    <t>BANI SONOWAL</t>
  </si>
  <si>
    <t>ITAGARA</t>
  </si>
  <si>
    <t>MAMONI GOGOI</t>
  </si>
  <si>
    <t>DULIA GAON L.P SCHOOL</t>
  </si>
  <si>
    <t>18150103001</t>
  </si>
  <si>
    <t>CHIRING GAON</t>
  </si>
  <si>
    <t>ANIMA KONWAR</t>
  </si>
  <si>
    <t>SONDITA DUTTA</t>
  </si>
  <si>
    <t>KOLAKHUWA SARIALI M.V</t>
  </si>
  <si>
    <t>BHAHBARI M.E.SCHOOL</t>
  </si>
  <si>
    <t>BIJUMONI BARA</t>
  </si>
  <si>
    <t>BAHBARI GRANT</t>
  </si>
  <si>
    <t>4KM</t>
  </si>
  <si>
    <t>CHAMUGURI LP</t>
  </si>
  <si>
    <t>JOKAI</t>
  </si>
  <si>
    <t>BICHITRA DOWERAH</t>
  </si>
  <si>
    <t>PURNIMA SAIKIA</t>
  </si>
  <si>
    <t>1NO JOKAI FOREST LP SCHOOL</t>
  </si>
  <si>
    <t>JOKAI BORBAM TONGIA LP</t>
  </si>
  <si>
    <t>MADHABI SONOWAL</t>
  </si>
  <si>
    <t>KAMAKHYA KAKOJAN HANCHARALP</t>
  </si>
  <si>
    <t>KAMAKHYA</t>
  </si>
  <si>
    <t>RUPALI ARANDHRA</t>
  </si>
  <si>
    <t>PADUMI KONWAR</t>
  </si>
  <si>
    <t xml:space="preserve"> </t>
  </si>
  <si>
    <t>ARUNA SONOWAL</t>
  </si>
  <si>
    <t>2 NO. JOKAI KONWAR GAON L.P SCHOOL</t>
  </si>
  <si>
    <t>18150104701</t>
  </si>
  <si>
    <t>DIPIKA CHETIA</t>
  </si>
  <si>
    <t>BHURBHURI</t>
  </si>
  <si>
    <t>ULUM</t>
  </si>
  <si>
    <t>ARUNA RAJBANGSHI</t>
  </si>
  <si>
    <t>BABY KALITA</t>
  </si>
  <si>
    <t>JOKAI PANITOLA L.P SCHOOL</t>
  </si>
  <si>
    <t>18150104801</t>
  </si>
  <si>
    <t>KHAMTIGHAT</t>
  </si>
  <si>
    <t>BANADANA PHUKAN</t>
  </si>
  <si>
    <t>SUNITA GOGOI</t>
  </si>
  <si>
    <t>KAMAKHYA MAZDUR L.P SCHOOL</t>
  </si>
  <si>
    <t>18150105001</t>
  </si>
  <si>
    <t>KAMAKHYA GAON</t>
  </si>
  <si>
    <t>KAMAKHYA THANBAM</t>
  </si>
  <si>
    <t>1NO.BHURBHURI BAMUN BARI</t>
  </si>
  <si>
    <t>1NO. BHURBHRI L.P SCHOOL</t>
  </si>
  <si>
    <t>18150108701</t>
  </si>
  <si>
    <t>KHAMTIGHAT L.P SCHOOL</t>
  </si>
  <si>
    <t>18150105102</t>
  </si>
  <si>
    <t>KHAMTIGHAT AWC</t>
  </si>
  <si>
    <t>BAMUNBARI L.P SCHOOL</t>
  </si>
  <si>
    <t>18150108702</t>
  </si>
  <si>
    <t>10 NO. BORBIL L.P SCHOOL</t>
  </si>
  <si>
    <t>18150108901</t>
  </si>
  <si>
    <t>JAKAI BORBIL</t>
  </si>
  <si>
    <t>BHAROTI BARUA</t>
  </si>
  <si>
    <t>KHIROMA SONOWAL</t>
  </si>
  <si>
    <t>JOKAI ERASUTI L.P SCHOOL</t>
  </si>
  <si>
    <t>18150109101</t>
  </si>
  <si>
    <t>KOLONI MAZDUR L.P SCHOOL</t>
  </si>
  <si>
    <t>18150109301</t>
  </si>
  <si>
    <t>KALIYANI MAZDUR</t>
  </si>
  <si>
    <t>3 NO. MAZDOOR L.P SCHOOL</t>
  </si>
  <si>
    <t>JOKAI FOREST NA-GAON L.P SCHOOL</t>
  </si>
  <si>
    <t>JOKAI FOREST KOIBATRA</t>
  </si>
  <si>
    <t>RUPANJALI BORA</t>
  </si>
  <si>
    <t>1 NO. BONKAIBOTRA GAON L.P SCHOOL</t>
  </si>
  <si>
    <t>18150110202</t>
  </si>
  <si>
    <t>THEKERANI L.P SCHOOL</t>
  </si>
  <si>
    <t>18150112401</t>
  </si>
  <si>
    <t>23 NO. TINISUKIA N.B L.P SCHOOL</t>
  </si>
  <si>
    <t>18150112701</t>
  </si>
  <si>
    <t>JOKAI BORBILL</t>
  </si>
  <si>
    <t>JOKAI KATHBIL L.P SCHOOL</t>
  </si>
  <si>
    <t>DIPALI KURMI</t>
  </si>
  <si>
    <t>NATUN BORBIL L.P SCHOOL</t>
  </si>
  <si>
    <t>18150103202</t>
  </si>
  <si>
    <t>BORBIL</t>
  </si>
  <si>
    <t>2 NO.JOKAI FOREST L.P SCHOOL</t>
  </si>
  <si>
    <t>18150105301</t>
  </si>
  <si>
    <t>TARAMAI DAS</t>
  </si>
  <si>
    <t>KHAMTI GAON L.P SCHOOL</t>
  </si>
  <si>
    <t>18150109302</t>
  </si>
  <si>
    <t>1 NO. MOHMARI KHAMTIGHAT</t>
  </si>
  <si>
    <t>NAVAJYOTI BIDHYAPITH M.E SCHOOL</t>
  </si>
  <si>
    <t>18150101001</t>
  </si>
  <si>
    <t>2NO JOKAI KONWAR KHERANI LP</t>
  </si>
  <si>
    <t>KONWAR KHERONI</t>
  </si>
  <si>
    <t>KALIYANI</t>
  </si>
  <si>
    <t>GHOGRAMORA M.E SCHOOL</t>
  </si>
  <si>
    <t>18150109305</t>
  </si>
  <si>
    <t xml:space="preserve">JOKAI </t>
  </si>
  <si>
    <t>DIHING THEKERANI</t>
  </si>
  <si>
    <t>1 NO. JOKAI FORESET M.V SCHOOL</t>
  </si>
  <si>
    <t>18150104302</t>
  </si>
  <si>
    <t>GHITIRAPATHAR AWC</t>
  </si>
  <si>
    <t>CHANGMARI AWC</t>
  </si>
  <si>
    <t>2 N0. BORBIL AWC</t>
  </si>
  <si>
    <t>3 NO. BHURBHURI</t>
  </si>
  <si>
    <t>KATHHABI AWC</t>
  </si>
  <si>
    <t>KUMARANICHIGA GIRLS LP</t>
  </si>
  <si>
    <t>KUMARNICHIGA</t>
  </si>
  <si>
    <t>ANJALI DOWERAH</t>
  </si>
  <si>
    <t>MENAKA GOGOI</t>
  </si>
  <si>
    <t>HINDI PATHSHALA LP</t>
  </si>
  <si>
    <t xml:space="preserve">2NO KUMAR GAON </t>
  </si>
  <si>
    <t>MADHYA BAARPATHAR</t>
  </si>
  <si>
    <t>1 NO. KUMARGAON</t>
  </si>
  <si>
    <t>CHENGELIJAN L.P SCHOOL</t>
  </si>
  <si>
    <t>18150111801</t>
  </si>
  <si>
    <t>ARCHANA CHETIA</t>
  </si>
  <si>
    <t>BAMPATHAR AWC</t>
  </si>
  <si>
    <t>JAPARA GOAN L.P SCHOOL</t>
  </si>
  <si>
    <t>18150104201</t>
  </si>
  <si>
    <t>NATUN GAON</t>
  </si>
  <si>
    <t>DHARMAVATI DAS</t>
  </si>
  <si>
    <t>BEHIA CHETIA</t>
  </si>
  <si>
    <t>PUHARI KHANIA</t>
  </si>
  <si>
    <t>MRINALI RAJKUMARI</t>
  </si>
  <si>
    <t>MANIKA HAZARIKA</t>
  </si>
  <si>
    <t>KUMAR GAON L.P SCHOOL</t>
  </si>
  <si>
    <t>18150109201</t>
  </si>
  <si>
    <t>DIGHALA GAON</t>
  </si>
  <si>
    <t>RATENSWAR L.P SCHOOL</t>
  </si>
  <si>
    <t>18150109202</t>
  </si>
  <si>
    <t>11KM</t>
  </si>
  <si>
    <t>CHRIING GAON</t>
  </si>
  <si>
    <t>SANJITA DUTTA</t>
  </si>
  <si>
    <t>PUHARIKHANIA</t>
  </si>
  <si>
    <t>KHIRADA HAZARIKA</t>
  </si>
  <si>
    <t>NAGAKHELIA</t>
  </si>
  <si>
    <t>4 NO. MOTTACK GAON L.P SCHOOL</t>
  </si>
  <si>
    <t>18150109701</t>
  </si>
  <si>
    <t>MANIKA BARUAH</t>
  </si>
  <si>
    <t>18KM</t>
  </si>
  <si>
    <t>2 NO. BAMPATHAR</t>
  </si>
  <si>
    <t>LALUKA GAON L.P SCHOOL</t>
  </si>
  <si>
    <t>18150109702</t>
  </si>
  <si>
    <t>SAKHINA BEGAM</t>
  </si>
  <si>
    <t>2 NO. LALUKA GAON</t>
  </si>
  <si>
    <t>RAJABHETA L.P SCHOOL</t>
  </si>
  <si>
    <t>18150110303</t>
  </si>
  <si>
    <t>TEKELA CHIRING NATUN GAON</t>
  </si>
  <si>
    <t>KUMARONI CHIGA BOY'S L.P SCHOOL</t>
  </si>
  <si>
    <t>18150110801</t>
  </si>
  <si>
    <t>TINGKHANG HINDI L.P SCHOOL</t>
  </si>
  <si>
    <t>18150112601</t>
  </si>
  <si>
    <t>AITHAN DIGHALA</t>
  </si>
  <si>
    <t>PURABI DIHINGIA</t>
  </si>
  <si>
    <t>HATIMURA</t>
  </si>
  <si>
    <t>LAKHIMA SONOWAL</t>
  </si>
  <si>
    <t>KUHIABARI L.P SCHOOL</t>
  </si>
  <si>
    <t>18150103002</t>
  </si>
  <si>
    <t>NIRMALI GAON</t>
  </si>
  <si>
    <t>DALIMI HANDIQUE</t>
  </si>
  <si>
    <t>RUNUMA SONOWAL</t>
  </si>
  <si>
    <t>BOLAI T.E L.P SCHOOL</t>
  </si>
  <si>
    <t>18150115201</t>
  </si>
  <si>
    <t>ERABARI KAKOTI GAON L.P SCHOOL</t>
  </si>
  <si>
    <t>18150103004</t>
  </si>
  <si>
    <t>TEPOR GAON</t>
  </si>
  <si>
    <t>KACHABARI</t>
  </si>
  <si>
    <t>LONI KHARGORIA</t>
  </si>
  <si>
    <t>TANUJA SONOWAL</t>
  </si>
  <si>
    <t>KOCHARIBARI</t>
  </si>
  <si>
    <t>SUMITRA SONOWAL</t>
  </si>
  <si>
    <t>NIRMALI GAON L.P SCHOOL</t>
  </si>
  <si>
    <t>18150113004</t>
  </si>
  <si>
    <t>KACHAR BARI GOVT. JR BASIC</t>
  </si>
  <si>
    <t>18150107601</t>
  </si>
  <si>
    <t>ABONTI SAHU</t>
  </si>
  <si>
    <t>NAMONI HATIMURA</t>
  </si>
  <si>
    <t>JINU GOGOI SABOR</t>
  </si>
  <si>
    <t>29K</t>
  </si>
  <si>
    <t>AHUBARI</t>
  </si>
  <si>
    <t>ASHAPANIKAR</t>
  </si>
  <si>
    <t>MANKOTTA PRAGATI M.E SCHOOL</t>
  </si>
  <si>
    <t>18150107602</t>
  </si>
  <si>
    <t>NIZ-MANCOTTA</t>
  </si>
  <si>
    <t>RITA SAIKIA</t>
  </si>
  <si>
    <t>CHINU LATA BARUAH</t>
  </si>
  <si>
    <t>NIRMALI GIRLS H.S SCHOOL</t>
  </si>
  <si>
    <t>18150108504</t>
  </si>
  <si>
    <t>ANJALI BHUYAN</t>
  </si>
  <si>
    <t>THANBAM L.P SCHOOL</t>
  </si>
  <si>
    <t>18150105002</t>
  </si>
  <si>
    <t>JALESWARI</t>
  </si>
  <si>
    <t>24.06.2017</t>
  </si>
  <si>
    <t xml:space="preserve">KHANIKAR GAON </t>
  </si>
  <si>
    <t>NIZ KHANIKOR</t>
  </si>
  <si>
    <t>1NO SESSA TE</t>
  </si>
  <si>
    <t>SESSA TE</t>
  </si>
  <si>
    <t>MARY LAKHRA</t>
  </si>
  <si>
    <t>SOKILA URANG</t>
  </si>
  <si>
    <t>2NO.SESSA</t>
  </si>
  <si>
    <t>SITA CHETRI</t>
  </si>
  <si>
    <t>BOKPARA PURANA LINE</t>
  </si>
  <si>
    <t>BOKPORA</t>
  </si>
  <si>
    <t>MONI PROJA</t>
  </si>
  <si>
    <t>SESSA TINIALI</t>
  </si>
  <si>
    <t>DIPMALA TANTI</t>
  </si>
  <si>
    <t>3NO SESSA</t>
  </si>
  <si>
    <t>LUCIA BORAIK</t>
  </si>
  <si>
    <t>NAHORONI BARUAH BASI</t>
  </si>
  <si>
    <t>BINA GOHAIN</t>
  </si>
  <si>
    <t>BOKPARA TE(A)</t>
  </si>
  <si>
    <t>BOKPARA TEA(B)</t>
  </si>
  <si>
    <t>1 NO.LEKAI</t>
  </si>
  <si>
    <t>LEKAI</t>
  </si>
  <si>
    <t>LILIMA HAZARIKA</t>
  </si>
  <si>
    <t>KRISHNA HAZARIKA</t>
  </si>
  <si>
    <t>2NO LEKAI</t>
  </si>
  <si>
    <t>ANITA SWARGIARI</t>
  </si>
  <si>
    <t>AITHAN DIGHALAGAON</t>
  </si>
  <si>
    <t>AITHAN DIGALA</t>
  </si>
  <si>
    <t>LAKHIMAI GOGOI</t>
  </si>
  <si>
    <t>TINGKHONG BHANGALI ALI</t>
  </si>
  <si>
    <t>DIBRUMUKH</t>
  </si>
  <si>
    <t>POPY BORA</t>
  </si>
  <si>
    <t>BOBY DAS</t>
  </si>
  <si>
    <t>AITHAN</t>
  </si>
  <si>
    <t xml:space="preserve">NATUN CHIRING GAON </t>
  </si>
  <si>
    <t>ANJANA DAS</t>
  </si>
  <si>
    <t xml:space="preserve">KUHIABARI </t>
  </si>
  <si>
    <t>TULSIGAON</t>
  </si>
  <si>
    <t>SASHAN TEPOR GAON</t>
  </si>
  <si>
    <t>KACHARBARI</t>
  </si>
  <si>
    <t>GITIKA SONOWAL</t>
  </si>
  <si>
    <t>GARKHIBARI</t>
  </si>
  <si>
    <t>LAKHINAGAR</t>
  </si>
  <si>
    <t>CHENGELIJAN</t>
  </si>
  <si>
    <t>NATUN NIRMALI GAON</t>
  </si>
  <si>
    <t>UDAIPUR JOPORA GAON</t>
  </si>
  <si>
    <t>SATAISH GHORIA AWC</t>
  </si>
  <si>
    <t>BICHITRA BORA</t>
  </si>
  <si>
    <t>PROMILA SAIKIA</t>
  </si>
  <si>
    <t>BOR TEMPTOO</t>
  </si>
  <si>
    <t>MOHMARI</t>
  </si>
  <si>
    <t>MAYA SONOWAL</t>
  </si>
  <si>
    <t>2NO.LEKAI</t>
  </si>
  <si>
    <t>PRONOTI DUTTA</t>
  </si>
  <si>
    <t>2no. Lezai</t>
  </si>
  <si>
    <t>MIRA BORUAH</t>
  </si>
  <si>
    <t>1no. Lezai</t>
  </si>
  <si>
    <t>RUPA DIHINGIA</t>
  </si>
  <si>
    <t>229KM</t>
  </si>
  <si>
    <t>3no. Binoigutia</t>
  </si>
  <si>
    <t>BINOIGUTIA</t>
  </si>
  <si>
    <t>ARATI SAIKIA</t>
  </si>
  <si>
    <t>SARMILA MURAH</t>
  </si>
  <si>
    <t>30KM</t>
  </si>
  <si>
    <t>4no. Binoigutia</t>
  </si>
  <si>
    <t>2no. Binoigutia</t>
  </si>
  <si>
    <t>31KM</t>
  </si>
  <si>
    <t>1no. Binoigutia</t>
  </si>
  <si>
    <t>SUMITRA DOWARAH</t>
  </si>
  <si>
    <t>Lalmati</t>
  </si>
  <si>
    <t>TINISUKIA</t>
  </si>
  <si>
    <t>SAMINA HANDIQUE</t>
  </si>
  <si>
    <t>BHOBANI NAGBANSHI</t>
  </si>
  <si>
    <t>WEDNEDAY</t>
  </si>
  <si>
    <t>Tinsukia Gaon</t>
  </si>
  <si>
    <t>GIRIMONI SAILIA</t>
  </si>
  <si>
    <t>Dewanbari Bongali</t>
  </si>
  <si>
    <t>JIBONTI DHAN</t>
  </si>
  <si>
    <t>Panigaon</t>
  </si>
  <si>
    <t>JINAMONI AHOM CHANGMAI</t>
  </si>
  <si>
    <t>Sumari Pathar</t>
  </si>
  <si>
    <t>nil</t>
  </si>
  <si>
    <t>SUNTORA DAS</t>
  </si>
  <si>
    <t>Lepetkatta Gaon</t>
  </si>
  <si>
    <t>KESHABATI BORA</t>
  </si>
  <si>
    <t>LOTIFA BEGUM</t>
  </si>
  <si>
    <t>KRISHNAMONI SONOWAL</t>
  </si>
  <si>
    <t>TUSEDAY</t>
  </si>
  <si>
    <t>Lepetkatta TE(A)</t>
  </si>
  <si>
    <t>PUNYAPROVA DEORI</t>
  </si>
  <si>
    <t>PURNIMA BARUAH</t>
  </si>
  <si>
    <t>1no.3no. Lezai</t>
  </si>
  <si>
    <t>Dewanbari Kaibatta</t>
  </si>
  <si>
    <t>GIRIMONI SAIKIA</t>
  </si>
  <si>
    <t>Lezai Gaon</t>
  </si>
  <si>
    <t>MIRA  BARUAH</t>
  </si>
  <si>
    <t>Dewanbari Nagaon</t>
  </si>
  <si>
    <t>BIPASHA CHOUDHURY ROY</t>
  </si>
  <si>
    <t>2no Panigaon</t>
  </si>
  <si>
    <t>Sonowal Gaon</t>
  </si>
  <si>
    <t>Bhaktatuli</t>
  </si>
  <si>
    <t>KEKHOWATI BORA</t>
  </si>
  <si>
    <t>Sessa Nagaon</t>
  </si>
  <si>
    <t>Kathalbam</t>
  </si>
  <si>
    <t>Gharbandichuk</t>
  </si>
  <si>
    <t>Lahon Gaon</t>
  </si>
  <si>
    <t>DIBRUWAL</t>
  </si>
  <si>
    <t>DEBESWARI CHANGMAI</t>
  </si>
  <si>
    <t>JOYA DIHINGIA</t>
  </si>
  <si>
    <t>PALLABI DAS</t>
  </si>
  <si>
    <t>4OKM</t>
  </si>
  <si>
    <t>2 NO. MOHMARI LINE</t>
  </si>
  <si>
    <t>2 NO. MOHMARI(BORPATHAR)</t>
  </si>
  <si>
    <t>MRIDULA KAUWAR</t>
  </si>
  <si>
    <t>BASAPATHAR KAKOTIGAON</t>
  </si>
  <si>
    <t xml:space="preserve">BINA SAIKIA </t>
  </si>
  <si>
    <t>SESSA T.E L.P SCHOOL</t>
  </si>
  <si>
    <t>18150114801</t>
  </si>
  <si>
    <t>MARY LAKRA</t>
  </si>
  <si>
    <t>20 NO. LINE L.P SCHOOL</t>
  </si>
  <si>
    <t>18150114802</t>
  </si>
  <si>
    <t>MAHABIR T.E L.P SCHOOL</t>
  </si>
  <si>
    <t>18150115001</t>
  </si>
  <si>
    <t xml:space="preserve">SUMITRA GOGOI </t>
  </si>
  <si>
    <t>BOKPARA T.E L.P SCHOOL</t>
  </si>
  <si>
    <t>18150115101</t>
  </si>
  <si>
    <t>PUTALI BARUAH</t>
  </si>
  <si>
    <t>MANGRAMUKH L.P SCHOOL</t>
  </si>
  <si>
    <t>18150103301</t>
  </si>
  <si>
    <t>LEKAI L.P SCHOOL</t>
  </si>
  <si>
    <t>18150106102</t>
  </si>
  <si>
    <t>PUHARI KHANIA L.P SCHOOL</t>
  </si>
  <si>
    <t>18150111601</t>
  </si>
  <si>
    <t>AITHAN DIGHALA L.P SCHOOL</t>
  </si>
  <si>
    <t>18150100201</t>
  </si>
  <si>
    <t>PURABI DEHINGIA</t>
  </si>
  <si>
    <t>GYANJYOTI L.P SCHOOL</t>
  </si>
  <si>
    <t>18150101701</t>
  </si>
  <si>
    <t>KALI ALI L.P SCHOOL</t>
  </si>
  <si>
    <t>18150102102</t>
  </si>
  <si>
    <t>ACHIJAN L.P SCHOOL</t>
  </si>
  <si>
    <t>18150103701</t>
  </si>
  <si>
    <t>BHAGYSHREE GOGOI</t>
  </si>
  <si>
    <t>GYANJUDAI L.P SCHOOL</t>
  </si>
  <si>
    <t>18150103903</t>
  </si>
  <si>
    <t>BARNALI BHUYAN</t>
  </si>
  <si>
    <t>RUHIMA TAYUNG</t>
  </si>
  <si>
    <t>PURNA BOHAGI M.E SCHOOL</t>
  </si>
  <si>
    <t>18150111602</t>
  </si>
  <si>
    <t>BORPATHER GIRLS M.E SCHOOL</t>
  </si>
  <si>
    <t>18150110301</t>
  </si>
  <si>
    <t>ANJLALI DOWARAH</t>
  </si>
  <si>
    <t>MONIKA HAZARIKA</t>
  </si>
  <si>
    <t>BORPATHER GIRLS HIGH SCHOOL</t>
  </si>
  <si>
    <t>18150110304</t>
  </si>
  <si>
    <t>LOILIMA BORGOHAIN</t>
  </si>
  <si>
    <t>MANUMATI DOLEY</t>
  </si>
  <si>
    <t>LONI KHAGHORIA</t>
  </si>
  <si>
    <t xml:space="preserve">PUNYA GOGOI </t>
  </si>
  <si>
    <t>Bokpara Gharbandi chuk</t>
  </si>
  <si>
    <t>Rebati gogoi</t>
  </si>
  <si>
    <t>Kucia Khana</t>
  </si>
  <si>
    <t>Bokpara Majgaon</t>
  </si>
  <si>
    <t>SACHI HAZARIKA</t>
  </si>
  <si>
    <t>Suta Bokpara</t>
  </si>
  <si>
    <t>LEZAI M.E SCHOOL</t>
  </si>
  <si>
    <t>18150106504</t>
  </si>
  <si>
    <t>LAKYAMATI DOLEY</t>
  </si>
  <si>
    <t>TINISUKIA SESSA KUSH M.E SC HOOL</t>
  </si>
  <si>
    <t>18150109601</t>
  </si>
  <si>
    <t>CHEMINA HANDIQUE</t>
  </si>
  <si>
    <t>KHIROBALA RAIDINGIA</t>
  </si>
  <si>
    <t>SESSA TINIALI MOIDAMINI M.E SCHOOL</t>
  </si>
  <si>
    <t>18150111301</t>
  </si>
  <si>
    <t>BINOIGUTIA M.E SCHOOL</t>
  </si>
  <si>
    <t>18150108804</t>
  </si>
  <si>
    <t>AROTI SAIKIA</t>
  </si>
  <si>
    <t>JAYA DIHINGIA</t>
  </si>
  <si>
    <t>LEZAI GIRLS HIGH SCHOOL</t>
  </si>
  <si>
    <t>18150106507</t>
  </si>
  <si>
    <t>MOIDAMINI HIGH SCHOOL</t>
  </si>
  <si>
    <t>MANKOTTA HIGH SCHOOL</t>
  </si>
  <si>
    <t>18150108505</t>
  </si>
  <si>
    <t>ARUNA DUTTA</t>
  </si>
  <si>
    <t>GACHEMORA L.P SCHOOL</t>
  </si>
  <si>
    <t>18150103901</t>
  </si>
  <si>
    <t>DIPAMONI SAIKIA</t>
  </si>
  <si>
    <t>SUMOLA CHETIA</t>
  </si>
  <si>
    <t>JAMIRAH KAIBARTA L.P SCHOOL</t>
  </si>
  <si>
    <t>18150103904</t>
  </si>
  <si>
    <t>SANGITA SAHU</t>
  </si>
  <si>
    <t>JAMIRAH MOTTAK GOAN L.P SCHOOL</t>
  </si>
  <si>
    <t>18150103905</t>
  </si>
  <si>
    <t>JAMIIRAH MUTTUCK</t>
  </si>
  <si>
    <t>TUTUMONI DUWARAH</t>
  </si>
  <si>
    <t>NA-HAZAR KUNWAR GAON L.P SCHOOL</t>
  </si>
  <si>
    <t>18150108201</t>
  </si>
  <si>
    <t>BURAHAZAR</t>
  </si>
  <si>
    <t>MALLIKA BEGUM</t>
  </si>
  <si>
    <t>USHA BARO</t>
  </si>
  <si>
    <t>Na Burahazar</t>
  </si>
  <si>
    <t>BARBARUAH T.E L.P SCHOOL</t>
  </si>
  <si>
    <t>18150114401</t>
  </si>
  <si>
    <t>BARBARUAH TE</t>
  </si>
  <si>
    <t>JASHUDA GOSWAMI</t>
  </si>
  <si>
    <t>JAMIRAH T.E L.P SCHOOL</t>
  </si>
  <si>
    <t>18150114501</t>
  </si>
  <si>
    <t>BOTHA BHANGA L.P SCHOOL</t>
  </si>
  <si>
    <t>18150112702</t>
  </si>
  <si>
    <t>RUPJYOTI L.P SCHOOL</t>
  </si>
  <si>
    <t>18150110401</t>
  </si>
  <si>
    <t>KHAINIKAR TE</t>
  </si>
  <si>
    <t>JOLESWARIN MUNDA</t>
  </si>
  <si>
    <t>LAURA JAMIRAH M.E SCHOOL</t>
  </si>
  <si>
    <t>18150104001</t>
  </si>
  <si>
    <t>JAMIRAH GOHAIN M.V SCHOOL</t>
  </si>
  <si>
    <t>18150101501</t>
  </si>
  <si>
    <t>GOHAIN GAON</t>
  </si>
  <si>
    <t>MAMONI KONWAR</t>
  </si>
  <si>
    <t>JUNALI CHANGMAI</t>
  </si>
  <si>
    <t xml:space="preserve">PATRA GAON MV </t>
  </si>
  <si>
    <t>BARBARUAH GIRLS HIGH SCHOOL</t>
  </si>
  <si>
    <t>18150100603</t>
  </si>
  <si>
    <t>PUTALI KHANIKAR</t>
  </si>
  <si>
    <t>PROVA BORAH</t>
  </si>
  <si>
    <t>LASHMI DVI SARMA</t>
  </si>
  <si>
    <t>MOUSUMI  HANDIQUE</t>
  </si>
  <si>
    <t>PREMODA DUWARA</t>
  </si>
  <si>
    <t>SABITRI GUWALA</t>
  </si>
  <si>
    <t>1NO. BORPATHER KUMAR GAON L.P SCHOOL</t>
  </si>
  <si>
    <t>18150101102</t>
  </si>
  <si>
    <t>NAMONI BORPATHER M.E SCHOOL</t>
  </si>
  <si>
    <t>18150103502</t>
  </si>
  <si>
    <t>TILU GOGOI</t>
  </si>
  <si>
    <t>LONI KHARGHORIA</t>
  </si>
  <si>
    <t>RUPALI ARANDHARA</t>
  </si>
  <si>
    <t>BONTI KONWAR</t>
  </si>
  <si>
    <t>BHAROTI BARUAH</t>
  </si>
  <si>
    <t>BICHITRA DUWARH</t>
  </si>
  <si>
    <t>LASHMI DEVI SARMA</t>
  </si>
  <si>
    <t>RABI HAARIKA</t>
  </si>
  <si>
    <t>16 NO. TEMPTOO L.P SCHOOL</t>
  </si>
  <si>
    <t>18150109306</t>
  </si>
  <si>
    <t>RANI MECH</t>
  </si>
  <si>
    <t>NA-GAON PELONOA L.P SCHOOL</t>
  </si>
  <si>
    <t>18150111501</t>
  </si>
  <si>
    <t>JYOTI DOWARAH</t>
  </si>
  <si>
    <t>PELONIA MAZDOR L.P SCHOOL</t>
  </si>
  <si>
    <t>18150111503</t>
  </si>
  <si>
    <t>4 NO. LINE L.P SCHOOL</t>
  </si>
  <si>
    <t>18150114203</t>
  </si>
  <si>
    <t>SWAHID BIRCHA MUNDA L.P SCHOOL</t>
  </si>
  <si>
    <t>18150114208</t>
  </si>
  <si>
    <t>TEMPOO T.G. L.P SCHOOL</t>
  </si>
  <si>
    <t>18150114701</t>
  </si>
  <si>
    <t>Dipali Karmakar</t>
  </si>
  <si>
    <t>Dr G C Roy</t>
  </si>
  <si>
    <t>MICRO PLAN FORMAT
NATIONAL HEALTH MISSION-Rashtriya Bal Swasthya Karyakram (RBSK)
ACTION  PLAN OF YEAR - 2019-2020</t>
  </si>
  <si>
    <t>01.4.2019</t>
  </si>
  <si>
    <t>02.04.2019</t>
  </si>
  <si>
    <t>03.04.2019</t>
  </si>
  <si>
    <t>09.04.19</t>
  </si>
  <si>
    <t>18.04.19</t>
  </si>
  <si>
    <t>20.04.19</t>
  </si>
  <si>
    <t>22.04.19</t>
  </si>
  <si>
    <t>23.04.19</t>
  </si>
  <si>
    <t>26.04.19</t>
  </si>
  <si>
    <t>27.04.19</t>
  </si>
  <si>
    <t>29.04.19</t>
  </si>
  <si>
    <t>30-04.2019</t>
  </si>
  <si>
    <t>2.05.2019</t>
  </si>
  <si>
    <t>03.05.2019</t>
  </si>
  <si>
    <t>04.05.2019</t>
  </si>
  <si>
    <t>06.05.2019</t>
  </si>
  <si>
    <t>07.05.2019</t>
  </si>
  <si>
    <t>08.05.2019</t>
  </si>
  <si>
    <t>09.05.2019</t>
  </si>
  <si>
    <t>10.05.2019</t>
  </si>
  <si>
    <t>11.05.2019</t>
  </si>
  <si>
    <t>13.05.2019</t>
  </si>
  <si>
    <t>14.05.2019</t>
  </si>
  <si>
    <t>15.05.2019</t>
  </si>
  <si>
    <t>16.05.2019</t>
  </si>
  <si>
    <t>17.05.2019</t>
  </si>
  <si>
    <t>18.05.2019</t>
  </si>
  <si>
    <t>20.05.2019</t>
  </si>
  <si>
    <t>21.05.2019</t>
  </si>
  <si>
    <t>23.05.2019</t>
  </si>
  <si>
    <t>24.05.2019</t>
  </si>
  <si>
    <t>25.05.2019</t>
  </si>
  <si>
    <t>27-05.2019</t>
  </si>
  <si>
    <t>28.05.2019</t>
  </si>
  <si>
    <t>29.05.2019</t>
  </si>
  <si>
    <t>31.05.2019</t>
  </si>
  <si>
    <t>30.05.2019</t>
  </si>
  <si>
    <t>1.07.2019</t>
  </si>
  <si>
    <t>02.07.2019</t>
  </si>
  <si>
    <t>03.07.2019</t>
  </si>
  <si>
    <t>04.07.2019</t>
  </si>
  <si>
    <t>05.07.2019</t>
  </si>
  <si>
    <t>06.07.2019</t>
  </si>
  <si>
    <t>08.07.2019</t>
  </si>
  <si>
    <t>09.07.2019</t>
  </si>
  <si>
    <t>10.07.2019</t>
  </si>
  <si>
    <t>11.07.2019</t>
  </si>
  <si>
    <t>12.07.2019</t>
  </si>
  <si>
    <t>13..07.2019</t>
  </si>
  <si>
    <t>15.07.2019</t>
  </si>
  <si>
    <t>16.07.2019</t>
  </si>
  <si>
    <t>17.07.2019</t>
  </si>
  <si>
    <t>18.07.2019</t>
  </si>
  <si>
    <t>19.07.2019</t>
  </si>
  <si>
    <t>20.07.2019</t>
  </si>
  <si>
    <t>22.07.2019</t>
  </si>
  <si>
    <t>23.07.2019</t>
  </si>
  <si>
    <t>24.07.2019</t>
  </si>
  <si>
    <t>25.07.2019</t>
  </si>
  <si>
    <t>26.07.2019</t>
  </si>
  <si>
    <t>27.07.2019</t>
  </si>
  <si>
    <t>29.07.2019</t>
  </si>
  <si>
    <t>30.07.2019</t>
  </si>
  <si>
    <t>31.07.19</t>
  </si>
  <si>
    <t>1.08.2019</t>
  </si>
  <si>
    <t>02.08.2019</t>
  </si>
  <si>
    <t>03.08.2019</t>
  </si>
  <si>
    <t>05.08.2019</t>
  </si>
  <si>
    <t>06.08.2019</t>
  </si>
  <si>
    <t>07.08.2019</t>
  </si>
  <si>
    <t>08.08.2019</t>
  </si>
  <si>
    <t>09.08.2019</t>
  </si>
  <si>
    <t>10.08.2019</t>
  </si>
  <si>
    <t>12.08.2019</t>
  </si>
  <si>
    <t>13.08.2019</t>
  </si>
  <si>
    <t>14.08.2019</t>
  </si>
  <si>
    <t>16.08.2019</t>
  </si>
  <si>
    <t>17.08.2019</t>
  </si>
  <si>
    <t>17.06.2019</t>
  </si>
  <si>
    <t>19.06.2019</t>
  </si>
  <si>
    <t>19.08.2019</t>
  </si>
  <si>
    <t>20.08.2019</t>
  </si>
  <si>
    <t>21.08.2019</t>
  </si>
  <si>
    <t>22.08.2019</t>
  </si>
  <si>
    <t>23.08.2019</t>
  </si>
  <si>
    <t>24.08.2019</t>
  </si>
  <si>
    <t>26.08.2019</t>
  </si>
  <si>
    <t>27.08.2019</t>
  </si>
  <si>
    <t>28.08.2019</t>
  </si>
  <si>
    <t>29.08.2019</t>
  </si>
  <si>
    <t>30.08.2019</t>
  </si>
  <si>
    <t>31.08.2019</t>
  </si>
  <si>
    <t>02.09.2019</t>
  </si>
  <si>
    <t>03.09.2019</t>
  </si>
  <si>
    <t>04.09.2019</t>
  </si>
  <si>
    <t>05.09.2019</t>
  </si>
  <si>
    <t>06.09.2019</t>
  </si>
  <si>
    <t>07.09.2019</t>
  </si>
  <si>
    <t>09.09.2019</t>
  </si>
  <si>
    <t>10.09.2019</t>
  </si>
  <si>
    <t>11.09.2019</t>
  </si>
  <si>
    <t>12.09.2019</t>
  </si>
  <si>
    <t>13.09.2019</t>
  </si>
  <si>
    <t>14.09.2019</t>
  </si>
  <si>
    <t>16.09.2019</t>
  </si>
  <si>
    <t>18.09.2019</t>
  </si>
  <si>
    <t>19.09.2019</t>
  </si>
  <si>
    <t>20.09.2019</t>
  </si>
  <si>
    <t>21.09.2019</t>
  </si>
  <si>
    <t>23.09.2019</t>
  </si>
  <si>
    <t>24.09.2019</t>
  </si>
  <si>
    <t>25.09.2019</t>
  </si>
  <si>
    <t>26.09.2019</t>
  </si>
  <si>
    <t>27.09.2019</t>
  </si>
  <si>
    <t>28.09.2019</t>
  </si>
  <si>
    <t>30.09.2019</t>
  </si>
  <si>
    <t>01.6.2019</t>
  </si>
  <si>
    <t>03.06.19</t>
  </si>
  <si>
    <t>mONDAY</t>
  </si>
  <si>
    <t>04.06.19</t>
  </si>
  <si>
    <t>06.06.19</t>
  </si>
  <si>
    <t>07.06.19</t>
  </si>
  <si>
    <t>08.06.19</t>
  </si>
  <si>
    <t>10.06.19</t>
  </si>
  <si>
    <t>11.06.19</t>
  </si>
  <si>
    <t>12.06.19</t>
  </si>
  <si>
    <t>13.06.19</t>
  </si>
  <si>
    <t>14.06.19</t>
  </si>
  <si>
    <t>15.06.19</t>
  </si>
  <si>
    <t>17.06.19</t>
  </si>
  <si>
    <t>18.06.19</t>
  </si>
  <si>
    <t>19.06.19</t>
  </si>
  <si>
    <t>20.06.19</t>
  </si>
  <si>
    <t>21.06.2019</t>
  </si>
  <si>
    <t>22.06.2019</t>
  </si>
  <si>
    <t>24.06.2019</t>
  </si>
  <si>
    <t>25.06.2019</t>
  </si>
  <si>
    <t>26.06.2019</t>
  </si>
  <si>
    <t>27.06.2019</t>
  </si>
  <si>
    <t>28.06.2019</t>
  </si>
  <si>
    <t>29.06.2019</t>
  </si>
</sst>
</file>

<file path=xl/styles.xml><?xml version="1.0" encoding="utf-8"?>
<styleSheet xmlns="http://schemas.openxmlformats.org/spreadsheetml/2006/main">
  <numFmts count="1">
    <numFmt numFmtId="164" formatCode="[$-409]d/mmm/yy;@"/>
  </numFmts>
  <fonts count="20">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1"/>
      <color rgb="FF000000"/>
      <name val="Arial Narrow"/>
      <family val="2"/>
    </font>
    <font>
      <sz val="11"/>
      <color theme="1"/>
      <name val="Calibri"/>
      <family val="2"/>
    </font>
  </fonts>
  <fills count="10">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09">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1" fillId="3" borderId="1" xfId="0" applyFont="1" applyFill="1" applyBorder="1" applyAlignment="1">
      <alignment horizontal="center" vertical="center"/>
    </xf>
    <xf numFmtId="0" fontId="18" fillId="0" borderId="11" xfId="0" applyFont="1" applyBorder="1" applyAlignment="1" applyProtection="1">
      <alignment wrapText="1"/>
      <protection locked="0"/>
    </xf>
    <xf numFmtId="0" fontId="18" fillId="0" borderId="12" xfId="0" applyFont="1" applyBorder="1" applyAlignment="1" applyProtection="1">
      <alignment wrapText="1"/>
      <protection locked="0"/>
    </xf>
    <xf numFmtId="0" fontId="3" fillId="0" borderId="8" xfId="0" applyFont="1" applyBorder="1" applyProtection="1">
      <protection locked="0"/>
    </xf>
    <xf numFmtId="0" fontId="3" fillId="0" borderId="1" xfId="0" applyFont="1" applyFill="1" applyBorder="1" applyAlignment="1" applyProtection="1">
      <alignment horizontal="left" vertical="center" wrapText="1"/>
      <protection locked="0"/>
    </xf>
    <xf numFmtId="0" fontId="3" fillId="0" borderId="8" xfId="0" applyFont="1" applyFill="1" applyBorder="1" applyProtection="1">
      <protection locked="0"/>
    </xf>
    <xf numFmtId="0" fontId="3" fillId="0" borderId="6" xfId="0" applyFont="1" applyFill="1" applyBorder="1" applyAlignment="1" applyProtection="1">
      <alignment horizontal="left" vertical="center" wrapText="1"/>
      <protection locked="0"/>
    </xf>
    <xf numFmtId="0" fontId="3" fillId="0" borderId="1" xfId="0" applyFont="1" applyFill="1" applyBorder="1" applyProtection="1">
      <protection locked="0"/>
    </xf>
    <xf numFmtId="0" fontId="3" fillId="0" borderId="1"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protection locked="0"/>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1" fontId="3" fillId="0" borderId="1" xfId="0" applyNumberFormat="1" applyFont="1"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1" fontId="3" fillId="0" borderId="6" xfId="0" applyNumberFormat="1" applyFont="1" applyBorder="1" applyAlignment="1" applyProtection="1">
      <alignment horizontal="center" vertical="center" wrapText="1"/>
      <protection locked="0"/>
    </xf>
    <xf numFmtId="0" fontId="3" fillId="0" borderId="6" xfId="0" applyFont="1" applyBorder="1" applyAlignment="1" applyProtection="1">
      <alignment horizontal="left" vertical="center" wrapText="1"/>
      <protection locked="0"/>
    </xf>
    <xf numFmtId="0" fontId="3" fillId="0" borderId="6"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Protection="1">
      <protection locked="0"/>
    </xf>
    <xf numFmtId="1" fontId="3" fillId="0" borderId="7" xfId="0" applyNumberFormat="1" applyFont="1" applyBorder="1" applyAlignment="1" applyProtection="1">
      <alignment horizontal="center" vertical="center" wrapText="1"/>
      <protection locked="0"/>
    </xf>
    <xf numFmtId="0" fontId="3" fillId="0" borderId="7" xfId="0" applyFont="1" applyBorder="1" applyAlignment="1" applyProtection="1">
      <alignment horizontal="left" vertical="center" wrapText="1"/>
      <protection locked="0"/>
    </xf>
    <xf numFmtId="0" fontId="3" fillId="0" borderId="7"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Border="1" applyProtection="1">
      <protection locked="0"/>
    </xf>
    <xf numFmtId="1" fontId="3" fillId="0" borderId="6" xfId="0" applyNumberFormat="1" applyFont="1" applyFill="1" applyBorder="1" applyAlignment="1" applyProtection="1">
      <alignment horizontal="center" vertical="center" wrapText="1"/>
      <protection locked="0"/>
    </xf>
    <xf numFmtId="1" fontId="3" fillId="0" borderId="7" xfId="0" applyNumberFormat="1" applyFont="1" applyFill="1" applyBorder="1" applyAlignment="1" applyProtection="1">
      <alignment horizontal="center" vertical="center" wrapText="1"/>
      <protection locked="0"/>
    </xf>
    <xf numFmtId="1" fontId="3" fillId="0" borderId="13" xfId="0" applyNumberFormat="1" applyFont="1" applyFill="1" applyBorder="1" applyAlignment="1" applyProtection="1">
      <alignment horizontal="center" vertical="center" wrapText="1"/>
      <protection locked="0"/>
    </xf>
    <xf numFmtId="0" fontId="3" fillId="0" borderId="0" xfId="0" applyFont="1" applyFill="1" applyBorder="1" applyProtection="1">
      <protection locked="0"/>
    </xf>
    <xf numFmtId="0" fontId="3" fillId="0" borderId="0" xfId="0" applyFont="1" applyFill="1" applyBorder="1" applyAlignment="1" applyProtection="1">
      <alignment horizontal="center" vertical="center"/>
      <protection locked="0"/>
    </xf>
    <xf numFmtId="0" fontId="3" fillId="0" borderId="16" xfId="0" applyFont="1" applyBorder="1" applyProtection="1">
      <protection locked="0"/>
    </xf>
    <xf numFmtId="0" fontId="3" fillId="0" borderId="17" xfId="0" applyFont="1" applyBorder="1" applyProtection="1">
      <protection locked="0"/>
    </xf>
    <xf numFmtId="14" fontId="3" fillId="0" borderId="0" xfId="0" applyNumberFormat="1" applyFont="1" applyBorder="1" applyProtection="1">
      <protection locked="0"/>
    </xf>
    <xf numFmtId="0" fontId="3" fillId="0" borderId="7" xfId="0" applyFont="1" applyFill="1" applyBorder="1" applyAlignment="1" applyProtection="1">
      <alignment horizontal="left" vertical="center" wrapText="1"/>
      <protection locked="0"/>
    </xf>
    <xf numFmtId="14" fontId="3" fillId="0" borderId="1" xfId="0" applyNumberFormat="1" applyFont="1" applyFill="1" applyBorder="1" applyAlignment="1" applyProtection="1">
      <alignment horizontal="left" vertical="center" wrapText="1"/>
      <protection locked="0"/>
    </xf>
    <xf numFmtId="0" fontId="0" fillId="0" borderId="1" xfId="0" applyFill="1" applyBorder="1" applyProtection="1">
      <protection locked="0"/>
    </xf>
    <xf numFmtId="164" fontId="3" fillId="0" borderId="1" xfId="0" applyNumberFormat="1" applyFont="1" applyFill="1" applyBorder="1" applyAlignment="1" applyProtection="1">
      <alignment horizontal="left" vertical="center"/>
      <protection locked="0"/>
    </xf>
    <xf numFmtId="164" fontId="3" fillId="0" borderId="1" xfId="0" applyNumberFormat="1" applyFont="1" applyBorder="1" applyAlignment="1" applyProtection="1">
      <alignment horizontal="left" vertical="center"/>
      <protection locked="0"/>
    </xf>
    <xf numFmtId="0" fontId="0" fillId="0" borderId="0" xfId="0" applyFill="1" applyBorder="1" applyAlignment="1" applyProtection="1">
      <alignment horizontal="center" vertical="center"/>
      <protection locked="0"/>
    </xf>
    <xf numFmtId="0" fontId="3" fillId="0" borderId="1" xfId="0" applyFont="1" applyFill="1" applyBorder="1" applyAlignment="1" applyProtection="1">
      <alignment vertical="center"/>
      <protection locked="0"/>
    </xf>
    <xf numFmtId="1" fontId="3" fillId="0" borderId="1" xfId="0" applyNumberFormat="1" applyFont="1" applyFill="1" applyBorder="1" applyAlignment="1" applyProtection="1">
      <alignment vertical="center"/>
      <protection locked="0"/>
    </xf>
    <xf numFmtId="0" fontId="3" fillId="0" borderId="0" xfId="0" applyFont="1" applyProtection="1">
      <protection locked="0"/>
    </xf>
    <xf numFmtId="0" fontId="3" fillId="0" borderId="0" xfId="0" applyFont="1" applyFill="1" applyProtection="1">
      <protection locked="0"/>
    </xf>
    <xf numFmtId="0" fontId="3" fillId="0" borderId="0" xfId="0" applyFont="1" applyFill="1" applyAlignment="1" applyProtection="1">
      <alignment horizontal="center" vertical="center"/>
      <protection locked="0"/>
    </xf>
    <xf numFmtId="0" fontId="3" fillId="0" borderId="10" xfId="0" applyFont="1" applyBorder="1" applyProtection="1">
      <protection locked="0"/>
    </xf>
    <xf numFmtId="0" fontId="3" fillId="0" borderId="1" xfId="0" applyFont="1" applyFill="1" applyBorder="1" applyAlignment="1" applyProtection="1">
      <alignment vertical="center" wrapText="1"/>
      <protection locked="0"/>
    </xf>
    <xf numFmtId="0" fontId="0" fillId="0" borderId="0" xfId="0" applyFill="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protection locked="0"/>
    </xf>
    <xf numFmtId="14" fontId="1" fillId="3" borderId="1" xfId="0" applyNumberFormat="1"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1" xfId="0" applyFill="1" applyBorder="1" applyAlignment="1" applyProtection="1">
      <alignment horizontal="right"/>
      <protection locked="0"/>
    </xf>
    <xf numFmtId="0" fontId="0" fillId="0" borderId="13"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protection locked="0"/>
    </xf>
    <xf numFmtId="0" fontId="0" fillId="0" borderId="0" xfId="0" applyFill="1" applyProtection="1">
      <protection locked="0"/>
    </xf>
    <xf numFmtId="0" fontId="3" fillId="0" borderId="13" xfId="0" applyFont="1" applyFill="1" applyBorder="1" applyAlignment="1" applyProtection="1">
      <alignment horizontal="center" vertical="center"/>
      <protection locked="0"/>
    </xf>
    <xf numFmtId="0" fontId="0" fillId="0" borderId="13" xfId="0" applyFill="1" applyBorder="1" applyProtection="1">
      <protection locked="0"/>
    </xf>
    <xf numFmtId="0" fontId="3" fillId="0" borderId="1" xfId="0" applyFont="1" applyFill="1" applyBorder="1" applyAlignment="1" applyProtection="1">
      <alignment horizontal="center"/>
      <protection locked="0"/>
    </xf>
    <xf numFmtId="0" fontId="3" fillId="0" borderId="1" xfId="0" applyFont="1" applyFill="1" applyBorder="1" applyAlignment="1" applyProtection="1">
      <alignment horizontal="center" wrapText="1"/>
      <protection locked="0"/>
    </xf>
    <xf numFmtId="1" fontId="3" fillId="0" borderId="1" xfId="0" applyNumberFormat="1" applyFont="1" applyFill="1" applyBorder="1" applyAlignment="1" applyProtection="1">
      <alignment horizontal="left" vertical="center" wrapText="1"/>
      <protection locked="0"/>
    </xf>
    <xf numFmtId="0" fontId="0" fillId="0" borderId="1" xfId="0" applyFill="1" applyBorder="1" applyAlignment="1" applyProtection="1">
      <alignment horizontal="center" wrapText="1"/>
      <protection locked="0"/>
    </xf>
    <xf numFmtId="0" fontId="0" fillId="0" borderId="1" xfId="0" applyFont="1" applyFill="1" applyBorder="1" applyAlignment="1" applyProtection="1">
      <alignment horizontal="center" vertical="center"/>
      <protection locked="0"/>
    </xf>
    <xf numFmtId="0" fontId="0" fillId="0" borderId="1" xfId="0" applyFill="1" applyBorder="1" applyAlignment="1" applyProtection="1">
      <alignment horizontal="center"/>
      <protection locked="0"/>
    </xf>
    <xf numFmtId="0" fontId="0" fillId="0" borderId="1" xfId="0" applyFill="1" applyBorder="1" applyAlignment="1" applyProtection="1">
      <protection locked="0"/>
    </xf>
    <xf numFmtId="0" fontId="3" fillId="0" borderId="1" xfId="0" applyFont="1" applyBorder="1" applyAlignment="1" applyProtection="1">
      <alignment horizontal="left" wrapText="1"/>
      <protection locked="0"/>
    </xf>
    <xf numFmtId="0" fontId="0" fillId="0" borderId="0" xfId="0" applyFill="1" applyAlignment="1" applyProtection="1">
      <protection locked="0"/>
    </xf>
    <xf numFmtId="0" fontId="3" fillId="0" borderId="9" xfId="0" applyFont="1" applyBorder="1" applyProtection="1">
      <protection locked="0"/>
    </xf>
    <xf numFmtId="0" fontId="3" fillId="0" borderId="18" xfId="0" applyFont="1" applyBorder="1" applyAlignment="1" applyProtection="1">
      <protection locked="0"/>
    </xf>
    <xf numFmtId="0" fontId="3" fillId="0" borderId="19" xfId="0" applyFont="1" applyBorder="1" applyAlignment="1" applyProtection="1">
      <protection locked="0"/>
    </xf>
    <xf numFmtId="0" fontId="3" fillId="0" borderId="1" xfId="0" applyFont="1" applyFill="1" applyBorder="1" applyAlignment="1" applyProtection="1">
      <alignment wrapText="1"/>
      <protection locked="0"/>
    </xf>
    <xf numFmtId="0" fontId="3" fillId="0" borderId="20" xfId="0" applyFont="1" applyBorder="1" applyProtection="1">
      <protection locked="0"/>
    </xf>
    <xf numFmtId="0" fontId="3" fillId="0" borderId="21" xfId="0" applyFont="1" applyBorder="1" applyAlignment="1" applyProtection="1">
      <protection locked="0"/>
    </xf>
    <xf numFmtId="0" fontId="3" fillId="0" borderId="0" xfId="0" applyFont="1" applyAlignment="1" applyProtection="1">
      <protection locked="0"/>
    </xf>
    <xf numFmtId="0" fontId="19" fillId="0" borderId="1" xfId="0" applyFont="1" applyFill="1" applyBorder="1" applyAlignment="1" applyProtection="1">
      <alignment horizontal="center" vertical="center" wrapText="1"/>
      <protection locked="0"/>
    </xf>
    <xf numFmtId="1" fontId="3"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center" vertical="center"/>
      <protection locked="0"/>
    </xf>
    <xf numFmtId="0" fontId="3" fillId="0" borderId="1" xfId="0" applyFont="1" applyBorder="1" applyAlignment="1" applyProtection="1">
      <alignment vertical="center" wrapText="1"/>
      <protection locked="0"/>
    </xf>
    <xf numFmtId="0" fontId="1" fillId="0" borderId="1" xfId="0" applyFont="1" applyBorder="1" applyAlignment="1" applyProtection="1">
      <alignment horizontal="left" vertical="center" wrapText="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5" fillId="0" borderId="1"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topLeftCell="A4" workbookViewId="0">
      <selection activeCell="I8" sqref="I8:K8"/>
    </sheetView>
  </sheetViews>
  <sheetFormatPr defaultColWidth="9.109375" defaultRowHeight="13.8"/>
  <cols>
    <col min="1" max="1" width="6" style="1" customWidth="1"/>
    <col min="2" max="2" width="21.88671875" style="1" customWidth="1"/>
    <col min="3" max="3" width="13.44140625" style="1" bestFit="1" customWidth="1"/>
    <col min="4" max="4" width="11" style="1" bestFit="1" customWidth="1"/>
    <col min="5" max="5" width="22.44140625" style="1" customWidth="1"/>
    <col min="6" max="8" width="2.5546875" style="1" customWidth="1"/>
    <col min="9" max="9" width="14.44140625" style="1" customWidth="1"/>
    <col min="10" max="10" width="9.5546875" style="1" customWidth="1"/>
    <col min="11" max="11" width="13.44140625" style="1" customWidth="1"/>
    <col min="12" max="12" width="12.109375" style="1" bestFit="1" customWidth="1"/>
    <col min="13" max="13" width="19.5546875" style="1" customWidth="1"/>
    <col min="14" max="16384" width="9.109375" style="1"/>
  </cols>
  <sheetData>
    <row r="1" spans="1:14" ht="60" customHeight="1">
      <c r="A1" s="158" t="s">
        <v>1017</v>
      </c>
      <c r="B1" s="158"/>
      <c r="C1" s="158"/>
      <c r="D1" s="158"/>
      <c r="E1" s="158"/>
      <c r="F1" s="158"/>
      <c r="G1" s="158"/>
      <c r="H1" s="158"/>
      <c r="I1" s="158"/>
      <c r="J1" s="158"/>
      <c r="K1" s="158"/>
      <c r="L1" s="158"/>
      <c r="M1" s="158"/>
    </row>
    <row r="2" spans="1:14" ht="15">
      <c r="A2" s="159" t="s">
        <v>0</v>
      </c>
      <c r="B2" s="159"/>
      <c r="C2" s="161" t="s">
        <v>75</v>
      </c>
      <c r="D2" s="162"/>
      <c r="E2" s="2" t="s">
        <v>1</v>
      </c>
      <c r="F2" s="173" t="s">
        <v>76</v>
      </c>
      <c r="G2" s="173"/>
      <c r="H2" s="173"/>
      <c r="I2" s="173"/>
      <c r="J2" s="173"/>
      <c r="K2" s="171" t="s">
        <v>28</v>
      </c>
      <c r="L2" s="171"/>
      <c r="M2" s="37" t="s">
        <v>77</v>
      </c>
    </row>
    <row r="3" spans="1:14" ht="7.5" customHeight="1">
      <c r="A3" s="137"/>
      <c r="B3" s="137"/>
      <c r="C3" s="137"/>
      <c r="D3" s="137"/>
      <c r="E3" s="137"/>
      <c r="F3" s="136"/>
      <c r="G3" s="136"/>
      <c r="H3" s="136"/>
      <c r="I3" s="136"/>
      <c r="J3" s="136"/>
      <c r="K3" s="138"/>
      <c r="L3" s="138"/>
      <c r="M3" s="138"/>
    </row>
    <row r="4" spans="1:14">
      <c r="A4" s="167" t="s">
        <v>2</v>
      </c>
      <c r="B4" s="168"/>
      <c r="C4" s="168"/>
      <c r="D4" s="168"/>
      <c r="E4" s="169"/>
      <c r="F4" s="136"/>
      <c r="G4" s="136"/>
      <c r="H4" s="136"/>
      <c r="I4" s="139" t="s">
        <v>64</v>
      </c>
      <c r="J4" s="139"/>
      <c r="K4" s="139"/>
      <c r="L4" s="139"/>
      <c r="M4" s="139"/>
    </row>
    <row r="5" spans="1:14" ht="18.75" customHeight="1">
      <c r="A5" s="134" t="s">
        <v>4</v>
      </c>
      <c r="B5" s="134"/>
      <c r="C5" s="152" t="s">
        <v>78</v>
      </c>
      <c r="D5" s="170"/>
      <c r="E5" s="153"/>
      <c r="F5" s="136"/>
      <c r="G5" s="136"/>
      <c r="H5" s="136"/>
      <c r="I5" s="163" t="s">
        <v>5</v>
      </c>
      <c r="J5" s="163"/>
      <c r="K5" s="164"/>
      <c r="L5" s="166"/>
      <c r="M5" s="165"/>
    </row>
    <row r="6" spans="1:14" ht="18.75" customHeight="1">
      <c r="A6" s="135" t="s">
        <v>22</v>
      </c>
      <c r="B6" s="135"/>
      <c r="C6" s="38">
        <v>9085361674</v>
      </c>
      <c r="D6" s="160"/>
      <c r="E6" s="160"/>
      <c r="F6" s="136"/>
      <c r="G6" s="136"/>
      <c r="H6" s="136"/>
      <c r="I6" s="135" t="s">
        <v>22</v>
      </c>
      <c r="J6" s="135"/>
      <c r="K6" s="164"/>
      <c r="L6" s="165"/>
      <c r="M6" s="39"/>
    </row>
    <row r="7" spans="1:14">
      <c r="A7" s="133" t="s">
        <v>3</v>
      </c>
      <c r="B7" s="133"/>
      <c r="C7" s="133"/>
      <c r="D7" s="133"/>
      <c r="E7" s="133"/>
      <c r="F7" s="133"/>
      <c r="G7" s="133"/>
      <c r="H7" s="133"/>
      <c r="I7" s="133"/>
      <c r="J7" s="133"/>
      <c r="K7" s="133"/>
      <c r="L7" s="133"/>
      <c r="M7" s="133"/>
    </row>
    <row r="8" spans="1:14">
      <c r="A8" s="178" t="s">
        <v>25</v>
      </c>
      <c r="B8" s="179"/>
      <c r="C8" s="180"/>
      <c r="D8" s="51" t="s">
        <v>24</v>
      </c>
      <c r="E8" s="40">
        <v>110900101</v>
      </c>
      <c r="F8" s="143"/>
      <c r="G8" s="144"/>
      <c r="H8" s="144"/>
      <c r="I8" s="178" t="s">
        <v>26</v>
      </c>
      <c r="J8" s="179"/>
      <c r="K8" s="180"/>
      <c r="L8" s="3" t="s">
        <v>24</v>
      </c>
      <c r="M8" s="40"/>
    </row>
    <row r="9" spans="1:14">
      <c r="A9" s="148" t="s">
        <v>30</v>
      </c>
      <c r="B9" s="149"/>
      <c r="C9" s="6" t="s">
        <v>6</v>
      </c>
      <c r="D9" s="9" t="s">
        <v>12</v>
      </c>
      <c r="E9" s="5" t="s">
        <v>15</v>
      </c>
      <c r="F9" s="145"/>
      <c r="G9" s="146"/>
      <c r="H9" s="146"/>
      <c r="I9" s="148" t="s">
        <v>30</v>
      </c>
      <c r="J9" s="149"/>
      <c r="K9" s="6" t="s">
        <v>6</v>
      </c>
      <c r="L9" s="9" t="s">
        <v>12</v>
      </c>
      <c r="M9" s="5" t="s">
        <v>15</v>
      </c>
    </row>
    <row r="10" spans="1:14">
      <c r="A10" s="154" t="s">
        <v>82</v>
      </c>
      <c r="B10" s="154"/>
      <c r="C10" s="4" t="s">
        <v>18</v>
      </c>
      <c r="D10" s="38">
        <v>9706271767</v>
      </c>
      <c r="E10" s="39" t="s">
        <v>79</v>
      </c>
      <c r="F10" s="145"/>
      <c r="G10" s="146"/>
      <c r="H10" s="146"/>
      <c r="I10" s="150" t="s">
        <v>1016</v>
      </c>
      <c r="J10" s="151"/>
      <c r="K10" s="4" t="s">
        <v>18</v>
      </c>
      <c r="L10" s="38">
        <v>9435034312</v>
      </c>
      <c r="M10" s="39"/>
    </row>
    <row r="11" spans="1:14">
      <c r="A11" s="154" t="s">
        <v>83</v>
      </c>
      <c r="B11" s="154"/>
      <c r="C11" s="4" t="s">
        <v>19</v>
      </c>
      <c r="D11" s="38">
        <v>9862983211</v>
      </c>
      <c r="E11" s="39" t="s">
        <v>80</v>
      </c>
      <c r="F11" s="145"/>
      <c r="G11" s="146"/>
      <c r="H11" s="146"/>
      <c r="I11" s="152" t="s">
        <v>86</v>
      </c>
      <c r="J11" s="153"/>
      <c r="K11" s="20" t="s">
        <v>18</v>
      </c>
      <c r="L11" s="38"/>
      <c r="M11" s="39"/>
    </row>
    <row r="12" spans="1:14">
      <c r="A12" s="150" t="s">
        <v>84</v>
      </c>
      <c r="B12" s="151"/>
      <c r="C12" s="4" t="s">
        <v>20</v>
      </c>
      <c r="D12" s="38">
        <v>9957571015</v>
      </c>
      <c r="E12" s="39" t="s">
        <v>81</v>
      </c>
      <c r="F12" s="145"/>
      <c r="G12" s="146"/>
      <c r="H12" s="146"/>
      <c r="I12" s="154" t="s">
        <v>87</v>
      </c>
      <c r="J12" s="154"/>
      <c r="K12" s="4" t="s">
        <v>20</v>
      </c>
      <c r="L12" s="38">
        <v>9401757845</v>
      </c>
      <c r="M12" s="39" t="s">
        <v>88</v>
      </c>
    </row>
    <row r="13" spans="1:14">
      <c r="A13" s="154" t="s">
        <v>85</v>
      </c>
      <c r="B13" s="154"/>
      <c r="C13" s="4" t="s">
        <v>21</v>
      </c>
      <c r="D13" s="38">
        <v>9854349277</v>
      </c>
      <c r="E13" s="39"/>
      <c r="F13" s="145"/>
      <c r="G13" s="146"/>
      <c r="H13" s="146"/>
      <c r="I13" s="154" t="s">
        <v>1015</v>
      </c>
      <c r="J13" s="154"/>
      <c r="K13" s="4" t="s">
        <v>21</v>
      </c>
      <c r="L13" s="38">
        <v>8638003979</v>
      </c>
      <c r="M13" s="39"/>
    </row>
    <row r="14" spans="1:14">
      <c r="A14" s="155" t="s">
        <v>23</v>
      </c>
      <c r="B14" s="156"/>
      <c r="C14" s="157"/>
      <c r="D14" s="177"/>
      <c r="E14" s="177"/>
      <c r="F14" s="145"/>
      <c r="G14" s="146"/>
      <c r="H14" s="146"/>
      <c r="I14" s="147"/>
      <c r="J14" s="147"/>
      <c r="K14" s="147"/>
      <c r="L14" s="147"/>
      <c r="M14" s="147"/>
      <c r="N14" s="8"/>
    </row>
    <row r="15" spans="1:14">
      <c r="A15" s="142"/>
      <c r="B15" s="142"/>
      <c r="C15" s="142"/>
      <c r="D15" s="142"/>
      <c r="E15" s="142"/>
      <c r="F15" s="142"/>
      <c r="G15" s="142"/>
      <c r="H15" s="142"/>
      <c r="I15" s="142"/>
      <c r="J15" s="142"/>
      <c r="K15" s="142"/>
      <c r="L15" s="142"/>
      <c r="M15" s="142"/>
    </row>
    <row r="16" spans="1:14">
      <c r="A16" s="141" t="s">
        <v>48</v>
      </c>
      <c r="B16" s="141"/>
      <c r="C16" s="141"/>
      <c r="D16" s="141"/>
      <c r="E16" s="141"/>
      <c r="F16" s="141"/>
      <c r="G16" s="141"/>
      <c r="H16" s="141"/>
      <c r="I16" s="141"/>
      <c r="J16" s="141"/>
      <c r="K16" s="141"/>
      <c r="L16" s="141"/>
      <c r="M16" s="141"/>
    </row>
    <row r="17" spans="1:13" ht="32.25" customHeight="1">
      <c r="A17" s="175" t="s">
        <v>60</v>
      </c>
      <c r="B17" s="175"/>
      <c r="C17" s="175"/>
      <c r="D17" s="175"/>
      <c r="E17" s="175"/>
      <c r="F17" s="175"/>
      <c r="G17" s="175"/>
      <c r="H17" s="175"/>
      <c r="I17" s="175"/>
      <c r="J17" s="175"/>
      <c r="K17" s="175"/>
      <c r="L17" s="175"/>
      <c r="M17" s="175"/>
    </row>
    <row r="18" spans="1:13">
      <c r="A18" s="140" t="s">
        <v>61</v>
      </c>
      <c r="B18" s="140"/>
      <c r="C18" s="140"/>
      <c r="D18" s="140"/>
      <c r="E18" s="140"/>
      <c r="F18" s="140"/>
      <c r="G18" s="140"/>
      <c r="H18" s="140"/>
      <c r="I18" s="140"/>
      <c r="J18" s="140"/>
      <c r="K18" s="140"/>
      <c r="L18" s="140"/>
      <c r="M18" s="140"/>
    </row>
    <row r="19" spans="1:13">
      <c r="A19" s="140" t="s">
        <v>49</v>
      </c>
      <c r="B19" s="140"/>
      <c r="C19" s="140"/>
      <c r="D19" s="140"/>
      <c r="E19" s="140"/>
      <c r="F19" s="140"/>
      <c r="G19" s="140"/>
      <c r="H19" s="140"/>
      <c r="I19" s="140"/>
      <c r="J19" s="140"/>
      <c r="K19" s="140"/>
      <c r="L19" s="140"/>
      <c r="M19" s="140"/>
    </row>
    <row r="20" spans="1:13">
      <c r="A20" s="140" t="s">
        <v>43</v>
      </c>
      <c r="B20" s="140"/>
      <c r="C20" s="140"/>
      <c r="D20" s="140"/>
      <c r="E20" s="140"/>
      <c r="F20" s="140"/>
      <c r="G20" s="140"/>
      <c r="H20" s="140"/>
      <c r="I20" s="140"/>
      <c r="J20" s="140"/>
      <c r="K20" s="140"/>
      <c r="L20" s="140"/>
      <c r="M20" s="140"/>
    </row>
    <row r="21" spans="1:13">
      <c r="A21" s="140" t="s">
        <v>50</v>
      </c>
      <c r="B21" s="140"/>
      <c r="C21" s="140"/>
      <c r="D21" s="140"/>
      <c r="E21" s="140"/>
      <c r="F21" s="140"/>
      <c r="G21" s="140"/>
      <c r="H21" s="140"/>
      <c r="I21" s="140"/>
      <c r="J21" s="140"/>
      <c r="K21" s="140"/>
      <c r="L21" s="140"/>
      <c r="M21" s="140"/>
    </row>
    <row r="22" spans="1:13">
      <c r="A22" s="140" t="s">
        <v>44</v>
      </c>
      <c r="B22" s="140"/>
      <c r="C22" s="140"/>
      <c r="D22" s="140"/>
      <c r="E22" s="140"/>
      <c r="F22" s="140"/>
      <c r="G22" s="140"/>
      <c r="H22" s="140"/>
      <c r="I22" s="140"/>
      <c r="J22" s="140"/>
      <c r="K22" s="140"/>
      <c r="L22" s="140"/>
      <c r="M22" s="140"/>
    </row>
    <row r="23" spans="1:13">
      <c r="A23" s="176" t="s">
        <v>53</v>
      </c>
      <c r="B23" s="176"/>
      <c r="C23" s="176"/>
      <c r="D23" s="176"/>
      <c r="E23" s="176"/>
      <c r="F23" s="176"/>
      <c r="G23" s="176"/>
      <c r="H23" s="176"/>
      <c r="I23" s="176"/>
      <c r="J23" s="176"/>
      <c r="K23" s="176"/>
      <c r="L23" s="176"/>
      <c r="M23" s="176"/>
    </row>
    <row r="24" spans="1:13">
      <c r="A24" s="140" t="s">
        <v>45</v>
      </c>
      <c r="B24" s="140"/>
      <c r="C24" s="140"/>
      <c r="D24" s="140"/>
      <c r="E24" s="140"/>
      <c r="F24" s="140"/>
      <c r="G24" s="140"/>
      <c r="H24" s="140"/>
      <c r="I24" s="140"/>
      <c r="J24" s="140"/>
      <c r="K24" s="140"/>
      <c r="L24" s="140"/>
      <c r="M24" s="140"/>
    </row>
    <row r="25" spans="1:13">
      <c r="A25" s="140" t="s">
        <v>46</v>
      </c>
      <c r="B25" s="140"/>
      <c r="C25" s="140"/>
      <c r="D25" s="140"/>
      <c r="E25" s="140"/>
      <c r="F25" s="140"/>
      <c r="G25" s="140"/>
      <c r="H25" s="140"/>
      <c r="I25" s="140"/>
      <c r="J25" s="140"/>
      <c r="K25" s="140"/>
      <c r="L25" s="140"/>
      <c r="M25" s="140"/>
    </row>
    <row r="26" spans="1:13">
      <c r="A26" s="140" t="s">
        <v>47</v>
      </c>
      <c r="B26" s="140"/>
      <c r="C26" s="140"/>
      <c r="D26" s="140"/>
      <c r="E26" s="140"/>
      <c r="F26" s="140"/>
      <c r="G26" s="140"/>
      <c r="H26" s="140"/>
      <c r="I26" s="140"/>
      <c r="J26" s="140"/>
      <c r="K26" s="140"/>
      <c r="L26" s="140"/>
      <c r="M26" s="140"/>
    </row>
    <row r="27" spans="1:13" ht="15.6">
      <c r="A27" s="174" t="s">
        <v>51</v>
      </c>
      <c r="B27" s="174"/>
      <c r="C27" s="174"/>
      <c r="D27" s="174"/>
      <c r="E27" s="174"/>
      <c r="F27" s="174"/>
      <c r="G27" s="174"/>
      <c r="H27" s="174"/>
      <c r="I27" s="174"/>
      <c r="J27" s="174"/>
      <c r="K27" s="174"/>
      <c r="L27" s="174"/>
      <c r="M27" s="174"/>
    </row>
    <row r="28" spans="1:13" ht="15.6">
      <c r="A28" s="140" t="s">
        <v>52</v>
      </c>
      <c r="B28" s="140"/>
      <c r="C28" s="140"/>
      <c r="D28" s="140"/>
      <c r="E28" s="140"/>
      <c r="F28" s="140"/>
      <c r="G28" s="140"/>
      <c r="H28" s="140"/>
      <c r="I28" s="140"/>
      <c r="J28" s="140"/>
      <c r="K28" s="140"/>
      <c r="L28" s="140"/>
      <c r="M28" s="140"/>
    </row>
    <row r="29" spans="1:13" ht="44.25" customHeight="1">
      <c r="A29" s="172" t="s">
        <v>62</v>
      </c>
      <c r="B29" s="172"/>
      <c r="C29" s="172"/>
      <c r="D29" s="172"/>
      <c r="E29" s="172"/>
      <c r="F29" s="172"/>
      <c r="G29" s="172"/>
      <c r="H29" s="172"/>
      <c r="I29" s="172"/>
      <c r="J29" s="172"/>
      <c r="K29" s="172"/>
      <c r="L29" s="172"/>
      <c r="M29" s="172"/>
    </row>
  </sheetData>
  <sheetProtection deleteColumns="0" deleteRows="0"/>
  <mergeCells count="50">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3">
    <dataValidation allowBlank="1" showInputMessage="1" showErrorMessage="1" prompt="Mobile No." sqref="L10:L13 D10:D13 C6 K6:L6"/>
    <dataValidation allowBlank="1" showInputMessage="1" showErrorMessage="1" prompt="E-mail Id" sqref="D14:E14 E10:E13 D6:E6 M6 M10:M13"/>
    <dataValidation allowBlank="1" showInputMessage="1" showErrorMessage="1" prompt="Insert Unique Id of Mobile Health Team" sqref="M8 E8"/>
  </dataValidations>
  <printOptions horizontalCentered="1"/>
  <pageMargins left="0.37" right="0.23" top="0.43" bottom="0.45" header="0.3" footer="0.3"/>
  <pageSetup paperSize="9" scale="94"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32" activePane="bottomRight" state="frozen"/>
      <selection pane="topRight" activeCell="C1" sqref="C1"/>
      <selection pane="bottomLeft" activeCell="A5" sqref="A5"/>
      <selection pane="bottomRight" activeCell="B45" sqref="B45"/>
    </sheetView>
  </sheetViews>
  <sheetFormatPr defaultColWidth="9.109375" defaultRowHeight="13.8"/>
  <cols>
    <col min="1" max="1" width="7.6640625" style="1" customWidth="1"/>
    <col min="2" max="2" width="14.109375" style="1" customWidth="1"/>
    <col min="3" max="3" width="25.88671875" style="1" customWidth="1"/>
    <col min="4" max="4" width="17.44140625" style="1" bestFit="1" customWidth="1"/>
    <col min="5" max="5" width="16" style="16" customWidth="1"/>
    <col min="6" max="6" width="17" style="1" customWidth="1"/>
    <col min="7" max="7" width="6.109375" style="16" customWidth="1"/>
    <col min="8" max="8" width="6.33203125" style="16" bestFit="1" customWidth="1"/>
    <col min="9" max="9" width="6" style="1" bestFit="1" customWidth="1"/>
    <col min="10" max="10" width="16.6640625" style="1" customWidth="1"/>
    <col min="11" max="13" width="19.5546875" style="1" customWidth="1"/>
    <col min="14" max="14" width="19.109375" style="1" customWidth="1"/>
    <col min="15" max="15" width="14.88671875" style="1" bestFit="1" customWidth="1"/>
    <col min="16" max="16" width="15.33203125" style="1" customWidth="1"/>
    <col min="17" max="17" width="11.5546875" style="1" bestFit="1" customWidth="1"/>
    <col min="18" max="18" width="17.5546875" style="1" customWidth="1"/>
    <col min="19" max="19" width="19.5546875" style="1" customWidth="1"/>
    <col min="20" max="16384" width="9.109375" style="1"/>
  </cols>
  <sheetData>
    <row r="1" spans="1:20" ht="51" customHeight="1">
      <c r="A1" s="183" t="s">
        <v>65</v>
      </c>
      <c r="B1" s="183"/>
      <c r="C1" s="183"/>
      <c r="D1" s="184"/>
      <c r="E1" s="184"/>
      <c r="F1" s="184"/>
      <c r="G1" s="184"/>
      <c r="H1" s="184"/>
      <c r="I1" s="184"/>
      <c r="J1" s="184"/>
      <c r="K1" s="184"/>
      <c r="L1" s="184"/>
      <c r="M1" s="184"/>
      <c r="N1" s="184"/>
      <c r="O1" s="184"/>
      <c r="P1" s="184"/>
      <c r="Q1" s="184"/>
      <c r="R1" s="184"/>
      <c r="S1" s="184"/>
    </row>
    <row r="2" spans="1:20" ht="16.5" customHeight="1">
      <c r="A2" s="187" t="s">
        <v>63</v>
      </c>
      <c r="B2" s="188"/>
      <c r="C2" s="188"/>
      <c r="D2" s="25"/>
      <c r="E2" s="22"/>
      <c r="F2" s="22"/>
      <c r="G2" s="22"/>
      <c r="H2" s="22"/>
      <c r="I2" s="22"/>
      <c r="J2" s="22"/>
      <c r="K2" s="22"/>
      <c r="L2" s="22"/>
      <c r="M2" s="22"/>
      <c r="N2" s="22"/>
      <c r="O2" s="22"/>
      <c r="P2" s="22"/>
      <c r="Q2" s="22"/>
      <c r="R2" s="22"/>
      <c r="S2" s="22"/>
    </row>
    <row r="3" spans="1:20" ht="24" customHeight="1">
      <c r="A3" s="182" t="s">
        <v>14</v>
      </c>
      <c r="B3" s="185" t="s">
        <v>68</v>
      </c>
      <c r="C3" s="181" t="s">
        <v>7</v>
      </c>
      <c r="D3" s="181" t="s">
        <v>59</v>
      </c>
      <c r="E3" s="181" t="s">
        <v>16</v>
      </c>
      <c r="F3" s="189" t="s">
        <v>17</v>
      </c>
      <c r="G3" s="181" t="s">
        <v>8</v>
      </c>
      <c r="H3" s="181"/>
      <c r="I3" s="181"/>
      <c r="J3" s="181" t="s">
        <v>35</v>
      </c>
      <c r="K3" s="185" t="s">
        <v>37</v>
      </c>
      <c r="L3" s="185" t="s">
        <v>54</v>
      </c>
      <c r="M3" s="185" t="s">
        <v>55</v>
      </c>
      <c r="N3" s="185" t="s">
        <v>38</v>
      </c>
      <c r="O3" s="185" t="s">
        <v>39</v>
      </c>
      <c r="P3" s="182" t="s">
        <v>58</v>
      </c>
      <c r="Q3" s="181" t="s">
        <v>56</v>
      </c>
      <c r="R3" s="181" t="s">
        <v>36</v>
      </c>
      <c r="S3" s="181" t="s">
        <v>57</v>
      </c>
      <c r="T3" s="181" t="s">
        <v>13</v>
      </c>
    </row>
    <row r="4" spans="1:20" ht="25.5" customHeight="1" thickBot="1">
      <c r="A4" s="182"/>
      <c r="B4" s="190"/>
      <c r="C4" s="181"/>
      <c r="D4" s="181"/>
      <c r="E4" s="181"/>
      <c r="F4" s="189"/>
      <c r="G4" s="15" t="s">
        <v>9</v>
      </c>
      <c r="H4" s="15" t="s">
        <v>10</v>
      </c>
      <c r="I4" s="11" t="s">
        <v>11</v>
      </c>
      <c r="J4" s="181"/>
      <c r="K4" s="186"/>
      <c r="L4" s="186"/>
      <c r="M4" s="186"/>
      <c r="N4" s="186"/>
      <c r="O4" s="186"/>
      <c r="P4" s="182"/>
      <c r="Q4" s="182"/>
      <c r="R4" s="181"/>
      <c r="S4" s="181"/>
      <c r="T4" s="181"/>
    </row>
    <row r="5" spans="1:20" ht="14.4" thickBot="1">
      <c r="A5" s="4">
        <v>1</v>
      </c>
      <c r="B5" s="17" t="s">
        <v>69</v>
      </c>
      <c r="C5" s="52" t="s">
        <v>89</v>
      </c>
      <c r="D5" s="64" t="s">
        <v>29</v>
      </c>
      <c r="E5" s="19">
        <v>99</v>
      </c>
      <c r="F5" s="65"/>
      <c r="G5" s="19">
        <v>20</v>
      </c>
      <c r="H5" s="19">
        <v>10</v>
      </c>
      <c r="I5" s="17">
        <f>+G5+H5</f>
        <v>30</v>
      </c>
      <c r="J5" s="55">
        <v>9954222544</v>
      </c>
      <c r="K5" s="18" t="s">
        <v>191</v>
      </c>
      <c r="L5" s="18" t="s">
        <v>192</v>
      </c>
      <c r="M5" s="18">
        <v>9401452567</v>
      </c>
      <c r="N5" s="18" t="s">
        <v>193</v>
      </c>
      <c r="O5" s="18">
        <v>7399773828</v>
      </c>
      <c r="P5" s="24" t="s">
        <v>1018</v>
      </c>
      <c r="Q5" s="18" t="s">
        <v>204</v>
      </c>
      <c r="R5" s="55" t="s">
        <v>195</v>
      </c>
      <c r="S5" s="18" t="s">
        <v>196</v>
      </c>
      <c r="T5" s="18"/>
    </row>
    <row r="6" spans="1:20" ht="15" thickBot="1">
      <c r="A6" s="4">
        <v>2</v>
      </c>
      <c r="B6" s="17" t="s">
        <v>69</v>
      </c>
      <c r="C6" s="53" t="s">
        <v>90</v>
      </c>
      <c r="D6" s="64" t="s">
        <v>29</v>
      </c>
      <c r="E6" s="66">
        <v>195</v>
      </c>
      <c r="F6" s="18"/>
      <c r="G6" s="19">
        <v>30</v>
      </c>
      <c r="H6" s="19">
        <v>20</v>
      </c>
      <c r="I6" s="17">
        <f>+G6+H6</f>
        <v>50</v>
      </c>
      <c r="J6" s="19">
        <v>7896842229</v>
      </c>
      <c r="K6" s="18" t="s">
        <v>191</v>
      </c>
      <c r="L6" s="18" t="s">
        <v>192</v>
      </c>
      <c r="M6" s="18">
        <v>9401452567</v>
      </c>
      <c r="N6" s="18" t="s">
        <v>193</v>
      </c>
      <c r="O6" s="18">
        <v>7399773828</v>
      </c>
      <c r="P6" s="24" t="s">
        <v>1018</v>
      </c>
      <c r="Q6" s="18" t="s">
        <v>204</v>
      </c>
      <c r="R6" s="55" t="s">
        <v>195</v>
      </c>
      <c r="S6" s="18" t="s">
        <v>196</v>
      </c>
      <c r="T6" s="18"/>
    </row>
    <row r="7" spans="1:20" ht="14.4" thickBot="1">
      <c r="A7" s="4">
        <v>3</v>
      </c>
      <c r="B7" s="17" t="s">
        <v>70</v>
      </c>
      <c r="C7" s="53" t="s">
        <v>91</v>
      </c>
      <c r="D7" s="64" t="s">
        <v>29</v>
      </c>
      <c r="E7" s="19">
        <v>23</v>
      </c>
      <c r="F7" s="18"/>
      <c r="G7" s="19">
        <v>25</v>
      </c>
      <c r="H7" s="19">
        <v>22</v>
      </c>
      <c r="I7" s="17">
        <f t="shared" ref="I7:I69" si="0">+G7+H7</f>
        <v>47</v>
      </c>
      <c r="J7" s="19">
        <v>8011321263</v>
      </c>
      <c r="K7" s="18" t="s">
        <v>191</v>
      </c>
      <c r="L7" s="18" t="s">
        <v>192</v>
      </c>
      <c r="M7" s="18">
        <v>9401452567</v>
      </c>
      <c r="N7" s="18" t="s">
        <v>197</v>
      </c>
      <c r="O7" s="18">
        <v>9678373528</v>
      </c>
      <c r="P7" s="24" t="s">
        <v>1018</v>
      </c>
      <c r="Q7" s="18" t="s">
        <v>204</v>
      </c>
      <c r="R7" s="55" t="s">
        <v>195</v>
      </c>
      <c r="S7" s="18" t="s">
        <v>196</v>
      </c>
      <c r="T7" s="18"/>
    </row>
    <row r="8" spans="1:20" ht="14.4" thickBot="1">
      <c r="A8" s="4">
        <v>4</v>
      </c>
      <c r="B8" s="17" t="s">
        <v>70</v>
      </c>
      <c r="C8" s="53" t="s">
        <v>92</v>
      </c>
      <c r="D8" s="64" t="s">
        <v>29</v>
      </c>
      <c r="E8" s="19">
        <v>67</v>
      </c>
      <c r="F8" s="18"/>
      <c r="G8" s="19">
        <v>37</v>
      </c>
      <c r="H8" s="19">
        <v>30</v>
      </c>
      <c r="I8" s="17">
        <f t="shared" si="0"/>
        <v>67</v>
      </c>
      <c r="J8" s="19">
        <v>9707757575</v>
      </c>
      <c r="K8" s="18" t="s">
        <v>92</v>
      </c>
      <c r="L8" s="18" t="s">
        <v>198</v>
      </c>
      <c r="M8" s="18">
        <v>9401452578</v>
      </c>
      <c r="N8" s="18" t="s">
        <v>199</v>
      </c>
      <c r="O8" s="18">
        <v>9706138871</v>
      </c>
      <c r="P8" s="24" t="s">
        <v>1018</v>
      </c>
      <c r="Q8" s="18" t="s">
        <v>204</v>
      </c>
      <c r="R8" s="55" t="s">
        <v>200</v>
      </c>
      <c r="S8" s="18" t="s">
        <v>196</v>
      </c>
      <c r="T8" s="18"/>
    </row>
    <row r="9" spans="1:20" ht="14.4" thickBot="1">
      <c r="A9" s="4">
        <v>5</v>
      </c>
      <c r="B9" s="17" t="s">
        <v>69</v>
      </c>
      <c r="C9" s="53" t="s">
        <v>93</v>
      </c>
      <c r="D9" s="64" t="s">
        <v>29</v>
      </c>
      <c r="E9" s="19">
        <v>23</v>
      </c>
      <c r="F9" s="18"/>
      <c r="G9" s="19">
        <v>54</v>
      </c>
      <c r="H9" s="19">
        <v>30</v>
      </c>
      <c r="I9" s="17">
        <f t="shared" si="0"/>
        <v>84</v>
      </c>
      <c r="J9" s="55">
        <v>9957385776</v>
      </c>
      <c r="K9" s="18" t="s">
        <v>201</v>
      </c>
      <c r="L9" s="74" t="s">
        <v>202</v>
      </c>
      <c r="M9" s="18">
        <v>9508924397</v>
      </c>
      <c r="N9" s="18" t="s">
        <v>203</v>
      </c>
      <c r="O9" s="18">
        <v>8720991781</v>
      </c>
      <c r="P9" s="24" t="s">
        <v>1019</v>
      </c>
      <c r="Q9" s="18" t="s">
        <v>217</v>
      </c>
      <c r="R9" s="55" t="s">
        <v>205</v>
      </c>
      <c r="S9" s="18" t="s">
        <v>196</v>
      </c>
      <c r="T9" s="18"/>
    </row>
    <row r="10" spans="1:20" ht="14.4" thickBot="1">
      <c r="A10" s="4">
        <v>6</v>
      </c>
      <c r="B10" s="17" t="s">
        <v>69</v>
      </c>
      <c r="C10" s="53" t="s">
        <v>94</v>
      </c>
      <c r="D10" s="64" t="s">
        <v>29</v>
      </c>
      <c r="E10" s="19">
        <v>16</v>
      </c>
      <c r="F10" s="18"/>
      <c r="G10" s="19">
        <v>34</v>
      </c>
      <c r="H10" s="19">
        <v>60</v>
      </c>
      <c r="I10" s="17">
        <f t="shared" si="0"/>
        <v>94</v>
      </c>
      <c r="J10" s="18">
        <v>8720991781</v>
      </c>
      <c r="K10" s="18" t="s">
        <v>201</v>
      </c>
      <c r="L10" s="74" t="s">
        <v>202</v>
      </c>
      <c r="M10" s="18">
        <v>9508924397</v>
      </c>
      <c r="N10" s="18" t="s">
        <v>206</v>
      </c>
      <c r="O10" s="18">
        <v>8811966389</v>
      </c>
      <c r="P10" s="24" t="s">
        <v>1019</v>
      </c>
      <c r="Q10" s="18" t="s">
        <v>217</v>
      </c>
      <c r="R10" s="55" t="s">
        <v>205</v>
      </c>
      <c r="S10" s="18" t="s">
        <v>196</v>
      </c>
      <c r="T10" s="18"/>
    </row>
    <row r="11" spans="1:20" ht="28.2" thickBot="1">
      <c r="A11" s="4">
        <v>7</v>
      </c>
      <c r="B11" s="17" t="s">
        <v>69</v>
      </c>
      <c r="C11" s="53" t="s">
        <v>95</v>
      </c>
      <c r="D11" s="64" t="s">
        <v>27</v>
      </c>
      <c r="E11" s="67">
        <v>9</v>
      </c>
      <c r="F11" s="68" t="s">
        <v>176</v>
      </c>
      <c r="G11" s="69">
        <v>22</v>
      </c>
      <c r="H11" s="69">
        <v>21</v>
      </c>
      <c r="I11" s="17">
        <f t="shared" si="0"/>
        <v>43</v>
      </c>
      <c r="J11" s="18">
        <v>8811966389</v>
      </c>
      <c r="K11" s="68" t="s">
        <v>201</v>
      </c>
      <c r="L11" s="74" t="s">
        <v>202</v>
      </c>
      <c r="M11" s="18">
        <v>9508924397</v>
      </c>
      <c r="N11" s="68" t="s">
        <v>207</v>
      </c>
      <c r="O11" s="18">
        <v>8011788746</v>
      </c>
      <c r="P11" s="24" t="s">
        <v>1019</v>
      </c>
      <c r="Q11" s="18" t="s">
        <v>217</v>
      </c>
      <c r="R11" s="55" t="s">
        <v>205</v>
      </c>
      <c r="S11" s="18" t="s">
        <v>196</v>
      </c>
      <c r="T11" s="18"/>
    </row>
    <row r="12" spans="1:20" ht="14.4" thickBot="1">
      <c r="A12" s="4">
        <v>8</v>
      </c>
      <c r="B12" s="17" t="s">
        <v>70</v>
      </c>
      <c r="C12" s="54" t="s">
        <v>96</v>
      </c>
      <c r="D12" s="70" t="s">
        <v>29</v>
      </c>
      <c r="E12" s="71">
        <v>50</v>
      </c>
      <c r="F12" s="72"/>
      <c r="G12" s="20">
        <v>21</v>
      </c>
      <c r="H12" s="20">
        <v>23</v>
      </c>
      <c r="I12" s="17">
        <f t="shared" si="0"/>
        <v>44</v>
      </c>
      <c r="J12" s="72">
        <v>7896283099</v>
      </c>
      <c r="K12" s="72" t="s">
        <v>208</v>
      </c>
      <c r="L12" s="72" t="s">
        <v>209</v>
      </c>
      <c r="M12" s="83">
        <v>9401452577</v>
      </c>
      <c r="N12" s="84" t="s">
        <v>210</v>
      </c>
      <c r="O12" s="77">
        <v>7896636212</v>
      </c>
      <c r="P12" s="24" t="s">
        <v>1020</v>
      </c>
      <c r="Q12" s="18" t="s">
        <v>223</v>
      </c>
      <c r="R12" s="55" t="s">
        <v>205</v>
      </c>
      <c r="S12" s="18" t="s">
        <v>196</v>
      </c>
      <c r="T12" s="18"/>
    </row>
    <row r="13" spans="1:20" ht="27.6">
      <c r="A13" s="4">
        <v>9</v>
      </c>
      <c r="B13" s="17" t="s">
        <v>70</v>
      </c>
      <c r="C13" s="18" t="s">
        <v>97</v>
      </c>
      <c r="D13" s="64" t="s">
        <v>29</v>
      </c>
      <c r="E13" s="73">
        <v>83</v>
      </c>
      <c r="F13" s="74"/>
      <c r="G13" s="75">
        <v>33</v>
      </c>
      <c r="H13" s="75">
        <v>61</v>
      </c>
      <c r="I13" s="17">
        <f t="shared" si="0"/>
        <v>94</v>
      </c>
      <c r="J13" s="18" t="s">
        <v>211</v>
      </c>
      <c r="K13" s="74" t="s">
        <v>201</v>
      </c>
      <c r="L13" s="74" t="s">
        <v>202</v>
      </c>
      <c r="M13" s="18">
        <v>9508924397</v>
      </c>
      <c r="N13" s="74" t="s">
        <v>212</v>
      </c>
      <c r="O13" s="77">
        <v>8011526435</v>
      </c>
      <c r="P13" s="24" t="s">
        <v>1020</v>
      </c>
      <c r="Q13" s="18" t="s">
        <v>223</v>
      </c>
      <c r="R13" s="55" t="s">
        <v>213</v>
      </c>
      <c r="S13" s="18" t="s">
        <v>196</v>
      </c>
      <c r="T13" s="18"/>
    </row>
    <row r="14" spans="1:20" ht="27.6">
      <c r="A14" s="4">
        <v>10</v>
      </c>
      <c r="B14" s="17" t="s">
        <v>70</v>
      </c>
      <c r="C14" s="18" t="s">
        <v>98</v>
      </c>
      <c r="D14" s="64" t="s">
        <v>27</v>
      </c>
      <c r="E14" s="19">
        <v>97</v>
      </c>
      <c r="F14" s="18" t="s">
        <v>176</v>
      </c>
      <c r="G14" s="76">
        <v>29</v>
      </c>
      <c r="H14" s="76">
        <v>22</v>
      </c>
      <c r="I14" s="17">
        <f t="shared" si="0"/>
        <v>51</v>
      </c>
      <c r="J14" s="18" t="s">
        <v>211</v>
      </c>
      <c r="K14" s="18" t="s">
        <v>201</v>
      </c>
      <c r="L14" s="18" t="s">
        <v>202</v>
      </c>
      <c r="M14" s="18">
        <v>9508924397</v>
      </c>
      <c r="N14" s="74" t="s">
        <v>212</v>
      </c>
      <c r="O14" s="77">
        <v>8011526435</v>
      </c>
      <c r="P14" s="24" t="s">
        <v>1020</v>
      </c>
      <c r="Q14" s="18" t="s">
        <v>223</v>
      </c>
      <c r="R14" s="57" t="s">
        <v>213</v>
      </c>
      <c r="S14" s="18" t="s">
        <v>196</v>
      </c>
      <c r="T14" s="18"/>
    </row>
    <row r="15" spans="1:20">
      <c r="A15" s="4">
        <v>11</v>
      </c>
      <c r="B15" s="17" t="s">
        <v>69</v>
      </c>
      <c r="C15" s="54" t="s">
        <v>99</v>
      </c>
      <c r="D15" s="70" t="s">
        <v>29</v>
      </c>
      <c r="E15" s="70">
        <v>209</v>
      </c>
      <c r="F15" s="77"/>
      <c r="G15" s="76">
        <v>18</v>
      </c>
      <c r="H15" s="76">
        <v>22</v>
      </c>
      <c r="I15" s="17">
        <f t="shared" si="0"/>
        <v>40</v>
      </c>
      <c r="J15" s="70">
        <v>8011513839</v>
      </c>
      <c r="K15" s="77" t="s">
        <v>214</v>
      </c>
      <c r="L15" s="77" t="s">
        <v>215</v>
      </c>
      <c r="M15" s="77">
        <v>9577737934</v>
      </c>
      <c r="N15" s="77" t="s">
        <v>216</v>
      </c>
      <c r="O15" s="18">
        <v>7399773828</v>
      </c>
      <c r="P15" s="85">
        <v>43559</v>
      </c>
      <c r="Q15" s="77" t="s">
        <v>228</v>
      </c>
      <c r="R15" s="55" t="s">
        <v>213</v>
      </c>
      <c r="S15" s="18" t="s">
        <v>196</v>
      </c>
      <c r="T15" s="18"/>
    </row>
    <row r="16" spans="1:20">
      <c r="A16" s="4">
        <v>12</v>
      </c>
      <c r="B16" s="17" t="s">
        <v>69</v>
      </c>
      <c r="C16" s="54" t="s">
        <v>100</v>
      </c>
      <c r="D16" s="70" t="s">
        <v>29</v>
      </c>
      <c r="E16" s="70">
        <v>92</v>
      </c>
      <c r="F16" s="77"/>
      <c r="G16" s="76">
        <v>35</v>
      </c>
      <c r="H16" s="76">
        <v>35</v>
      </c>
      <c r="I16" s="17">
        <f t="shared" si="0"/>
        <v>70</v>
      </c>
      <c r="J16" s="70">
        <v>9957366058</v>
      </c>
      <c r="K16" s="77" t="s">
        <v>218</v>
      </c>
      <c r="L16" s="77" t="s">
        <v>215</v>
      </c>
      <c r="M16" s="77">
        <v>9577737934</v>
      </c>
      <c r="N16" s="77" t="s">
        <v>219</v>
      </c>
      <c r="O16" s="77">
        <v>8011669203</v>
      </c>
      <c r="P16" s="85">
        <v>43559</v>
      </c>
      <c r="Q16" s="77" t="s">
        <v>228</v>
      </c>
      <c r="R16" s="86" t="s">
        <v>213</v>
      </c>
      <c r="S16" s="18" t="s">
        <v>196</v>
      </c>
      <c r="T16" s="18"/>
    </row>
    <row r="17" spans="1:20">
      <c r="A17" s="4">
        <v>13</v>
      </c>
      <c r="B17" s="17" t="s">
        <v>69</v>
      </c>
      <c r="C17" s="18" t="s">
        <v>101</v>
      </c>
      <c r="D17" s="64" t="s">
        <v>29</v>
      </c>
      <c r="E17" s="70">
        <v>241</v>
      </c>
      <c r="F17" s="18"/>
      <c r="G17" s="76">
        <v>24</v>
      </c>
      <c r="H17" s="76">
        <v>30</v>
      </c>
      <c r="I17" s="17">
        <f t="shared" si="0"/>
        <v>54</v>
      </c>
      <c r="J17" s="19">
        <v>9678244122</v>
      </c>
      <c r="K17" s="18" t="s">
        <v>214</v>
      </c>
      <c r="L17" s="77" t="s">
        <v>215</v>
      </c>
      <c r="M17" s="77">
        <v>9577737934</v>
      </c>
      <c r="N17" s="18" t="s">
        <v>219</v>
      </c>
      <c r="O17" s="77">
        <v>8011669203</v>
      </c>
      <c r="P17" s="85">
        <v>43559</v>
      </c>
      <c r="Q17" s="77" t="s">
        <v>228</v>
      </c>
      <c r="R17" s="55" t="s">
        <v>213</v>
      </c>
      <c r="S17" s="18" t="s">
        <v>196</v>
      </c>
      <c r="T17" s="18"/>
    </row>
    <row r="18" spans="1:20">
      <c r="A18" s="4">
        <v>14</v>
      </c>
      <c r="B18" s="17" t="s">
        <v>69</v>
      </c>
      <c r="C18" s="18" t="s">
        <v>102</v>
      </c>
      <c r="D18" s="64" t="s">
        <v>27</v>
      </c>
      <c r="E18" s="70">
        <v>18150107803</v>
      </c>
      <c r="F18" s="18" t="s">
        <v>176</v>
      </c>
      <c r="G18" s="76">
        <v>35</v>
      </c>
      <c r="H18" s="76">
        <v>30</v>
      </c>
      <c r="I18" s="17">
        <f t="shared" si="0"/>
        <v>65</v>
      </c>
      <c r="J18" s="55">
        <v>9954222544</v>
      </c>
      <c r="K18" s="18" t="s">
        <v>214</v>
      </c>
      <c r="L18" s="77" t="s">
        <v>215</v>
      </c>
      <c r="M18" s="77">
        <v>9577737934</v>
      </c>
      <c r="N18" s="18" t="s">
        <v>219</v>
      </c>
      <c r="O18" s="77">
        <v>8011669203</v>
      </c>
      <c r="P18" s="85">
        <v>43559</v>
      </c>
      <c r="Q18" s="77" t="s">
        <v>228</v>
      </c>
      <c r="R18" s="55" t="s">
        <v>200</v>
      </c>
      <c r="S18" s="18" t="s">
        <v>196</v>
      </c>
      <c r="T18" s="18"/>
    </row>
    <row r="19" spans="1:20">
      <c r="A19" s="4">
        <v>15</v>
      </c>
      <c r="B19" s="17" t="s">
        <v>70</v>
      </c>
      <c r="C19" s="18" t="s">
        <v>103</v>
      </c>
      <c r="D19" s="64" t="s">
        <v>29</v>
      </c>
      <c r="E19" s="70">
        <v>200</v>
      </c>
      <c r="F19" s="18"/>
      <c r="G19" s="76">
        <v>28</v>
      </c>
      <c r="H19" s="76">
        <v>40</v>
      </c>
      <c r="I19" s="17">
        <f t="shared" si="0"/>
        <v>68</v>
      </c>
      <c r="J19" s="19">
        <v>7896842229</v>
      </c>
      <c r="K19" s="18" t="s">
        <v>220</v>
      </c>
      <c r="L19" s="18" t="s">
        <v>221</v>
      </c>
      <c r="M19" s="18">
        <v>9401452539</v>
      </c>
      <c r="N19" s="18" t="s">
        <v>216</v>
      </c>
      <c r="O19" s="18">
        <v>7399773828</v>
      </c>
      <c r="P19" s="85">
        <v>43559</v>
      </c>
      <c r="Q19" s="18" t="s">
        <v>237</v>
      </c>
      <c r="R19" s="55" t="s">
        <v>200</v>
      </c>
      <c r="S19" s="18" t="s">
        <v>196</v>
      </c>
      <c r="T19" s="18"/>
    </row>
    <row r="20" spans="1:20">
      <c r="A20" s="4">
        <v>16</v>
      </c>
      <c r="B20" s="17" t="s">
        <v>70</v>
      </c>
      <c r="C20" s="54" t="s">
        <v>104</v>
      </c>
      <c r="D20" s="64" t="s">
        <v>29</v>
      </c>
      <c r="E20" s="70">
        <v>212</v>
      </c>
      <c r="F20" s="18"/>
      <c r="G20" s="76">
        <v>25</v>
      </c>
      <c r="H20" s="76">
        <v>27</v>
      </c>
      <c r="I20" s="17">
        <f t="shared" si="0"/>
        <v>52</v>
      </c>
      <c r="J20" s="19">
        <v>8011321263</v>
      </c>
      <c r="K20" s="18" t="s">
        <v>220</v>
      </c>
      <c r="L20" s="18" t="s">
        <v>221</v>
      </c>
      <c r="M20" s="18">
        <v>9401452539</v>
      </c>
      <c r="N20" s="18" t="s">
        <v>216</v>
      </c>
      <c r="O20" s="18">
        <v>7399773828</v>
      </c>
      <c r="P20" s="85">
        <v>43559</v>
      </c>
      <c r="Q20" s="18" t="s">
        <v>237</v>
      </c>
      <c r="R20" s="55" t="s">
        <v>200</v>
      </c>
      <c r="S20" s="18" t="s">
        <v>196</v>
      </c>
      <c r="T20" s="18"/>
    </row>
    <row r="21" spans="1:20">
      <c r="A21" s="4">
        <v>17</v>
      </c>
      <c r="B21" s="17" t="s">
        <v>69</v>
      </c>
      <c r="C21" s="18" t="s">
        <v>105</v>
      </c>
      <c r="D21" s="64" t="s">
        <v>29</v>
      </c>
      <c r="E21" s="70"/>
      <c r="F21" s="18"/>
      <c r="G21" s="76">
        <v>28</v>
      </c>
      <c r="H21" s="76">
        <v>33</v>
      </c>
      <c r="I21" s="17">
        <f t="shared" si="0"/>
        <v>61</v>
      </c>
      <c r="J21" s="19">
        <v>9707757575</v>
      </c>
      <c r="K21" s="18" t="s">
        <v>201</v>
      </c>
      <c r="L21" s="18" t="s">
        <v>202</v>
      </c>
      <c r="M21" s="18">
        <v>9508924397</v>
      </c>
      <c r="N21" s="18" t="s">
        <v>216</v>
      </c>
      <c r="O21" s="18">
        <v>7399773828</v>
      </c>
      <c r="P21" s="85">
        <v>43560</v>
      </c>
      <c r="Q21" s="18" t="s">
        <v>237</v>
      </c>
      <c r="R21" s="55" t="s">
        <v>200</v>
      </c>
      <c r="S21" s="18" t="s">
        <v>196</v>
      </c>
      <c r="T21" s="18"/>
    </row>
    <row r="22" spans="1:20">
      <c r="A22" s="4">
        <v>18</v>
      </c>
      <c r="B22" s="17" t="s">
        <v>70</v>
      </c>
      <c r="C22" s="18" t="s">
        <v>106</v>
      </c>
      <c r="D22" s="64" t="s">
        <v>27</v>
      </c>
      <c r="E22" s="65">
        <v>18150100804</v>
      </c>
      <c r="F22" s="18"/>
      <c r="G22" s="76">
        <v>46</v>
      </c>
      <c r="H22" s="76">
        <v>42</v>
      </c>
      <c r="I22" s="17">
        <f t="shared" si="0"/>
        <v>88</v>
      </c>
      <c r="J22" s="55">
        <v>9957385776</v>
      </c>
      <c r="K22" s="18" t="s">
        <v>201</v>
      </c>
      <c r="L22" s="18" t="s">
        <v>202</v>
      </c>
      <c r="M22" s="18">
        <v>9508924397</v>
      </c>
      <c r="N22" s="18" t="s">
        <v>216</v>
      </c>
      <c r="O22" s="18">
        <v>7399773828</v>
      </c>
      <c r="P22" s="85">
        <v>43560</v>
      </c>
      <c r="Q22" s="18" t="s">
        <v>237</v>
      </c>
      <c r="R22" s="55" t="s">
        <v>222</v>
      </c>
      <c r="S22" s="18" t="s">
        <v>196</v>
      </c>
      <c r="T22" s="18"/>
    </row>
    <row r="23" spans="1:20">
      <c r="A23" s="4">
        <v>19</v>
      </c>
      <c r="B23" s="17" t="s">
        <v>69</v>
      </c>
      <c r="C23" s="54" t="s">
        <v>107</v>
      </c>
      <c r="D23" s="70" t="s">
        <v>29</v>
      </c>
      <c r="E23" s="70">
        <v>33</v>
      </c>
      <c r="F23" s="77"/>
      <c r="G23" s="76">
        <v>40</v>
      </c>
      <c r="H23" s="76">
        <v>41</v>
      </c>
      <c r="I23" s="17">
        <f t="shared" si="0"/>
        <v>81</v>
      </c>
      <c r="J23" s="55">
        <v>8011505682</v>
      </c>
      <c r="K23" s="77" t="s">
        <v>220</v>
      </c>
      <c r="L23" s="77" t="s">
        <v>221</v>
      </c>
      <c r="M23" s="77">
        <v>9401452539</v>
      </c>
      <c r="N23" s="77" t="s">
        <v>216</v>
      </c>
      <c r="O23" s="77">
        <v>9957313798</v>
      </c>
      <c r="P23" s="85">
        <v>43561</v>
      </c>
      <c r="Q23" s="61" t="s">
        <v>194</v>
      </c>
      <c r="R23" s="55" t="s">
        <v>213</v>
      </c>
      <c r="S23" s="18" t="s">
        <v>196</v>
      </c>
      <c r="T23" s="18"/>
    </row>
    <row r="24" spans="1:20" ht="14.4">
      <c r="A24" s="4">
        <v>20</v>
      </c>
      <c r="B24" s="17" t="s">
        <v>69</v>
      </c>
      <c r="C24" s="54" t="s">
        <v>108</v>
      </c>
      <c r="D24" s="70" t="s">
        <v>27</v>
      </c>
      <c r="E24" s="66" t="s">
        <v>177</v>
      </c>
      <c r="F24" s="77"/>
      <c r="G24" s="76">
        <v>18</v>
      </c>
      <c r="H24" s="76">
        <v>17</v>
      </c>
      <c r="I24" s="17">
        <f t="shared" si="0"/>
        <v>35</v>
      </c>
      <c r="J24" s="55">
        <v>9401434298</v>
      </c>
      <c r="K24" s="77" t="s">
        <v>220</v>
      </c>
      <c r="L24" s="77" t="s">
        <v>221</v>
      </c>
      <c r="M24" s="77">
        <v>9401452539</v>
      </c>
      <c r="N24" s="77" t="s">
        <v>216</v>
      </c>
      <c r="O24" s="77">
        <v>9957313798</v>
      </c>
      <c r="P24" s="85">
        <v>43561</v>
      </c>
      <c r="Q24" s="61" t="s">
        <v>194</v>
      </c>
      <c r="R24" s="55" t="s">
        <v>224</v>
      </c>
      <c r="S24" s="18" t="s">
        <v>196</v>
      </c>
      <c r="T24" s="18"/>
    </row>
    <row r="25" spans="1:20">
      <c r="A25" s="4">
        <v>21</v>
      </c>
      <c r="B25" s="17" t="s">
        <v>70</v>
      </c>
      <c r="C25" s="54" t="s">
        <v>109</v>
      </c>
      <c r="D25" s="70" t="s">
        <v>29</v>
      </c>
      <c r="E25" s="70">
        <v>189</v>
      </c>
      <c r="F25" s="77"/>
      <c r="G25" s="76">
        <v>32</v>
      </c>
      <c r="H25" s="76">
        <v>50</v>
      </c>
      <c r="I25" s="17">
        <f t="shared" si="0"/>
        <v>82</v>
      </c>
      <c r="J25" s="55">
        <v>9678244289</v>
      </c>
      <c r="K25" s="77" t="s">
        <v>220</v>
      </c>
      <c r="L25" s="77" t="s">
        <v>221</v>
      </c>
      <c r="M25" s="77">
        <v>9401452539</v>
      </c>
      <c r="N25" s="77" t="s">
        <v>216</v>
      </c>
      <c r="O25" s="77">
        <v>9957313798</v>
      </c>
      <c r="P25" s="85">
        <v>43561</v>
      </c>
      <c r="Q25" s="61" t="s">
        <v>194</v>
      </c>
      <c r="R25" s="55" t="s">
        <v>205</v>
      </c>
      <c r="S25" s="18" t="s">
        <v>196</v>
      </c>
      <c r="T25" s="18"/>
    </row>
    <row r="26" spans="1:20">
      <c r="A26" s="4">
        <v>22</v>
      </c>
      <c r="B26" s="17" t="s">
        <v>69</v>
      </c>
      <c r="C26" s="54" t="s">
        <v>110</v>
      </c>
      <c r="D26" s="70" t="s">
        <v>27</v>
      </c>
      <c r="E26" s="70"/>
      <c r="F26" s="77"/>
      <c r="G26" s="76">
        <v>18</v>
      </c>
      <c r="H26" s="76">
        <v>1</v>
      </c>
      <c r="I26" s="17">
        <f t="shared" si="0"/>
        <v>19</v>
      </c>
      <c r="J26" s="55">
        <v>9954314642</v>
      </c>
      <c r="K26" s="77" t="s">
        <v>220</v>
      </c>
      <c r="L26" s="77" t="s">
        <v>221</v>
      </c>
      <c r="M26" s="77">
        <v>9401452539</v>
      </c>
      <c r="N26" s="77" t="s">
        <v>216</v>
      </c>
      <c r="O26" s="77">
        <v>9957313798</v>
      </c>
      <c r="P26" s="85">
        <v>43563</v>
      </c>
      <c r="Q26" s="61" t="s">
        <v>204</v>
      </c>
      <c r="R26" s="55" t="s">
        <v>213</v>
      </c>
      <c r="S26" s="18" t="s">
        <v>196</v>
      </c>
      <c r="T26" s="18"/>
    </row>
    <row r="27" spans="1:20">
      <c r="A27" s="4">
        <v>23</v>
      </c>
      <c r="B27" s="17" t="s">
        <v>69</v>
      </c>
      <c r="C27" s="55" t="s">
        <v>111</v>
      </c>
      <c r="D27" s="64" t="s">
        <v>27</v>
      </c>
      <c r="E27" s="65">
        <v>18150100801</v>
      </c>
      <c r="F27" s="18" t="s">
        <v>176</v>
      </c>
      <c r="G27" s="76">
        <v>12</v>
      </c>
      <c r="H27" s="76">
        <v>9</v>
      </c>
      <c r="I27" s="17">
        <f t="shared" si="0"/>
        <v>21</v>
      </c>
      <c r="J27" s="55">
        <v>9508913705</v>
      </c>
      <c r="K27" s="55" t="s">
        <v>225</v>
      </c>
      <c r="L27" s="18" t="s">
        <v>226</v>
      </c>
      <c r="M27" s="18">
        <v>9531003315</v>
      </c>
      <c r="N27" s="59" t="s">
        <v>227</v>
      </c>
      <c r="O27" s="55">
        <v>9864922668</v>
      </c>
      <c r="P27" s="85">
        <v>43563</v>
      </c>
      <c r="Q27" s="61" t="s">
        <v>204</v>
      </c>
      <c r="R27" s="55" t="s">
        <v>229</v>
      </c>
      <c r="S27" s="18" t="s">
        <v>196</v>
      </c>
      <c r="T27" s="18"/>
    </row>
    <row r="28" spans="1:20">
      <c r="A28" s="4">
        <v>24</v>
      </c>
      <c r="B28" s="17" t="s">
        <v>69</v>
      </c>
      <c r="C28" s="55" t="s">
        <v>112</v>
      </c>
      <c r="D28" s="64" t="s">
        <v>27</v>
      </c>
      <c r="E28" s="65"/>
      <c r="F28" s="18" t="s">
        <v>176</v>
      </c>
      <c r="G28" s="76">
        <v>26</v>
      </c>
      <c r="H28" s="76">
        <v>15</v>
      </c>
      <c r="I28" s="17">
        <f t="shared" si="0"/>
        <v>41</v>
      </c>
      <c r="J28" s="55">
        <v>9957873657</v>
      </c>
      <c r="K28" s="55" t="s">
        <v>225</v>
      </c>
      <c r="L28" s="18" t="s">
        <v>226</v>
      </c>
      <c r="M28" s="18">
        <v>9531003315</v>
      </c>
      <c r="N28" s="59" t="s">
        <v>227</v>
      </c>
      <c r="O28" s="55">
        <v>9864922668</v>
      </c>
      <c r="P28" s="85">
        <v>43563</v>
      </c>
      <c r="Q28" s="61" t="s">
        <v>204</v>
      </c>
      <c r="R28" s="55" t="s">
        <v>205</v>
      </c>
      <c r="S28" s="18" t="s">
        <v>196</v>
      </c>
      <c r="T28" s="18"/>
    </row>
    <row r="29" spans="1:20" ht="27.6">
      <c r="A29" s="4">
        <v>25</v>
      </c>
      <c r="B29" s="17" t="s">
        <v>70</v>
      </c>
      <c r="C29" s="55" t="s">
        <v>113</v>
      </c>
      <c r="D29" s="64" t="s">
        <v>29</v>
      </c>
      <c r="E29" s="65">
        <v>18</v>
      </c>
      <c r="F29" s="18"/>
      <c r="G29" s="76">
        <v>40</v>
      </c>
      <c r="H29" s="76">
        <v>41</v>
      </c>
      <c r="I29" s="17">
        <f t="shared" si="0"/>
        <v>81</v>
      </c>
      <c r="J29" s="55">
        <v>9954314642</v>
      </c>
      <c r="K29" s="55" t="s">
        <v>230</v>
      </c>
      <c r="L29" s="18" t="s">
        <v>231</v>
      </c>
      <c r="M29" s="18">
        <v>9401452546</v>
      </c>
      <c r="N29" s="59" t="s">
        <v>232</v>
      </c>
      <c r="O29" s="55">
        <v>9954176007</v>
      </c>
      <c r="P29" s="85">
        <v>43563</v>
      </c>
      <c r="Q29" s="61" t="s">
        <v>204</v>
      </c>
      <c r="R29" s="55" t="s">
        <v>229</v>
      </c>
      <c r="S29" s="18" t="s">
        <v>196</v>
      </c>
      <c r="T29" s="18"/>
    </row>
    <row r="30" spans="1:20" ht="27.6">
      <c r="A30" s="4">
        <v>26</v>
      </c>
      <c r="B30" s="17" t="s">
        <v>70</v>
      </c>
      <c r="C30" s="55" t="s">
        <v>114</v>
      </c>
      <c r="D30" s="70" t="s">
        <v>27</v>
      </c>
      <c r="E30" s="65">
        <v>17</v>
      </c>
      <c r="F30" s="18" t="s">
        <v>176</v>
      </c>
      <c r="G30" s="76">
        <v>28</v>
      </c>
      <c r="H30" s="76">
        <v>33</v>
      </c>
      <c r="I30" s="17">
        <f t="shared" si="0"/>
        <v>61</v>
      </c>
      <c r="J30" s="55">
        <v>9678244289</v>
      </c>
      <c r="K30" s="55" t="s">
        <v>230</v>
      </c>
      <c r="L30" s="18" t="s">
        <v>231</v>
      </c>
      <c r="M30" s="18">
        <v>9401452546</v>
      </c>
      <c r="N30" s="59" t="s">
        <v>215</v>
      </c>
      <c r="O30" s="55">
        <v>8011321244</v>
      </c>
      <c r="P30" s="85">
        <v>43563</v>
      </c>
      <c r="Q30" s="61" t="s">
        <v>204</v>
      </c>
      <c r="R30" s="55" t="s">
        <v>233</v>
      </c>
      <c r="S30" s="18" t="s">
        <v>196</v>
      </c>
      <c r="T30" s="18"/>
    </row>
    <row r="31" spans="1:20">
      <c r="A31" s="4">
        <v>27</v>
      </c>
      <c r="B31" s="17" t="s">
        <v>69</v>
      </c>
      <c r="C31" s="56" t="s">
        <v>115</v>
      </c>
      <c r="D31" s="64" t="s">
        <v>27</v>
      </c>
      <c r="E31" s="65">
        <v>18150105901</v>
      </c>
      <c r="F31" s="18" t="s">
        <v>176</v>
      </c>
      <c r="G31" s="76">
        <v>16</v>
      </c>
      <c r="H31" s="76">
        <v>27</v>
      </c>
      <c r="I31" s="17">
        <f t="shared" si="0"/>
        <v>43</v>
      </c>
      <c r="J31" s="55">
        <v>9954222544</v>
      </c>
      <c r="K31" s="55" t="s">
        <v>234</v>
      </c>
      <c r="L31" s="77" t="s">
        <v>235</v>
      </c>
      <c r="M31" s="77">
        <v>9401452545</v>
      </c>
      <c r="N31" s="55" t="s">
        <v>236</v>
      </c>
      <c r="O31" s="55">
        <v>9957939965</v>
      </c>
      <c r="P31" s="87" t="s">
        <v>1021</v>
      </c>
      <c r="Q31" s="18" t="s">
        <v>217</v>
      </c>
      <c r="R31" s="55" t="s">
        <v>238</v>
      </c>
      <c r="S31" s="18" t="s">
        <v>196</v>
      </c>
      <c r="T31" s="18"/>
    </row>
    <row r="32" spans="1:20">
      <c r="A32" s="4">
        <v>28</v>
      </c>
      <c r="B32" s="17" t="s">
        <v>69</v>
      </c>
      <c r="C32" s="57" t="s">
        <v>116</v>
      </c>
      <c r="D32" s="64" t="s">
        <v>27</v>
      </c>
      <c r="E32" s="78">
        <v>18150106001</v>
      </c>
      <c r="F32" s="18"/>
      <c r="G32" s="69">
        <v>14</v>
      </c>
      <c r="H32" s="69">
        <v>11</v>
      </c>
      <c r="I32" s="17">
        <f t="shared" si="0"/>
        <v>25</v>
      </c>
      <c r="J32" s="57">
        <v>7896797766</v>
      </c>
      <c r="K32" s="57" t="s">
        <v>239</v>
      </c>
      <c r="L32" s="77" t="s">
        <v>240</v>
      </c>
      <c r="M32" s="18">
        <v>9401452544</v>
      </c>
      <c r="N32" s="55" t="s">
        <v>241</v>
      </c>
      <c r="O32" s="55">
        <v>8810277448</v>
      </c>
      <c r="P32" s="87" t="s">
        <v>1021</v>
      </c>
      <c r="Q32" s="18" t="s">
        <v>217</v>
      </c>
      <c r="R32" s="55" t="s">
        <v>205</v>
      </c>
      <c r="S32" s="18" t="s">
        <v>196</v>
      </c>
      <c r="T32" s="18"/>
    </row>
    <row r="33" spans="1:20">
      <c r="A33" s="4">
        <v>29</v>
      </c>
      <c r="B33" s="17" t="s">
        <v>70</v>
      </c>
      <c r="C33" s="58" t="s">
        <v>117</v>
      </c>
      <c r="D33" s="64" t="s">
        <v>29</v>
      </c>
      <c r="E33" s="20">
        <v>176</v>
      </c>
      <c r="F33" s="18"/>
      <c r="G33" s="20">
        <v>16</v>
      </c>
      <c r="H33" s="20">
        <v>27</v>
      </c>
      <c r="I33" s="17">
        <f t="shared" si="0"/>
        <v>43</v>
      </c>
      <c r="J33" s="55">
        <v>9706514903</v>
      </c>
      <c r="K33" s="55" t="s">
        <v>239</v>
      </c>
      <c r="L33" s="77" t="s">
        <v>240</v>
      </c>
      <c r="M33" s="18">
        <v>9401452544</v>
      </c>
      <c r="N33" s="55" t="s">
        <v>241</v>
      </c>
      <c r="O33" s="55">
        <v>8810277448</v>
      </c>
      <c r="P33" s="87" t="s">
        <v>1021</v>
      </c>
      <c r="Q33" s="18" t="s">
        <v>217</v>
      </c>
      <c r="R33" s="55" t="s">
        <v>205</v>
      </c>
      <c r="S33" s="18" t="s">
        <v>196</v>
      </c>
      <c r="T33" s="18"/>
    </row>
    <row r="34" spans="1:20">
      <c r="A34" s="4">
        <v>30</v>
      </c>
      <c r="B34" s="17" t="s">
        <v>70</v>
      </c>
      <c r="C34" s="56" t="s">
        <v>118</v>
      </c>
      <c r="D34" s="64" t="s">
        <v>29</v>
      </c>
      <c r="E34" s="79">
        <v>173</v>
      </c>
      <c r="F34" s="18"/>
      <c r="G34" s="75">
        <v>33</v>
      </c>
      <c r="H34" s="75">
        <v>61</v>
      </c>
      <c r="I34" s="17">
        <f t="shared" si="0"/>
        <v>94</v>
      </c>
      <c r="J34" s="86">
        <v>9957059072</v>
      </c>
      <c r="K34" s="86" t="s">
        <v>234</v>
      </c>
      <c r="L34" s="77" t="s">
        <v>235</v>
      </c>
      <c r="M34" s="18">
        <v>9401452545</v>
      </c>
      <c r="N34" s="86" t="s">
        <v>236</v>
      </c>
      <c r="O34" s="86">
        <v>9957939965</v>
      </c>
      <c r="P34" s="87" t="s">
        <v>1021</v>
      </c>
      <c r="Q34" s="18" t="s">
        <v>217</v>
      </c>
      <c r="R34" s="55" t="s">
        <v>205</v>
      </c>
      <c r="S34" s="18" t="s">
        <v>196</v>
      </c>
      <c r="T34" s="18"/>
    </row>
    <row r="35" spans="1:20">
      <c r="A35" s="4">
        <v>31</v>
      </c>
      <c r="B35" s="17" t="s">
        <v>69</v>
      </c>
      <c r="C35" s="55" t="s">
        <v>119</v>
      </c>
      <c r="D35" s="64" t="s">
        <v>27</v>
      </c>
      <c r="E35" s="65">
        <v>18150109501</v>
      </c>
      <c r="F35" s="18" t="s">
        <v>176</v>
      </c>
      <c r="G35" s="76">
        <v>5</v>
      </c>
      <c r="H35" s="76">
        <v>9</v>
      </c>
      <c r="I35" s="17">
        <f t="shared" si="0"/>
        <v>14</v>
      </c>
      <c r="J35" s="55">
        <v>9957446951</v>
      </c>
      <c r="K35" s="55" t="s">
        <v>234</v>
      </c>
      <c r="L35" s="77" t="s">
        <v>235</v>
      </c>
      <c r="M35" s="18">
        <v>9401452545</v>
      </c>
      <c r="N35" s="55" t="s">
        <v>236</v>
      </c>
      <c r="O35" s="55">
        <v>9957939965</v>
      </c>
      <c r="P35" s="87">
        <v>43565</v>
      </c>
      <c r="Q35" s="18" t="s">
        <v>223</v>
      </c>
      <c r="R35" s="55" t="s">
        <v>205</v>
      </c>
      <c r="S35" s="18" t="s">
        <v>196</v>
      </c>
      <c r="T35" s="18"/>
    </row>
    <row r="36" spans="1:20">
      <c r="A36" s="4">
        <v>32</v>
      </c>
      <c r="B36" s="17" t="s">
        <v>69</v>
      </c>
      <c r="C36" s="56" t="s">
        <v>120</v>
      </c>
      <c r="D36" s="64" t="s">
        <v>27</v>
      </c>
      <c r="E36" s="65">
        <v>18150106002</v>
      </c>
      <c r="F36" s="18"/>
      <c r="G36" s="76">
        <v>18</v>
      </c>
      <c r="H36" s="76">
        <v>22</v>
      </c>
      <c r="I36" s="17">
        <f t="shared" si="0"/>
        <v>40</v>
      </c>
      <c r="J36" s="55">
        <v>9706514903</v>
      </c>
      <c r="K36" s="55" t="s">
        <v>242</v>
      </c>
      <c r="L36" s="77" t="s">
        <v>240</v>
      </c>
      <c r="M36" s="18">
        <v>9401452544</v>
      </c>
      <c r="N36" s="55" t="s">
        <v>241</v>
      </c>
      <c r="O36" s="55">
        <v>8810277448</v>
      </c>
      <c r="P36" s="87">
        <v>43565</v>
      </c>
      <c r="Q36" s="18" t="s">
        <v>223</v>
      </c>
      <c r="R36" s="55" t="s">
        <v>229</v>
      </c>
      <c r="S36" s="18" t="s">
        <v>196</v>
      </c>
      <c r="T36" s="18"/>
    </row>
    <row r="37" spans="1:20">
      <c r="A37" s="4">
        <v>33</v>
      </c>
      <c r="B37" s="17" t="s">
        <v>69</v>
      </c>
      <c r="C37" s="55" t="s">
        <v>121</v>
      </c>
      <c r="D37" s="64" t="s">
        <v>27</v>
      </c>
      <c r="E37" s="65">
        <v>18150106006</v>
      </c>
      <c r="F37" s="18"/>
      <c r="G37" s="76">
        <v>20</v>
      </c>
      <c r="H37" s="76">
        <v>28</v>
      </c>
      <c r="I37" s="17">
        <f t="shared" si="0"/>
        <v>48</v>
      </c>
      <c r="J37" s="55">
        <v>9957385776</v>
      </c>
      <c r="K37" s="55" t="s">
        <v>242</v>
      </c>
      <c r="L37" s="77" t="s">
        <v>240</v>
      </c>
      <c r="M37" s="18">
        <v>9401452544</v>
      </c>
      <c r="N37" s="55" t="s">
        <v>241</v>
      </c>
      <c r="O37" s="55">
        <v>8810277448</v>
      </c>
      <c r="P37" s="87">
        <v>43565</v>
      </c>
      <c r="Q37" s="18" t="s">
        <v>223</v>
      </c>
      <c r="R37" s="55" t="s">
        <v>229</v>
      </c>
      <c r="S37" s="18" t="s">
        <v>196</v>
      </c>
      <c r="T37" s="18"/>
    </row>
    <row r="38" spans="1:20">
      <c r="A38" s="4">
        <v>34</v>
      </c>
      <c r="B38" s="17" t="s">
        <v>70</v>
      </c>
      <c r="C38" s="55" t="s">
        <v>122</v>
      </c>
      <c r="D38" s="64" t="s">
        <v>29</v>
      </c>
      <c r="E38" s="65">
        <v>177</v>
      </c>
      <c r="F38" s="18" t="s">
        <v>176</v>
      </c>
      <c r="G38" s="76">
        <v>30</v>
      </c>
      <c r="H38" s="76">
        <v>40</v>
      </c>
      <c r="I38" s="17">
        <f t="shared" si="0"/>
        <v>70</v>
      </c>
      <c r="J38" s="55">
        <v>9957728861</v>
      </c>
      <c r="K38" s="55" t="s">
        <v>243</v>
      </c>
      <c r="L38" s="77" t="s">
        <v>235</v>
      </c>
      <c r="M38" s="18">
        <v>9401452545</v>
      </c>
      <c r="N38" s="55" t="s">
        <v>241</v>
      </c>
      <c r="O38" s="55">
        <v>8810277448</v>
      </c>
      <c r="P38" s="87">
        <v>43565</v>
      </c>
      <c r="Q38" s="18" t="s">
        <v>223</v>
      </c>
      <c r="R38" s="55" t="s">
        <v>205</v>
      </c>
      <c r="S38" s="18" t="s">
        <v>196</v>
      </c>
      <c r="T38" s="18"/>
    </row>
    <row r="39" spans="1:20">
      <c r="A39" s="4">
        <v>35</v>
      </c>
      <c r="B39" s="17" t="s">
        <v>70</v>
      </c>
      <c r="C39" s="55" t="s">
        <v>123</v>
      </c>
      <c r="D39" s="64" t="s">
        <v>27</v>
      </c>
      <c r="E39" s="65">
        <v>18150110601</v>
      </c>
      <c r="F39" s="18"/>
      <c r="G39" s="76">
        <v>32</v>
      </c>
      <c r="H39" s="76">
        <v>28</v>
      </c>
      <c r="I39" s="17">
        <f t="shared" si="0"/>
        <v>60</v>
      </c>
      <c r="J39" s="55">
        <v>9678839427</v>
      </c>
      <c r="K39" s="55" t="s">
        <v>243</v>
      </c>
      <c r="L39" s="77" t="s">
        <v>235</v>
      </c>
      <c r="M39" s="18">
        <v>9401452545</v>
      </c>
      <c r="N39" s="55" t="s">
        <v>241</v>
      </c>
      <c r="O39" s="55">
        <v>8810277448</v>
      </c>
      <c r="P39" s="87">
        <v>43565</v>
      </c>
      <c r="Q39" s="18" t="s">
        <v>223</v>
      </c>
      <c r="R39" s="55" t="s">
        <v>238</v>
      </c>
      <c r="S39" s="18" t="s">
        <v>196</v>
      </c>
      <c r="T39" s="18"/>
    </row>
    <row r="40" spans="1:20">
      <c r="A40" s="4">
        <v>36</v>
      </c>
      <c r="B40" s="17" t="s">
        <v>69</v>
      </c>
      <c r="C40" s="55" t="s">
        <v>124</v>
      </c>
      <c r="D40" s="70" t="s">
        <v>29</v>
      </c>
      <c r="E40" s="65">
        <v>259</v>
      </c>
      <c r="F40" s="18" t="s">
        <v>176</v>
      </c>
      <c r="G40" s="76">
        <v>24</v>
      </c>
      <c r="H40" s="76">
        <v>30</v>
      </c>
      <c r="I40" s="17">
        <f t="shared" si="0"/>
        <v>54</v>
      </c>
      <c r="J40" s="55">
        <v>9957491467</v>
      </c>
      <c r="K40" s="55" t="s">
        <v>244</v>
      </c>
      <c r="L40" s="18" t="s">
        <v>245</v>
      </c>
      <c r="M40" s="18">
        <v>9678311635</v>
      </c>
      <c r="N40" s="55" t="s">
        <v>241</v>
      </c>
      <c r="O40" s="55">
        <v>8810277448</v>
      </c>
      <c r="P40" s="87">
        <v>43567</v>
      </c>
      <c r="Q40" s="18" t="s">
        <v>237</v>
      </c>
      <c r="R40" s="55" t="s">
        <v>200</v>
      </c>
      <c r="S40" s="18" t="s">
        <v>196</v>
      </c>
      <c r="T40" s="18"/>
    </row>
    <row r="41" spans="1:20">
      <c r="A41" s="4">
        <v>37</v>
      </c>
      <c r="B41" s="17" t="s">
        <v>69</v>
      </c>
      <c r="C41" s="55" t="s">
        <v>125</v>
      </c>
      <c r="D41" s="70" t="s">
        <v>27</v>
      </c>
      <c r="E41" s="65">
        <v>18150112901</v>
      </c>
      <c r="F41" s="77"/>
      <c r="G41" s="76">
        <v>30</v>
      </c>
      <c r="H41" s="76">
        <v>34</v>
      </c>
      <c r="I41" s="17">
        <f t="shared" si="0"/>
        <v>64</v>
      </c>
      <c r="J41" s="55">
        <v>9401343395</v>
      </c>
      <c r="K41" s="55" t="s">
        <v>242</v>
      </c>
      <c r="L41" s="77" t="s">
        <v>240</v>
      </c>
      <c r="M41" s="18">
        <v>9401452544</v>
      </c>
      <c r="N41" s="55" t="s">
        <v>241</v>
      </c>
      <c r="O41" s="55">
        <v>8810277448</v>
      </c>
      <c r="P41" s="87">
        <v>43567</v>
      </c>
      <c r="Q41" s="18" t="s">
        <v>237</v>
      </c>
      <c r="R41" s="55" t="s">
        <v>213</v>
      </c>
      <c r="S41" s="18" t="s">
        <v>196</v>
      </c>
      <c r="T41" s="18"/>
    </row>
    <row r="42" spans="1:20">
      <c r="A42" s="4">
        <v>38</v>
      </c>
      <c r="B42" s="17" t="s">
        <v>69</v>
      </c>
      <c r="C42" s="55" t="s">
        <v>126</v>
      </c>
      <c r="D42" s="64" t="s">
        <v>29</v>
      </c>
      <c r="E42" s="65">
        <v>108</v>
      </c>
      <c r="F42" s="18"/>
      <c r="G42" s="76">
        <v>28</v>
      </c>
      <c r="H42" s="76">
        <v>40</v>
      </c>
      <c r="I42" s="17">
        <f t="shared" si="0"/>
        <v>68</v>
      </c>
      <c r="J42" s="55">
        <v>943573176</v>
      </c>
      <c r="K42" s="55" t="s">
        <v>246</v>
      </c>
      <c r="L42" s="18" t="s">
        <v>247</v>
      </c>
      <c r="M42" s="18">
        <v>9401452581</v>
      </c>
      <c r="N42" s="55" t="s">
        <v>248</v>
      </c>
      <c r="O42" s="55">
        <v>7399200401</v>
      </c>
      <c r="P42" s="87">
        <v>43567</v>
      </c>
      <c r="Q42" s="18" t="s">
        <v>237</v>
      </c>
      <c r="R42" s="55" t="s">
        <v>249</v>
      </c>
      <c r="S42" s="18" t="s">
        <v>196</v>
      </c>
      <c r="T42" s="18"/>
    </row>
    <row r="43" spans="1:20">
      <c r="A43" s="4">
        <v>39</v>
      </c>
      <c r="B43" s="17" t="s">
        <v>70</v>
      </c>
      <c r="C43" s="55" t="s">
        <v>127</v>
      </c>
      <c r="D43" s="64" t="s">
        <v>29</v>
      </c>
      <c r="E43" s="65">
        <v>106</v>
      </c>
      <c r="F43" s="18" t="s">
        <v>176</v>
      </c>
      <c r="G43" s="76">
        <v>29</v>
      </c>
      <c r="H43" s="76">
        <v>33</v>
      </c>
      <c r="I43" s="17">
        <f t="shared" si="0"/>
        <v>62</v>
      </c>
      <c r="J43" s="55">
        <v>874991300</v>
      </c>
      <c r="K43" s="55" t="s">
        <v>250</v>
      </c>
      <c r="L43" s="18" t="s">
        <v>245</v>
      </c>
      <c r="M43" s="18">
        <v>9678311635</v>
      </c>
      <c r="N43" s="55" t="s">
        <v>251</v>
      </c>
      <c r="O43" s="55">
        <v>7399550722</v>
      </c>
      <c r="P43" s="87">
        <v>43567</v>
      </c>
      <c r="Q43" s="18" t="s">
        <v>237</v>
      </c>
      <c r="R43" s="55" t="s">
        <v>252</v>
      </c>
      <c r="S43" s="18" t="s">
        <v>196</v>
      </c>
      <c r="T43" s="18"/>
    </row>
    <row r="44" spans="1:20">
      <c r="A44" s="4">
        <v>40</v>
      </c>
      <c r="B44" s="17" t="s">
        <v>70</v>
      </c>
      <c r="C44" s="55" t="s">
        <v>128</v>
      </c>
      <c r="D44" s="64" t="s">
        <v>27</v>
      </c>
      <c r="E44" s="65">
        <v>18150100902</v>
      </c>
      <c r="F44" s="18"/>
      <c r="G44" s="76">
        <v>25</v>
      </c>
      <c r="H44" s="76">
        <v>27</v>
      </c>
      <c r="I44" s="17">
        <f t="shared" si="0"/>
        <v>52</v>
      </c>
      <c r="J44" s="55">
        <v>9864743058</v>
      </c>
      <c r="K44" s="55" t="s">
        <v>253</v>
      </c>
      <c r="L44" s="18" t="s">
        <v>254</v>
      </c>
      <c r="M44" s="18">
        <v>9531003315</v>
      </c>
      <c r="N44" s="55" t="s">
        <v>227</v>
      </c>
      <c r="O44" s="55">
        <v>9864922668</v>
      </c>
      <c r="P44" s="87">
        <v>43567</v>
      </c>
      <c r="Q44" s="18" t="s">
        <v>237</v>
      </c>
      <c r="R44" s="55" t="s">
        <v>252</v>
      </c>
      <c r="S44" s="18" t="s">
        <v>196</v>
      </c>
      <c r="T44" s="18"/>
    </row>
    <row r="45" spans="1:20">
      <c r="A45" s="4">
        <v>41</v>
      </c>
      <c r="B45" s="17" t="s">
        <v>69</v>
      </c>
      <c r="C45" s="55" t="s">
        <v>129</v>
      </c>
      <c r="D45" s="64" t="s">
        <v>27</v>
      </c>
      <c r="E45" s="65">
        <v>18150105802</v>
      </c>
      <c r="F45" s="18" t="s">
        <v>176</v>
      </c>
      <c r="G45" s="76">
        <v>0</v>
      </c>
      <c r="H45" s="76">
        <v>48</v>
      </c>
      <c r="I45" s="17">
        <f t="shared" si="0"/>
        <v>48</v>
      </c>
      <c r="J45" s="55">
        <v>8011505682</v>
      </c>
      <c r="K45" s="55" t="s">
        <v>253</v>
      </c>
      <c r="L45" s="18" t="s">
        <v>254</v>
      </c>
      <c r="M45" s="18">
        <v>9531003315</v>
      </c>
      <c r="N45" s="55" t="s">
        <v>255</v>
      </c>
      <c r="O45" s="55">
        <v>8011972346</v>
      </c>
      <c r="P45" s="87">
        <v>43572</v>
      </c>
      <c r="Q45" s="18" t="s">
        <v>223</v>
      </c>
      <c r="R45" s="55" t="s">
        <v>256</v>
      </c>
      <c r="S45" s="18" t="s">
        <v>196</v>
      </c>
      <c r="T45" s="18"/>
    </row>
    <row r="46" spans="1:20" ht="27.6">
      <c r="A46" s="4">
        <v>42</v>
      </c>
      <c r="B46" s="17" t="s">
        <v>69</v>
      </c>
      <c r="C46" s="55" t="s">
        <v>130</v>
      </c>
      <c r="D46" s="64" t="s">
        <v>27</v>
      </c>
      <c r="E46" s="65">
        <v>18150108301</v>
      </c>
      <c r="F46" s="18"/>
      <c r="G46" s="76">
        <v>5</v>
      </c>
      <c r="H46" s="76">
        <v>2</v>
      </c>
      <c r="I46" s="17">
        <f t="shared" si="0"/>
        <v>7</v>
      </c>
      <c r="J46" s="55">
        <v>9577981998</v>
      </c>
      <c r="K46" s="59" t="s">
        <v>134</v>
      </c>
      <c r="L46" s="18" t="s">
        <v>231</v>
      </c>
      <c r="M46" s="18">
        <v>9401452546</v>
      </c>
      <c r="N46" s="55" t="s">
        <v>232</v>
      </c>
      <c r="O46" s="55">
        <v>9954176007</v>
      </c>
      <c r="P46" s="87">
        <v>43572</v>
      </c>
      <c r="Q46" s="18" t="s">
        <v>223</v>
      </c>
      <c r="R46" s="55" t="s">
        <v>256</v>
      </c>
      <c r="S46" s="18" t="s">
        <v>196</v>
      </c>
      <c r="T46" s="18"/>
    </row>
    <row r="47" spans="1:20">
      <c r="A47" s="4">
        <v>43</v>
      </c>
      <c r="B47" s="17" t="s">
        <v>69</v>
      </c>
      <c r="C47" s="59" t="s">
        <v>131</v>
      </c>
      <c r="D47" s="64" t="s">
        <v>29</v>
      </c>
      <c r="E47" s="65">
        <v>174</v>
      </c>
      <c r="F47" s="18" t="s">
        <v>176</v>
      </c>
      <c r="G47" s="76">
        <v>28</v>
      </c>
      <c r="H47" s="76">
        <v>30</v>
      </c>
      <c r="I47" s="17">
        <f t="shared" si="0"/>
        <v>58</v>
      </c>
      <c r="J47" s="55">
        <v>9954463164</v>
      </c>
      <c r="K47" s="59" t="s">
        <v>257</v>
      </c>
      <c r="L47" s="18" t="s">
        <v>258</v>
      </c>
      <c r="M47" s="18">
        <v>9401452583</v>
      </c>
      <c r="N47" s="55" t="s">
        <v>259</v>
      </c>
      <c r="O47" s="55">
        <v>9854778381</v>
      </c>
      <c r="P47" s="87">
        <v>43572</v>
      </c>
      <c r="Q47" s="18" t="s">
        <v>223</v>
      </c>
      <c r="R47" s="55" t="s">
        <v>256</v>
      </c>
      <c r="S47" s="18" t="s">
        <v>196</v>
      </c>
      <c r="T47" s="18"/>
    </row>
    <row r="48" spans="1:20">
      <c r="A48" s="4">
        <v>44</v>
      </c>
      <c r="B48" s="17" t="s">
        <v>70</v>
      </c>
      <c r="C48" s="55" t="s">
        <v>132</v>
      </c>
      <c r="D48" s="64" t="s">
        <v>29</v>
      </c>
      <c r="E48" s="65">
        <v>159</v>
      </c>
      <c r="F48" s="18"/>
      <c r="G48" s="76">
        <v>30</v>
      </c>
      <c r="H48" s="76">
        <v>50</v>
      </c>
      <c r="I48" s="17">
        <f t="shared" si="0"/>
        <v>80</v>
      </c>
      <c r="J48" s="55">
        <v>9854366379</v>
      </c>
      <c r="K48" s="59" t="s">
        <v>260</v>
      </c>
      <c r="L48" s="61" t="s">
        <v>247</v>
      </c>
      <c r="M48" s="18">
        <v>9401452581</v>
      </c>
      <c r="N48" s="55" t="s">
        <v>261</v>
      </c>
      <c r="O48" s="55">
        <v>8011230100</v>
      </c>
      <c r="P48" s="87">
        <v>43572</v>
      </c>
      <c r="Q48" s="18" t="s">
        <v>223</v>
      </c>
      <c r="R48" s="55" t="s">
        <v>256</v>
      </c>
      <c r="S48" s="18" t="s">
        <v>196</v>
      </c>
      <c r="T48" s="18"/>
    </row>
    <row r="49" spans="1:20">
      <c r="A49" s="4">
        <v>45</v>
      </c>
      <c r="B49" s="17" t="s">
        <v>69</v>
      </c>
      <c r="C49" s="55" t="s">
        <v>133</v>
      </c>
      <c r="D49" s="64" t="s">
        <v>27</v>
      </c>
      <c r="E49" s="65">
        <v>18150108402</v>
      </c>
      <c r="F49" s="18" t="s">
        <v>176</v>
      </c>
      <c r="G49" s="76">
        <v>11</v>
      </c>
      <c r="H49" s="76">
        <v>23</v>
      </c>
      <c r="I49" s="17">
        <f t="shared" si="0"/>
        <v>34</v>
      </c>
      <c r="J49" s="55">
        <v>9954024295</v>
      </c>
      <c r="K49" s="55" t="s">
        <v>134</v>
      </c>
      <c r="L49" s="61" t="s">
        <v>231</v>
      </c>
      <c r="M49" s="18">
        <v>9401452546</v>
      </c>
      <c r="N49" s="55" t="s">
        <v>232</v>
      </c>
      <c r="O49" s="55">
        <v>9954176007</v>
      </c>
      <c r="P49" s="87">
        <v>43572</v>
      </c>
      <c r="Q49" s="18" t="s">
        <v>223</v>
      </c>
      <c r="R49" s="55" t="s">
        <v>252</v>
      </c>
      <c r="S49" s="18" t="s">
        <v>196</v>
      </c>
      <c r="T49" s="18"/>
    </row>
    <row r="50" spans="1:20">
      <c r="A50" s="4">
        <v>46</v>
      </c>
      <c r="B50" s="17" t="s">
        <v>69</v>
      </c>
      <c r="C50" s="55" t="s">
        <v>134</v>
      </c>
      <c r="D50" s="64" t="s">
        <v>29</v>
      </c>
      <c r="E50" s="65">
        <v>18</v>
      </c>
      <c r="F50" s="18"/>
      <c r="G50" s="76">
        <v>40</v>
      </c>
      <c r="H50" s="76">
        <v>41</v>
      </c>
      <c r="I50" s="17">
        <f t="shared" si="0"/>
        <v>81</v>
      </c>
      <c r="J50" s="55">
        <v>9954314642</v>
      </c>
      <c r="K50" s="55" t="s">
        <v>134</v>
      </c>
      <c r="L50" s="61" t="s">
        <v>231</v>
      </c>
      <c r="M50" s="18">
        <v>9401452546</v>
      </c>
      <c r="N50" s="55" t="s">
        <v>232</v>
      </c>
      <c r="O50" s="55">
        <v>9954176007</v>
      </c>
      <c r="P50" s="87">
        <v>43572</v>
      </c>
      <c r="Q50" s="18" t="s">
        <v>223</v>
      </c>
      <c r="R50" s="55" t="s">
        <v>252</v>
      </c>
      <c r="S50" s="18" t="s">
        <v>196</v>
      </c>
      <c r="T50" s="18"/>
    </row>
    <row r="51" spans="1:20">
      <c r="A51" s="4">
        <v>47</v>
      </c>
      <c r="B51" s="17" t="s">
        <v>70</v>
      </c>
      <c r="C51" s="55" t="s">
        <v>135</v>
      </c>
      <c r="D51" s="64" t="s">
        <v>27</v>
      </c>
      <c r="E51" s="65">
        <v>18150111701</v>
      </c>
      <c r="F51" s="18" t="s">
        <v>176</v>
      </c>
      <c r="G51" s="76">
        <v>28</v>
      </c>
      <c r="H51" s="76">
        <v>33</v>
      </c>
      <c r="I51" s="17">
        <f t="shared" si="0"/>
        <v>61</v>
      </c>
      <c r="J51" s="55">
        <v>9401434298</v>
      </c>
      <c r="K51" s="55" t="s">
        <v>134</v>
      </c>
      <c r="L51" s="61" t="s">
        <v>231</v>
      </c>
      <c r="M51" s="18">
        <v>9401452546</v>
      </c>
      <c r="N51" s="55" t="s">
        <v>215</v>
      </c>
      <c r="O51" s="55">
        <v>8011321244</v>
      </c>
      <c r="P51" s="87" t="s">
        <v>1022</v>
      </c>
      <c r="Q51" s="61" t="s">
        <v>228</v>
      </c>
      <c r="R51" s="55" t="s">
        <v>256</v>
      </c>
      <c r="S51" s="18" t="s">
        <v>196</v>
      </c>
      <c r="T51" s="18"/>
    </row>
    <row r="52" spans="1:20">
      <c r="A52" s="4">
        <v>48</v>
      </c>
      <c r="B52" s="17" t="s">
        <v>70</v>
      </c>
      <c r="C52" s="55" t="s">
        <v>136</v>
      </c>
      <c r="D52" s="64" t="s">
        <v>29</v>
      </c>
      <c r="E52" s="65">
        <v>17</v>
      </c>
      <c r="F52" s="18"/>
      <c r="G52" s="76">
        <v>46</v>
      </c>
      <c r="H52" s="76">
        <v>42</v>
      </c>
      <c r="I52" s="17">
        <f t="shared" si="0"/>
        <v>88</v>
      </c>
      <c r="J52" s="55">
        <v>9678244289</v>
      </c>
      <c r="K52" s="55" t="s">
        <v>134</v>
      </c>
      <c r="L52" s="61" t="s">
        <v>231</v>
      </c>
      <c r="M52" s="18">
        <v>9401452546</v>
      </c>
      <c r="N52" s="55" t="s">
        <v>215</v>
      </c>
      <c r="O52" s="55">
        <v>8011321244</v>
      </c>
      <c r="P52" s="87" t="s">
        <v>1022</v>
      </c>
      <c r="Q52" s="61" t="s">
        <v>228</v>
      </c>
      <c r="R52" s="55" t="s">
        <v>256</v>
      </c>
      <c r="S52" s="18" t="s">
        <v>196</v>
      </c>
      <c r="T52" s="18"/>
    </row>
    <row r="53" spans="1:20">
      <c r="A53" s="4">
        <v>49</v>
      </c>
      <c r="B53" s="17" t="s">
        <v>69</v>
      </c>
      <c r="C53" s="55" t="s">
        <v>137</v>
      </c>
      <c r="D53" s="64" t="s">
        <v>29</v>
      </c>
      <c r="E53" s="65">
        <v>18</v>
      </c>
      <c r="F53" s="18" t="s">
        <v>176</v>
      </c>
      <c r="G53" s="76">
        <v>40</v>
      </c>
      <c r="H53" s="76">
        <v>41</v>
      </c>
      <c r="I53" s="17">
        <f t="shared" si="0"/>
        <v>81</v>
      </c>
      <c r="J53" s="55">
        <v>9954314642</v>
      </c>
      <c r="K53" s="55" t="s">
        <v>134</v>
      </c>
      <c r="L53" s="61" t="s">
        <v>231</v>
      </c>
      <c r="M53" s="18">
        <v>9401452546</v>
      </c>
      <c r="N53" s="55" t="s">
        <v>215</v>
      </c>
      <c r="O53" s="55">
        <v>8011321244</v>
      </c>
      <c r="P53" s="87" t="s">
        <v>1022</v>
      </c>
      <c r="Q53" s="61" t="s">
        <v>228</v>
      </c>
      <c r="R53" s="55" t="s">
        <v>256</v>
      </c>
      <c r="S53" s="18" t="s">
        <v>196</v>
      </c>
      <c r="T53" s="18"/>
    </row>
    <row r="54" spans="1:20">
      <c r="A54" s="4">
        <v>50</v>
      </c>
      <c r="B54" s="17" t="s">
        <v>69</v>
      </c>
      <c r="C54" s="55" t="s">
        <v>138</v>
      </c>
      <c r="D54" s="70" t="s">
        <v>27</v>
      </c>
      <c r="E54" s="65">
        <v>18150100802</v>
      </c>
      <c r="F54" s="77"/>
      <c r="G54" s="76">
        <v>22</v>
      </c>
      <c r="H54" s="76">
        <v>16</v>
      </c>
      <c r="I54" s="17">
        <f t="shared" si="0"/>
        <v>38</v>
      </c>
      <c r="J54" s="55">
        <v>9085361485</v>
      </c>
      <c r="K54" s="55" t="s">
        <v>253</v>
      </c>
      <c r="L54" s="18" t="s">
        <v>254</v>
      </c>
      <c r="M54" s="18">
        <v>9531003315</v>
      </c>
      <c r="N54" s="55" t="s">
        <v>255</v>
      </c>
      <c r="O54" s="55">
        <v>8011972346</v>
      </c>
      <c r="P54" s="87" t="s">
        <v>1022</v>
      </c>
      <c r="Q54" s="61" t="s">
        <v>228</v>
      </c>
      <c r="R54" s="55" t="s">
        <v>256</v>
      </c>
      <c r="S54" s="18" t="s">
        <v>196</v>
      </c>
      <c r="T54" s="18"/>
    </row>
    <row r="55" spans="1:20">
      <c r="A55" s="4">
        <v>51</v>
      </c>
      <c r="B55" s="17" t="s">
        <v>70</v>
      </c>
      <c r="C55" s="55" t="s">
        <v>139</v>
      </c>
      <c r="D55" s="70" t="s">
        <v>29</v>
      </c>
      <c r="E55" s="65">
        <v>103</v>
      </c>
      <c r="F55" s="18" t="s">
        <v>176</v>
      </c>
      <c r="G55" s="76">
        <v>32</v>
      </c>
      <c r="H55" s="76">
        <v>50</v>
      </c>
      <c r="I55" s="17">
        <f t="shared" si="0"/>
        <v>82</v>
      </c>
      <c r="J55" s="55">
        <v>8751893431</v>
      </c>
      <c r="K55" s="55" t="s">
        <v>244</v>
      </c>
      <c r="L55" s="18" t="s">
        <v>245</v>
      </c>
      <c r="M55" s="18">
        <v>9678311635</v>
      </c>
      <c r="N55" s="55" t="s">
        <v>251</v>
      </c>
      <c r="O55" s="55">
        <v>7399550722</v>
      </c>
      <c r="P55" s="87" t="s">
        <v>1022</v>
      </c>
      <c r="Q55" s="61" t="s">
        <v>228</v>
      </c>
      <c r="R55" s="55" t="s">
        <v>195</v>
      </c>
      <c r="S55" s="18" t="s">
        <v>196</v>
      </c>
      <c r="T55" s="18"/>
    </row>
    <row r="56" spans="1:20">
      <c r="A56" s="4">
        <v>52</v>
      </c>
      <c r="B56" s="17" t="s">
        <v>70</v>
      </c>
      <c r="C56" s="55" t="s">
        <v>140</v>
      </c>
      <c r="D56" s="64" t="s">
        <v>27</v>
      </c>
      <c r="E56" s="65">
        <v>18150100901</v>
      </c>
      <c r="F56" s="18"/>
      <c r="G56" s="76">
        <v>26</v>
      </c>
      <c r="H56" s="76">
        <v>19</v>
      </c>
      <c r="I56" s="17">
        <f t="shared" si="0"/>
        <v>45</v>
      </c>
      <c r="J56" s="55">
        <v>9954454472</v>
      </c>
      <c r="K56" s="55" t="s">
        <v>225</v>
      </c>
      <c r="L56" s="18" t="s">
        <v>254</v>
      </c>
      <c r="M56" s="18">
        <v>9531003315</v>
      </c>
      <c r="N56" s="55" t="s">
        <v>227</v>
      </c>
      <c r="O56" s="55">
        <v>9864922668</v>
      </c>
      <c r="P56" s="87" t="s">
        <v>1023</v>
      </c>
      <c r="Q56" s="18" t="s">
        <v>194</v>
      </c>
      <c r="R56" s="55" t="s">
        <v>195</v>
      </c>
      <c r="S56" s="18" t="s">
        <v>196</v>
      </c>
      <c r="T56" s="18"/>
    </row>
    <row r="57" spans="1:20">
      <c r="A57" s="4">
        <v>53</v>
      </c>
      <c r="B57" s="17" t="s">
        <v>69</v>
      </c>
      <c r="C57" s="55" t="s">
        <v>141</v>
      </c>
      <c r="D57" s="64" t="s">
        <v>29</v>
      </c>
      <c r="E57" s="65">
        <v>102</v>
      </c>
      <c r="F57" s="18" t="s">
        <v>176</v>
      </c>
      <c r="G57" s="76">
        <v>30</v>
      </c>
      <c r="H57" s="76">
        <v>40</v>
      </c>
      <c r="I57" s="17">
        <f t="shared" si="0"/>
        <v>70</v>
      </c>
      <c r="J57" s="55">
        <v>9954502866</v>
      </c>
      <c r="K57" s="55" t="s">
        <v>250</v>
      </c>
      <c r="L57" s="18" t="s">
        <v>245</v>
      </c>
      <c r="M57" s="18">
        <v>9678311635</v>
      </c>
      <c r="N57" s="55" t="s">
        <v>251</v>
      </c>
      <c r="O57" s="55">
        <v>7399550722</v>
      </c>
      <c r="P57" s="87" t="s">
        <v>1023</v>
      </c>
      <c r="Q57" s="18" t="s">
        <v>194</v>
      </c>
      <c r="R57" s="55" t="s">
        <v>262</v>
      </c>
      <c r="S57" s="18" t="s">
        <v>196</v>
      </c>
      <c r="T57" s="18"/>
    </row>
    <row r="58" spans="1:20">
      <c r="A58" s="4">
        <v>54</v>
      </c>
      <c r="B58" s="17" t="s">
        <v>69</v>
      </c>
      <c r="C58" s="55" t="s">
        <v>142</v>
      </c>
      <c r="D58" s="64" t="s">
        <v>27</v>
      </c>
      <c r="E58" s="65">
        <v>18150108401</v>
      </c>
      <c r="F58" s="18"/>
      <c r="G58" s="76">
        <v>44</v>
      </c>
      <c r="H58" s="76">
        <v>37</v>
      </c>
      <c r="I58" s="17">
        <f t="shared" si="0"/>
        <v>81</v>
      </c>
      <c r="J58" s="55">
        <v>9954794620</v>
      </c>
      <c r="K58" s="55" t="s">
        <v>230</v>
      </c>
      <c r="L58" s="61" t="s">
        <v>231</v>
      </c>
      <c r="M58" s="18">
        <v>9401452546</v>
      </c>
      <c r="N58" s="55" t="s">
        <v>232</v>
      </c>
      <c r="O58" s="55">
        <v>9954176007</v>
      </c>
      <c r="P58" s="87" t="s">
        <v>1023</v>
      </c>
      <c r="Q58" s="18" t="s">
        <v>194</v>
      </c>
      <c r="R58" s="55" t="s">
        <v>195</v>
      </c>
      <c r="S58" s="18" t="s">
        <v>196</v>
      </c>
      <c r="T58" s="18"/>
    </row>
    <row r="59" spans="1:20">
      <c r="A59" s="4">
        <v>55</v>
      </c>
      <c r="B59" s="17" t="s">
        <v>70</v>
      </c>
      <c r="C59" s="59" t="s">
        <v>143</v>
      </c>
      <c r="D59" s="64" t="s">
        <v>27</v>
      </c>
      <c r="E59" s="65">
        <v>18150105905</v>
      </c>
      <c r="F59" s="18" t="s">
        <v>176</v>
      </c>
      <c r="G59" s="76">
        <v>85</v>
      </c>
      <c r="H59" s="76">
        <v>69</v>
      </c>
      <c r="I59" s="17">
        <f t="shared" si="0"/>
        <v>154</v>
      </c>
      <c r="J59" s="55"/>
      <c r="K59" s="59" t="s">
        <v>234</v>
      </c>
      <c r="L59" s="61" t="s">
        <v>263</v>
      </c>
      <c r="M59" s="18">
        <v>9401452545</v>
      </c>
      <c r="N59" s="59" t="s">
        <v>236</v>
      </c>
      <c r="O59" s="55">
        <v>9957939965</v>
      </c>
      <c r="P59" s="87" t="s">
        <v>1023</v>
      </c>
      <c r="Q59" s="18" t="s">
        <v>194</v>
      </c>
      <c r="R59" s="55" t="s">
        <v>195</v>
      </c>
      <c r="S59" s="18" t="s">
        <v>196</v>
      </c>
      <c r="T59" s="18"/>
    </row>
    <row r="60" spans="1:20">
      <c r="A60" s="4">
        <v>56</v>
      </c>
      <c r="B60" s="17" t="s">
        <v>69</v>
      </c>
      <c r="C60" s="55" t="s">
        <v>144</v>
      </c>
      <c r="D60" s="64" t="s">
        <v>27</v>
      </c>
      <c r="E60" s="65">
        <v>1815007103</v>
      </c>
      <c r="F60" s="18"/>
      <c r="G60" s="76">
        <v>10</v>
      </c>
      <c r="H60" s="76">
        <v>11</v>
      </c>
      <c r="I60" s="17">
        <f t="shared" si="0"/>
        <v>21</v>
      </c>
      <c r="J60" s="55">
        <v>9954417262</v>
      </c>
      <c r="K60" s="55" t="s">
        <v>264</v>
      </c>
      <c r="L60" s="55" t="s">
        <v>265</v>
      </c>
      <c r="M60" s="18">
        <v>9954888660</v>
      </c>
      <c r="N60" s="59" t="s">
        <v>266</v>
      </c>
      <c r="O60" s="55">
        <v>8011006801</v>
      </c>
      <c r="P60" s="87" t="s">
        <v>1023</v>
      </c>
      <c r="Q60" s="18" t="s">
        <v>194</v>
      </c>
      <c r="R60" s="55" t="s">
        <v>267</v>
      </c>
      <c r="S60" s="18" t="s">
        <v>196</v>
      </c>
      <c r="T60" s="18"/>
    </row>
    <row r="61" spans="1:20">
      <c r="A61" s="4">
        <v>57</v>
      </c>
      <c r="B61" s="17" t="s">
        <v>69</v>
      </c>
      <c r="C61" s="60" t="s">
        <v>145</v>
      </c>
      <c r="D61" s="64" t="s">
        <v>27</v>
      </c>
      <c r="E61" s="80">
        <v>18150107143</v>
      </c>
      <c r="F61" s="18" t="s">
        <v>178</v>
      </c>
      <c r="G61" s="76">
        <v>33</v>
      </c>
      <c r="H61" s="76">
        <v>23</v>
      </c>
      <c r="I61" s="17">
        <f t="shared" si="0"/>
        <v>56</v>
      </c>
      <c r="J61" s="60">
        <v>9954547152</v>
      </c>
      <c r="K61" s="55" t="s">
        <v>264</v>
      </c>
      <c r="L61" s="55" t="s">
        <v>265</v>
      </c>
      <c r="M61" s="18">
        <v>9954888660</v>
      </c>
      <c r="N61" s="59" t="s">
        <v>266</v>
      </c>
      <c r="O61" s="55">
        <v>8011006801</v>
      </c>
      <c r="P61" s="87" t="s">
        <v>1024</v>
      </c>
      <c r="Q61" s="18" t="s">
        <v>204</v>
      </c>
      <c r="R61" s="55" t="s">
        <v>268</v>
      </c>
      <c r="S61" s="18" t="s">
        <v>196</v>
      </c>
      <c r="T61" s="18"/>
    </row>
    <row r="62" spans="1:20">
      <c r="A62" s="4">
        <v>58</v>
      </c>
      <c r="B62" s="17" t="s">
        <v>69</v>
      </c>
      <c r="C62" s="60" t="s">
        <v>146</v>
      </c>
      <c r="D62" s="64" t="s">
        <v>27</v>
      </c>
      <c r="E62" s="80">
        <v>18150112301</v>
      </c>
      <c r="F62" s="18" t="s">
        <v>176</v>
      </c>
      <c r="G62" s="76">
        <v>20</v>
      </c>
      <c r="H62" s="76">
        <v>22</v>
      </c>
      <c r="I62" s="17">
        <f t="shared" si="0"/>
        <v>42</v>
      </c>
      <c r="J62" s="60">
        <v>9859511718</v>
      </c>
      <c r="K62" s="55" t="s">
        <v>264</v>
      </c>
      <c r="L62" s="55" t="s">
        <v>265</v>
      </c>
      <c r="M62" s="18">
        <v>9954888660</v>
      </c>
      <c r="N62" s="59" t="s">
        <v>266</v>
      </c>
      <c r="O62" s="55">
        <v>8011006801</v>
      </c>
      <c r="P62" s="87" t="s">
        <v>1024</v>
      </c>
      <c r="Q62" s="18" t="s">
        <v>204</v>
      </c>
      <c r="R62" s="55" t="s">
        <v>268</v>
      </c>
      <c r="S62" s="18" t="s">
        <v>196</v>
      </c>
      <c r="T62" s="18"/>
    </row>
    <row r="63" spans="1:20">
      <c r="A63" s="4">
        <v>59</v>
      </c>
      <c r="B63" s="17" t="s">
        <v>70</v>
      </c>
      <c r="C63" s="55" t="s">
        <v>147</v>
      </c>
      <c r="D63" s="64" t="s">
        <v>27</v>
      </c>
      <c r="E63" s="65">
        <v>18150107104</v>
      </c>
      <c r="F63" s="18"/>
      <c r="G63" s="76">
        <v>88</v>
      </c>
      <c r="H63" s="76">
        <v>81</v>
      </c>
      <c r="I63" s="17">
        <f t="shared" si="0"/>
        <v>169</v>
      </c>
      <c r="J63" s="55">
        <v>9577518710</v>
      </c>
      <c r="K63" s="55" t="s">
        <v>264</v>
      </c>
      <c r="L63" s="55" t="s">
        <v>265</v>
      </c>
      <c r="M63" s="18">
        <v>9954888660</v>
      </c>
      <c r="N63" s="59" t="s">
        <v>266</v>
      </c>
      <c r="O63" s="55">
        <v>8011006801</v>
      </c>
      <c r="P63" s="87" t="s">
        <v>1024</v>
      </c>
      <c r="Q63" s="18" t="s">
        <v>204</v>
      </c>
      <c r="R63" s="55" t="s">
        <v>267</v>
      </c>
      <c r="S63" s="18" t="s">
        <v>196</v>
      </c>
      <c r="T63" s="18"/>
    </row>
    <row r="64" spans="1:20">
      <c r="A64" s="4">
        <v>60</v>
      </c>
      <c r="B64" s="17" t="s">
        <v>69</v>
      </c>
      <c r="C64" s="55" t="s">
        <v>148</v>
      </c>
      <c r="D64" s="64" t="s">
        <v>27</v>
      </c>
      <c r="E64" s="65">
        <v>18150102007</v>
      </c>
      <c r="F64" s="18" t="s">
        <v>176</v>
      </c>
      <c r="G64" s="76">
        <v>17</v>
      </c>
      <c r="H64" s="76">
        <v>14</v>
      </c>
      <c r="I64" s="17">
        <f t="shared" si="0"/>
        <v>31</v>
      </c>
      <c r="J64" s="55">
        <v>9954786312</v>
      </c>
      <c r="K64" s="55" t="s">
        <v>264</v>
      </c>
      <c r="L64" s="55" t="s">
        <v>265</v>
      </c>
      <c r="M64" s="18">
        <v>9954888660</v>
      </c>
      <c r="N64" s="59" t="s">
        <v>266</v>
      </c>
      <c r="O64" s="55">
        <v>8011006801</v>
      </c>
      <c r="P64" s="87" t="s">
        <v>1024</v>
      </c>
      <c r="Q64" s="18" t="s">
        <v>204</v>
      </c>
      <c r="R64" s="55" t="s">
        <v>268</v>
      </c>
      <c r="S64" s="18" t="s">
        <v>196</v>
      </c>
      <c r="T64" s="18"/>
    </row>
    <row r="65" spans="1:20">
      <c r="A65" s="4">
        <v>61</v>
      </c>
      <c r="B65" s="17" t="s">
        <v>69</v>
      </c>
      <c r="C65" s="55" t="s">
        <v>149</v>
      </c>
      <c r="D65" s="64" t="s">
        <v>27</v>
      </c>
      <c r="E65" s="65">
        <v>18150112302</v>
      </c>
      <c r="F65" s="18"/>
      <c r="G65" s="76">
        <v>22</v>
      </c>
      <c r="H65" s="76">
        <v>11</v>
      </c>
      <c r="I65" s="17">
        <f t="shared" si="0"/>
        <v>33</v>
      </c>
      <c r="J65" s="55">
        <v>9957667239</v>
      </c>
      <c r="K65" s="55" t="s">
        <v>264</v>
      </c>
      <c r="L65" s="55" t="s">
        <v>265</v>
      </c>
      <c r="M65" s="18">
        <v>9954888660</v>
      </c>
      <c r="N65" s="59" t="s">
        <v>266</v>
      </c>
      <c r="O65" s="55">
        <v>8011006801</v>
      </c>
      <c r="P65" s="87" t="s">
        <v>1025</v>
      </c>
      <c r="Q65" s="18" t="s">
        <v>217</v>
      </c>
      <c r="R65" s="55" t="s">
        <v>269</v>
      </c>
      <c r="S65" s="18" t="s">
        <v>196</v>
      </c>
      <c r="T65" s="18"/>
    </row>
    <row r="66" spans="1:20">
      <c r="A66" s="4">
        <v>62</v>
      </c>
      <c r="B66" s="17" t="s">
        <v>69</v>
      </c>
      <c r="C66" s="18" t="s">
        <v>150</v>
      </c>
      <c r="D66" s="64" t="s">
        <v>27</v>
      </c>
      <c r="E66" s="65">
        <v>18150106901</v>
      </c>
      <c r="F66" s="18" t="s">
        <v>176</v>
      </c>
      <c r="G66" s="76">
        <v>9</v>
      </c>
      <c r="H66" s="76">
        <v>21</v>
      </c>
      <c r="I66" s="17">
        <f t="shared" si="0"/>
        <v>30</v>
      </c>
      <c r="J66" s="55">
        <v>9707806353</v>
      </c>
      <c r="K66" s="55" t="s">
        <v>264</v>
      </c>
      <c r="L66" s="55" t="s">
        <v>265</v>
      </c>
      <c r="M66" s="18">
        <v>9954888660</v>
      </c>
      <c r="N66" s="55" t="s">
        <v>270</v>
      </c>
      <c r="O66" s="55">
        <v>8822408369</v>
      </c>
      <c r="P66" s="87" t="s">
        <v>1025</v>
      </c>
      <c r="Q66" s="18" t="s">
        <v>217</v>
      </c>
      <c r="R66" s="55" t="s">
        <v>269</v>
      </c>
      <c r="S66" s="18" t="s">
        <v>196</v>
      </c>
      <c r="T66" s="18"/>
    </row>
    <row r="67" spans="1:20">
      <c r="A67" s="4">
        <v>63</v>
      </c>
      <c r="B67" s="17" t="s">
        <v>70</v>
      </c>
      <c r="C67" s="18" t="s">
        <v>151</v>
      </c>
      <c r="D67" s="64" t="s">
        <v>29</v>
      </c>
      <c r="E67" s="19">
        <v>118150107001</v>
      </c>
      <c r="F67" s="18"/>
      <c r="G67" s="64">
        <v>6</v>
      </c>
      <c r="H67" s="64">
        <v>7</v>
      </c>
      <c r="I67" s="17">
        <f t="shared" si="0"/>
        <v>13</v>
      </c>
      <c r="J67" s="18">
        <v>9678903068</v>
      </c>
      <c r="K67" s="18" t="s">
        <v>264</v>
      </c>
      <c r="L67" s="55" t="s">
        <v>265</v>
      </c>
      <c r="M67" s="18">
        <v>9954888660</v>
      </c>
      <c r="N67" s="55" t="s">
        <v>271</v>
      </c>
      <c r="O67" s="55">
        <v>9508868580</v>
      </c>
      <c r="P67" s="87" t="s">
        <v>1025</v>
      </c>
      <c r="Q67" s="18" t="s">
        <v>217</v>
      </c>
      <c r="R67" s="55" t="s">
        <v>269</v>
      </c>
      <c r="S67" s="18" t="s">
        <v>196</v>
      </c>
      <c r="T67" s="18"/>
    </row>
    <row r="68" spans="1:20">
      <c r="A68" s="4">
        <v>64</v>
      </c>
      <c r="B68" s="17" t="s">
        <v>70</v>
      </c>
      <c r="C68" s="61" t="s">
        <v>152</v>
      </c>
      <c r="D68" s="64" t="s">
        <v>27</v>
      </c>
      <c r="E68" s="19">
        <v>18150107301</v>
      </c>
      <c r="F68" s="18"/>
      <c r="G68" s="64">
        <v>10</v>
      </c>
      <c r="H68" s="64">
        <v>10</v>
      </c>
      <c r="I68" s="17">
        <f t="shared" si="0"/>
        <v>20</v>
      </c>
      <c r="J68" s="18">
        <v>9435948960</v>
      </c>
      <c r="K68" s="18" t="s">
        <v>264</v>
      </c>
      <c r="L68" s="55" t="s">
        <v>265</v>
      </c>
      <c r="M68" s="18">
        <v>9954888660</v>
      </c>
      <c r="N68" s="59" t="s">
        <v>271</v>
      </c>
      <c r="O68" s="55">
        <v>9508868580</v>
      </c>
      <c r="P68" s="87" t="s">
        <v>1025</v>
      </c>
      <c r="Q68" s="18" t="s">
        <v>217</v>
      </c>
      <c r="R68" s="55" t="s">
        <v>268</v>
      </c>
      <c r="S68" s="18" t="s">
        <v>196</v>
      </c>
      <c r="T68" s="18"/>
    </row>
    <row r="69" spans="1:20">
      <c r="A69" s="4">
        <v>65</v>
      </c>
      <c r="B69" s="17" t="s">
        <v>70</v>
      </c>
      <c r="C69" s="18" t="s">
        <v>153</v>
      </c>
      <c r="D69" s="64" t="s">
        <v>29</v>
      </c>
      <c r="E69" s="19">
        <v>18150107201</v>
      </c>
      <c r="F69" s="18"/>
      <c r="G69" s="64">
        <v>13</v>
      </c>
      <c r="H69" s="64">
        <v>19</v>
      </c>
      <c r="I69" s="17">
        <f t="shared" si="0"/>
        <v>32</v>
      </c>
      <c r="J69" s="18">
        <v>7896846726</v>
      </c>
      <c r="K69" s="18" t="s">
        <v>264</v>
      </c>
      <c r="L69" s="55" t="s">
        <v>265</v>
      </c>
      <c r="M69" s="18">
        <v>9954888660</v>
      </c>
      <c r="N69" s="55" t="s">
        <v>271</v>
      </c>
      <c r="O69" s="55">
        <v>9508868580</v>
      </c>
      <c r="P69" s="87">
        <v>43579</v>
      </c>
      <c r="Q69" s="61" t="s">
        <v>223</v>
      </c>
      <c r="R69" s="55" t="s">
        <v>268</v>
      </c>
      <c r="S69" s="18" t="s">
        <v>196</v>
      </c>
      <c r="T69" s="18"/>
    </row>
    <row r="70" spans="1:20">
      <c r="A70" s="4">
        <v>66</v>
      </c>
      <c r="B70" s="17" t="s">
        <v>69</v>
      </c>
      <c r="C70" s="18" t="s">
        <v>154</v>
      </c>
      <c r="D70" s="64" t="s">
        <v>27</v>
      </c>
      <c r="E70" s="19">
        <v>18150101901</v>
      </c>
      <c r="F70" s="18"/>
      <c r="G70" s="64">
        <v>19</v>
      </c>
      <c r="H70" s="64">
        <v>22</v>
      </c>
      <c r="I70" s="17">
        <f t="shared" ref="I70:I133" si="1">+G70+H70</f>
        <v>41</v>
      </c>
      <c r="J70" s="18">
        <v>9678743084</v>
      </c>
      <c r="K70" s="18" t="s">
        <v>264</v>
      </c>
      <c r="L70" s="55" t="s">
        <v>265</v>
      </c>
      <c r="M70" s="18">
        <v>9954888660</v>
      </c>
      <c r="N70" s="55" t="s">
        <v>272</v>
      </c>
      <c r="O70" s="55">
        <v>9678197207</v>
      </c>
      <c r="P70" s="87">
        <v>43579</v>
      </c>
      <c r="Q70" s="61" t="s">
        <v>223</v>
      </c>
      <c r="R70" s="55" t="s">
        <v>268</v>
      </c>
      <c r="S70" s="18" t="s">
        <v>196</v>
      </c>
      <c r="T70" s="18"/>
    </row>
    <row r="71" spans="1:20">
      <c r="A71" s="4">
        <v>67</v>
      </c>
      <c r="B71" s="17" t="s">
        <v>69</v>
      </c>
      <c r="C71" s="55" t="s">
        <v>155</v>
      </c>
      <c r="D71" s="64" t="s">
        <v>27</v>
      </c>
      <c r="E71" s="65">
        <v>18150107101</v>
      </c>
      <c r="F71" s="18" t="s">
        <v>176</v>
      </c>
      <c r="G71" s="76">
        <v>0</v>
      </c>
      <c r="H71" s="76">
        <v>16</v>
      </c>
      <c r="I71" s="17">
        <f t="shared" si="1"/>
        <v>16</v>
      </c>
      <c r="J71" s="55">
        <v>9854680495</v>
      </c>
      <c r="K71" s="55" t="s">
        <v>264</v>
      </c>
      <c r="L71" s="55" t="s">
        <v>265</v>
      </c>
      <c r="M71" s="18">
        <v>9954888660</v>
      </c>
      <c r="N71" s="55" t="s">
        <v>273</v>
      </c>
      <c r="O71" s="55">
        <v>8761908290</v>
      </c>
      <c r="P71" s="87">
        <v>43579</v>
      </c>
      <c r="Q71" s="61" t="s">
        <v>223</v>
      </c>
      <c r="R71" s="55" t="s">
        <v>267</v>
      </c>
      <c r="S71" s="18" t="s">
        <v>196</v>
      </c>
      <c r="T71" s="18"/>
    </row>
    <row r="72" spans="1:20">
      <c r="A72" s="4">
        <v>68</v>
      </c>
      <c r="B72" s="17" t="s">
        <v>70</v>
      </c>
      <c r="C72" s="61" t="s">
        <v>156</v>
      </c>
      <c r="D72" s="64" t="s">
        <v>29</v>
      </c>
      <c r="E72" s="19">
        <v>18150106403</v>
      </c>
      <c r="F72" s="18"/>
      <c r="G72" s="76">
        <v>26</v>
      </c>
      <c r="H72" s="76">
        <v>31</v>
      </c>
      <c r="I72" s="17">
        <f t="shared" si="1"/>
        <v>57</v>
      </c>
      <c r="J72" s="55">
        <v>9957667239</v>
      </c>
      <c r="K72" s="55" t="s">
        <v>264</v>
      </c>
      <c r="L72" s="55" t="s">
        <v>265</v>
      </c>
      <c r="M72" s="18">
        <v>9954888660</v>
      </c>
      <c r="N72" s="55" t="s">
        <v>273</v>
      </c>
      <c r="O72" s="55">
        <v>8011147471</v>
      </c>
      <c r="P72" s="87">
        <v>43580</v>
      </c>
      <c r="Q72" s="61" t="s">
        <v>228</v>
      </c>
      <c r="R72" s="55" t="s">
        <v>274</v>
      </c>
      <c r="S72" s="18" t="s">
        <v>196</v>
      </c>
      <c r="T72" s="18"/>
    </row>
    <row r="73" spans="1:20" ht="14.4">
      <c r="A73" s="4">
        <v>69</v>
      </c>
      <c r="B73" s="17" t="s">
        <v>69</v>
      </c>
      <c r="C73" s="62" t="s">
        <v>157</v>
      </c>
      <c r="D73" s="63" t="s">
        <v>27</v>
      </c>
      <c r="E73" s="62" t="s">
        <v>179</v>
      </c>
      <c r="F73" s="55" t="s">
        <v>176</v>
      </c>
      <c r="G73" s="76">
        <v>12</v>
      </c>
      <c r="H73" s="76">
        <v>13</v>
      </c>
      <c r="I73" s="17">
        <f t="shared" si="1"/>
        <v>25</v>
      </c>
      <c r="J73" s="88">
        <v>9954294677</v>
      </c>
      <c r="K73" s="59" t="s">
        <v>191</v>
      </c>
      <c r="L73" s="61" t="s">
        <v>192</v>
      </c>
      <c r="M73" s="18">
        <v>9401452567</v>
      </c>
      <c r="N73" s="59" t="s">
        <v>275</v>
      </c>
      <c r="O73" s="55">
        <v>9864436643</v>
      </c>
      <c r="P73" s="87">
        <v>43580</v>
      </c>
      <c r="Q73" s="61" t="s">
        <v>228</v>
      </c>
      <c r="R73" s="55" t="s">
        <v>274</v>
      </c>
      <c r="S73" s="18" t="s">
        <v>196</v>
      </c>
      <c r="T73" s="18"/>
    </row>
    <row r="74" spans="1:20" ht="14.4">
      <c r="A74" s="4">
        <v>70</v>
      </c>
      <c r="B74" s="17" t="s">
        <v>69</v>
      </c>
      <c r="C74" s="62" t="s">
        <v>158</v>
      </c>
      <c r="D74" s="63" t="s">
        <v>27</v>
      </c>
      <c r="E74" s="62" t="s">
        <v>180</v>
      </c>
      <c r="F74" s="55" t="s">
        <v>176</v>
      </c>
      <c r="G74" s="76">
        <v>6</v>
      </c>
      <c r="H74" s="76">
        <v>10</v>
      </c>
      <c r="I74" s="17">
        <f t="shared" si="1"/>
        <v>16</v>
      </c>
      <c r="J74" s="88">
        <v>9854359612</v>
      </c>
      <c r="K74" s="59" t="s">
        <v>191</v>
      </c>
      <c r="L74" s="61" t="s">
        <v>192</v>
      </c>
      <c r="M74" s="18">
        <v>9401452567</v>
      </c>
      <c r="N74" s="59" t="s">
        <v>275</v>
      </c>
      <c r="O74" s="55">
        <v>9864436643</v>
      </c>
      <c r="P74" s="87">
        <v>43580</v>
      </c>
      <c r="Q74" s="61" t="s">
        <v>228</v>
      </c>
      <c r="R74" s="55" t="s">
        <v>269</v>
      </c>
      <c r="S74" s="18" t="s">
        <v>196</v>
      </c>
      <c r="T74" s="18"/>
    </row>
    <row r="75" spans="1:20" ht="14.4">
      <c r="A75" s="4">
        <v>71</v>
      </c>
      <c r="B75" s="17" t="s">
        <v>69</v>
      </c>
      <c r="C75" s="62" t="s">
        <v>159</v>
      </c>
      <c r="D75" s="63" t="s">
        <v>27</v>
      </c>
      <c r="E75" s="62" t="s">
        <v>181</v>
      </c>
      <c r="F75" s="55" t="s">
        <v>176</v>
      </c>
      <c r="G75" s="64">
        <v>17</v>
      </c>
      <c r="H75" s="64">
        <v>14</v>
      </c>
      <c r="I75" s="17">
        <f t="shared" si="1"/>
        <v>31</v>
      </c>
      <c r="J75" s="88">
        <v>9613523551</v>
      </c>
      <c r="K75" s="55" t="s">
        <v>276</v>
      </c>
      <c r="L75" s="61" t="s">
        <v>277</v>
      </c>
      <c r="M75" s="18">
        <v>9954646833</v>
      </c>
      <c r="N75" s="59" t="s">
        <v>278</v>
      </c>
      <c r="O75" s="55">
        <v>7896889469</v>
      </c>
      <c r="P75" s="87" t="s">
        <v>1026</v>
      </c>
      <c r="Q75" s="18" t="s">
        <v>237</v>
      </c>
      <c r="R75" s="55" t="s">
        <v>269</v>
      </c>
      <c r="S75" s="18" t="s">
        <v>196</v>
      </c>
      <c r="T75" s="18"/>
    </row>
    <row r="76" spans="1:20" ht="27.6">
      <c r="A76" s="4">
        <v>72</v>
      </c>
      <c r="B76" s="17" t="s">
        <v>69</v>
      </c>
      <c r="C76" s="62" t="s">
        <v>160</v>
      </c>
      <c r="D76" s="63" t="s">
        <v>27</v>
      </c>
      <c r="E76" s="62" t="s">
        <v>182</v>
      </c>
      <c r="F76" s="55" t="s">
        <v>176</v>
      </c>
      <c r="G76" s="64">
        <v>13</v>
      </c>
      <c r="H76" s="64">
        <v>19</v>
      </c>
      <c r="I76" s="17">
        <f t="shared" si="1"/>
        <v>32</v>
      </c>
      <c r="J76" s="88">
        <v>9854270146</v>
      </c>
      <c r="K76" s="55" t="s">
        <v>276</v>
      </c>
      <c r="L76" s="18" t="s">
        <v>277</v>
      </c>
      <c r="M76" s="18">
        <v>9954646833</v>
      </c>
      <c r="N76" s="55" t="s">
        <v>278</v>
      </c>
      <c r="O76" s="55">
        <v>7896889469</v>
      </c>
      <c r="P76" s="87" t="s">
        <v>1026</v>
      </c>
      <c r="Q76" s="18" t="s">
        <v>237</v>
      </c>
      <c r="R76" s="55" t="s">
        <v>268</v>
      </c>
      <c r="S76" s="18" t="s">
        <v>196</v>
      </c>
      <c r="T76" s="18"/>
    </row>
    <row r="77" spans="1:20" ht="14.4">
      <c r="A77" s="4">
        <v>73</v>
      </c>
      <c r="B77" s="17" t="s">
        <v>69</v>
      </c>
      <c r="C77" s="62" t="s">
        <v>161</v>
      </c>
      <c r="D77" s="63" t="s">
        <v>27</v>
      </c>
      <c r="E77" s="62" t="s">
        <v>183</v>
      </c>
      <c r="F77" s="55" t="s">
        <v>176</v>
      </c>
      <c r="G77" s="64">
        <v>4</v>
      </c>
      <c r="H77" s="64">
        <v>4</v>
      </c>
      <c r="I77" s="17">
        <f t="shared" si="1"/>
        <v>8</v>
      </c>
      <c r="J77" s="88">
        <v>9435530574</v>
      </c>
      <c r="K77" s="55" t="s">
        <v>191</v>
      </c>
      <c r="L77" s="18" t="s">
        <v>192</v>
      </c>
      <c r="M77" s="18">
        <v>9401452567</v>
      </c>
      <c r="N77" s="55" t="s">
        <v>279</v>
      </c>
      <c r="O77" s="55">
        <v>9854746532</v>
      </c>
      <c r="P77" s="87" t="s">
        <v>1026</v>
      </c>
      <c r="Q77" s="18" t="s">
        <v>237</v>
      </c>
      <c r="R77" s="55" t="s">
        <v>268</v>
      </c>
      <c r="S77" s="18" t="s">
        <v>196</v>
      </c>
      <c r="T77" s="18"/>
    </row>
    <row r="78" spans="1:20" ht="14.4">
      <c r="A78" s="4">
        <v>74</v>
      </c>
      <c r="B78" s="17" t="s">
        <v>70</v>
      </c>
      <c r="C78" s="62" t="s">
        <v>162</v>
      </c>
      <c r="D78" s="63" t="s">
        <v>29</v>
      </c>
      <c r="E78" s="62">
        <v>149</v>
      </c>
      <c r="F78" s="55"/>
      <c r="G78" s="76">
        <v>0</v>
      </c>
      <c r="H78" s="76">
        <v>46</v>
      </c>
      <c r="I78" s="17">
        <f t="shared" si="1"/>
        <v>46</v>
      </c>
      <c r="J78" s="88">
        <v>9954798261</v>
      </c>
      <c r="K78" s="55" t="s">
        <v>191</v>
      </c>
      <c r="L78" s="18" t="s">
        <v>192</v>
      </c>
      <c r="M78" s="18">
        <v>9401452567</v>
      </c>
      <c r="N78" s="55" t="s">
        <v>279</v>
      </c>
      <c r="O78" s="55">
        <v>9854746532</v>
      </c>
      <c r="P78" s="89" t="s">
        <v>1027</v>
      </c>
      <c r="Q78" s="18" t="s">
        <v>194</v>
      </c>
      <c r="R78" s="55" t="s">
        <v>195</v>
      </c>
      <c r="S78" s="18" t="s">
        <v>196</v>
      </c>
      <c r="T78" s="18"/>
    </row>
    <row r="79" spans="1:20" ht="28.8">
      <c r="A79" s="4">
        <v>75</v>
      </c>
      <c r="B79" s="17" t="s">
        <v>70</v>
      </c>
      <c r="C79" s="63" t="s">
        <v>163</v>
      </c>
      <c r="D79" s="63" t="s">
        <v>27</v>
      </c>
      <c r="E79" s="62" t="s">
        <v>184</v>
      </c>
      <c r="F79" s="55" t="s">
        <v>176</v>
      </c>
      <c r="G79" s="76">
        <v>42</v>
      </c>
      <c r="H79" s="76">
        <v>30</v>
      </c>
      <c r="I79" s="17">
        <f t="shared" si="1"/>
        <v>72</v>
      </c>
      <c r="J79" s="88">
        <v>9957372409</v>
      </c>
      <c r="K79" s="55" t="s">
        <v>280</v>
      </c>
      <c r="L79" s="18" t="s">
        <v>281</v>
      </c>
      <c r="M79" s="18">
        <v>9401452589</v>
      </c>
      <c r="N79" s="55" t="s">
        <v>282</v>
      </c>
      <c r="O79" s="55">
        <v>9678842704</v>
      </c>
      <c r="P79" s="89" t="s">
        <v>1027</v>
      </c>
      <c r="Q79" s="18" t="s">
        <v>194</v>
      </c>
      <c r="R79" s="55" t="s">
        <v>262</v>
      </c>
      <c r="S79" s="18" t="s">
        <v>196</v>
      </c>
      <c r="T79" s="18"/>
    </row>
    <row r="80" spans="1:20" ht="14.4">
      <c r="A80" s="4">
        <v>76</v>
      </c>
      <c r="B80" s="17" t="s">
        <v>69</v>
      </c>
      <c r="C80" s="63" t="s">
        <v>164</v>
      </c>
      <c r="D80" s="63" t="s">
        <v>27</v>
      </c>
      <c r="E80" s="62" t="s">
        <v>185</v>
      </c>
      <c r="F80" s="81" t="s">
        <v>176</v>
      </c>
      <c r="G80" s="82">
        <v>12</v>
      </c>
      <c r="H80" s="82">
        <v>36</v>
      </c>
      <c r="I80" s="17">
        <f t="shared" si="1"/>
        <v>48</v>
      </c>
      <c r="J80" s="88">
        <v>9854386730</v>
      </c>
      <c r="K80" s="55" t="s">
        <v>280</v>
      </c>
      <c r="L80" s="18" t="s">
        <v>281</v>
      </c>
      <c r="M80" s="18">
        <v>9401452589</v>
      </c>
      <c r="N80" s="55" t="s">
        <v>283</v>
      </c>
      <c r="O80" s="55">
        <v>9854116600</v>
      </c>
      <c r="P80" s="89" t="s">
        <v>1027</v>
      </c>
      <c r="Q80" s="18" t="s">
        <v>194</v>
      </c>
      <c r="R80" s="55" t="s">
        <v>284</v>
      </c>
      <c r="S80" s="18" t="s">
        <v>196</v>
      </c>
      <c r="T80" s="18"/>
    </row>
    <row r="81" spans="1:20" ht="14.4">
      <c r="A81" s="4">
        <v>77</v>
      </c>
      <c r="B81" s="17" t="s">
        <v>69</v>
      </c>
      <c r="C81" s="62" t="s">
        <v>165</v>
      </c>
      <c r="D81" s="63" t="s">
        <v>27</v>
      </c>
      <c r="E81" s="62" t="s">
        <v>186</v>
      </c>
      <c r="F81" s="55" t="s">
        <v>176</v>
      </c>
      <c r="G81" s="76">
        <v>45</v>
      </c>
      <c r="H81" s="76">
        <v>85</v>
      </c>
      <c r="I81" s="17">
        <f t="shared" si="1"/>
        <v>130</v>
      </c>
      <c r="J81" s="88">
        <v>9954221240</v>
      </c>
      <c r="K81" s="55" t="s">
        <v>276</v>
      </c>
      <c r="L81" s="61" t="s">
        <v>277</v>
      </c>
      <c r="M81" s="18">
        <v>9954646833</v>
      </c>
      <c r="N81" s="59" t="s">
        <v>285</v>
      </c>
      <c r="O81" s="55">
        <v>8011652899</v>
      </c>
      <c r="P81" s="89" t="s">
        <v>1027</v>
      </c>
      <c r="Q81" s="18" t="s">
        <v>194</v>
      </c>
      <c r="R81" s="55" t="s">
        <v>286</v>
      </c>
      <c r="S81" s="18" t="s">
        <v>196</v>
      </c>
      <c r="T81" s="18"/>
    </row>
    <row r="82" spans="1:20" ht="14.4">
      <c r="A82" s="4">
        <v>78</v>
      </c>
      <c r="B82" s="17" t="s">
        <v>70</v>
      </c>
      <c r="C82" s="63" t="s">
        <v>166</v>
      </c>
      <c r="D82" s="63" t="s">
        <v>29</v>
      </c>
      <c r="E82" s="62">
        <v>53</v>
      </c>
      <c r="F82" s="55"/>
      <c r="G82" s="76">
        <v>31</v>
      </c>
      <c r="H82" s="76">
        <v>29</v>
      </c>
      <c r="I82" s="17">
        <f t="shared" si="1"/>
        <v>60</v>
      </c>
      <c r="J82" s="88">
        <v>9854669107</v>
      </c>
      <c r="K82" s="55" t="s">
        <v>276</v>
      </c>
      <c r="L82" s="61" t="s">
        <v>277</v>
      </c>
      <c r="M82" s="18">
        <v>9954646833</v>
      </c>
      <c r="N82" s="59" t="s">
        <v>285</v>
      </c>
      <c r="O82" s="55">
        <v>8011652899</v>
      </c>
      <c r="P82" s="24" t="s">
        <v>1028</v>
      </c>
      <c r="Q82" s="61" t="s">
        <v>204</v>
      </c>
      <c r="R82" s="55" t="s">
        <v>286</v>
      </c>
      <c r="S82" s="18" t="s">
        <v>196</v>
      </c>
      <c r="T82" s="18"/>
    </row>
    <row r="83" spans="1:20" ht="28.8">
      <c r="A83" s="4">
        <v>79</v>
      </c>
      <c r="B83" s="17" t="s">
        <v>69</v>
      </c>
      <c r="C83" s="63" t="s">
        <v>167</v>
      </c>
      <c r="D83" s="63" t="s">
        <v>29</v>
      </c>
      <c r="E83" s="62">
        <v>148</v>
      </c>
      <c r="F83" s="55"/>
      <c r="G83" s="76">
        <v>30</v>
      </c>
      <c r="H83" s="76">
        <v>33</v>
      </c>
      <c r="I83" s="17">
        <f t="shared" si="1"/>
        <v>63</v>
      </c>
      <c r="J83" s="88">
        <v>9508290740</v>
      </c>
      <c r="K83" s="55" t="s">
        <v>276</v>
      </c>
      <c r="L83" s="18" t="s">
        <v>277</v>
      </c>
      <c r="M83" s="18">
        <v>9954646833</v>
      </c>
      <c r="N83" s="55" t="s">
        <v>285</v>
      </c>
      <c r="O83" s="55">
        <v>8011652899</v>
      </c>
      <c r="P83" s="24" t="s">
        <v>1028</v>
      </c>
      <c r="Q83" s="61" t="s">
        <v>204</v>
      </c>
      <c r="R83" s="55" t="s">
        <v>286</v>
      </c>
      <c r="S83" s="18" t="s">
        <v>196</v>
      </c>
      <c r="T83" s="18"/>
    </row>
    <row r="84" spans="1:20" ht="27.6">
      <c r="A84" s="4">
        <v>80</v>
      </c>
      <c r="B84" s="17" t="s">
        <v>69</v>
      </c>
      <c r="C84" s="63" t="s">
        <v>168</v>
      </c>
      <c r="D84" s="63" t="s">
        <v>27</v>
      </c>
      <c r="E84" s="62" t="s">
        <v>187</v>
      </c>
      <c r="F84" s="55" t="s">
        <v>176</v>
      </c>
      <c r="G84" s="76">
        <v>13</v>
      </c>
      <c r="H84" s="76">
        <v>24</v>
      </c>
      <c r="I84" s="17">
        <f t="shared" si="1"/>
        <v>37</v>
      </c>
      <c r="J84" s="88">
        <v>9085362515</v>
      </c>
      <c r="K84" s="55" t="s">
        <v>276</v>
      </c>
      <c r="L84" s="18" t="s">
        <v>277</v>
      </c>
      <c r="M84" s="18">
        <v>9954646833</v>
      </c>
      <c r="N84" s="55" t="s">
        <v>287</v>
      </c>
      <c r="O84" s="55">
        <v>8011599154</v>
      </c>
      <c r="P84" s="24" t="s">
        <v>1028</v>
      </c>
      <c r="Q84" s="61" t="s">
        <v>204</v>
      </c>
      <c r="R84" s="55" t="s">
        <v>288</v>
      </c>
      <c r="S84" s="18" t="s">
        <v>196</v>
      </c>
      <c r="T84" s="18"/>
    </row>
    <row r="85" spans="1:20" ht="28.8">
      <c r="A85" s="4">
        <v>81</v>
      </c>
      <c r="B85" s="17" t="s">
        <v>70</v>
      </c>
      <c r="C85" s="63" t="s">
        <v>169</v>
      </c>
      <c r="D85" s="63" t="s">
        <v>27</v>
      </c>
      <c r="E85" s="62" t="s">
        <v>188</v>
      </c>
      <c r="F85" s="55" t="s">
        <v>176</v>
      </c>
      <c r="G85" s="76">
        <v>12</v>
      </c>
      <c r="H85" s="76">
        <v>17</v>
      </c>
      <c r="I85" s="17">
        <f t="shared" si="1"/>
        <v>29</v>
      </c>
      <c r="J85" s="88">
        <v>8011319967</v>
      </c>
      <c r="K85" s="55" t="s">
        <v>276</v>
      </c>
      <c r="L85" s="18" t="s">
        <v>277</v>
      </c>
      <c r="M85" s="18">
        <v>9954646833</v>
      </c>
      <c r="N85" s="55" t="s">
        <v>278</v>
      </c>
      <c r="O85" s="55">
        <v>7896889469</v>
      </c>
      <c r="P85" s="24" t="s">
        <v>1028</v>
      </c>
      <c r="Q85" s="61" t="s">
        <v>204</v>
      </c>
      <c r="R85" s="55" t="s">
        <v>286</v>
      </c>
      <c r="S85" s="18" t="s">
        <v>196</v>
      </c>
      <c r="T85" s="18"/>
    </row>
    <row r="86" spans="1:20" ht="27.6">
      <c r="A86" s="4">
        <v>82</v>
      </c>
      <c r="B86" s="17" t="s">
        <v>70</v>
      </c>
      <c r="C86" s="63" t="s">
        <v>170</v>
      </c>
      <c r="D86" s="63" t="s">
        <v>29</v>
      </c>
      <c r="E86" s="62">
        <v>51</v>
      </c>
      <c r="F86" s="55"/>
      <c r="G86" s="76">
        <v>16</v>
      </c>
      <c r="H86" s="76">
        <v>14</v>
      </c>
      <c r="I86" s="17">
        <f t="shared" si="1"/>
        <v>30</v>
      </c>
      <c r="J86" s="88">
        <v>9957349885</v>
      </c>
      <c r="K86" s="55" t="s">
        <v>276</v>
      </c>
      <c r="L86" s="18" t="s">
        <v>277</v>
      </c>
      <c r="M86" s="18">
        <v>9954646833</v>
      </c>
      <c r="N86" s="55" t="s">
        <v>278</v>
      </c>
      <c r="O86" s="55">
        <v>7896889469</v>
      </c>
      <c r="P86" s="24" t="s">
        <v>1028</v>
      </c>
      <c r="Q86" s="61" t="s">
        <v>204</v>
      </c>
      <c r="R86" s="55" t="s">
        <v>288</v>
      </c>
      <c r="S86" s="18" t="s">
        <v>196</v>
      </c>
      <c r="T86" s="18"/>
    </row>
    <row r="87" spans="1:20" ht="28.8">
      <c r="A87" s="4">
        <v>83</v>
      </c>
      <c r="B87" s="17" t="s">
        <v>70</v>
      </c>
      <c r="C87" s="63" t="s">
        <v>171</v>
      </c>
      <c r="D87" s="63" t="s">
        <v>27</v>
      </c>
      <c r="E87" s="62" t="s">
        <v>189</v>
      </c>
      <c r="F87" s="55" t="s">
        <v>176</v>
      </c>
      <c r="G87" s="76">
        <v>14</v>
      </c>
      <c r="H87" s="76">
        <v>9</v>
      </c>
      <c r="I87" s="17">
        <f t="shared" si="1"/>
        <v>23</v>
      </c>
      <c r="J87" s="88">
        <v>9854841237</v>
      </c>
      <c r="K87" s="55" t="s">
        <v>276</v>
      </c>
      <c r="L87" s="18" t="s">
        <v>277</v>
      </c>
      <c r="M87" s="18">
        <v>9954646833</v>
      </c>
      <c r="N87" s="55">
        <v>9707798563</v>
      </c>
      <c r="O87" s="55">
        <v>9577858089</v>
      </c>
      <c r="P87" s="24" t="s">
        <v>1029</v>
      </c>
      <c r="Q87" s="18" t="s">
        <v>217</v>
      </c>
      <c r="R87" s="55" t="s">
        <v>289</v>
      </c>
      <c r="S87" s="18" t="s">
        <v>196</v>
      </c>
      <c r="T87" s="18"/>
    </row>
    <row r="88" spans="1:20" ht="27.6">
      <c r="A88" s="4">
        <v>84</v>
      </c>
      <c r="B88" s="17" t="s">
        <v>69</v>
      </c>
      <c r="C88" s="63" t="s">
        <v>172</v>
      </c>
      <c r="D88" s="63" t="s">
        <v>29</v>
      </c>
      <c r="E88" s="62">
        <v>50</v>
      </c>
      <c r="F88" s="55"/>
      <c r="G88" s="76">
        <v>35</v>
      </c>
      <c r="H88" s="76">
        <v>23</v>
      </c>
      <c r="I88" s="17">
        <f t="shared" si="1"/>
        <v>58</v>
      </c>
      <c r="J88" s="88">
        <v>9954424165</v>
      </c>
      <c r="K88" s="55" t="s">
        <v>276</v>
      </c>
      <c r="L88" s="18" t="s">
        <v>277</v>
      </c>
      <c r="M88" s="18">
        <v>9954646833</v>
      </c>
      <c r="N88" s="55" t="s">
        <v>290</v>
      </c>
      <c r="O88" s="55">
        <v>9577858089</v>
      </c>
      <c r="P88" s="24" t="s">
        <v>1029</v>
      </c>
      <c r="Q88" s="18" t="s">
        <v>217</v>
      </c>
      <c r="R88" s="55" t="s">
        <v>262</v>
      </c>
      <c r="S88" s="18" t="s">
        <v>196</v>
      </c>
      <c r="T88" s="18"/>
    </row>
    <row r="89" spans="1:20" ht="14.4">
      <c r="A89" s="4">
        <v>85</v>
      </c>
      <c r="B89" s="17" t="s">
        <v>69</v>
      </c>
      <c r="C89" s="63" t="s">
        <v>173</v>
      </c>
      <c r="D89" s="63" t="s">
        <v>27</v>
      </c>
      <c r="E89" s="62" t="s">
        <v>190</v>
      </c>
      <c r="F89" s="55" t="s">
        <v>176</v>
      </c>
      <c r="G89" s="76">
        <v>54</v>
      </c>
      <c r="H89" s="76">
        <v>32</v>
      </c>
      <c r="I89" s="17">
        <f t="shared" si="1"/>
        <v>86</v>
      </c>
      <c r="J89" s="88">
        <v>9954465892</v>
      </c>
      <c r="K89" s="55" t="s">
        <v>291</v>
      </c>
      <c r="L89" s="18" t="s">
        <v>292</v>
      </c>
      <c r="M89" s="18">
        <v>9401452566</v>
      </c>
      <c r="N89" s="55" t="s">
        <v>293</v>
      </c>
      <c r="O89" s="55">
        <v>9707798563</v>
      </c>
      <c r="P89" s="24" t="s">
        <v>1029</v>
      </c>
      <c r="Q89" s="18" t="s">
        <v>217</v>
      </c>
      <c r="R89" s="55" t="s">
        <v>267</v>
      </c>
      <c r="S89" s="18" t="s">
        <v>196</v>
      </c>
      <c r="T89" s="18"/>
    </row>
    <row r="90" spans="1:20" ht="14.4">
      <c r="A90" s="4">
        <v>86</v>
      </c>
      <c r="B90" s="17" t="s">
        <v>70</v>
      </c>
      <c r="C90" s="63" t="s">
        <v>174</v>
      </c>
      <c r="D90" s="63" t="s">
        <v>29</v>
      </c>
      <c r="E90" s="62">
        <v>49</v>
      </c>
      <c r="F90" s="55"/>
      <c r="G90" s="76">
        <v>51</v>
      </c>
      <c r="H90" s="76">
        <v>54</v>
      </c>
      <c r="I90" s="17">
        <f t="shared" si="1"/>
        <v>105</v>
      </c>
      <c r="J90" s="88">
        <v>9954479983</v>
      </c>
      <c r="K90" s="55" t="s">
        <v>291</v>
      </c>
      <c r="L90" s="18" t="s">
        <v>294</v>
      </c>
      <c r="M90" s="18">
        <v>9854671469</v>
      </c>
      <c r="N90" s="55" t="s">
        <v>293</v>
      </c>
      <c r="O90" s="55">
        <v>9707798563</v>
      </c>
      <c r="P90" s="24" t="s">
        <v>1029</v>
      </c>
      <c r="Q90" s="18" t="s">
        <v>217</v>
      </c>
      <c r="R90" s="55" t="s">
        <v>288</v>
      </c>
      <c r="S90" s="18" t="s">
        <v>196</v>
      </c>
      <c r="T90" s="18"/>
    </row>
    <row r="91" spans="1:20" ht="14.4">
      <c r="A91" s="4">
        <v>87</v>
      </c>
      <c r="B91" s="17" t="s">
        <v>70</v>
      </c>
      <c r="C91" s="63" t="s">
        <v>175</v>
      </c>
      <c r="D91" s="63" t="s">
        <v>29</v>
      </c>
      <c r="E91" s="62">
        <v>191</v>
      </c>
      <c r="F91" s="55"/>
      <c r="G91" s="76">
        <v>25</v>
      </c>
      <c r="H91" s="76">
        <v>18</v>
      </c>
      <c r="I91" s="17">
        <f t="shared" si="1"/>
        <v>43</v>
      </c>
      <c r="J91" s="88">
        <v>8011131768</v>
      </c>
      <c r="K91" s="55" t="s">
        <v>291</v>
      </c>
      <c r="L91" s="18" t="s">
        <v>294</v>
      </c>
      <c r="M91" s="18">
        <v>9854671469</v>
      </c>
      <c r="N91" s="55" t="s">
        <v>293</v>
      </c>
      <c r="O91" s="55">
        <v>9707798563</v>
      </c>
      <c r="P91" s="24" t="s">
        <v>1029</v>
      </c>
      <c r="Q91" s="18" t="s">
        <v>217</v>
      </c>
      <c r="R91" s="55" t="s">
        <v>288</v>
      </c>
      <c r="S91" s="18" t="s">
        <v>196</v>
      </c>
      <c r="T91" s="18"/>
    </row>
    <row r="92" spans="1:20">
      <c r="A92" s="4">
        <v>88</v>
      </c>
      <c r="B92" s="17"/>
      <c r="C92" s="18"/>
      <c r="D92" s="18"/>
      <c r="E92" s="19"/>
      <c r="F92" s="18"/>
      <c r="G92" s="19"/>
      <c r="H92" s="19"/>
      <c r="I92" s="17">
        <f t="shared" si="1"/>
        <v>0</v>
      </c>
      <c r="J92" s="18"/>
      <c r="K92" s="18"/>
      <c r="L92" s="18"/>
      <c r="M92" s="18"/>
      <c r="N92" s="18"/>
      <c r="O92" s="18"/>
      <c r="P92" s="24"/>
      <c r="Q92" s="18"/>
      <c r="R92" s="18"/>
      <c r="S92" s="18"/>
      <c r="T92" s="18"/>
    </row>
    <row r="93" spans="1:20">
      <c r="A93" s="4">
        <v>89</v>
      </c>
      <c r="B93" s="17"/>
      <c r="C93" s="18"/>
      <c r="D93" s="18"/>
      <c r="E93" s="19"/>
      <c r="F93" s="18"/>
      <c r="G93" s="19"/>
      <c r="H93" s="19"/>
      <c r="I93" s="17">
        <f t="shared" si="1"/>
        <v>0</v>
      </c>
      <c r="J93" s="18"/>
      <c r="K93" s="18"/>
      <c r="L93" s="18"/>
      <c r="M93" s="18"/>
      <c r="N93" s="18"/>
      <c r="O93" s="18"/>
      <c r="P93" s="24"/>
      <c r="Q93" s="18"/>
      <c r="R93" s="18"/>
      <c r="S93" s="18"/>
      <c r="T93" s="18"/>
    </row>
    <row r="94" spans="1:20">
      <c r="A94" s="4">
        <v>90</v>
      </c>
      <c r="B94" s="17"/>
      <c r="C94" s="18"/>
      <c r="D94" s="18"/>
      <c r="E94" s="19"/>
      <c r="F94" s="18"/>
      <c r="G94" s="19"/>
      <c r="H94" s="19"/>
      <c r="I94" s="17">
        <f t="shared" si="1"/>
        <v>0</v>
      </c>
      <c r="J94" s="18"/>
      <c r="K94" s="18"/>
      <c r="L94" s="18"/>
      <c r="M94" s="18"/>
      <c r="N94" s="18"/>
      <c r="O94" s="18"/>
      <c r="P94" s="24"/>
      <c r="Q94" s="18"/>
      <c r="R94" s="18"/>
      <c r="S94" s="18"/>
      <c r="T94" s="18"/>
    </row>
    <row r="95" spans="1:20">
      <c r="A95" s="4">
        <v>91</v>
      </c>
      <c r="B95" s="17"/>
      <c r="C95" s="18"/>
      <c r="D95" s="18"/>
      <c r="E95" s="19"/>
      <c r="F95" s="18"/>
      <c r="G95" s="19"/>
      <c r="H95" s="19"/>
      <c r="I95" s="17">
        <f t="shared" si="1"/>
        <v>0</v>
      </c>
      <c r="J95" s="18"/>
      <c r="K95" s="18"/>
      <c r="L95" s="18"/>
      <c r="M95" s="18"/>
      <c r="N95" s="18"/>
      <c r="O95" s="18"/>
      <c r="P95" s="24"/>
      <c r="Q95" s="18"/>
      <c r="R95" s="18"/>
      <c r="S95" s="18"/>
      <c r="T95" s="18"/>
    </row>
    <row r="96" spans="1:20">
      <c r="A96" s="4">
        <v>92</v>
      </c>
      <c r="B96" s="17"/>
      <c r="C96" s="18"/>
      <c r="D96" s="18"/>
      <c r="E96" s="19"/>
      <c r="F96" s="18"/>
      <c r="G96" s="19"/>
      <c r="H96" s="19"/>
      <c r="I96" s="17">
        <f t="shared" si="1"/>
        <v>0</v>
      </c>
      <c r="J96" s="18"/>
      <c r="K96" s="18"/>
      <c r="L96" s="18"/>
      <c r="M96" s="18"/>
      <c r="N96" s="18"/>
      <c r="O96" s="18"/>
      <c r="P96" s="24"/>
      <c r="Q96" s="18"/>
      <c r="R96" s="18"/>
      <c r="S96" s="18"/>
      <c r="T96" s="18"/>
    </row>
    <row r="97" spans="1:20">
      <c r="A97" s="4">
        <v>93</v>
      </c>
      <c r="B97" s="17"/>
      <c r="C97" s="18"/>
      <c r="D97" s="18"/>
      <c r="E97" s="19"/>
      <c r="F97" s="18"/>
      <c r="G97" s="19"/>
      <c r="H97" s="19"/>
      <c r="I97" s="17">
        <f t="shared" si="1"/>
        <v>0</v>
      </c>
      <c r="J97" s="18"/>
      <c r="K97" s="18"/>
      <c r="L97" s="18"/>
      <c r="M97" s="18"/>
      <c r="N97" s="18"/>
      <c r="O97" s="18"/>
      <c r="P97" s="24"/>
      <c r="Q97" s="18"/>
      <c r="R97" s="18"/>
      <c r="S97" s="18"/>
      <c r="T97" s="18"/>
    </row>
    <row r="98" spans="1:20">
      <c r="A98" s="4">
        <v>94</v>
      </c>
      <c r="B98" s="17"/>
      <c r="C98" s="18"/>
      <c r="D98" s="18"/>
      <c r="E98" s="19"/>
      <c r="F98" s="18"/>
      <c r="G98" s="19"/>
      <c r="H98" s="19"/>
      <c r="I98" s="17">
        <f t="shared" si="1"/>
        <v>0</v>
      </c>
      <c r="J98" s="18"/>
      <c r="K98" s="18"/>
      <c r="L98" s="18"/>
      <c r="M98" s="18"/>
      <c r="N98" s="18"/>
      <c r="O98" s="18"/>
      <c r="P98" s="24"/>
      <c r="Q98" s="18"/>
      <c r="R98" s="18"/>
      <c r="S98" s="18"/>
      <c r="T98" s="18"/>
    </row>
    <row r="99" spans="1:20">
      <c r="A99" s="4">
        <v>95</v>
      </c>
      <c r="B99" s="17"/>
      <c r="C99" s="18"/>
      <c r="D99" s="18"/>
      <c r="E99" s="19"/>
      <c r="F99" s="18"/>
      <c r="G99" s="19"/>
      <c r="H99" s="19"/>
      <c r="I99" s="17">
        <f t="shared" si="1"/>
        <v>0</v>
      </c>
      <c r="J99" s="18"/>
      <c r="K99" s="18"/>
      <c r="L99" s="18"/>
      <c r="M99" s="18"/>
      <c r="N99" s="18"/>
      <c r="O99" s="18"/>
      <c r="P99" s="24"/>
      <c r="Q99" s="18"/>
      <c r="R99" s="18"/>
      <c r="S99" s="18"/>
      <c r="T99" s="18"/>
    </row>
    <row r="100" spans="1:20">
      <c r="A100" s="4">
        <v>96</v>
      </c>
      <c r="B100" s="17"/>
      <c r="C100" s="18"/>
      <c r="D100" s="18"/>
      <c r="E100" s="19"/>
      <c r="F100" s="18"/>
      <c r="G100" s="19"/>
      <c r="H100" s="19"/>
      <c r="I100" s="1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ref="I134:I164" si="2">+G134+H134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18"/>
      <c r="R164" s="18"/>
      <c r="S164" s="18"/>
      <c r="T164" s="18"/>
    </row>
    <row r="165" spans="1:20">
      <c r="A165" s="3" t="s">
        <v>11</v>
      </c>
      <c r="B165" s="41"/>
      <c r="C165" s="3">
        <f>COUNTIFS(C5:C164,"*")</f>
        <v>87</v>
      </c>
      <c r="D165" s="3"/>
      <c r="E165" s="13"/>
      <c r="F165" s="3"/>
      <c r="G165" s="13">
        <f>SUM(G5:G164)</f>
        <v>2250</v>
      </c>
      <c r="H165" s="13">
        <f>SUM(H5:H164)</f>
        <v>2521</v>
      </c>
      <c r="I165" s="13">
        <f>SUM(I5:I164)</f>
        <v>4771</v>
      </c>
      <c r="J165" s="3"/>
      <c r="K165" s="7"/>
      <c r="L165" s="21"/>
      <c r="M165" s="21"/>
      <c r="N165" s="7"/>
      <c r="O165" s="7"/>
      <c r="P165" s="14"/>
      <c r="Q165" s="3"/>
      <c r="R165" s="3"/>
      <c r="S165" s="3"/>
      <c r="T165" s="12"/>
    </row>
    <row r="166" spans="1:20">
      <c r="A166" s="46" t="s">
        <v>69</v>
      </c>
      <c r="B166" s="10">
        <f>COUNTIF(B$5:B$164,"Team 1")</f>
        <v>51</v>
      </c>
      <c r="C166" s="46" t="s">
        <v>29</v>
      </c>
      <c r="D166" s="10">
        <f>COUNTIF(D5:D164,"Anganwadi")</f>
        <v>40</v>
      </c>
    </row>
    <row r="167" spans="1:20">
      <c r="A167" s="46" t="s">
        <v>70</v>
      </c>
      <c r="B167" s="10">
        <f>COUNTIF(B$6:B$164,"Team 2")</f>
        <v>36</v>
      </c>
      <c r="C167" s="46" t="s">
        <v>27</v>
      </c>
      <c r="D167" s="10">
        <f>COUNTIF(D5:D164,"School")</f>
        <v>47</v>
      </c>
    </row>
  </sheetData>
  <sheetProtection password="CBE1" sheet="1" objects="1" scenarios="1" formatCells="0" deleteColumns="0" deleteRows="0"/>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9"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J98" activePane="bottomRight" state="frozen"/>
      <selection pane="topRight" activeCell="C1" sqref="C1"/>
      <selection pane="bottomLeft" activeCell="A5" sqref="A5"/>
      <selection pane="bottomRight" activeCell="A114" sqref="A114:XFD114"/>
    </sheetView>
  </sheetViews>
  <sheetFormatPr defaultColWidth="9.109375" defaultRowHeight="13.8"/>
  <cols>
    <col min="1" max="1" width="10" style="1" customWidth="1"/>
    <col min="2" max="2" width="13.109375" style="1" customWidth="1"/>
    <col min="3" max="3" width="25.88671875" style="1" customWidth="1"/>
    <col min="4" max="4" width="17.44140625" style="1" bestFit="1" customWidth="1"/>
    <col min="5" max="5" width="16" style="16" customWidth="1"/>
    <col min="6" max="6" width="17" style="1" customWidth="1"/>
    <col min="7" max="7" width="6.109375" style="16" customWidth="1"/>
    <col min="8" max="8" width="6.33203125" style="16" bestFit="1" customWidth="1"/>
    <col min="9" max="9" width="6" style="1" bestFit="1" customWidth="1"/>
    <col min="10" max="10" width="16.6640625" style="1" customWidth="1"/>
    <col min="11" max="13" width="19.5546875" style="1" customWidth="1"/>
    <col min="14" max="14" width="19.109375" style="1" customWidth="1"/>
    <col min="15" max="15" width="14.88671875" style="1" bestFit="1" customWidth="1"/>
    <col min="16" max="16" width="15.33203125" style="1" customWidth="1"/>
    <col min="17" max="17" width="11.5546875" style="1" bestFit="1" customWidth="1"/>
    <col min="18" max="18" width="17.5546875" style="1" customWidth="1"/>
    <col min="19" max="19" width="19.5546875" style="1" customWidth="1"/>
    <col min="20" max="16384" width="9.109375" style="1"/>
  </cols>
  <sheetData>
    <row r="1" spans="1:20" ht="51" customHeight="1">
      <c r="A1" s="183" t="s">
        <v>65</v>
      </c>
      <c r="B1" s="183"/>
      <c r="C1" s="183"/>
      <c r="D1" s="184"/>
      <c r="E1" s="184"/>
      <c r="F1" s="184"/>
      <c r="G1" s="184"/>
      <c r="H1" s="184"/>
      <c r="I1" s="184"/>
      <c r="J1" s="184"/>
      <c r="K1" s="184"/>
      <c r="L1" s="184"/>
      <c r="M1" s="184"/>
      <c r="N1" s="184"/>
      <c r="O1" s="184"/>
      <c r="P1" s="184"/>
      <c r="Q1" s="184"/>
      <c r="R1" s="184"/>
      <c r="S1" s="184"/>
    </row>
    <row r="2" spans="1:20" ht="15.6">
      <c r="A2" s="187" t="s">
        <v>63</v>
      </c>
      <c r="B2" s="188"/>
      <c r="C2" s="188"/>
      <c r="D2" s="25"/>
      <c r="E2" s="22"/>
      <c r="F2" s="22"/>
      <c r="G2" s="22"/>
      <c r="H2" s="22"/>
      <c r="I2" s="22"/>
      <c r="J2" s="22"/>
      <c r="K2" s="22"/>
      <c r="L2" s="22"/>
      <c r="M2" s="22"/>
      <c r="N2" s="22"/>
      <c r="O2" s="22"/>
      <c r="P2" s="22"/>
      <c r="Q2" s="22"/>
      <c r="R2" s="22"/>
      <c r="S2" s="22"/>
    </row>
    <row r="3" spans="1:20" ht="24" customHeight="1">
      <c r="A3" s="182" t="s">
        <v>14</v>
      </c>
      <c r="B3" s="185" t="s">
        <v>68</v>
      </c>
      <c r="C3" s="181" t="s">
        <v>7</v>
      </c>
      <c r="D3" s="181" t="s">
        <v>59</v>
      </c>
      <c r="E3" s="181" t="s">
        <v>16</v>
      </c>
      <c r="F3" s="189" t="s">
        <v>17</v>
      </c>
      <c r="G3" s="181" t="s">
        <v>8</v>
      </c>
      <c r="H3" s="181"/>
      <c r="I3" s="181"/>
      <c r="J3" s="181" t="s">
        <v>35</v>
      </c>
      <c r="K3" s="185" t="s">
        <v>37</v>
      </c>
      <c r="L3" s="185" t="s">
        <v>54</v>
      </c>
      <c r="M3" s="185" t="s">
        <v>55</v>
      </c>
      <c r="N3" s="185" t="s">
        <v>38</v>
      </c>
      <c r="O3" s="185" t="s">
        <v>39</v>
      </c>
      <c r="P3" s="182" t="s">
        <v>58</v>
      </c>
      <c r="Q3" s="181" t="s">
        <v>56</v>
      </c>
      <c r="R3" s="181" t="s">
        <v>36</v>
      </c>
      <c r="S3" s="181" t="s">
        <v>57</v>
      </c>
      <c r="T3" s="181" t="s">
        <v>13</v>
      </c>
    </row>
    <row r="4" spans="1:20" ht="25.5" customHeight="1">
      <c r="A4" s="182"/>
      <c r="B4" s="190"/>
      <c r="C4" s="181"/>
      <c r="D4" s="181"/>
      <c r="E4" s="181"/>
      <c r="F4" s="189"/>
      <c r="G4" s="23" t="s">
        <v>9</v>
      </c>
      <c r="H4" s="23" t="s">
        <v>10</v>
      </c>
      <c r="I4" s="23" t="s">
        <v>11</v>
      </c>
      <c r="J4" s="181"/>
      <c r="K4" s="186"/>
      <c r="L4" s="186"/>
      <c r="M4" s="186"/>
      <c r="N4" s="186"/>
      <c r="O4" s="186"/>
      <c r="P4" s="182"/>
      <c r="Q4" s="182"/>
      <c r="R4" s="181"/>
      <c r="S4" s="181"/>
      <c r="T4" s="181"/>
    </row>
    <row r="5" spans="1:20">
      <c r="A5" s="4">
        <v>1</v>
      </c>
      <c r="B5" s="17" t="s">
        <v>69</v>
      </c>
      <c r="C5" s="55" t="s">
        <v>295</v>
      </c>
      <c r="D5" s="76" t="s">
        <v>29</v>
      </c>
      <c r="E5" s="65">
        <v>52</v>
      </c>
      <c r="F5" s="55"/>
      <c r="G5" s="76">
        <v>52</v>
      </c>
      <c r="H5" s="76">
        <v>40</v>
      </c>
      <c r="I5" s="20">
        <v>92</v>
      </c>
      <c r="J5" s="76">
        <v>8011788151</v>
      </c>
      <c r="K5" s="55" t="s">
        <v>296</v>
      </c>
      <c r="L5" s="18" t="s">
        <v>297</v>
      </c>
      <c r="M5" s="18">
        <v>9401452590</v>
      </c>
      <c r="N5" s="55" t="s">
        <v>298</v>
      </c>
      <c r="O5" s="55">
        <v>9854506742</v>
      </c>
      <c r="P5" s="24" t="s">
        <v>1030</v>
      </c>
      <c r="Q5" s="18" t="s">
        <v>228</v>
      </c>
      <c r="R5" s="55" t="s">
        <v>249</v>
      </c>
      <c r="S5" s="18" t="s">
        <v>196</v>
      </c>
      <c r="T5" s="18"/>
    </row>
    <row r="6" spans="1:20">
      <c r="A6" s="4">
        <v>2</v>
      </c>
      <c r="B6" s="17" t="s">
        <v>69</v>
      </c>
      <c r="C6" s="55" t="s">
        <v>299</v>
      </c>
      <c r="D6" s="76" t="s">
        <v>27</v>
      </c>
      <c r="E6" s="65">
        <v>1815010601</v>
      </c>
      <c r="F6" s="55" t="s">
        <v>176</v>
      </c>
      <c r="G6" s="76">
        <v>86</v>
      </c>
      <c r="H6" s="76">
        <v>60</v>
      </c>
      <c r="I6" s="20">
        <v>146</v>
      </c>
      <c r="J6" s="76">
        <v>9859161989</v>
      </c>
      <c r="K6" s="55" t="s">
        <v>300</v>
      </c>
      <c r="L6" s="18" t="s">
        <v>301</v>
      </c>
      <c r="M6" s="18">
        <v>9401452549</v>
      </c>
      <c r="N6" s="55" t="s">
        <v>302</v>
      </c>
      <c r="O6" s="55">
        <v>9864087230</v>
      </c>
      <c r="P6" s="24" t="s">
        <v>1030</v>
      </c>
      <c r="Q6" s="18" t="s">
        <v>228</v>
      </c>
      <c r="R6" s="55" t="s">
        <v>213</v>
      </c>
      <c r="S6" s="18" t="s">
        <v>196</v>
      </c>
      <c r="T6" s="18"/>
    </row>
    <row r="7" spans="1:20">
      <c r="A7" s="4">
        <v>3</v>
      </c>
      <c r="B7" s="17" t="s">
        <v>70</v>
      </c>
      <c r="C7" s="55" t="s">
        <v>303</v>
      </c>
      <c r="D7" s="76" t="s">
        <v>29</v>
      </c>
      <c r="E7" s="65">
        <v>130</v>
      </c>
      <c r="F7" s="55"/>
      <c r="G7" s="76">
        <v>49</v>
      </c>
      <c r="H7" s="76">
        <v>50</v>
      </c>
      <c r="I7" s="20">
        <v>99</v>
      </c>
      <c r="J7" s="76">
        <v>9954567254</v>
      </c>
      <c r="K7" s="55" t="s">
        <v>300</v>
      </c>
      <c r="L7" s="18" t="s">
        <v>301</v>
      </c>
      <c r="M7" s="18">
        <v>9401452549</v>
      </c>
      <c r="N7" s="55" t="s">
        <v>302</v>
      </c>
      <c r="O7" s="55">
        <v>9864087230</v>
      </c>
      <c r="P7" s="24" t="s">
        <v>1030</v>
      </c>
      <c r="Q7" s="18" t="s">
        <v>228</v>
      </c>
      <c r="R7" s="55" t="s">
        <v>224</v>
      </c>
      <c r="S7" s="18" t="s">
        <v>196</v>
      </c>
      <c r="T7" s="18"/>
    </row>
    <row r="8" spans="1:20" ht="14.4">
      <c r="A8" s="4">
        <v>4</v>
      </c>
      <c r="B8" s="17" t="s">
        <v>70</v>
      </c>
      <c r="C8" s="63" t="s">
        <v>304</v>
      </c>
      <c r="D8" s="63" t="s">
        <v>27</v>
      </c>
      <c r="E8" s="62" t="s">
        <v>305</v>
      </c>
      <c r="F8" s="55" t="s">
        <v>176</v>
      </c>
      <c r="G8" s="62">
        <v>9</v>
      </c>
      <c r="H8" s="62">
        <v>5</v>
      </c>
      <c r="I8" s="20">
        <v>14</v>
      </c>
      <c r="J8" s="62">
        <v>9401292774</v>
      </c>
      <c r="K8" s="55" t="s">
        <v>306</v>
      </c>
      <c r="L8" s="18" t="s">
        <v>307</v>
      </c>
      <c r="M8" s="18">
        <v>9101452550</v>
      </c>
      <c r="N8" s="59" t="s">
        <v>308</v>
      </c>
      <c r="O8" s="55">
        <v>9957647500</v>
      </c>
      <c r="P8" s="24" t="s">
        <v>1030</v>
      </c>
      <c r="Q8" s="18" t="s">
        <v>228</v>
      </c>
      <c r="R8" s="55" t="s">
        <v>249</v>
      </c>
      <c r="S8" s="18" t="s">
        <v>196</v>
      </c>
      <c r="T8" s="18"/>
    </row>
    <row r="9" spans="1:20" ht="14.4">
      <c r="A9" s="4">
        <v>5</v>
      </c>
      <c r="B9" s="17" t="s">
        <v>69</v>
      </c>
      <c r="C9" s="63" t="s">
        <v>309</v>
      </c>
      <c r="D9" s="63" t="s">
        <v>29</v>
      </c>
      <c r="E9" s="62">
        <v>135</v>
      </c>
      <c r="F9" s="55"/>
      <c r="G9" s="62">
        <v>22</v>
      </c>
      <c r="H9" s="62">
        <v>15</v>
      </c>
      <c r="I9" s="20">
        <v>37</v>
      </c>
      <c r="J9" s="62">
        <v>9954567156</v>
      </c>
      <c r="K9" s="55" t="s">
        <v>306</v>
      </c>
      <c r="L9" s="18" t="s">
        <v>307</v>
      </c>
      <c r="M9" s="18">
        <v>9101452550</v>
      </c>
      <c r="N9" s="55" t="s">
        <v>310</v>
      </c>
      <c r="O9" s="55">
        <v>8811872984</v>
      </c>
      <c r="P9" s="24" t="s">
        <v>1031</v>
      </c>
      <c r="Q9" s="61" t="s">
        <v>237</v>
      </c>
      <c r="R9" s="55" t="s">
        <v>200</v>
      </c>
      <c r="S9" s="18" t="s">
        <v>196</v>
      </c>
      <c r="T9" s="18"/>
    </row>
    <row r="10" spans="1:20" ht="14.4">
      <c r="A10" s="4">
        <v>6</v>
      </c>
      <c r="B10" s="17" t="s">
        <v>69</v>
      </c>
      <c r="C10" s="63" t="s">
        <v>311</v>
      </c>
      <c r="D10" s="63" t="s">
        <v>29</v>
      </c>
      <c r="E10" s="62">
        <v>131</v>
      </c>
      <c r="F10" s="55"/>
      <c r="G10" s="62">
        <v>36</v>
      </c>
      <c r="H10" s="62">
        <v>19</v>
      </c>
      <c r="I10" s="20">
        <v>55</v>
      </c>
      <c r="J10" s="62">
        <v>9957250615</v>
      </c>
      <c r="K10" s="55" t="s">
        <v>306</v>
      </c>
      <c r="L10" s="18" t="s">
        <v>307</v>
      </c>
      <c r="M10" s="18">
        <v>9101452550</v>
      </c>
      <c r="N10" s="55" t="s">
        <v>310</v>
      </c>
      <c r="O10" s="55">
        <v>8811872984</v>
      </c>
      <c r="P10" s="24" t="s">
        <v>1031</v>
      </c>
      <c r="Q10" s="61" t="s">
        <v>237</v>
      </c>
      <c r="R10" s="55" t="s">
        <v>252</v>
      </c>
      <c r="S10" s="18" t="s">
        <v>196</v>
      </c>
      <c r="T10" s="18"/>
    </row>
    <row r="11" spans="1:20" ht="14.4">
      <c r="A11" s="4">
        <v>7</v>
      </c>
      <c r="B11" s="17" t="s">
        <v>70</v>
      </c>
      <c r="C11" s="62" t="s">
        <v>312</v>
      </c>
      <c r="D11" s="63" t="s">
        <v>27</v>
      </c>
      <c r="E11" s="62" t="s">
        <v>313</v>
      </c>
      <c r="F11" s="55" t="s">
        <v>176</v>
      </c>
      <c r="G11" s="62">
        <v>103</v>
      </c>
      <c r="H11" s="62">
        <v>103</v>
      </c>
      <c r="I11" s="20">
        <v>206</v>
      </c>
      <c r="J11" s="62">
        <v>9678906987</v>
      </c>
      <c r="K11" s="55" t="s">
        <v>314</v>
      </c>
      <c r="L11" s="61" t="s">
        <v>315</v>
      </c>
      <c r="M11" s="18">
        <v>9954720286</v>
      </c>
      <c r="N11" s="59" t="s">
        <v>316</v>
      </c>
      <c r="O11" s="55">
        <v>9678436919</v>
      </c>
      <c r="P11" s="24" t="s">
        <v>1031</v>
      </c>
      <c r="Q11" s="61" t="s">
        <v>237</v>
      </c>
      <c r="R11" s="55" t="s">
        <v>317</v>
      </c>
      <c r="S11" s="18" t="s">
        <v>196</v>
      </c>
      <c r="T11" s="18"/>
    </row>
    <row r="12" spans="1:20" ht="14.4">
      <c r="A12" s="4">
        <v>8</v>
      </c>
      <c r="B12" s="17" t="s">
        <v>70</v>
      </c>
      <c r="C12" s="63" t="s">
        <v>318</v>
      </c>
      <c r="D12" s="63" t="s">
        <v>29</v>
      </c>
      <c r="E12" s="62">
        <v>134</v>
      </c>
      <c r="F12" s="55"/>
      <c r="G12" s="62">
        <v>69</v>
      </c>
      <c r="H12" s="62">
        <v>46</v>
      </c>
      <c r="I12" s="20">
        <v>115</v>
      </c>
      <c r="J12" s="62">
        <v>9954410514</v>
      </c>
      <c r="K12" s="55" t="s">
        <v>306</v>
      </c>
      <c r="L12" s="18" t="s">
        <v>307</v>
      </c>
      <c r="M12" s="18">
        <v>9101452550</v>
      </c>
      <c r="N12" s="55" t="s">
        <v>319</v>
      </c>
      <c r="O12" s="55">
        <v>8822957537</v>
      </c>
      <c r="P12" s="24" t="s">
        <v>1031</v>
      </c>
      <c r="Q12" s="61" t="s">
        <v>237</v>
      </c>
      <c r="R12" s="55" t="s">
        <v>249</v>
      </c>
      <c r="S12" s="18" t="s">
        <v>196</v>
      </c>
      <c r="T12" s="18"/>
    </row>
    <row r="13" spans="1:20" ht="28.8">
      <c r="A13" s="4">
        <v>9</v>
      </c>
      <c r="B13" s="17" t="s">
        <v>69</v>
      </c>
      <c r="C13" s="63" t="s">
        <v>320</v>
      </c>
      <c r="D13" s="63" t="s">
        <v>27</v>
      </c>
      <c r="E13" s="62" t="s">
        <v>321</v>
      </c>
      <c r="F13" s="55" t="s">
        <v>176</v>
      </c>
      <c r="G13" s="62">
        <v>20</v>
      </c>
      <c r="H13" s="62">
        <v>20</v>
      </c>
      <c r="I13" s="20">
        <v>40</v>
      </c>
      <c r="J13" s="62">
        <v>9401703188</v>
      </c>
      <c r="K13" s="55" t="s">
        <v>300</v>
      </c>
      <c r="L13" s="18" t="s">
        <v>301</v>
      </c>
      <c r="M13" s="18">
        <v>9401452549</v>
      </c>
      <c r="N13" s="55" t="s">
        <v>322</v>
      </c>
      <c r="O13" s="55">
        <v>8011912253</v>
      </c>
      <c r="P13" s="24" t="s">
        <v>1032</v>
      </c>
      <c r="Q13" s="18" t="s">
        <v>194</v>
      </c>
      <c r="R13" s="55" t="s">
        <v>252</v>
      </c>
      <c r="S13" s="18" t="s">
        <v>196</v>
      </c>
      <c r="T13" s="18"/>
    </row>
    <row r="14" spans="1:20" ht="14.4">
      <c r="A14" s="4">
        <v>10</v>
      </c>
      <c r="B14" s="17" t="s">
        <v>69</v>
      </c>
      <c r="C14" s="63" t="s">
        <v>323</v>
      </c>
      <c r="D14" s="63" t="s">
        <v>29</v>
      </c>
      <c r="E14" s="62">
        <v>136</v>
      </c>
      <c r="F14" s="55"/>
      <c r="G14" s="62">
        <v>20</v>
      </c>
      <c r="H14" s="62">
        <v>16</v>
      </c>
      <c r="I14" s="20">
        <v>36</v>
      </c>
      <c r="J14" s="62">
        <v>9954223550</v>
      </c>
      <c r="K14" s="55" t="s">
        <v>300</v>
      </c>
      <c r="L14" s="18" t="s">
        <v>301</v>
      </c>
      <c r="M14" s="18">
        <v>9401452549</v>
      </c>
      <c r="N14" s="55" t="s">
        <v>322</v>
      </c>
      <c r="O14" s="55">
        <v>8011912253</v>
      </c>
      <c r="P14" s="24" t="s">
        <v>1032</v>
      </c>
      <c r="Q14" s="18" t="s">
        <v>194</v>
      </c>
      <c r="R14" s="55" t="s">
        <v>324</v>
      </c>
      <c r="S14" s="18" t="s">
        <v>196</v>
      </c>
      <c r="T14" s="18"/>
    </row>
    <row r="15" spans="1:20" ht="28.8">
      <c r="A15" s="4">
        <v>11</v>
      </c>
      <c r="B15" s="17" t="s">
        <v>70</v>
      </c>
      <c r="C15" s="63" t="s">
        <v>325</v>
      </c>
      <c r="D15" s="63" t="s">
        <v>27</v>
      </c>
      <c r="E15" s="62" t="s">
        <v>326</v>
      </c>
      <c r="F15" s="55" t="s">
        <v>176</v>
      </c>
      <c r="G15" s="62">
        <v>15</v>
      </c>
      <c r="H15" s="62">
        <v>7</v>
      </c>
      <c r="I15" s="20">
        <v>22</v>
      </c>
      <c r="J15" s="62">
        <v>9954325827</v>
      </c>
      <c r="K15" s="55" t="s">
        <v>300</v>
      </c>
      <c r="L15" s="18" t="s">
        <v>301</v>
      </c>
      <c r="M15" s="18">
        <v>9401452549</v>
      </c>
      <c r="N15" s="55" t="s">
        <v>327</v>
      </c>
      <c r="O15" s="55">
        <v>8011264667</v>
      </c>
      <c r="P15" s="24" t="s">
        <v>1032</v>
      </c>
      <c r="Q15" s="18" t="s">
        <v>194</v>
      </c>
      <c r="R15" s="55" t="s">
        <v>328</v>
      </c>
      <c r="S15" s="18" t="s">
        <v>196</v>
      </c>
      <c r="T15" s="18"/>
    </row>
    <row r="16" spans="1:20" ht="28.8">
      <c r="A16" s="4">
        <v>12</v>
      </c>
      <c r="B16" s="17" t="s">
        <v>69</v>
      </c>
      <c r="C16" s="63" t="s">
        <v>329</v>
      </c>
      <c r="D16" s="63" t="s">
        <v>29</v>
      </c>
      <c r="E16" s="62">
        <v>133</v>
      </c>
      <c r="F16" s="55"/>
      <c r="G16" s="62">
        <v>37</v>
      </c>
      <c r="H16" s="62">
        <v>31</v>
      </c>
      <c r="I16" s="20">
        <v>68</v>
      </c>
      <c r="J16" s="62">
        <v>8486606494</v>
      </c>
      <c r="K16" s="55" t="s">
        <v>300</v>
      </c>
      <c r="L16" s="18" t="s">
        <v>301</v>
      </c>
      <c r="M16" s="18">
        <v>9401452549</v>
      </c>
      <c r="N16" s="59" t="s">
        <v>327</v>
      </c>
      <c r="O16" s="55">
        <v>8011264667</v>
      </c>
      <c r="P16" s="24" t="s">
        <v>1033</v>
      </c>
      <c r="Q16" s="18" t="s">
        <v>204</v>
      </c>
      <c r="R16" s="55" t="s">
        <v>330</v>
      </c>
      <c r="S16" s="18" t="s">
        <v>196</v>
      </c>
      <c r="T16" s="18"/>
    </row>
    <row r="17" spans="1:20" ht="14.4">
      <c r="A17" s="4">
        <v>13</v>
      </c>
      <c r="B17" s="17" t="s">
        <v>69</v>
      </c>
      <c r="C17" s="63" t="s">
        <v>331</v>
      </c>
      <c r="D17" s="63" t="s">
        <v>27</v>
      </c>
      <c r="E17" s="62" t="s">
        <v>332</v>
      </c>
      <c r="F17" s="55" t="s">
        <v>176</v>
      </c>
      <c r="G17" s="62">
        <v>42</v>
      </c>
      <c r="H17" s="62">
        <v>44</v>
      </c>
      <c r="I17" s="20">
        <v>86</v>
      </c>
      <c r="J17" s="62">
        <v>9954799271</v>
      </c>
      <c r="K17" s="55" t="s">
        <v>333</v>
      </c>
      <c r="L17" s="18" t="s">
        <v>334</v>
      </c>
      <c r="M17" s="18">
        <v>9401452542</v>
      </c>
      <c r="N17" s="59" t="s">
        <v>335</v>
      </c>
      <c r="O17" s="55">
        <v>9957712109</v>
      </c>
      <c r="P17" s="24" t="s">
        <v>1033</v>
      </c>
      <c r="Q17" s="18" t="s">
        <v>204</v>
      </c>
      <c r="R17" s="55" t="s">
        <v>328</v>
      </c>
      <c r="S17" s="18" t="s">
        <v>196</v>
      </c>
      <c r="T17" s="18"/>
    </row>
    <row r="18" spans="1:20" ht="14.4">
      <c r="A18" s="4">
        <v>14</v>
      </c>
      <c r="B18" s="17" t="s">
        <v>70</v>
      </c>
      <c r="C18" s="63" t="s">
        <v>336</v>
      </c>
      <c r="D18" s="63" t="s">
        <v>29</v>
      </c>
      <c r="E18" s="62">
        <v>138</v>
      </c>
      <c r="F18" s="55"/>
      <c r="G18" s="62">
        <v>34</v>
      </c>
      <c r="H18" s="62">
        <v>40</v>
      </c>
      <c r="I18" s="20">
        <v>74</v>
      </c>
      <c r="J18" s="62">
        <v>9954229066</v>
      </c>
      <c r="K18" s="55" t="s">
        <v>333</v>
      </c>
      <c r="L18" s="18" t="s">
        <v>334</v>
      </c>
      <c r="M18" s="18">
        <v>9401452542</v>
      </c>
      <c r="N18" s="55" t="s">
        <v>335</v>
      </c>
      <c r="O18" s="55">
        <v>9957712109</v>
      </c>
      <c r="P18" s="24" t="s">
        <v>1033</v>
      </c>
      <c r="Q18" s="18" t="s">
        <v>204</v>
      </c>
      <c r="R18" s="55" t="s">
        <v>328</v>
      </c>
      <c r="S18" s="18" t="s">
        <v>196</v>
      </c>
      <c r="T18" s="18"/>
    </row>
    <row r="19" spans="1:20" ht="28.8">
      <c r="A19" s="4">
        <v>15</v>
      </c>
      <c r="B19" s="17" t="s">
        <v>70</v>
      </c>
      <c r="C19" s="63" t="s">
        <v>337</v>
      </c>
      <c r="D19" s="63" t="s">
        <v>27</v>
      </c>
      <c r="E19" s="62" t="s">
        <v>338</v>
      </c>
      <c r="F19" s="55" t="s">
        <v>176</v>
      </c>
      <c r="G19" s="62">
        <v>31</v>
      </c>
      <c r="H19" s="62">
        <v>32</v>
      </c>
      <c r="I19" s="20">
        <v>63</v>
      </c>
      <c r="J19" s="62">
        <v>9401338875</v>
      </c>
      <c r="K19" s="55" t="s">
        <v>333</v>
      </c>
      <c r="L19" s="18" t="s">
        <v>334</v>
      </c>
      <c r="M19" s="18">
        <v>9401452542</v>
      </c>
      <c r="N19" s="55" t="s">
        <v>335</v>
      </c>
      <c r="O19" s="55">
        <v>9957712109</v>
      </c>
      <c r="P19" s="24" t="s">
        <v>1033</v>
      </c>
      <c r="Q19" s="18" t="s">
        <v>204</v>
      </c>
      <c r="R19" s="55" t="s">
        <v>213</v>
      </c>
      <c r="S19" s="18" t="s">
        <v>196</v>
      </c>
      <c r="T19" s="18"/>
    </row>
    <row r="20" spans="1:20" ht="14.4">
      <c r="A20" s="4">
        <v>16</v>
      </c>
      <c r="B20" s="17" t="s">
        <v>69</v>
      </c>
      <c r="C20" s="63" t="s">
        <v>339</v>
      </c>
      <c r="D20" s="63" t="s">
        <v>29</v>
      </c>
      <c r="E20" s="62">
        <v>137</v>
      </c>
      <c r="F20" s="55"/>
      <c r="G20" s="62">
        <v>34</v>
      </c>
      <c r="H20" s="62">
        <v>35</v>
      </c>
      <c r="I20" s="20">
        <v>69</v>
      </c>
      <c r="J20" s="62">
        <v>7896193031</v>
      </c>
      <c r="K20" s="55" t="s">
        <v>333</v>
      </c>
      <c r="L20" s="18" t="s">
        <v>334</v>
      </c>
      <c r="M20" s="18">
        <v>9401452542</v>
      </c>
      <c r="N20" s="55" t="s">
        <v>335</v>
      </c>
      <c r="O20" s="55">
        <v>9957712109</v>
      </c>
      <c r="P20" s="24" t="s">
        <v>1034</v>
      </c>
      <c r="Q20" s="61" t="s">
        <v>217</v>
      </c>
      <c r="R20" s="55" t="s">
        <v>330</v>
      </c>
      <c r="S20" s="18" t="s">
        <v>196</v>
      </c>
      <c r="T20" s="18"/>
    </row>
    <row r="21" spans="1:20" ht="28.8">
      <c r="A21" s="4">
        <v>17</v>
      </c>
      <c r="B21" s="17" t="s">
        <v>69</v>
      </c>
      <c r="C21" s="63" t="s">
        <v>340</v>
      </c>
      <c r="D21" s="63" t="s">
        <v>27</v>
      </c>
      <c r="E21" s="62" t="s">
        <v>341</v>
      </c>
      <c r="F21" s="55" t="s">
        <v>342</v>
      </c>
      <c r="G21" s="62">
        <v>51</v>
      </c>
      <c r="H21" s="62">
        <v>51</v>
      </c>
      <c r="I21" s="20">
        <v>102</v>
      </c>
      <c r="J21" s="62">
        <v>9954581504</v>
      </c>
      <c r="K21" s="59" t="s">
        <v>343</v>
      </c>
      <c r="L21" s="61" t="s">
        <v>301</v>
      </c>
      <c r="M21" s="18">
        <v>9401452549</v>
      </c>
      <c r="N21" s="59" t="s">
        <v>327</v>
      </c>
      <c r="O21" s="55">
        <v>8011264667</v>
      </c>
      <c r="P21" s="24" t="s">
        <v>1034</v>
      </c>
      <c r="Q21" s="61" t="s">
        <v>217</v>
      </c>
      <c r="R21" s="55" t="s">
        <v>200</v>
      </c>
      <c r="S21" s="18" t="s">
        <v>196</v>
      </c>
      <c r="T21" s="18"/>
    </row>
    <row r="22" spans="1:20" ht="14.4">
      <c r="A22" s="4">
        <v>18</v>
      </c>
      <c r="B22" s="17" t="s">
        <v>69</v>
      </c>
      <c r="C22" s="63" t="s">
        <v>344</v>
      </c>
      <c r="D22" s="63" t="s">
        <v>29</v>
      </c>
      <c r="E22" s="91">
        <v>164</v>
      </c>
      <c r="F22" s="55"/>
      <c r="G22" s="62">
        <v>25</v>
      </c>
      <c r="H22" s="62">
        <v>17</v>
      </c>
      <c r="I22" s="20">
        <v>42</v>
      </c>
      <c r="J22" s="62">
        <v>9864490120</v>
      </c>
      <c r="K22" s="55" t="s">
        <v>306</v>
      </c>
      <c r="L22" s="61" t="s">
        <v>307</v>
      </c>
      <c r="M22" s="18">
        <v>9101452550</v>
      </c>
      <c r="N22" s="59" t="s">
        <v>345</v>
      </c>
      <c r="O22" s="55">
        <v>9957647500</v>
      </c>
      <c r="P22" s="24" t="s">
        <v>1034</v>
      </c>
      <c r="Q22" s="61" t="s">
        <v>217</v>
      </c>
      <c r="R22" s="55" t="s">
        <v>213</v>
      </c>
      <c r="S22" s="18" t="s">
        <v>196</v>
      </c>
      <c r="T22" s="18"/>
    </row>
    <row r="23" spans="1:20">
      <c r="A23" s="4">
        <v>19</v>
      </c>
      <c r="B23" s="17" t="s">
        <v>70</v>
      </c>
      <c r="C23" s="92" t="s">
        <v>346</v>
      </c>
      <c r="D23" s="92" t="s">
        <v>27</v>
      </c>
      <c r="E23" s="93">
        <v>18150100702</v>
      </c>
      <c r="F23" s="92" t="s">
        <v>176</v>
      </c>
      <c r="G23" s="20">
        <v>11</v>
      </c>
      <c r="H23" s="20">
        <v>21</v>
      </c>
      <c r="I23" s="20">
        <v>32</v>
      </c>
      <c r="J23" s="76">
        <v>9957151124</v>
      </c>
      <c r="K23" s="55" t="s">
        <v>264</v>
      </c>
      <c r="L23" s="94" t="s">
        <v>265</v>
      </c>
      <c r="M23" s="94">
        <v>9954888660</v>
      </c>
      <c r="N23" s="55" t="s">
        <v>347</v>
      </c>
      <c r="O23" s="55">
        <v>9678197207</v>
      </c>
      <c r="P23" s="24" t="s">
        <v>1034</v>
      </c>
      <c r="Q23" s="61" t="s">
        <v>217</v>
      </c>
      <c r="R23" s="55" t="s">
        <v>328</v>
      </c>
      <c r="S23" s="18" t="s">
        <v>196</v>
      </c>
      <c r="T23" s="18"/>
    </row>
    <row r="24" spans="1:20">
      <c r="A24" s="4">
        <v>20</v>
      </c>
      <c r="B24" s="17" t="s">
        <v>69</v>
      </c>
      <c r="C24" s="92" t="s">
        <v>348</v>
      </c>
      <c r="D24" s="92" t="s">
        <v>29</v>
      </c>
      <c r="E24" s="93">
        <v>201</v>
      </c>
      <c r="F24" s="92"/>
      <c r="G24" s="20">
        <v>18</v>
      </c>
      <c r="H24" s="20">
        <v>20</v>
      </c>
      <c r="I24" s="20">
        <v>38</v>
      </c>
      <c r="J24" s="76">
        <v>9957862334</v>
      </c>
      <c r="K24" s="55" t="s">
        <v>264</v>
      </c>
      <c r="L24" s="94" t="s">
        <v>265</v>
      </c>
      <c r="M24" s="94">
        <v>9954888660</v>
      </c>
      <c r="N24" s="55" t="s">
        <v>347</v>
      </c>
      <c r="O24" s="55">
        <v>9678197207</v>
      </c>
      <c r="P24" s="24" t="s">
        <v>1035</v>
      </c>
      <c r="Q24" s="61" t="s">
        <v>223</v>
      </c>
      <c r="R24" s="55" t="s">
        <v>200</v>
      </c>
      <c r="S24" s="18" t="s">
        <v>196</v>
      </c>
      <c r="T24" s="18"/>
    </row>
    <row r="25" spans="1:20">
      <c r="A25" s="4">
        <v>21</v>
      </c>
      <c r="B25" s="17" t="s">
        <v>69</v>
      </c>
      <c r="C25" s="92" t="s">
        <v>349</v>
      </c>
      <c r="D25" s="92" t="s">
        <v>29</v>
      </c>
      <c r="E25" s="93">
        <v>203</v>
      </c>
      <c r="F25" s="92"/>
      <c r="G25" s="20">
        <v>33</v>
      </c>
      <c r="H25" s="20">
        <v>24</v>
      </c>
      <c r="I25" s="20">
        <v>57</v>
      </c>
      <c r="J25" s="76">
        <v>9954434957</v>
      </c>
      <c r="K25" s="55" t="s">
        <v>264</v>
      </c>
      <c r="L25" s="94" t="s">
        <v>265</v>
      </c>
      <c r="M25" s="94">
        <v>9954888660</v>
      </c>
      <c r="N25" s="59" t="s">
        <v>347</v>
      </c>
      <c r="O25" s="55">
        <v>9678197207</v>
      </c>
      <c r="P25" s="24" t="s">
        <v>1035</v>
      </c>
      <c r="Q25" s="61" t="s">
        <v>223</v>
      </c>
      <c r="R25" s="55" t="s">
        <v>330</v>
      </c>
      <c r="S25" s="18" t="s">
        <v>196</v>
      </c>
      <c r="T25" s="18"/>
    </row>
    <row r="26" spans="1:20">
      <c r="A26" s="4">
        <v>22</v>
      </c>
      <c r="B26" s="17" t="s">
        <v>70</v>
      </c>
      <c r="C26" s="92" t="s">
        <v>350</v>
      </c>
      <c r="D26" s="92" t="s">
        <v>27</v>
      </c>
      <c r="E26" s="93">
        <v>18150103801</v>
      </c>
      <c r="F26" s="92" t="s">
        <v>176</v>
      </c>
      <c r="G26" s="20">
        <v>30</v>
      </c>
      <c r="H26" s="20">
        <v>34</v>
      </c>
      <c r="I26" s="20">
        <v>64</v>
      </c>
      <c r="J26" s="76">
        <v>9577429968</v>
      </c>
      <c r="K26" s="55" t="s">
        <v>351</v>
      </c>
      <c r="L26" s="94" t="s">
        <v>352</v>
      </c>
      <c r="M26" s="94">
        <v>9401452553</v>
      </c>
      <c r="N26" s="59" t="s">
        <v>353</v>
      </c>
      <c r="O26" s="55">
        <v>8011682373</v>
      </c>
      <c r="P26" s="24" t="s">
        <v>1035</v>
      </c>
      <c r="Q26" s="61" t="s">
        <v>223</v>
      </c>
      <c r="R26" s="55" t="s">
        <v>328</v>
      </c>
      <c r="S26" s="18" t="s">
        <v>196</v>
      </c>
      <c r="T26" s="18"/>
    </row>
    <row r="27" spans="1:20">
      <c r="A27" s="4">
        <v>23</v>
      </c>
      <c r="B27" s="17" t="s">
        <v>70</v>
      </c>
      <c r="C27" s="92" t="s">
        <v>354</v>
      </c>
      <c r="D27" s="92" t="s">
        <v>29</v>
      </c>
      <c r="E27" s="93">
        <v>155</v>
      </c>
      <c r="F27" s="92"/>
      <c r="G27" s="20">
        <v>31</v>
      </c>
      <c r="H27" s="20">
        <v>25</v>
      </c>
      <c r="I27" s="20">
        <v>56</v>
      </c>
      <c r="J27" s="76">
        <v>9957130604</v>
      </c>
      <c r="K27" s="55" t="s">
        <v>351</v>
      </c>
      <c r="L27" s="94" t="s">
        <v>355</v>
      </c>
      <c r="M27" s="94">
        <v>9401452553</v>
      </c>
      <c r="N27" s="55" t="s">
        <v>353</v>
      </c>
      <c r="O27" s="55">
        <v>8011682373</v>
      </c>
      <c r="P27" s="24" t="s">
        <v>1035</v>
      </c>
      <c r="Q27" s="61" t="s">
        <v>223</v>
      </c>
      <c r="R27" s="55" t="s">
        <v>224</v>
      </c>
      <c r="S27" s="18" t="s">
        <v>196</v>
      </c>
      <c r="T27" s="18"/>
    </row>
    <row r="28" spans="1:20">
      <c r="A28" s="4">
        <v>24</v>
      </c>
      <c r="B28" s="17" t="s">
        <v>69</v>
      </c>
      <c r="C28" s="92" t="s">
        <v>356</v>
      </c>
      <c r="D28" s="92" t="s">
        <v>27</v>
      </c>
      <c r="E28" s="93">
        <v>18150112501</v>
      </c>
      <c r="F28" s="92" t="s">
        <v>176</v>
      </c>
      <c r="G28" s="20">
        <v>6</v>
      </c>
      <c r="H28" s="20">
        <v>18</v>
      </c>
      <c r="I28" s="20">
        <v>24</v>
      </c>
      <c r="J28" s="76">
        <v>9854482200</v>
      </c>
      <c r="K28" s="55" t="s">
        <v>357</v>
      </c>
      <c r="L28" s="94" t="s">
        <v>358</v>
      </c>
      <c r="M28" s="94">
        <v>9957154708</v>
      </c>
      <c r="N28" s="59" t="s">
        <v>359</v>
      </c>
      <c r="O28" s="55">
        <v>9957160712</v>
      </c>
      <c r="P28" s="24" t="s">
        <v>1036</v>
      </c>
      <c r="Q28" s="61" t="s">
        <v>228</v>
      </c>
      <c r="R28" s="55" t="s">
        <v>213</v>
      </c>
      <c r="S28" s="18" t="s">
        <v>196</v>
      </c>
      <c r="T28" s="18"/>
    </row>
    <row r="29" spans="1:20">
      <c r="A29" s="4">
        <v>25</v>
      </c>
      <c r="B29" s="17" t="s">
        <v>69</v>
      </c>
      <c r="C29" s="92" t="s">
        <v>360</v>
      </c>
      <c r="D29" s="92" t="s">
        <v>29</v>
      </c>
      <c r="E29" s="93">
        <v>240</v>
      </c>
      <c r="F29" s="92"/>
      <c r="G29" s="20">
        <v>20</v>
      </c>
      <c r="H29" s="20">
        <v>23</v>
      </c>
      <c r="I29" s="20">
        <v>43</v>
      </c>
      <c r="J29" s="76">
        <v>7399130901</v>
      </c>
      <c r="K29" s="55" t="s">
        <v>357</v>
      </c>
      <c r="L29" s="94" t="s">
        <v>358</v>
      </c>
      <c r="M29" s="94">
        <v>9957154708</v>
      </c>
      <c r="N29" s="55" t="s">
        <v>361</v>
      </c>
      <c r="O29" s="55">
        <v>9957447224</v>
      </c>
      <c r="P29" s="24" t="s">
        <v>1036</v>
      </c>
      <c r="Q29" s="61" t="s">
        <v>228</v>
      </c>
      <c r="R29" s="55" t="s">
        <v>330</v>
      </c>
      <c r="S29" s="18" t="s">
        <v>196</v>
      </c>
      <c r="T29" s="18"/>
    </row>
    <row r="30" spans="1:20">
      <c r="A30" s="4">
        <v>26</v>
      </c>
      <c r="B30" s="17" t="s">
        <v>69</v>
      </c>
      <c r="C30" s="92" t="s">
        <v>362</v>
      </c>
      <c r="D30" s="92" t="s">
        <v>29</v>
      </c>
      <c r="E30" s="93">
        <v>245</v>
      </c>
      <c r="F30" s="92"/>
      <c r="G30" s="20">
        <v>12</v>
      </c>
      <c r="H30" s="20">
        <v>11</v>
      </c>
      <c r="I30" s="20">
        <v>23</v>
      </c>
      <c r="J30" s="76">
        <v>9577856351</v>
      </c>
      <c r="K30" s="55" t="s">
        <v>357</v>
      </c>
      <c r="L30" s="94" t="s">
        <v>358</v>
      </c>
      <c r="M30" s="94">
        <v>9957154708</v>
      </c>
      <c r="N30" s="55" t="s">
        <v>361</v>
      </c>
      <c r="O30" s="55">
        <v>9957447224</v>
      </c>
      <c r="P30" s="24" t="s">
        <v>1036</v>
      </c>
      <c r="Q30" s="61" t="s">
        <v>228</v>
      </c>
      <c r="R30" s="55" t="s">
        <v>317</v>
      </c>
      <c r="S30" s="18" t="s">
        <v>196</v>
      </c>
      <c r="T30" s="18"/>
    </row>
    <row r="31" spans="1:20">
      <c r="A31" s="4">
        <v>27</v>
      </c>
      <c r="B31" s="17" t="s">
        <v>70</v>
      </c>
      <c r="C31" s="92" t="s">
        <v>363</v>
      </c>
      <c r="D31" s="92" t="s">
        <v>27</v>
      </c>
      <c r="E31" s="93">
        <v>18150107801</v>
      </c>
      <c r="F31" s="92" t="s">
        <v>176</v>
      </c>
      <c r="G31" s="20">
        <v>20</v>
      </c>
      <c r="H31" s="20">
        <v>13</v>
      </c>
      <c r="I31" s="20">
        <v>33</v>
      </c>
      <c r="J31" s="76">
        <v>9957385682</v>
      </c>
      <c r="K31" s="55" t="s">
        <v>357</v>
      </c>
      <c r="L31" s="94" t="s">
        <v>358</v>
      </c>
      <c r="M31" s="94">
        <v>9957154708</v>
      </c>
      <c r="N31" s="55" t="s">
        <v>361</v>
      </c>
      <c r="O31" s="55">
        <v>9957447224</v>
      </c>
      <c r="P31" s="24" t="s">
        <v>1036</v>
      </c>
      <c r="Q31" s="61" t="s">
        <v>228</v>
      </c>
      <c r="R31" s="55" t="s">
        <v>200</v>
      </c>
      <c r="S31" s="18" t="s">
        <v>196</v>
      </c>
      <c r="T31" s="18"/>
    </row>
    <row r="32" spans="1:20">
      <c r="A32" s="4">
        <v>28</v>
      </c>
      <c r="B32" s="17" t="s">
        <v>69</v>
      </c>
      <c r="C32" s="92" t="s">
        <v>364</v>
      </c>
      <c r="D32" s="92" t="s">
        <v>29</v>
      </c>
      <c r="E32" s="93">
        <v>246</v>
      </c>
      <c r="F32" s="92"/>
      <c r="G32" s="20">
        <v>15</v>
      </c>
      <c r="H32" s="20">
        <v>14</v>
      </c>
      <c r="I32" s="20">
        <v>29</v>
      </c>
      <c r="J32" s="76">
        <v>9577324489</v>
      </c>
      <c r="K32" s="55" t="s">
        <v>365</v>
      </c>
      <c r="L32" s="94" t="s">
        <v>366</v>
      </c>
      <c r="M32" s="94">
        <v>9401452554</v>
      </c>
      <c r="N32" s="55" t="s">
        <v>367</v>
      </c>
      <c r="O32" s="55">
        <v>8011785585</v>
      </c>
      <c r="P32" s="24" t="s">
        <v>1037</v>
      </c>
      <c r="Q32" s="18" t="s">
        <v>237</v>
      </c>
      <c r="R32" s="55" t="s">
        <v>330</v>
      </c>
      <c r="S32" s="18" t="s">
        <v>196</v>
      </c>
      <c r="T32" s="18"/>
    </row>
    <row r="33" spans="1:20">
      <c r="A33" s="4">
        <v>29</v>
      </c>
      <c r="B33" s="17" t="s">
        <v>69</v>
      </c>
      <c r="C33" s="95" t="s">
        <v>368</v>
      </c>
      <c r="D33" s="92" t="s">
        <v>27</v>
      </c>
      <c r="E33" s="95">
        <v>18150102901</v>
      </c>
      <c r="F33" s="92" t="s">
        <v>176</v>
      </c>
      <c r="G33" s="20">
        <v>23</v>
      </c>
      <c r="H33" s="20">
        <v>22</v>
      </c>
      <c r="I33" s="20">
        <v>45</v>
      </c>
      <c r="J33" s="96">
        <v>9613984952</v>
      </c>
      <c r="K33" s="55" t="s">
        <v>365</v>
      </c>
      <c r="L33" s="94" t="s">
        <v>366</v>
      </c>
      <c r="M33" s="94">
        <v>9401452554</v>
      </c>
      <c r="N33" s="55" t="s">
        <v>367</v>
      </c>
      <c r="O33" s="55">
        <v>8011785585</v>
      </c>
      <c r="P33" s="24" t="s">
        <v>1037</v>
      </c>
      <c r="Q33" s="18" t="s">
        <v>237</v>
      </c>
      <c r="R33" s="55" t="s">
        <v>224</v>
      </c>
      <c r="S33" s="18" t="s">
        <v>196</v>
      </c>
      <c r="T33" s="18"/>
    </row>
    <row r="34" spans="1:20">
      <c r="A34" s="4">
        <v>30</v>
      </c>
      <c r="B34" s="17" t="s">
        <v>70</v>
      </c>
      <c r="C34" s="92" t="s">
        <v>369</v>
      </c>
      <c r="D34" s="92" t="s">
        <v>29</v>
      </c>
      <c r="E34" s="93">
        <v>244</v>
      </c>
      <c r="F34" s="92" t="s">
        <v>176</v>
      </c>
      <c r="G34" s="20">
        <v>21</v>
      </c>
      <c r="H34" s="20">
        <v>29</v>
      </c>
      <c r="I34" s="20">
        <v>50</v>
      </c>
      <c r="J34" s="76">
        <v>8753991975</v>
      </c>
      <c r="K34" s="55" t="s">
        <v>365</v>
      </c>
      <c r="L34" s="94" t="s">
        <v>366</v>
      </c>
      <c r="M34" s="94">
        <v>9401452554</v>
      </c>
      <c r="N34" s="55" t="s">
        <v>367</v>
      </c>
      <c r="O34" s="55">
        <v>8011785585</v>
      </c>
      <c r="P34" s="24" t="s">
        <v>1037</v>
      </c>
      <c r="Q34" s="18" t="s">
        <v>237</v>
      </c>
      <c r="R34" s="55" t="s">
        <v>370</v>
      </c>
      <c r="S34" s="18" t="s">
        <v>196</v>
      </c>
      <c r="T34" s="18"/>
    </row>
    <row r="35" spans="1:20">
      <c r="A35" s="4">
        <v>31</v>
      </c>
      <c r="B35" s="17" t="s">
        <v>70</v>
      </c>
      <c r="C35" s="92" t="s">
        <v>371</v>
      </c>
      <c r="D35" s="92" t="s">
        <v>27</v>
      </c>
      <c r="E35" s="93">
        <v>18150109001</v>
      </c>
      <c r="F35" s="92"/>
      <c r="G35" s="20">
        <v>7</v>
      </c>
      <c r="H35" s="20">
        <v>10</v>
      </c>
      <c r="I35" s="20">
        <v>17</v>
      </c>
      <c r="J35" s="76">
        <v>9957317632</v>
      </c>
      <c r="K35" s="55" t="s">
        <v>372</v>
      </c>
      <c r="L35" s="94" t="s">
        <v>373</v>
      </c>
      <c r="M35" s="94">
        <v>9864583044</v>
      </c>
      <c r="N35" s="55" t="s">
        <v>374</v>
      </c>
      <c r="O35" s="55">
        <v>8761908290</v>
      </c>
      <c r="P35" s="24" t="s">
        <v>1037</v>
      </c>
      <c r="Q35" s="18" t="s">
        <v>237</v>
      </c>
      <c r="R35" s="55" t="s">
        <v>375</v>
      </c>
      <c r="S35" s="18" t="s">
        <v>196</v>
      </c>
      <c r="T35" s="18"/>
    </row>
    <row r="36" spans="1:20">
      <c r="A36" s="4">
        <v>32</v>
      </c>
      <c r="B36" s="17" t="s">
        <v>69</v>
      </c>
      <c r="C36" s="92" t="s">
        <v>376</v>
      </c>
      <c r="D36" s="92" t="s">
        <v>29</v>
      </c>
      <c r="E36" s="93">
        <v>242</v>
      </c>
      <c r="F36" s="92" t="s">
        <v>176</v>
      </c>
      <c r="G36" s="20">
        <v>14</v>
      </c>
      <c r="H36" s="20">
        <v>20</v>
      </c>
      <c r="I36" s="20">
        <v>34</v>
      </c>
      <c r="J36" s="76">
        <v>8753991972</v>
      </c>
      <c r="K36" s="55" t="s">
        <v>372</v>
      </c>
      <c r="L36" s="94" t="s">
        <v>373</v>
      </c>
      <c r="M36" s="94">
        <v>9864583044</v>
      </c>
      <c r="N36" s="55" t="s">
        <v>377</v>
      </c>
      <c r="O36" s="55">
        <v>9577518641</v>
      </c>
      <c r="P36" s="24" t="s">
        <v>1038</v>
      </c>
      <c r="Q36" s="61" t="s">
        <v>194</v>
      </c>
      <c r="R36" s="55" t="s">
        <v>378</v>
      </c>
      <c r="S36" s="18" t="s">
        <v>196</v>
      </c>
      <c r="T36" s="18"/>
    </row>
    <row r="37" spans="1:20">
      <c r="A37" s="4">
        <v>33</v>
      </c>
      <c r="B37" s="17" t="s">
        <v>70</v>
      </c>
      <c r="C37" s="95" t="s">
        <v>379</v>
      </c>
      <c r="D37" s="92" t="s">
        <v>27</v>
      </c>
      <c r="E37" s="95">
        <v>18150110102</v>
      </c>
      <c r="F37" s="95"/>
      <c r="G37" s="20">
        <v>18</v>
      </c>
      <c r="H37" s="20">
        <v>13</v>
      </c>
      <c r="I37" s="20">
        <v>31</v>
      </c>
      <c r="J37" s="96">
        <v>9954306724</v>
      </c>
      <c r="K37" s="55" t="s">
        <v>372</v>
      </c>
      <c r="L37" s="94" t="s">
        <v>373</v>
      </c>
      <c r="M37" s="94">
        <v>9864583044</v>
      </c>
      <c r="N37" s="55" t="s">
        <v>377</v>
      </c>
      <c r="O37" s="55">
        <v>9577518641</v>
      </c>
      <c r="P37" s="24" t="s">
        <v>1038</v>
      </c>
      <c r="Q37" s="61" t="s">
        <v>194</v>
      </c>
      <c r="R37" s="55" t="s">
        <v>380</v>
      </c>
      <c r="S37" s="18" t="s">
        <v>196</v>
      </c>
      <c r="T37" s="18"/>
    </row>
    <row r="38" spans="1:20">
      <c r="A38" s="4">
        <v>34</v>
      </c>
      <c r="B38" s="17" t="s">
        <v>70</v>
      </c>
      <c r="C38" s="92" t="s">
        <v>381</v>
      </c>
      <c r="D38" s="92" t="s">
        <v>29</v>
      </c>
      <c r="E38" s="93">
        <v>238</v>
      </c>
      <c r="F38" s="92" t="s">
        <v>176</v>
      </c>
      <c r="G38" s="20">
        <v>21</v>
      </c>
      <c r="H38" s="20">
        <v>15</v>
      </c>
      <c r="I38" s="20">
        <v>36</v>
      </c>
      <c r="J38" s="76">
        <v>9957965813</v>
      </c>
      <c r="K38" s="55" t="s">
        <v>372</v>
      </c>
      <c r="L38" s="94" t="s">
        <v>373</v>
      </c>
      <c r="M38" s="94">
        <v>9401452554</v>
      </c>
      <c r="N38" s="55" t="s">
        <v>382</v>
      </c>
      <c r="O38" s="55">
        <v>9954173487</v>
      </c>
      <c r="P38" s="24" t="s">
        <v>1038</v>
      </c>
      <c r="Q38" s="61" t="s">
        <v>194</v>
      </c>
      <c r="R38" s="55" t="s">
        <v>378</v>
      </c>
      <c r="S38" s="18" t="s">
        <v>196</v>
      </c>
      <c r="T38" s="18"/>
    </row>
    <row r="39" spans="1:20">
      <c r="A39" s="4">
        <v>35</v>
      </c>
      <c r="B39" s="17" t="s">
        <v>69</v>
      </c>
      <c r="C39" s="92" t="s">
        <v>383</v>
      </c>
      <c r="D39" s="92" t="s">
        <v>27</v>
      </c>
      <c r="E39" s="93">
        <v>18150110101</v>
      </c>
      <c r="F39" s="92" t="s">
        <v>176</v>
      </c>
      <c r="G39" s="20">
        <v>2</v>
      </c>
      <c r="H39" s="20">
        <v>11</v>
      </c>
      <c r="I39" s="20">
        <v>13</v>
      </c>
      <c r="J39" s="76">
        <v>9401217856</v>
      </c>
      <c r="K39" s="55" t="s">
        <v>372</v>
      </c>
      <c r="L39" s="94" t="s">
        <v>373</v>
      </c>
      <c r="M39" s="94">
        <v>9864583044</v>
      </c>
      <c r="N39" s="55" t="s">
        <v>382</v>
      </c>
      <c r="O39" s="55">
        <v>9954173487</v>
      </c>
      <c r="P39" s="24" t="s">
        <v>1039</v>
      </c>
      <c r="Q39" s="61" t="s">
        <v>204</v>
      </c>
      <c r="R39" s="55" t="s">
        <v>375</v>
      </c>
      <c r="S39" s="18" t="s">
        <v>196</v>
      </c>
      <c r="T39" s="18"/>
    </row>
    <row r="40" spans="1:20">
      <c r="A40" s="4">
        <v>36</v>
      </c>
      <c r="B40" s="17" t="s">
        <v>69</v>
      </c>
      <c r="C40" s="92" t="s">
        <v>384</v>
      </c>
      <c r="D40" s="92" t="s">
        <v>27</v>
      </c>
      <c r="E40" s="93">
        <v>118150111201</v>
      </c>
      <c r="F40" s="92" t="s">
        <v>176</v>
      </c>
      <c r="G40" s="20">
        <v>21</v>
      </c>
      <c r="H40" s="20">
        <v>26</v>
      </c>
      <c r="I40" s="20">
        <v>47</v>
      </c>
      <c r="J40" s="76">
        <v>9613221668</v>
      </c>
      <c r="K40" s="55" t="s">
        <v>365</v>
      </c>
      <c r="L40" s="94" t="s">
        <v>366</v>
      </c>
      <c r="M40" s="94">
        <v>9401452554</v>
      </c>
      <c r="N40" s="55" t="s">
        <v>385</v>
      </c>
      <c r="O40" s="55">
        <v>9957060608</v>
      </c>
      <c r="P40" s="24" t="s">
        <v>1039</v>
      </c>
      <c r="Q40" s="61" t="s">
        <v>204</v>
      </c>
      <c r="R40" s="55" t="s">
        <v>370</v>
      </c>
      <c r="S40" s="18" t="s">
        <v>196</v>
      </c>
      <c r="T40" s="18"/>
    </row>
    <row r="41" spans="1:20">
      <c r="A41" s="4">
        <v>37</v>
      </c>
      <c r="B41" s="17" t="s">
        <v>70</v>
      </c>
      <c r="C41" s="92" t="s">
        <v>386</v>
      </c>
      <c r="D41" s="92" t="s">
        <v>29</v>
      </c>
      <c r="E41" s="95">
        <v>156</v>
      </c>
      <c r="F41" s="92"/>
      <c r="G41" s="20">
        <v>44</v>
      </c>
      <c r="H41" s="20">
        <v>38</v>
      </c>
      <c r="I41" s="20">
        <v>82</v>
      </c>
      <c r="J41" s="76">
        <v>8812077078</v>
      </c>
      <c r="K41" s="55" t="s">
        <v>365</v>
      </c>
      <c r="L41" s="94" t="s">
        <v>366</v>
      </c>
      <c r="M41" s="94">
        <v>9401452554</v>
      </c>
      <c r="N41" s="55" t="s">
        <v>385</v>
      </c>
      <c r="O41" s="55">
        <v>9957060608</v>
      </c>
      <c r="P41" s="24" t="s">
        <v>1039</v>
      </c>
      <c r="Q41" s="61" t="s">
        <v>204</v>
      </c>
      <c r="R41" s="55" t="s">
        <v>380</v>
      </c>
      <c r="S41" s="18" t="s">
        <v>196</v>
      </c>
      <c r="T41" s="18"/>
    </row>
    <row r="42" spans="1:20">
      <c r="A42" s="4">
        <v>38</v>
      </c>
      <c r="B42" s="17" t="s">
        <v>70</v>
      </c>
      <c r="C42" s="92" t="s">
        <v>387</v>
      </c>
      <c r="D42" s="92" t="s">
        <v>27</v>
      </c>
      <c r="E42" s="93">
        <v>18150114901</v>
      </c>
      <c r="F42" s="92" t="s">
        <v>176</v>
      </c>
      <c r="G42" s="20">
        <v>26</v>
      </c>
      <c r="H42" s="20">
        <v>31</v>
      </c>
      <c r="I42" s="20">
        <v>57</v>
      </c>
      <c r="J42" s="76">
        <v>9957298296</v>
      </c>
      <c r="K42" s="55" t="s">
        <v>365</v>
      </c>
      <c r="L42" s="94" t="s">
        <v>366</v>
      </c>
      <c r="M42" s="94">
        <v>9401452554</v>
      </c>
      <c r="N42" s="55" t="s">
        <v>388</v>
      </c>
      <c r="O42" s="55">
        <v>9854809618</v>
      </c>
      <c r="P42" s="24" t="s">
        <v>1039</v>
      </c>
      <c r="Q42" s="61" t="s">
        <v>204</v>
      </c>
      <c r="R42" s="55" t="s">
        <v>370</v>
      </c>
      <c r="S42" s="18" t="s">
        <v>196</v>
      </c>
      <c r="T42" s="18"/>
    </row>
    <row r="43" spans="1:20">
      <c r="A43" s="4">
        <v>39</v>
      </c>
      <c r="B43" s="17" t="s">
        <v>69</v>
      </c>
      <c r="C43" s="92" t="s">
        <v>389</v>
      </c>
      <c r="D43" s="92" t="s">
        <v>29</v>
      </c>
      <c r="E43" s="93">
        <v>241</v>
      </c>
      <c r="F43" s="92"/>
      <c r="G43" s="20">
        <v>18</v>
      </c>
      <c r="H43" s="20">
        <v>20</v>
      </c>
      <c r="I43" s="20">
        <v>38</v>
      </c>
      <c r="J43" s="76">
        <v>9678244122</v>
      </c>
      <c r="K43" s="55" t="s">
        <v>390</v>
      </c>
      <c r="L43" s="94" t="s">
        <v>215</v>
      </c>
      <c r="M43" s="94">
        <v>9577737934</v>
      </c>
      <c r="N43" s="55" t="s">
        <v>219</v>
      </c>
      <c r="O43" s="55">
        <v>8011669203</v>
      </c>
      <c r="P43" s="24" t="s">
        <v>1040</v>
      </c>
      <c r="Q43" s="61" t="s">
        <v>217</v>
      </c>
      <c r="R43" s="55" t="s">
        <v>380</v>
      </c>
      <c r="S43" s="18" t="s">
        <v>196</v>
      </c>
      <c r="T43" s="18"/>
    </row>
    <row r="44" spans="1:20">
      <c r="A44" s="4">
        <v>40</v>
      </c>
      <c r="B44" s="17" t="s">
        <v>69</v>
      </c>
      <c r="C44" s="92" t="s">
        <v>391</v>
      </c>
      <c r="D44" s="92" t="s">
        <v>27</v>
      </c>
      <c r="E44" s="93">
        <v>18150114902</v>
      </c>
      <c r="F44" s="92" t="s">
        <v>176</v>
      </c>
      <c r="G44" s="20">
        <v>15</v>
      </c>
      <c r="H44" s="20">
        <v>17</v>
      </c>
      <c r="I44" s="20">
        <v>32</v>
      </c>
      <c r="J44" s="76">
        <v>9401097519</v>
      </c>
      <c r="K44" s="55" t="s">
        <v>365</v>
      </c>
      <c r="L44" s="94" t="s">
        <v>366</v>
      </c>
      <c r="M44" s="94">
        <v>9401452554</v>
      </c>
      <c r="N44" s="55" t="s">
        <v>367</v>
      </c>
      <c r="O44" s="55">
        <v>8011785585</v>
      </c>
      <c r="P44" s="24" t="s">
        <v>1040</v>
      </c>
      <c r="Q44" s="61" t="s">
        <v>217</v>
      </c>
      <c r="R44" s="55" t="s">
        <v>392</v>
      </c>
      <c r="S44" s="18" t="s">
        <v>196</v>
      </c>
      <c r="T44" s="18"/>
    </row>
    <row r="45" spans="1:20">
      <c r="A45" s="4">
        <v>41</v>
      </c>
      <c r="B45" s="17" t="s">
        <v>70</v>
      </c>
      <c r="C45" s="92" t="s">
        <v>393</v>
      </c>
      <c r="D45" s="92" t="s">
        <v>27</v>
      </c>
      <c r="E45" s="93">
        <v>181150109002</v>
      </c>
      <c r="F45" s="92" t="s">
        <v>342</v>
      </c>
      <c r="G45" s="20">
        <v>29</v>
      </c>
      <c r="H45" s="20">
        <v>31</v>
      </c>
      <c r="I45" s="20">
        <v>60</v>
      </c>
      <c r="J45" s="76">
        <v>8011581711</v>
      </c>
      <c r="K45" s="55" t="s">
        <v>372</v>
      </c>
      <c r="L45" s="94" t="s">
        <v>373</v>
      </c>
      <c r="M45" s="94">
        <v>9401452554</v>
      </c>
      <c r="N45" s="55" t="s">
        <v>377</v>
      </c>
      <c r="O45" s="55">
        <v>9577518641</v>
      </c>
      <c r="P45" s="24" t="s">
        <v>1040</v>
      </c>
      <c r="Q45" s="61" t="s">
        <v>217</v>
      </c>
      <c r="R45" s="55" t="s">
        <v>394</v>
      </c>
      <c r="S45" s="18" t="s">
        <v>196</v>
      </c>
      <c r="T45" s="18"/>
    </row>
    <row r="46" spans="1:20">
      <c r="A46" s="4">
        <v>42</v>
      </c>
      <c r="B46" s="17" t="s">
        <v>70</v>
      </c>
      <c r="C46" s="92" t="s">
        <v>395</v>
      </c>
      <c r="D46" s="92" t="s">
        <v>29</v>
      </c>
      <c r="E46" s="93">
        <v>88</v>
      </c>
      <c r="F46" s="92"/>
      <c r="G46" s="20">
        <v>20</v>
      </c>
      <c r="H46" s="20">
        <v>16</v>
      </c>
      <c r="I46" s="20">
        <v>36</v>
      </c>
      <c r="J46" s="76">
        <v>9678105362</v>
      </c>
      <c r="K46" s="55" t="s">
        <v>372</v>
      </c>
      <c r="L46" s="94" t="s">
        <v>373</v>
      </c>
      <c r="M46" s="94">
        <v>9401452554</v>
      </c>
      <c r="N46" s="55" t="s">
        <v>382</v>
      </c>
      <c r="O46" s="55">
        <v>9954173487</v>
      </c>
      <c r="P46" s="24" t="s">
        <v>1040</v>
      </c>
      <c r="Q46" s="61" t="s">
        <v>217</v>
      </c>
      <c r="R46" s="55" t="s">
        <v>317</v>
      </c>
      <c r="S46" s="18" t="s">
        <v>196</v>
      </c>
      <c r="T46" s="18"/>
    </row>
    <row r="47" spans="1:20">
      <c r="A47" s="4">
        <v>43</v>
      </c>
      <c r="B47" s="17" t="s">
        <v>69</v>
      </c>
      <c r="C47" s="92" t="s">
        <v>396</v>
      </c>
      <c r="D47" s="92" t="s">
        <v>29</v>
      </c>
      <c r="E47" s="93">
        <v>249</v>
      </c>
      <c r="F47" s="92"/>
      <c r="G47" s="20">
        <v>15</v>
      </c>
      <c r="H47" s="20">
        <v>16</v>
      </c>
      <c r="I47" s="20">
        <v>31</v>
      </c>
      <c r="J47" s="76">
        <v>9577325368</v>
      </c>
      <c r="K47" s="55" t="s">
        <v>365</v>
      </c>
      <c r="L47" s="94" t="s">
        <v>366</v>
      </c>
      <c r="M47" s="94">
        <v>9401452554</v>
      </c>
      <c r="N47" s="55" t="s">
        <v>377</v>
      </c>
      <c r="O47" s="55">
        <v>9577518641</v>
      </c>
      <c r="P47" s="24" t="s">
        <v>1041</v>
      </c>
      <c r="Q47" s="18" t="s">
        <v>223</v>
      </c>
      <c r="R47" s="55" t="s">
        <v>252</v>
      </c>
      <c r="S47" s="18" t="s">
        <v>196</v>
      </c>
      <c r="T47" s="18"/>
    </row>
    <row r="48" spans="1:20">
      <c r="A48" s="4">
        <v>44</v>
      </c>
      <c r="B48" s="17" t="s">
        <v>69</v>
      </c>
      <c r="C48" s="92" t="s">
        <v>397</v>
      </c>
      <c r="D48" s="92" t="s">
        <v>27</v>
      </c>
      <c r="E48" s="93">
        <v>18150109003</v>
      </c>
      <c r="F48" s="92" t="s">
        <v>398</v>
      </c>
      <c r="G48" s="20">
        <v>53</v>
      </c>
      <c r="H48" s="20">
        <v>50</v>
      </c>
      <c r="I48" s="20">
        <v>103</v>
      </c>
      <c r="J48" s="76">
        <v>9957292869</v>
      </c>
      <c r="K48" s="55" t="s">
        <v>372</v>
      </c>
      <c r="L48" s="94" t="s">
        <v>373</v>
      </c>
      <c r="M48" s="94">
        <v>9401452554</v>
      </c>
      <c r="N48" s="55" t="s">
        <v>377</v>
      </c>
      <c r="O48" s="55">
        <v>9577518641</v>
      </c>
      <c r="P48" s="24" t="s">
        <v>1041</v>
      </c>
      <c r="Q48" s="18" t="s">
        <v>223</v>
      </c>
      <c r="R48" s="55" t="s">
        <v>256</v>
      </c>
      <c r="S48" s="18" t="s">
        <v>196</v>
      </c>
      <c r="T48" s="18"/>
    </row>
    <row r="49" spans="1:20">
      <c r="A49" s="4">
        <v>45</v>
      </c>
      <c r="B49" s="17" t="s">
        <v>70</v>
      </c>
      <c r="C49" s="92" t="s">
        <v>399</v>
      </c>
      <c r="D49" s="92" t="s">
        <v>27</v>
      </c>
      <c r="E49" s="93">
        <v>18150112201</v>
      </c>
      <c r="F49" s="92" t="s">
        <v>342</v>
      </c>
      <c r="G49" s="20">
        <v>119</v>
      </c>
      <c r="H49" s="20">
        <v>111</v>
      </c>
      <c r="I49" s="20">
        <v>230</v>
      </c>
      <c r="J49" s="76">
        <v>9957696528</v>
      </c>
      <c r="K49" s="55" t="s">
        <v>351</v>
      </c>
      <c r="L49" s="94" t="s">
        <v>355</v>
      </c>
      <c r="M49" s="94">
        <v>9401452553</v>
      </c>
      <c r="N49" s="59" t="s">
        <v>400</v>
      </c>
      <c r="O49" s="55">
        <v>9678311021</v>
      </c>
      <c r="P49" s="24" t="s">
        <v>1041</v>
      </c>
      <c r="Q49" s="18" t="s">
        <v>223</v>
      </c>
      <c r="R49" s="55" t="s">
        <v>317</v>
      </c>
      <c r="S49" s="18" t="s">
        <v>196</v>
      </c>
      <c r="T49" s="18"/>
    </row>
    <row r="50" spans="1:20">
      <c r="A50" s="4">
        <v>46</v>
      </c>
      <c r="B50" s="17" t="s">
        <v>70</v>
      </c>
      <c r="C50" s="92" t="s">
        <v>401</v>
      </c>
      <c r="D50" s="92" t="s">
        <v>27</v>
      </c>
      <c r="E50" s="93">
        <v>18150112204</v>
      </c>
      <c r="F50" s="92" t="s">
        <v>398</v>
      </c>
      <c r="G50" s="20">
        <v>110</v>
      </c>
      <c r="H50" s="20">
        <v>105</v>
      </c>
      <c r="I50" s="20">
        <v>215</v>
      </c>
      <c r="J50" s="76">
        <v>9531035079</v>
      </c>
      <c r="K50" s="55" t="s">
        <v>351</v>
      </c>
      <c r="L50" s="94" t="s">
        <v>355</v>
      </c>
      <c r="M50" s="94">
        <v>9401452553</v>
      </c>
      <c r="N50" s="59" t="s">
        <v>400</v>
      </c>
      <c r="O50" s="55">
        <v>9678311021</v>
      </c>
      <c r="P50" s="24" t="s">
        <v>1041</v>
      </c>
      <c r="Q50" s="18" t="s">
        <v>223</v>
      </c>
      <c r="R50" s="55" t="s">
        <v>224</v>
      </c>
      <c r="S50" s="18" t="s">
        <v>196</v>
      </c>
      <c r="T50" s="18"/>
    </row>
    <row r="51" spans="1:20">
      <c r="A51" s="4">
        <v>47</v>
      </c>
      <c r="B51" s="17" t="s">
        <v>69</v>
      </c>
      <c r="C51" s="92" t="s">
        <v>402</v>
      </c>
      <c r="D51" s="92" t="s">
        <v>27</v>
      </c>
      <c r="E51" s="93">
        <v>18150100101</v>
      </c>
      <c r="F51" s="92" t="s">
        <v>176</v>
      </c>
      <c r="G51" s="20">
        <v>45</v>
      </c>
      <c r="H51" s="20">
        <v>45</v>
      </c>
      <c r="I51" s="20">
        <v>90</v>
      </c>
      <c r="J51" s="76">
        <v>9678824182</v>
      </c>
      <c r="K51" s="55" t="s">
        <v>403</v>
      </c>
      <c r="L51" s="94" t="s">
        <v>404</v>
      </c>
      <c r="M51" s="94">
        <v>8472926257</v>
      </c>
      <c r="N51" s="55" t="s">
        <v>405</v>
      </c>
      <c r="O51" s="55">
        <v>9859350056</v>
      </c>
      <c r="P51" s="24" t="s">
        <v>1042</v>
      </c>
      <c r="Q51" s="61" t="s">
        <v>228</v>
      </c>
      <c r="R51" s="55" t="s">
        <v>252</v>
      </c>
      <c r="S51" s="18" t="s">
        <v>196</v>
      </c>
      <c r="T51" s="18"/>
    </row>
    <row r="52" spans="1:20">
      <c r="A52" s="4">
        <v>48</v>
      </c>
      <c r="B52" s="17" t="s">
        <v>69</v>
      </c>
      <c r="C52" s="92" t="s">
        <v>406</v>
      </c>
      <c r="D52" s="92" t="s">
        <v>29</v>
      </c>
      <c r="E52" s="93"/>
      <c r="F52" s="92"/>
      <c r="G52" s="20">
        <v>62</v>
      </c>
      <c r="H52" s="20">
        <v>35</v>
      </c>
      <c r="I52" s="20">
        <v>97</v>
      </c>
      <c r="J52" s="76"/>
      <c r="K52" s="55" t="s">
        <v>403</v>
      </c>
      <c r="L52" s="94" t="s">
        <v>404</v>
      </c>
      <c r="M52" s="94">
        <v>8472926257</v>
      </c>
      <c r="N52" s="55" t="s">
        <v>405</v>
      </c>
      <c r="O52" s="55">
        <v>9859350056</v>
      </c>
      <c r="P52" s="24" t="s">
        <v>1042</v>
      </c>
      <c r="Q52" s="61" t="s">
        <v>228</v>
      </c>
      <c r="R52" s="55" t="s">
        <v>407</v>
      </c>
      <c r="S52" s="18" t="s">
        <v>196</v>
      </c>
      <c r="T52" s="18"/>
    </row>
    <row r="53" spans="1:20">
      <c r="A53" s="4">
        <v>49</v>
      </c>
      <c r="B53" s="17" t="s">
        <v>70</v>
      </c>
      <c r="C53" s="92" t="s">
        <v>408</v>
      </c>
      <c r="D53" s="92" t="s">
        <v>27</v>
      </c>
      <c r="E53" s="93">
        <v>18150111001</v>
      </c>
      <c r="F53" s="92" t="s">
        <v>176</v>
      </c>
      <c r="G53" s="20">
        <v>32</v>
      </c>
      <c r="H53" s="20">
        <v>18</v>
      </c>
      <c r="I53" s="20">
        <v>50</v>
      </c>
      <c r="J53" s="76">
        <v>986429431</v>
      </c>
      <c r="K53" s="57" t="s">
        <v>403</v>
      </c>
      <c r="L53" s="94" t="s">
        <v>404</v>
      </c>
      <c r="M53" s="94">
        <v>8472926257</v>
      </c>
      <c r="N53" s="57" t="s">
        <v>405</v>
      </c>
      <c r="O53" s="57">
        <v>9859350056</v>
      </c>
      <c r="P53" s="24" t="s">
        <v>1042</v>
      </c>
      <c r="Q53" s="61" t="s">
        <v>228</v>
      </c>
      <c r="R53" s="57" t="s">
        <v>380</v>
      </c>
      <c r="S53" s="18" t="s">
        <v>196</v>
      </c>
      <c r="T53" s="18"/>
    </row>
    <row r="54" spans="1:20">
      <c r="A54" s="4">
        <v>50</v>
      </c>
      <c r="B54" s="17" t="s">
        <v>69</v>
      </c>
      <c r="C54" s="92" t="s">
        <v>409</v>
      </c>
      <c r="D54" s="92" t="s">
        <v>29</v>
      </c>
      <c r="E54" s="93">
        <v>33</v>
      </c>
      <c r="F54" s="92"/>
      <c r="G54" s="20">
        <v>24</v>
      </c>
      <c r="H54" s="20">
        <v>25</v>
      </c>
      <c r="I54" s="20">
        <v>49</v>
      </c>
      <c r="J54" s="76">
        <v>789314645</v>
      </c>
      <c r="K54" s="55" t="s">
        <v>220</v>
      </c>
      <c r="L54" s="97" t="s">
        <v>221</v>
      </c>
      <c r="M54" s="97">
        <v>9401452539</v>
      </c>
      <c r="N54" s="59" t="s">
        <v>410</v>
      </c>
      <c r="O54" s="55">
        <v>9508486962</v>
      </c>
      <c r="P54" s="24" t="s">
        <v>1043</v>
      </c>
      <c r="Q54" s="61" t="s">
        <v>237</v>
      </c>
      <c r="R54" s="55" t="s">
        <v>378</v>
      </c>
      <c r="S54" s="18" t="s">
        <v>196</v>
      </c>
      <c r="T54" s="18"/>
    </row>
    <row r="55" spans="1:20">
      <c r="A55" s="4">
        <v>51</v>
      </c>
      <c r="B55" s="17" t="s">
        <v>69</v>
      </c>
      <c r="C55" s="92" t="s">
        <v>411</v>
      </c>
      <c r="D55" s="92" t="s">
        <v>27</v>
      </c>
      <c r="E55" s="93">
        <v>18150101202</v>
      </c>
      <c r="F55" s="92" t="s">
        <v>176</v>
      </c>
      <c r="G55" s="20">
        <v>12</v>
      </c>
      <c r="H55" s="20">
        <v>14</v>
      </c>
      <c r="I55" s="20">
        <v>26</v>
      </c>
      <c r="J55" s="76">
        <v>995422219</v>
      </c>
      <c r="K55" s="55" t="s">
        <v>220</v>
      </c>
      <c r="L55" s="94" t="s">
        <v>221</v>
      </c>
      <c r="M55" s="94">
        <v>9401452539</v>
      </c>
      <c r="N55" s="55" t="s">
        <v>410</v>
      </c>
      <c r="O55" s="55">
        <v>9508486962</v>
      </c>
      <c r="P55" s="24" t="s">
        <v>1043</v>
      </c>
      <c r="Q55" s="61" t="s">
        <v>237</v>
      </c>
      <c r="R55" s="55" t="s">
        <v>412</v>
      </c>
      <c r="S55" s="18" t="s">
        <v>196</v>
      </c>
      <c r="T55" s="18"/>
    </row>
    <row r="56" spans="1:20">
      <c r="A56" s="4">
        <v>52</v>
      </c>
      <c r="B56" s="17" t="s">
        <v>70</v>
      </c>
      <c r="C56" s="92" t="s">
        <v>413</v>
      </c>
      <c r="D56" s="92" t="s">
        <v>27</v>
      </c>
      <c r="E56" s="93">
        <v>18150101201</v>
      </c>
      <c r="F56" s="92" t="s">
        <v>176</v>
      </c>
      <c r="G56" s="20">
        <v>18</v>
      </c>
      <c r="H56" s="20">
        <v>17</v>
      </c>
      <c r="I56" s="20">
        <v>35</v>
      </c>
      <c r="J56" s="76">
        <v>9954592327</v>
      </c>
      <c r="K56" s="55" t="s">
        <v>220</v>
      </c>
      <c r="L56" s="94" t="s">
        <v>221</v>
      </c>
      <c r="M56" s="94">
        <v>9401452539</v>
      </c>
      <c r="N56" s="55" t="s">
        <v>410</v>
      </c>
      <c r="O56" s="55">
        <v>9508486962</v>
      </c>
      <c r="P56" s="24" t="s">
        <v>1043</v>
      </c>
      <c r="Q56" s="61" t="s">
        <v>237</v>
      </c>
      <c r="R56" s="55" t="s">
        <v>370</v>
      </c>
      <c r="S56" s="18" t="s">
        <v>196</v>
      </c>
      <c r="T56" s="18"/>
    </row>
    <row r="57" spans="1:20">
      <c r="A57" s="4">
        <v>53</v>
      </c>
      <c r="B57" s="17" t="s">
        <v>70</v>
      </c>
      <c r="C57" s="92" t="s">
        <v>414</v>
      </c>
      <c r="D57" s="92" t="s">
        <v>27</v>
      </c>
      <c r="E57" s="93">
        <v>18150101204</v>
      </c>
      <c r="F57" s="92" t="s">
        <v>176</v>
      </c>
      <c r="G57" s="20">
        <v>4</v>
      </c>
      <c r="H57" s="20">
        <v>6</v>
      </c>
      <c r="I57" s="20">
        <v>10</v>
      </c>
      <c r="J57" s="76">
        <v>9707742929</v>
      </c>
      <c r="K57" s="55" t="s">
        <v>220</v>
      </c>
      <c r="L57" s="94" t="s">
        <v>221</v>
      </c>
      <c r="M57" s="94">
        <v>9401452539</v>
      </c>
      <c r="N57" s="55" t="s">
        <v>415</v>
      </c>
      <c r="O57" s="55">
        <v>8011672298</v>
      </c>
      <c r="P57" s="24" t="s">
        <v>1043</v>
      </c>
      <c r="Q57" s="61" t="s">
        <v>237</v>
      </c>
      <c r="R57" s="55" t="s">
        <v>380</v>
      </c>
      <c r="S57" s="18" t="s">
        <v>196</v>
      </c>
      <c r="T57" s="18"/>
    </row>
    <row r="58" spans="1:20">
      <c r="A58" s="4">
        <v>54</v>
      </c>
      <c r="B58" s="17" t="s">
        <v>69</v>
      </c>
      <c r="C58" s="92" t="s">
        <v>416</v>
      </c>
      <c r="D58" s="92" t="s">
        <v>29</v>
      </c>
      <c r="E58" s="93">
        <v>147</v>
      </c>
      <c r="F58" s="92"/>
      <c r="G58" s="20">
        <v>15</v>
      </c>
      <c r="H58" s="20">
        <v>16</v>
      </c>
      <c r="I58" s="20">
        <v>31</v>
      </c>
      <c r="J58" s="76">
        <v>8011513839</v>
      </c>
      <c r="K58" s="55" t="s">
        <v>220</v>
      </c>
      <c r="L58" s="94" t="s">
        <v>221</v>
      </c>
      <c r="M58" s="94">
        <v>9401452539</v>
      </c>
      <c r="N58" s="55" t="s">
        <v>415</v>
      </c>
      <c r="O58" s="55">
        <v>8011672298</v>
      </c>
      <c r="P58" s="24" t="s">
        <v>1044</v>
      </c>
      <c r="Q58" s="61" t="s">
        <v>194</v>
      </c>
      <c r="R58" s="55" t="s">
        <v>378</v>
      </c>
      <c r="S58" s="18" t="s">
        <v>196</v>
      </c>
      <c r="T58" s="18"/>
    </row>
    <row r="59" spans="1:20">
      <c r="A59" s="4">
        <v>55</v>
      </c>
      <c r="B59" s="17" t="s">
        <v>69</v>
      </c>
      <c r="C59" s="92" t="s">
        <v>417</v>
      </c>
      <c r="D59" s="92" t="s">
        <v>27</v>
      </c>
      <c r="E59" s="93">
        <v>18150101205</v>
      </c>
      <c r="F59" s="92" t="s">
        <v>176</v>
      </c>
      <c r="G59" s="20">
        <v>14</v>
      </c>
      <c r="H59" s="20">
        <v>17</v>
      </c>
      <c r="I59" s="20">
        <v>31</v>
      </c>
      <c r="J59" s="76">
        <v>9954465212</v>
      </c>
      <c r="K59" s="55" t="s">
        <v>220</v>
      </c>
      <c r="L59" s="94" t="s">
        <v>221</v>
      </c>
      <c r="M59" s="94">
        <v>9401452539</v>
      </c>
      <c r="N59" s="55" t="s">
        <v>418</v>
      </c>
      <c r="O59" s="55">
        <v>9957313798</v>
      </c>
      <c r="P59" s="24" t="s">
        <v>1044</v>
      </c>
      <c r="Q59" s="61" t="s">
        <v>194</v>
      </c>
      <c r="R59" s="55" t="s">
        <v>370</v>
      </c>
      <c r="S59" s="18" t="s">
        <v>196</v>
      </c>
      <c r="T59" s="18"/>
    </row>
    <row r="60" spans="1:20">
      <c r="A60" s="4">
        <v>56</v>
      </c>
      <c r="B60" s="17" t="s">
        <v>70</v>
      </c>
      <c r="C60" s="92" t="s">
        <v>419</v>
      </c>
      <c r="D60" s="92" t="s">
        <v>29</v>
      </c>
      <c r="E60" s="93">
        <v>189</v>
      </c>
      <c r="F60" s="92"/>
      <c r="G60" s="20">
        <v>29</v>
      </c>
      <c r="H60" s="20">
        <v>27</v>
      </c>
      <c r="I60" s="20">
        <v>56</v>
      </c>
      <c r="J60" s="76">
        <v>99578465922</v>
      </c>
      <c r="K60" s="55" t="s">
        <v>220</v>
      </c>
      <c r="L60" s="94" t="s">
        <v>221</v>
      </c>
      <c r="M60" s="94">
        <v>9401452539</v>
      </c>
      <c r="N60" s="55" t="s">
        <v>415</v>
      </c>
      <c r="O60" s="55">
        <v>8011672298</v>
      </c>
      <c r="P60" s="24" t="s">
        <v>1044</v>
      </c>
      <c r="Q60" s="61" t="s">
        <v>194</v>
      </c>
      <c r="R60" s="55" t="s">
        <v>378</v>
      </c>
      <c r="S60" s="18" t="s">
        <v>196</v>
      </c>
      <c r="T60" s="18"/>
    </row>
    <row r="61" spans="1:20">
      <c r="A61" s="4">
        <v>57</v>
      </c>
      <c r="B61" s="17" t="s">
        <v>69</v>
      </c>
      <c r="C61" s="92" t="s">
        <v>420</v>
      </c>
      <c r="D61" s="92" t="s">
        <v>27</v>
      </c>
      <c r="E61" s="93">
        <v>18150101206</v>
      </c>
      <c r="F61" s="92" t="s">
        <v>176</v>
      </c>
      <c r="G61" s="20">
        <v>16</v>
      </c>
      <c r="H61" s="20">
        <v>6</v>
      </c>
      <c r="I61" s="20">
        <v>22</v>
      </c>
      <c r="J61" s="76">
        <v>9954219853</v>
      </c>
      <c r="K61" s="55" t="s">
        <v>421</v>
      </c>
      <c r="L61" s="94" t="s">
        <v>422</v>
      </c>
      <c r="M61" s="94">
        <v>9954415765</v>
      </c>
      <c r="N61" s="55" t="s">
        <v>418</v>
      </c>
      <c r="O61" s="55">
        <v>9957313798</v>
      </c>
      <c r="P61" s="24" t="s">
        <v>1045</v>
      </c>
      <c r="Q61" s="61" t="s">
        <v>204</v>
      </c>
      <c r="R61" s="55" t="s">
        <v>380</v>
      </c>
      <c r="S61" s="18" t="s">
        <v>196</v>
      </c>
      <c r="T61" s="18"/>
    </row>
    <row r="62" spans="1:20">
      <c r="A62" s="4">
        <v>58</v>
      </c>
      <c r="B62" s="17" t="s">
        <v>69</v>
      </c>
      <c r="C62" s="92" t="s">
        <v>423</v>
      </c>
      <c r="D62" s="92" t="s">
        <v>29</v>
      </c>
      <c r="E62" s="93">
        <v>36</v>
      </c>
      <c r="F62" s="92"/>
      <c r="G62" s="20">
        <v>20</v>
      </c>
      <c r="H62" s="20">
        <v>23</v>
      </c>
      <c r="I62" s="20">
        <v>43</v>
      </c>
      <c r="J62" s="76">
        <v>7896842229</v>
      </c>
      <c r="K62" s="55" t="s">
        <v>220</v>
      </c>
      <c r="L62" s="94" t="s">
        <v>221</v>
      </c>
      <c r="M62" s="94">
        <v>9401452539</v>
      </c>
      <c r="N62" s="55" t="s">
        <v>418</v>
      </c>
      <c r="O62" s="55">
        <v>9957313798</v>
      </c>
      <c r="P62" s="24" t="s">
        <v>1045</v>
      </c>
      <c r="Q62" s="61" t="s">
        <v>204</v>
      </c>
      <c r="R62" s="55" t="s">
        <v>370</v>
      </c>
      <c r="S62" s="18" t="s">
        <v>196</v>
      </c>
      <c r="T62" s="18"/>
    </row>
    <row r="63" spans="1:20">
      <c r="A63" s="4">
        <v>59</v>
      </c>
      <c r="B63" s="17" t="s">
        <v>70</v>
      </c>
      <c r="C63" s="92" t="s">
        <v>424</v>
      </c>
      <c r="D63" s="92" t="s">
        <v>29</v>
      </c>
      <c r="E63" s="93">
        <v>223</v>
      </c>
      <c r="F63" s="92"/>
      <c r="G63" s="20">
        <v>19</v>
      </c>
      <c r="H63" s="20">
        <v>26</v>
      </c>
      <c r="I63" s="20">
        <v>45</v>
      </c>
      <c r="J63" s="76">
        <v>7399552196</v>
      </c>
      <c r="K63" s="55" t="s">
        <v>220</v>
      </c>
      <c r="L63" s="94" t="s">
        <v>221</v>
      </c>
      <c r="M63" s="94">
        <v>9401452539</v>
      </c>
      <c r="N63" s="55" t="s">
        <v>418</v>
      </c>
      <c r="O63" s="55">
        <v>9957313798</v>
      </c>
      <c r="P63" s="24" t="s">
        <v>1045</v>
      </c>
      <c r="Q63" s="61" t="s">
        <v>204</v>
      </c>
      <c r="R63" s="55" t="s">
        <v>425</v>
      </c>
      <c r="S63" s="18" t="s">
        <v>196</v>
      </c>
      <c r="T63" s="18"/>
    </row>
    <row r="64" spans="1:20">
      <c r="A64" s="4">
        <v>60</v>
      </c>
      <c r="B64" s="17" t="s">
        <v>70</v>
      </c>
      <c r="C64" s="92" t="s">
        <v>426</v>
      </c>
      <c r="D64" s="92" t="s">
        <v>27</v>
      </c>
      <c r="E64" s="93">
        <v>18150106601</v>
      </c>
      <c r="F64" s="92" t="s">
        <v>176</v>
      </c>
      <c r="G64" s="20">
        <v>64</v>
      </c>
      <c r="H64" s="20">
        <v>69</v>
      </c>
      <c r="I64" s="20">
        <v>133</v>
      </c>
      <c r="J64" s="76">
        <v>9707752543</v>
      </c>
      <c r="K64" s="55" t="s">
        <v>403</v>
      </c>
      <c r="L64" s="94" t="s">
        <v>404</v>
      </c>
      <c r="M64" s="94">
        <v>8472926257</v>
      </c>
      <c r="N64" s="55" t="s">
        <v>427</v>
      </c>
      <c r="O64" s="55">
        <v>9707175063</v>
      </c>
      <c r="P64" s="24" t="s">
        <v>1045</v>
      </c>
      <c r="Q64" s="61" t="s">
        <v>204</v>
      </c>
      <c r="R64" s="55" t="s">
        <v>256</v>
      </c>
      <c r="S64" s="18" t="s">
        <v>196</v>
      </c>
      <c r="T64" s="18"/>
    </row>
    <row r="65" spans="1:20">
      <c r="A65" s="4">
        <v>61</v>
      </c>
      <c r="B65" s="17" t="s">
        <v>69</v>
      </c>
      <c r="C65" s="92" t="s">
        <v>428</v>
      </c>
      <c r="D65" s="92" t="s">
        <v>29</v>
      </c>
      <c r="E65" s="93">
        <v>220</v>
      </c>
      <c r="F65" s="92"/>
      <c r="G65" s="20">
        <v>42</v>
      </c>
      <c r="H65" s="20">
        <v>37</v>
      </c>
      <c r="I65" s="20">
        <v>79</v>
      </c>
      <c r="J65" s="76">
        <v>7399878792</v>
      </c>
      <c r="K65" s="55" t="s">
        <v>403</v>
      </c>
      <c r="L65" s="94" t="s">
        <v>404</v>
      </c>
      <c r="M65" s="94">
        <v>8472926257</v>
      </c>
      <c r="N65" s="55" t="s">
        <v>427</v>
      </c>
      <c r="O65" s="55">
        <v>9707175063</v>
      </c>
      <c r="P65" s="24" t="s">
        <v>1046</v>
      </c>
      <c r="Q65" s="61" t="s">
        <v>217</v>
      </c>
      <c r="R65" s="55" t="s">
        <v>249</v>
      </c>
      <c r="S65" s="18" t="s">
        <v>196</v>
      </c>
      <c r="T65" s="18"/>
    </row>
    <row r="66" spans="1:20">
      <c r="A66" s="4">
        <v>62</v>
      </c>
      <c r="B66" s="17" t="s">
        <v>69</v>
      </c>
      <c r="C66" s="92" t="s">
        <v>429</v>
      </c>
      <c r="D66" s="92" t="s">
        <v>27</v>
      </c>
      <c r="E66" s="93">
        <v>18150104103</v>
      </c>
      <c r="F66" s="92" t="s">
        <v>176</v>
      </c>
      <c r="G66" s="20">
        <v>25</v>
      </c>
      <c r="H66" s="20">
        <v>31</v>
      </c>
      <c r="I66" s="20">
        <v>56</v>
      </c>
      <c r="J66" s="76">
        <v>9678737878</v>
      </c>
      <c r="K66" s="55" t="s">
        <v>403</v>
      </c>
      <c r="L66" s="94" t="s">
        <v>404</v>
      </c>
      <c r="M66" s="94">
        <v>8472926257</v>
      </c>
      <c r="N66" s="55" t="s">
        <v>430</v>
      </c>
      <c r="O66" s="55">
        <v>9508421690</v>
      </c>
      <c r="P66" s="24" t="s">
        <v>1046</v>
      </c>
      <c r="Q66" s="61" t="s">
        <v>217</v>
      </c>
      <c r="R66" s="55" t="s">
        <v>252</v>
      </c>
      <c r="S66" s="18" t="s">
        <v>196</v>
      </c>
      <c r="T66" s="18"/>
    </row>
    <row r="67" spans="1:20">
      <c r="A67" s="4">
        <v>63</v>
      </c>
      <c r="B67" s="17" t="s">
        <v>70</v>
      </c>
      <c r="C67" s="92" t="s">
        <v>431</v>
      </c>
      <c r="D67" s="92" t="s">
        <v>29</v>
      </c>
      <c r="E67" s="93">
        <v>221</v>
      </c>
      <c r="F67" s="92"/>
      <c r="G67" s="20">
        <v>35</v>
      </c>
      <c r="H67" s="20">
        <v>29</v>
      </c>
      <c r="I67" s="20">
        <v>64</v>
      </c>
      <c r="J67" s="76">
        <v>8472841575</v>
      </c>
      <c r="K67" s="55" t="s">
        <v>403</v>
      </c>
      <c r="L67" s="94" t="s">
        <v>404</v>
      </c>
      <c r="M67" s="94">
        <v>8472926257</v>
      </c>
      <c r="N67" s="55" t="s">
        <v>430</v>
      </c>
      <c r="O67" s="55">
        <v>9508421690</v>
      </c>
      <c r="P67" s="24" t="s">
        <v>1046</v>
      </c>
      <c r="Q67" s="61" t="s">
        <v>217</v>
      </c>
      <c r="R67" s="55" t="s">
        <v>249</v>
      </c>
      <c r="S67" s="18" t="s">
        <v>196</v>
      </c>
      <c r="T67" s="18"/>
    </row>
    <row r="68" spans="1:20">
      <c r="A68" s="4">
        <v>64</v>
      </c>
      <c r="B68" s="17" t="s">
        <v>70</v>
      </c>
      <c r="C68" s="92" t="s">
        <v>432</v>
      </c>
      <c r="D68" s="92" t="s">
        <v>27</v>
      </c>
      <c r="E68" s="93">
        <v>18150100501</v>
      </c>
      <c r="F68" s="92" t="s">
        <v>176</v>
      </c>
      <c r="G68" s="20">
        <v>33</v>
      </c>
      <c r="H68" s="20">
        <v>16</v>
      </c>
      <c r="I68" s="20">
        <v>49</v>
      </c>
      <c r="J68" s="76">
        <v>9859577115</v>
      </c>
      <c r="K68" s="55" t="s">
        <v>403</v>
      </c>
      <c r="L68" s="94" t="s">
        <v>404</v>
      </c>
      <c r="M68" s="94">
        <v>8472926257</v>
      </c>
      <c r="N68" s="55" t="s">
        <v>433</v>
      </c>
      <c r="O68" s="55">
        <v>9707540457</v>
      </c>
      <c r="P68" s="24" t="s">
        <v>1046</v>
      </c>
      <c r="Q68" s="61" t="s">
        <v>217</v>
      </c>
      <c r="R68" s="55" t="s">
        <v>252</v>
      </c>
      <c r="S68" s="18" t="s">
        <v>196</v>
      </c>
      <c r="T68" s="18"/>
    </row>
    <row r="69" spans="1:20">
      <c r="A69" s="4">
        <v>65</v>
      </c>
      <c r="B69" s="17" t="s">
        <v>69</v>
      </c>
      <c r="C69" s="92" t="s">
        <v>434</v>
      </c>
      <c r="D69" s="92" t="s">
        <v>29</v>
      </c>
      <c r="E69" s="93">
        <v>139</v>
      </c>
      <c r="F69" s="92"/>
      <c r="G69" s="20">
        <v>13</v>
      </c>
      <c r="H69" s="20">
        <v>17</v>
      </c>
      <c r="I69" s="20">
        <v>30</v>
      </c>
      <c r="J69" s="76">
        <v>8822942246</v>
      </c>
      <c r="K69" s="55" t="s">
        <v>403</v>
      </c>
      <c r="L69" s="94" t="s">
        <v>404</v>
      </c>
      <c r="M69" s="94">
        <v>8472926257</v>
      </c>
      <c r="N69" s="55" t="s">
        <v>433</v>
      </c>
      <c r="O69" s="55">
        <v>9707540457</v>
      </c>
      <c r="P69" s="24">
        <v>43607</v>
      </c>
      <c r="Q69" s="18" t="s">
        <v>223</v>
      </c>
      <c r="R69" s="55" t="s">
        <v>435</v>
      </c>
      <c r="S69" s="18" t="s">
        <v>196</v>
      </c>
      <c r="T69" s="18"/>
    </row>
    <row r="70" spans="1:20">
      <c r="A70" s="4">
        <v>66</v>
      </c>
      <c r="B70" s="17" t="s">
        <v>70</v>
      </c>
      <c r="C70" s="92" t="s">
        <v>436</v>
      </c>
      <c r="D70" s="92" t="s">
        <v>29</v>
      </c>
      <c r="E70" s="93">
        <v>39</v>
      </c>
      <c r="F70" s="92"/>
      <c r="G70" s="20">
        <v>32</v>
      </c>
      <c r="H70" s="20">
        <v>29</v>
      </c>
      <c r="I70" s="20">
        <v>61</v>
      </c>
      <c r="J70" s="76">
        <v>9613740935</v>
      </c>
      <c r="K70" s="55" t="s">
        <v>403</v>
      </c>
      <c r="L70" s="94" t="s">
        <v>404</v>
      </c>
      <c r="M70" s="94">
        <v>8472926257</v>
      </c>
      <c r="N70" s="55" t="s">
        <v>433</v>
      </c>
      <c r="O70" s="55">
        <v>9707540457</v>
      </c>
      <c r="P70" s="24">
        <v>43607</v>
      </c>
      <c r="Q70" s="18" t="s">
        <v>223</v>
      </c>
      <c r="R70" s="55" t="s">
        <v>252</v>
      </c>
      <c r="S70" s="18" t="s">
        <v>196</v>
      </c>
      <c r="T70" s="18"/>
    </row>
    <row r="71" spans="1:20">
      <c r="A71" s="4">
        <v>67</v>
      </c>
      <c r="B71" s="17" t="s">
        <v>70</v>
      </c>
      <c r="C71" s="92" t="s">
        <v>437</v>
      </c>
      <c r="D71" s="92" t="s">
        <v>27</v>
      </c>
      <c r="E71" s="93">
        <v>18150108002</v>
      </c>
      <c r="F71" s="92" t="s">
        <v>176</v>
      </c>
      <c r="G71" s="20">
        <v>30</v>
      </c>
      <c r="H71" s="20">
        <v>31</v>
      </c>
      <c r="I71" s="20">
        <v>61</v>
      </c>
      <c r="J71" s="76">
        <v>7399973977</v>
      </c>
      <c r="K71" s="55" t="s">
        <v>421</v>
      </c>
      <c r="L71" s="94" t="s">
        <v>422</v>
      </c>
      <c r="M71" s="94">
        <v>9954415765</v>
      </c>
      <c r="N71" s="55" t="s">
        <v>438</v>
      </c>
      <c r="O71" s="55">
        <v>7399322501</v>
      </c>
      <c r="P71" s="24">
        <v>43607</v>
      </c>
      <c r="Q71" s="18" t="s">
        <v>223</v>
      </c>
      <c r="R71" s="55" t="s">
        <v>249</v>
      </c>
      <c r="S71" s="18" t="s">
        <v>196</v>
      </c>
      <c r="T71" s="18"/>
    </row>
    <row r="72" spans="1:20">
      <c r="A72" s="4">
        <v>68</v>
      </c>
      <c r="B72" s="17" t="s">
        <v>69</v>
      </c>
      <c r="C72" s="92" t="s">
        <v>439</v>
      </c>
      <c r="D72" s="92" t="s">
        <v>29</v>
      </c>
      <c r="E72" s="93">
        <v>41</v>
      </c>
      <c r="F72" s="92"/>
      <c r="G72" s="20">
        <v>28</v>
      </c>
      <c r="H72" s="20">
        <v>21</v>
      </c>
      <c r="I72" s="20">
        <v>49</v>
      </c>
      <c r="J72" s="76">
        <v>9613989416</v>
      </c>
      <c r="K72" s="55" t="s">
        <v>421</v>
      </c>
      <c r="L72" s="94" t="s">
        <v>422</v>
      </c>
      <c r="M72" s="94">
        <v>9954415765</v>
      </c>
      <c r="N72" s="55" t="s">
        <v>438</v>
      </c>
      <c r="O72" s="55">
        <v>7399322501</v>
      </c>
      <c r="P72" s="24" t="s">
        <v>1047</v>
      </c>
      <c r="Q72" s="18" t="s">
        <v>228</v>
      </c>
      <c r="R72" s="55" t="s">
        <v>317</v>
      </c>
      <c r="S72" s="18" t="s">
        <v>196</v>
      </c>
      <c r="T72" s="18"/>
    </row>
    <row r="73" spans="1:20">
      <c r="A73" s="4">
        <v>69</v>
      </c>
      <c r="B73" s="17" t="s">
        <v>69</v>
      </c>
      <c r="C73" s="92" t="s">
        <v>440</v>
      </c>
      <c r="D73" s="92" t="s">
        <v>27</v>
      </c>
      <c r="E73" s="93">
        <v>18150108003</v>
      </c>
      <c r="F73" s="92" t="s">
        <v>176</v>
      </c>
      <c r="G73" s="20">
        <v>15</v>
      </c>
      <c r="H73" s="20">
        <v>14</v>
      </c>
      <c r="I73" s="20">
        <v>29</v>
      </c>
      <c r="J73" s="76">
        <v>9854273012</v>
      </c>
      <c r="K73" s="55" t="s">
        <v>421</v>
      </c>
      <c r="L73" s="94" t="s">
        <v>422</v>
      </c>
      <c r="M73" s="94">
        <v>9954415765</v>
      </c>
      <c r="N73" s="55" t="s">
        <v>441</v>
      </c>
      <c r="O73" s="55">
        <v>7399322537</v>
      </c>
      <c r="P73" s="24" t="s">
        <v>1047</v>
      </c>
      <c r="Q73" s="18" t="s">
        <v>228</v>
      </c>
      <c r="R73" s="55" t="s">
        <v>252</v>
      </c>
      <c r="S73" s="18" t="s">
        <v>196</v>
      </c>
      <c r="T73" s="18"/>
    </row>
    <row r="74" spans="1:20">
      <c r="A74" s="4">
        <v>70</v>
      </c>
      <c r="B74" s="17" t="s">
        <v>70</v>
      </c>
      <c r="C74" s="92" t="s">
        <v>442</v>
      </c>
      <c r="D74" s="92" t="s">
        <v>27</v>
      </c>
      <c r="E74" s="93">
        <v>18150108601</v>
      </c>
      <c r="F74" s="92" t="s">
        <v>176</v>
      </c>
      <c r="G74" s="20">
        <v>19</v>
      </c>
      <c r="H74" s="20">
        <v>12</v>
      </c>
      <c r="I74" s="20">
        <v>31</v>
      </c>
      <c r="J74" s="76">
        <v>9864820515</v>
      </c>
      <c r="K74" s="55" t="s">
        <v>443</v>
      </c>
      <c r="L74" s="94" t="s">
        <v>404</v>
      </c>
      <c r="M74" s="94">
        <v>8472926257</v>
      </c>
      <c r="N74" s="55" t="s">
        <v>433</v>
      </c>
      <c r="O74" s="55">
        <v>9707540457</v>
      </c>
      <c r="P74" s="24" t="s">
        <v>1047</v>
      </c>
      <c r="Q74" s="18" t="s">
        <v>228</v>
      </c>
      <c r="R74" s="98" t="s">
        <v>284</v>
      </c>
      <c r="S74" s="18" t="s">
        <v>196</v>
      </c>
      <c r="T74" s="18"/>
    </row>
    <row r="75" spans="1:20">
      <c r="A75" s="4">
        <v>71</v>
      </c>
      <c r="B75" s="17" t="s">
        <v>70</v>
      </c>
      <c r="C75" s="92" t="s">
        <v>444</v>
      </c>
      <c r="D75" s="92" t="s">
        <v>29</v>
      </c>
      <c r="E75" s="93"/>
      <c r="F75" s="92"/>
      <c r="G75" s="20">
        <v>20</v>
      </c>
      <c r="H75" s="20">
        <v>17</v>
      </c>
      <c r="I75" s="20">
        <v>37</v>
      </c>
      <c r="J75" s="76"/>
      <c r="K75" s="55" t="s">
        <v>421</v>
      </c>
      <c r="L75" s="94" t="s">
        <v>422</v>
      </c>
      <c r="M75" s="94">
        <v>9954415765</v>
      </c>
      <c r="N75" s="55" t="s">
        <v>441</v>
      </c>
      <c r="O75" s="55">
        <v>7399322537</v>
      </c>
      <c r="P75" s="24" t="s">
        <v>1047</v>
      </c>
      <c r="Q75" s="18" t="s">
        <v>228</v>
      </c>
      <c r="R75" s="98" t="s">
        <v>284</v>
      </c>
      <c r="S75" s="18" t="s">
        <v>196</v>
      </c>
      <c r="T75" s="18"/>
    </row>
    <row r="76" spans="1:20">
      <c r="A76" s="4">
        <v>72</v>
      </c>
      <c r="B76" s="17" t="s">
        <v>69</v>
      </c>
      <c r="C76" s="92" t="s">
        <v>445</v>
      </c>
      <c r="D76" s="92" t="s">
        <v>27</v>
      </c>
      <c r="E76" s="93">
        <v>18150111101</v>
      </c>
      <c r="F76" s="92" t="s">
        <v>176</v>
      </c>
      <c r="G76" s="20">
        <v>10</v>
      </c>
      <c r="H76" s="20">
        <v>10</v>
      </c>
      <c r="I76" s="20">
        <v>20</v>
      </c>
      <c r="J76" s="76">
        <v>9854872706</v>
      </c>
      <c r="K76" s="55" t="s">
        <v>421</v>
      </c>
      <c r="L76" s="94" t="s">
        <v>422</v>
      </c>
      <c r="M76" s="94">
        <v>9954415765</v>
      </c>
      <c r="N76" s="55" t="s">
        <v>446</v>
      </c>
      <c r="O76" s="55">
        <v>7399442094</v>
      </c>
      <c r="P76" s="24" t="s">
        <v>1048</v>
      </c>
      <c r="Q76" s="61" t="s">
        <v>237</v>
      </c>
      <c r="R76" s="98" t="s">
        <v>284</v>
      </c>
      <c r="S76" s="18" t="s">
        <v>196</v>
      </c>
      <c r="T76" s="18"/>
    </row>
    <row r="77" spans="1:20">
      <c r="A77" s="4">
        <v>73</v>
      </c>
      <c r="B77" s="17" t="s">
        <v>69</v>
      </c>
      <c r="C77" s="92" t="s">
        <v>447</v>
      </c>
      <c r="D77" s="92" t="s">
        <v>29</v>
      </c>
      <c r="E77" s="93">
        <v>140</v>
      </c>
      <c r="F77" s="92"/>
      <c r="G77" s="20">
        <v>13</v>
      </c>
      <c r="H77" s="20">
        <v>19</v>
      </c>
      <c r="I77" s="20">
        <v>32</v>
      </c>
      <c r="J77" s="76">
        <v>9613984597</v>
      </c>
      <c r="K77" s="55" t="s">
        <v>421</v>
      </c>
      <c r="L77" s="94" t="s">
        <v>422</v>
      </c>
      <c r="M77" s="94">
        <v>9954415765</v>
      </c>
      <c r="N77" s="55" t="s">
        <v>446</v>
      </c>
      <c r="O77" s="55">
        <v>7399442094</v>
      </c>
      <c r="P77" s="24" t="s">
        <v>1048</v>
      </c>
      <c r="Q77" s="61" t="s">
        <v>237</v>
      </c>
      <c r="R77" s="98" t="s">
        <v>448</v>
      </c>
      <c r="S77" s="18" t="s">
        <v>196</v>
      </c>
      <c r="T77" s="18"/>
    </row>
    <row r="78" spans="1:20">
      <c r="A78" s="4">
        <v>74</v>
      </c>
      <c r="B78" s="17" t="s">
        <v>70</v>
      </c>
      <c r="C78" s="92" t="s">
        <v>449</v>
      </c>
      <c r="D78" s="92" t="s">
        <v>27</v>
      </c>
      <c r="E78" s="93">
        <v>18150111102</v>
      </c>
      <c r="F78" s="92" t="s">
        <v>176</v>
      </c>
      <c r="G78" s="20">
        <v>2</v>
      </c>
      <c r="H78" s="20">
        <v>7</v>
      </c>
      <c r="I78" s="20">
        <v>9</v>
      </c>
      <c r="J78" s="76">
        <v>8822099174</v>
      </c>
      <c r="K78" s="55" t="s">
        <v>421</v>
      </c>
      <c r="L78" s="94" t="s">
        <v>422</v>
      </c>
      <c r="M78" s="94">
        <v>9954415765</v>
      </c>
      <c r="N78" s="55" t="s">
        <v>450</v>
      </c>
      <c r="O78" s="55">
        <v>7399442094</v>
      </c>
      <c r="P78" s="24" t="s">
        <v>1048</v>
      </c>
      <c r="Q78" s="61" t="s">
        <v>237</v>
      </c>
      <c r="R78" s="98" t="s">
        <v>378</v>
      </c>
      <c r="S78" s="18" t="s">
        <v>196</v>
      </c>
      <c r="T78" s="18"/>
    </row>
    <row r="79" spans="1:20">
      <c r="A79" s="4">
        <v>75</v>
      </c>
      <c r="B79" s="17" t="s">
        <v>70</v>
      </c>
      <c r="C79" s="92" t="s">
        <v>451</v>
      </c>
      <c r="D79" s="92" t="s">
        <v>29</v>
      </c>
      <c r="E79" s="93">
        <v>251</v>
      </c>
      <c r="F79" s="92"/>
      <c r="G79" s="20">
        <v>15</v>
      </c>
      <c r="H79" s="20">
        <v>16</v>
      </c>
      <c r="I79" s="20">
        <v>31</v>
      </c>
      <c r="J79" s="76">
        <v>7399832971</v>
      </c>
      <c r="K79" s="55" t="s">
        <v>421</v>
      </c>
      <c r="L79" s="94" t="s">
        <v>422</v>
      </c>
      <c r="M79" s="94">
        <v>9954415765</v>
      </c>
      <c r="N79" s="55" t="s">
        <v>450</v>
      </c>
      <c r="O79" s="55">
        <v>7399442094</v>
      </c>
      <c r="P79" s="24" t="s">
        <v>1048</v>
      </c>
      <c r="Q79" s="61" t="s">
        <v>237</v>
      </c>
      <c r="R79" s="98" t="s">
        <v>233</v>
      </c>
      <c r="S79" s="18" t="s">
        <v>196</v>
      </c>
      <c r="T79" s="18"/>
    </row>
    <row r="80" spans="1:20">
      <c r="A80" s="4">
        <v>76</v>
      </c>
      <c r="B80" s="17" t="s">
        <v>69</v>
      </c>
      <c r="C80" s="92" t="s">
        <v>452</v>
      </c>
      <c r="D80" s="92" t="s">
        <v>27</v>
      </c>
      <c r="E80" s="93">
        <v>18150100102</v>
      </c>
      <c r="F80" s="92" t="s">
        <v>176</v>
      </c>
      <c r="G80" s="20">
        <v>19</v>
      </c>
      <c r="H80" s="20">
        <v>26</v>
      </c>
      <c r="I80" s="20">
        <v>45</v>
      </c>
      <c r="J80" s="76">
        <v>9859658299</v>
      </c>
      <c r="K80" s="55" t="s">
        <v>421</v>
      </c>
      <c r="L80" s="94" t="s">
        <v>422</v>
      </c>
      <c r="M80" s="94">
        <v>9954415765</v>
      </c>
      <c r="N80" s="55" t="s">
        <v>453</v>
      </c>
      <c r="O80" s="55">
        <v>9859350056</v>
      </c>
      <c r="P80" s="24" t="s">
        <v>1049</v>
      </c>
      <c r="Q80" s="18" t="s">
        <v>194</v>
      </c>
      <c r="R80" s="98" t="s">
        <v>378</v>
      </c>
      <c r="S80" s="18" t="s">
        <v>196</v>
      </c>
      <c r="T80" s="18"/>
    </row>
    <row r="81" spans="1:20">
      <c r="A81" s="4">
        <v>77</v>
      </c>
      <c r="B81" s="17" t="s">
        <v>69</v>
      </c>
      <c r="C81" s="92" t="s">
        <v>454</v>
      </c>
      <c r="D81" s="92" t="s">
        <v>29</v>
      </c>
      <c r="E81" s="93">
        <v>216</v>
      </c>
      <c r="F81" s="92"/>
      <c r="G81" s="20">
        <v>31</v>
      </c>
      <c r="H81" s="20">
        <v>55</v>
      </c>
      <c r="I81" s="20">
        <v>86</v>
      </c>
      <c r="J81" s="76">
        <v>7399458194</v>
      </c>
      <c r="K81" s="55" t="s">
        <v>201</v>
      </c>
      <c r="L81" s="94" t="s">
        <v>455</v>
      </c>
      <c r="M81" s="94">
        <v>9954581504</v>
      </c>
      <c r="N81" s="55" t="s">
        <v>456</v>
      </c>
      <c r="O81" s="55">
        <v>9678903005</v>
      </c>
      <c r="P81" s="24" t="s">
        <v>1049</v>
      </c>
      <c r="Q81" s="18" t="s">
        <v>194</v>
      </c>
      <c r="R81" s="98" t="s">
        <v>380</v>
      </c>
      <c r="S81" s="18" t="s">
        <v>196</v>
      </c>
      <c r="T81" s="18"/>
    </row>
    <row r="82" spans="1:20">
      <c r="A82" s="4">
        <v>78</v>
      </c>
      <c r="B82" s="17" t="s">
        <v>70</v>
      </c>
      <c r="C82" s="92" t="s">
        <v>457</v>
      </c>
      <c r="D82" s="92" t="s">
        <v>27</v>
      </c>
      <c r="E82" s="93">
        <v>18150100401</v>
      </c>
      <c r="F82" s="92" t="s">
        <v>176</v>
      </c>
      <c r="G82" s="20">
        <v>7</v>
      </c>
      <c r="H82" s="20">
        <v>3</v>
      </c>
      <c r="I82" s="20">
        <v>10</v>
      </c>
      <c r="J82" s="76">
        <v>9859108357</v>
      </c>
      <c r="K82" s="55" t="s">
        <v>458</v>
      </c>
      <c r="L82" s="94" t="s">
        <v>404</v>
      </c>
      <c r="M82" s="94">
        <v>8472926257</v>
      </c>
      <c r="N82" s="55" t="s">
        <v>459</v>
      </c>
      <c r="O82" s="55">
        <v>9859737084</v>
      </c>
      <c r="P82" s="24" t="s">
        <v>1049</v>
      </c>
      <c r="Q82" s="18" t="s">
        <v>194</v>
      </c>
      <c r="R82" s="98" t="s">
        <v>378</v>
      </c>
      <c r="S82" s="18" t="s">
        <v>196</v>
      </c>
      <c r="T82" s="18"/>
    </row>
    <row r="83" spans="1:20">
      <c r="A83" s="4">
        <v>79</v>
      </c>
      <c r="B83" s="17" t="s">
        <v>69</v>
      </c>
      <c r="C83" s="92" t="s">
        <v>460</v>
      </c>
      <c r="D83" s="92" t="s">
        <v>29</v>
      </c>
      <c r="E83" s="93">
        <v>217</v>
      </c>
      <c r="F83" s="92"/>
      <c r="G83" s="20">
        <v>21</v>
      </c>
      <c r="H83" s="20">
        <v>26</v>
      </c>
      <c r="I83" s="20">
        <v>47</v>
      </c>
      <c r="J83" s="76">
        <v>9854122929</v>
      </c>
      <c r="K83" s="55" t="s">
        <v>458</v>
      </c>
      <c r="L83" s="94" t="s">
        <v>404</v>
      </c>
      <c r="M83" s="94">
        <v>8472926257</v>
      </c>
      <c r="N83" s="55" t="s">
        <v>459</v>
      </c>
      <c r="O83" s="55">
        <v>9859737084</v>
      </c>
      <c r="P83" s="24" t="s">
        <v>1050</v>
      </c>
      <c r="Q83" s="61" t="s">
        <v>204</v>
      </c>
      <c r="R83" s="98" t="s">
        <v>378</v>
      </c>
      <c r="S83" s="18" t="s">
        <v>196</v>
      </c>
      <c r="T83" s="18"/>
    </row>
    <row r="84" spans="1:20">
      <c r="A84" s="4">
        <v>80</v>
      </c>
      <c r="B84" s="17" t="s">
        <v>69</v>
      </c>
      <c r="C84" s="92" t="s">
        <v>461</v>
      </c>
      <c r="D84" s="92" t="s">
        <v>27</v>
      </c>
      <c r="E84" s="93">
        <v>18150103401</v>
      </c>
      <c r="F84" s="92" t="s">
        <v>176</v>
      </c>
      <c r="G84" s="20">
        <v>22</v>
      </c>
      <c r="H84" s="20">
        <v>21</v>
      </c>
      <c r="I84" s="20">
        <v>43</v>
      </c>
      <c r="J84" s="76">
        <v>9854932143</v>
      </c>
      <c r="K84" s="55" t="s">
        <v>458</v>
      </c>
      <c r="L84" s="94" t="s">
        <v>404</v>
      </c>
      <c r="M84" s="94">
        <v>8472926257</v>
      </c>
      <c r="N84" s="55" t="s">
        <v>462</v>
      </c>
      <c r="O84" s="55">
        <v>9707540536</v>
      </c>
      <c r="P84" s="24" t="s">
        <v>1050</v>
      </c>
      <c r="Q84" s="61" t="s">
        <v>204</v>
      </c>
      <c r="R84" s="98" t="s">
        <v>249</v>
      </c>
      <c r="S84" s="18" t="s">
        <v>196</v>
      </c>
      <c r="T84" s="18"/>
    </row>
    <row r="85" spans="1:20">
      <c r="A85" s="4">
        <v>81</v>
      </c>
      <c r="B85" s="17" t="s">
        <v>69</v>
      </c>
      <c r="C85" s="92" t="s">
        <v>463</v>
      </c>
      <c r="D85" s="92" t="s">
        <v>29</v>
      </c>
      <c r="E85" s="93">
        <v>187</v>
      </c>
      <c r="F85" s="92"/>
      <c r="G85" s="20">
        <v>20</v>
      </c>
      <c r="H85" s="20">
        <v>42</v>
      </c>
      <c r="I85" s="20">
        <v>62</v>
      </c>
      <c r="J85" s="76">
        <v>8822529809</v>
      </c>
      <c r="K85" s="55" t="s">
        <v>458</v>
      </c>
      <c r="L85" s="94" t="s">
        <v>404</v>
      </c>
      <c r="M85" s="94">
        <v>8472926257</v>
      </c>
      <c r="N85" s="55" t="s">
        <v>462</v>
      </c>
      <c r="O85" s="55">
        <v>9707540536</v>
      </c>
      <c r="P85" s="24" t="s">
        <v>1050</v>
      </c>
      <c r="Q85" s="61" t="s">
        <v>204</v>
      </c>
      <c r="R85" s="98" t="s">
        <v>370</v>
      </c>
      <c r="S85" s="18" t="s">
        <v>196</v>
      </c>
      <c r="T85" s="18"/>
    </row>
    <row r="86" spans="1:20">
      <c r="A86" s="4">
        <v>82</v>
      </c>
      <c r="B86" s="17" t="s">
        <v>70</v>
      </c>
      <c r="C86" s="92" t="s">
        <v>464</v>
      </c>
      <c r="D86" s="92" t="s">
        <v>27</v>
      </c>
      <c r="E86" s="93">
        <v>1815016602</v>
      </c>
      <c r="F86" s="92" t="s">
        <v>176</v>
      </c>
      <c r="G86" s="20">
        <v>33</v>
      </c>
      <c r="H86" s="20">
        <v>29</v>
      </c>
      <c r="I86" s="20">
        <v>62</v>
      </c>
      <c r="J86" s="76">
        <v>7399778165</v>
      </c>
      <c r="K86" s="55" t="s">
        <v>458</v>
      </c>
      <c r="L86" s="94" t="s">
        <v>404</v>
      </c>
      <c r="M86" s="94">
        <v>8472926257</v>
      </c>
      <c r="N86" s="55" t="s">
        <v>427</v>
      </c>
      <c r="O86" s="55">
        <v>9707175063</v>
      </c>
      <c r="P86" s="24" t="s">
        <v>1050</v>
      </c>
      <c r="Q86" s="61" t="s">
        <v>204</v>
      </c>
      <c r="R86" s="98" t="s">
        <v>370</v>
      </c>
      <c r="S86" s="18" t="s">
        <v>196</v>
      </c>
      <c r="T86" s="18"/>
    </row>
    <row r="87" spans="1:20">
      <c r="A87" s="4">
        <v>83</v>
      </c>
      <c r="B87" s="17" t="s">
        <v>70</v>
      </c>
      <c r="C87" s="92" t="s">
        <v>465</v>
      </c>
      <c r="D87" s="92" t="s">
        <v>29</v>
      </c>
      <c r="E87" s="93">
        <v>222</v>
      </c>
      <c r="F87" s="92"/>
      <c r="G87" s="20">
        <v>22</v>
      </c>
      <c r="H87" s="20">
        <v>25</v>
      </c>
      <c r="I87" s="20">
        <v>47</v>
      </c>
      <c r="J87" s="76">
        <v>9707226790</v>
      </c>
      <c r="K87" s="55" t="s">
        <v>458</v>
      </c>
      <c r="L87" s="94" t="s">
        <v>404</v>
      </c>
      <c r="M87" s="94">
        <v>8472926257</v>
      </c>
      <c r="N87" s="55" t="s">
        <v>427</v>
      </c>
      <c r="O87" s="55">
        <v>9707175063</v>
      </c>
      <c r="P87" s="24" t="s">
        <v>1050</v>
      </c>
      <c r="Q87" s="61" t="s">
        <v>204</v>
      </c>
      <c r="R87" s="98" t="s">
        <v>370</v>
      </c>
      <c r="S87" s="18" t="s">
        <v>196</v>
      </c>
      <c r="T87" s="18"/>
    </row>
    <row r="88" spans="1:20">
      <c r="A88" s="4">
        <v>84</v>
      </c>
      <c r="B88" s="17" t="s">
        <v>69</v>
      </c>
      <c r="C88" s="92" t="s">
        <v>466</v>
      </c>
      <c r="D88" s="92" t="s">
        <v>27</v>
      </c>
      <c r="E88" s="93">
        <v>18150106601</v>
      </c>
      <c r="F88" s="92" t="s">
        <v>176</v>
      </c>
      <c r="G88" s="20">
        <v>23</v>
      </c>
      <c r="H88" s="20">
        <v>12</v>
      </c>
      <c r="I88" s="20">
        <v>35</v>
      </c>
      <c r="J88" s="76">
        <v>7896591334</v>
      </c>
      <c r="K88" s="55" t="s">
        <v>458</v>
      </c>
      <c r="L88" s="94" t="s">
        <v>404</v>
      </c>
      <c r="M88" s="94">
        <v>8472926257</v>
      </c>
      <c r="N88" s="55" t="s">
        <v>427</v>
      </c>
      <c r="O88" s="55">
        <v>9707175063</v>
      </c>
      <c r="P88" s="24" t="s">
        <v>1051</v>
      </c>
      <c r="Q88" s="61" t="s">
        <v>217</v>
      </c>
      <c r="R88" s="98" t="s">
        <v>378</v>
      </c>
      <c r="S88" s="18" t="s">
        <v>196</v>
      </c>
      <c r="T88" s="18"/>
    </row>
    <row r="89" spans="1:20">
      <c r="A89" s="4">
        <v>85</v>
      </c>
      <c r="B89" s="17" t="s">
        <v>69</v>
      </c>
      <c r="C89" s="92" t="s">
        <v>467</v>
      </c>
      <c r="D89" s="92" t="s">
        <v>27</v>
      </c>
      <c r="E89" s="93">
        <v>18150103402</v>
      </c>
      <c r="F89" s="92" t="s">
        <v>176</v>
      </c>
      <c r="G89" s="20">
        <v>21</v>
      </c>
      <c r="H89" s="20">
        <v>15</v>
      </c>
      <c r="I89" s="20">
        <v>36</v>
      </c>
      <c r="J89" s="76">
        <v>9854637439</v>
      </c>
      <c r="K89" s="55" t="s">
        <v>458</v>
      </c>
      <c r="L89" s="94" t="s">
        <v>404</v>
      </c>
      <c r="M89" s="94">
        <v>8472926257</v>
      </c>
      <c r="N89" s="55" t="s">
        <v>462</v>
      </c>
      <c r="O89" s="55">
        <v>9707540536</v>
      </c>
      <c r="P89" s="24" t="s">
        <v>1051</v>
      </c>
      <c r="Q89" s="61" t="s">
        <v>217</v>
      </c>
      <c r="R89" s="98" t="s">
        <v>375</v>
      </c>
      <c r="S89" s="18" t="s">
        <v>196</v>
      </c>
      <c r="T89" s="18"/>
    </row>
    <row r="90" spans="1:20">
      <c r="A90" s="4">
        <v>86</v>
      </c>
      <c r="B90" s="17" t="s">
        <v>70</v>
      </c>
      <c r="C90" s="92" t="s">
        <v>468</v>
      </c>
      <c r="D90" s="92" t="s">
        <v>29</v>
      </c>
      <c r="E90" s="93">
        <v>38</v>
      </c>
      <c r="F90" s="92"/>
      <c r="G90" s="20">
        <v>26</v>
      </c>
      <c r="H90" s="20">
        <v>36</v>
      </c>
      <c r="I90" s="20">
        <v>62</v>
      </c>
      <c r="J90" s="76">
        <v>9707362107</v>
      </c>
      <c r="K90" s="55" t="s">
        <v>458</v>
      </c>
      <c r="L90" s="94" t="s">
        <v>404</v>
      </c>
      <c r="M90" s="94">
        <v>8472926257</v>
      </c>
      <c r="N90" s="55" t="s">
        <v>462</v>
      </c>
      <c r="O90" s="55">
        <v>9707540536</v>
      </c>
      <c r="P90" s="24" t="s">
        <v>1051</v>
      </c>
      <c r="Q90" s="61" t="s">
        <v>217</v>
      </c>
      <c r="R90" s="98" t="s">
        <v>289</v>
      </c>
      <c r="S90" s="18" t="s">
        <v>196</v>
      </c>
      <c r="T90" s="18"/>
    </row>
    <row r="91" spans="1:20">
      <c r="A91" s="4">
        <v>87</v>
      </c>
      <c r="B91" s="17" t="s">
        <v>70</v>
      </c>
      <c r="C91" s="92" t="s">
        <v>469</v>
      </c>
      <c r="D91" s="92" t="s">
        <v>27</v>
      </c>
      <c r="E91" s="93">
        <v>18150104102</v>
      </c>
      <c r="F91" s="92" t="s">
        <v>470</v>
      </c>
      <c r="G91" s="20">
        <v>68</v>
      </c>
      <c r="H91" s="20">
        <v>60</v>
      </c>
      <c r="I91" s="20">
        <v>128</v>
      </c>
      <c r="J91" s="76">
        <v>9954793520</v>
      </c>
      <c r="K91" s="55" t="s">
        <v>458</v>
      </c>
      <c r="L91" s="94" t="s">
        <v>404</v>
      </c>
      <c r="M91" s="94">
        <v>8472926257</v>
      </c>
      <c r="N91" s="55" t="s">
        <v>471</v>
      </c>
      <c r="O91" s="55">
        <v>9508421690</v>
      </c>
      <c r="P91" s="24" t="s">
        <v>1051</v>
      </c>
      <c r="Q91" s="61" t="s">
        <v>217</v>
      </c>
      <c r="R91" s="98" t="s">
        <v>472</v>
      </c>
      <c r="S91" s="18" t="s">
        <v>196</v>
      </c>
      <c r="T91" s="18"/>
    </row>
    <row r="92" spans="1:20" ht="14.4">
      <c r="A92" s="4">
        <v>88</v>
      </c>
      <c r="B92" s="17" t="s">
        <v>70</v>
      </c>
      <c r="C92" s="63" t="s">
        <v>473</v>
      </c>
      <c r="D92" s="18" t="s">
        <v>29</v>
      </c>
      <c r="E92" s="91">
        <v>211</v>
      </c>
      <c r="F92" s="55"/>
      <c r="G92" s="62">
        <v>30</v>
      </c>
      <c r="H92" s="62">
        <v>33</v>
      </c>
      <c r="I92" s="20">
        <v>63</v>
      </c>
      <c r="J92" s="88">
        <v>8876086079</v>
      </c>
      <c r="K92" s="98" t="s">
        <v>300</v>
      </c>
      <c r="L92" s="18" t="s">
        <v>301</v>
      </c>
      <c r="M92" s="18">
        <v>9401452549</v>
      </c>
      <c r="N92" s="98" t="s">
        <v>474</v>
      </c>
      <c r="O92" s="98">
        <v>8011912253</v>
      </c>
      <c r="P92" s="24" t="s">
        <v>1051</v>
      </c>
      <c r="Q92" s="61" t="s">
        <v>217</v>
      </c>
      <c r="R92" s="98" t="s">
        <v>249</v>
      </c>
      <c r="S92" s="18" t="s">
        <v>196</v>
      </c>
      <c r="T92" s="18"/>
    </row>
    <row r="93" spans="1:20" ht="28.8">
      <c r="A93" s="4">
        <v>89</v>
      </c>
      <c r="B93" s="17" t="s">
        <v>69</v>
      </c>
      <c r="C93" s="63" t="s">
        <v>475</v>
      </c>
      <c r="D93" s="18" t="s">
        <v>29</v>
      </c>
      <c r="E93" s="91">
        <v>231</v>
      </c>
      <c r="F93" s="55"/>
      <c r="G93" s="62">
        <v>13</v>
      </c>
      <c r="H93" s="62">
        <v>9</v>
      </c>
      <c r="I93" s="20">
        <v>22</v>
      </c>
      <c r="J93" s="88">
        <v>9859847689</v>
      </c>
      <c r="K93" s="98" t="s">
        <v>306</v>
      </c>
      <c r="L93" s="18" t="s">
        <v>307</v>
      </c>
      <c r="M93" s="18">
        <v>9101452550</v>
      </c>
      <c r="N93" s="98" t="s">
        <v>310</v>
      </c>
      <c r="O93" s="98">
        <v>8811872984</v>
      </c>
      <c r="P93" s="94" t="s">
        <v>1052</v>
      </c>
      <c r="Q93" s="18" t="s">
        <v>223</v>
      </c>
      <c r="R93" s="98" t="s">
        <v>378</v>
      </c>
      <c r="S93" s="18" t="s">
        <v>196</v>
      </c>
      <c r="T93" s="18"/>
    </row>
    <row r="94" spans="1:20" ht="27.6">
      <c r="A94" s="4">
        <v>90</v>
      </c>
      <c r="B94" s="17" t="s">
        <v>69</v>
      </c>
      <c r="C94" s="63" t="s">
        <v>477</v>
      </c>
      <c r="D94" s="18" t="s">
        <v>27</v>
      </c>
      <c r="E94" s="99" t="s">
        <v>478</v>
      </c>
      <c r="F94" s="55" t="s">
        <v>398</v>
      </c>
      <c r="G94" s="62">
        <v>330</v>
      </c>
      <c r="H94" s="62">
        <v>218</v>
      </c>
      <c r="I94" s="20">
        <v>548</v>
      </c>
      <c r="J94" s="88">
        <v>8812076519</v>
      </c>
      <c r="K94" s="98" t="s">
        <v>479</v>
      </c>
      <c r="L94" s="18" t="s">
        <v>480</v>
      </c>
      <c r="M94" s="18">
        <v>9401452557</v>
      </c>
      <c r="N94" s="98" t="s">
        <v>481</v>
      </c>
      <c r="O94" s="98">
        <v>8011907739</v>
      </c>
      <c r="P94" s="94" t="s">
        <v>1052</v>
      </c>
      <c r="Q94" s="18" t="s">
        <v>223</v>
      </c>
      <c r="R94" s="98" t="s">
        <v>380</v>
      </c>
      <c r="S94" s="18" t="s">
        <v>196</v>
      </c>
      <c r="T94" s="18"/>
    </row>
    <row r="95" spans="1:20" ht="14.4">
      <c r="A95" s="4">
        <v>91</v>
      </c>
      <c r="B95" s="17" t="s">
        <v>69</v>
      </c>
      <c r="C95" s="63" t="s">
        <v>482</v>
      </c>
      <c r="D95" s="18" t="s">
        <v>29</v>
      </c>
      <c r="E95" s="99">
        <v>132</v>
      </c>
      <c r="F95" s="55"/>
      <c r="G95" s="62">
        <v>18</v>
      </c>
      <c r="H95" s="62">
        <v>20</v>
      </c>
      <c r="I95" s="20">
        <v>38</v>
      </c>
      <c r="J95" s="88">
        <v>8486399738</v>
      </c>
      <c r="K95" s="98" t="s">
        <v>306</v>
      </c>
      <c r="L95" s="18" t="s">
        <v>307</v>
      </c>
      <c r="M95" s="18">
        <v>9101452550</v>
      </c>
      <c r="N95" s="98" t="s">
        <v>483</v>
      </c>
      <c r="O95" s="98">
        <v>9957620163</v>
      </c>
      <c r="P95" s="94" t="s">
        <v>1052</v>
      </c>
      <c r="Q95" s="18" t="s">
        <v>223</v>
      </c>
      <c r="R95" s="98" t="s">
        <v>378</v>
      </c>
      <c r="S95" s="18" t="s">
        <v>196</v>
      </c>
      <c r="T95" s="18"/>
    </row>
    <row r="96" spans="1:20" ht="28.8">
      <c r="A96" s="4">
        <v>92</v>
      </c>
      <c r="B96" s="17" t="s">
        <v>69</v>
      </c>
      <c r="C96" s="63" t="s">
        <v>484</v>
      </c>
      <c r="D96" s="18" t="s">
        <v>27</v>
      </c>
      <c r="E96" s="62" t="s">
        <v>485</v>
      </c>
      <c r="F96" s="55" t="s">
        <v>176</v>
      </c>
      <c r="G96" s="62">
        <v>33</v>
      </c>
      <c r="H96" s="62">
        <v>19</v>
      </c>
      <c r="I96" s="20">
        <v>52</v>
      </c>
      <c r="J96" s="88">
        <v>9854480115</v>
      </c>
      <c r="K96" s="98" t="s">
        <v>486</v>
      </c>
      <c r="L96" s="18" t="s">
        <v>487</v>
      </c>
      <c r="M96" s="18">
        <v>9401452562</v>
      </c>
      <c r="N96" s="98" t="s">
        <v>488</v>
      </c>
      <c r="O96" s="98">
        <v>9854636566</v>
      </c>
      <c r="P96" s="94" t="s">
        <v>1052</v>
      </c>
      <c r="Q96" s="18" t="s">
        <v>223</v>
      </c>
      <c r="R96" s="98" t="s">
        <v>489</v>
      </c>
      <c r="S96" s="18" t="s">
        <v>196</v>
      </c>
      <c r="T96" s="18"/>
    </row>
    <row r="97" spans="1:20" ht="14.4">
      <c r="A97" s="4">
        <v>93</v>
      </c>
      <c r="B97" s="17" t="s">
        <v>69</v>
      </c>
      <c r="C97" s="63" t="s">
        <v>490</v>
      </c>
      <c r="D97" s="18" t="s">
        <v>29</v>
      </c>
      <c r="E97" s="62">
        <v>75</v>
      </c>
      <c r="F97" s="55"/>
      <c r="G97" s="62">
        <v>15</v>
      </c>
      <c r="H97" s="62">
        <v>25</v>
      </c>
      <c r="I97" s="20">
        <v>40</v>
      </c>
      <c r="J97" s="88">
        <v>9613293198</v>
      </c>
      <c r="K97" s="98" t="s">
        <v>491</v>
      </c>
      <c r="L97" s="18" t="s">
        <v>492</v>
      </c>
      <c r="M97" s="18">
        <v>9401452559</v>
      </c>
      <c r="N97" s="98" t="s">
        <v>493</v>
      </c>
      <c r="O97" s="98">
        <v>7399974236</v>
      </c>
      <c r="P97" s="94" t="s">
        <v>476</v>
      </c>
      <c r="Q97" s="18" t="s">
        <v>204</v>
      </c>
      <c r="R97" s="98" t="s">
        <v>489</v>
      </c>
      <c r="S97" s="18" t="s">
        <v>196</v>
      </c>
      <c r="T97" s="18"/>
    </row>
    <row r="98" spans="1:20" ht="14.4">
      <c r="A98" s="4">
        <v>94</v>
      </c>
      <c r="B98" s="17" t="s">
        <v>70</v>
      </c>
      <c r="C98" s="63" t="s">
        <v>494</v>
      </c>
      <c r="D98" s="18" t="s">
        <v>29</v>
      </c>
      <c r="E98" s="62">
        <v>81</v>
      </c>
      <c r="F98" s="55"/>
      <c r="G98" s="62">
        <v>31</v>
      </c>
      <c r="H98" s="62">
        <v>36</v>
      </c>
      <c r="I98" s="20">
        <v>67</v>
      </c>
      <c r="J98" s="88">
        <v>9613781517</v>
      </c>
      <c r="K98" s="98" t="s">
        <v>491</v>
      </c>
      <c r="L98" s="18" t="s">
        <v>492</v>
      </c>
      <c r="M98" s="18">
        <v>9401452559</v>
      </c>
      <c r="N98" s="98" t="s">
        <v>495</v>
      </c>
      <c r="O98" s="98">
        <v>9859503692</v>
      </c>
      <c r="P98" s="94" t="s">
        <v>476</v>
      </c>
      <c r="Q98" s="18" t="s">
        <v>204</v>
      </c>
      <c r="R98" s="98" t="s">
        <v>489</v>
      </c>
      <c r="S98" s="18" t="s">
        <v>196</v>
      </c>
      <c r="T98" s="18"/>
    </row>
    <row r="99" spans="1:20" ht="28.8">
      <c r="A99" s="4">
        <v>95</v>
      </c>
      <c r="B99" s="17" t="s">
        <v>70</v>
      </c>
      <c r="C99" s="63" t="s">
        <v>496</v>
      </c>
      <c r="D99" s="18" t="s">
        <v>27</v>
      </c>
      <c r="E99" s="62" t="s">
        <v>497</v>
      </c>
      <c r="F99" s="55" t="s">
        <v>176</v>
      </c>
      <c r="G99" s="62">
        <v>80</v>
      </c>
      <c r="H99" s="62">
        <v>54</v>
      </c>
      <c r="I99" s="20">
        <v>134</v>
      </c>
      <c r="J99" s="88">
        <v>9957927724</v>
      </c>
      <c r="K99" s="98" t="s">
        <v>486</v>
      </c>
      <c r="L99" s="18" t="s">
        <v>487</v>
      </c>
      <c r="M99" s="18">
        <v>9401452562</v>
      </c>
      <c r="N99" s="92" t="s">
        <v>498</v>
      </c>
      <c r="O99" s="98">
        <v>9957435889</v>
      </c>
      <c r="P99" s="94" t="s">
        <v>476</v>
      </c>
      <c r="Q99" s="61" t="s">
        <v>204</v>
      </c>
      <c r="R99" s="98" t="s">
        <v>489</v>
      </c>
      <c r="S99" s="18" t="s">
        <v>196</v>
      </c>
      <c r="T99" s="18"/>
    </row>
    <row r="100" spans="1:20" ht="14.4">
      <c r="A100" s="4">
        <v>96</v>
      </c>
      <c r="B100" s="17" t="s">
        <v>70</v>
      </c>
      <c r="C100" s="63" t="s">
        <v>499</v>
      </c>
      <c r="D100" s="18" t="s">
        <v>27</v>
      </c>
      <c r="E100" s="62" t="s">
        <v>500</v>
      </c>
      <c r="F100" s="55" t="s">
        <v>176</v>
      </c>
      <c r="G100" s="62">
        <v>13</v>
      </c>
      <c r="H100" s="62">
        <v>15</v>
      </c>
      <c r="I100" s="20">
        <v>28</v>
      </c>
      <c r="J100" s="88">
        <v>9577809847</v>
      </c>
      <c r="K100" s="98" t="s">
        <v>491</v>
      </c>
      <c r="L100" s="18" t="s">
        <v>492</v>
      </c>
      <c r="M100" s="18">
        <v>9401452559</v>
      </c>
      <c r="N100" s="98" t="s">
        <v>501</v>
      </c>
      <c r="O100" s="98">
        <v>9613315710</v>
      </c>
      <c r="P100" s="94" t="s">
        <v>476</v>
      </c>
      <c r="Q100" s="18" t="s">
        <v>204</v>
      </c>
      <c r="R100" s="98" t="s">
        <v>375</v>
      </c>
      <c r="S100" s="18" t="s">
        <v>196</v>
      </c>
      <c r="T100" s="18"/>
    </row>
    <row r="101" spans="1:20" ht="14.4">
      <c r="A101" s="4">
        <v>97</v>
      </c>
      <c r="B101" s="17" t="s">
        <v>70</v>
      </c>
      <c r="C101" s="63" t="s">
        <v>502</v>
      </c>
      <c r="D101" s="18" t="s">
        <v>27</v>
      </c>
      <c r="E101" s="62" t="s">
        <v>503</v>
      </c>
      <c r="F101" s="55" t="s">
        <v>176</v>
      </c>
      <c r="G101" s="62">
        <v>15</v>
      </c>
      <c r="H101" s="62">
        <v>19</v>
      </c>
      <c r="I101" s="20">
        <v>34</v>
      </c>
      <c r="J101" s="88">
        <v>9613694328</v>
      </c>
      <c r="K101" s="98" t="s">
        <v>491</v>
      </c>
      <c r="L101" s="18" t="s">
        <v>492</v>
      </c>
      <c r="M101" s="18">
        <v>9401452559</v>
      </c>
      <c r="N101" s="98" t="s">
        <v>504</v>
      </c>
      <c r="O101" s="98">
        <v>9577232998</v>
      </c>
      <c r="P101" s="94" t="s">
        <v>1052</v>
      </c>
      <c r="Q101" s="18" t="s">
        <v>204</v>
      </c>
      <c r="R101" s="98" t="s">
        <v>375</v>
      </c>
      <c r="S101" s="18" t="s">
        <v>196</v>
      </c>
      <c r="T101" s="18"/>
    </row>
    <row r="102" spans="1:20">
      <c r="A102" s="4">
        <v>98</v>
      </c>
      <c r="B102" s="17" t="s">
        <v>69</v>
      </c>
      <c r="C102" s="55" t="s">
        <v>505</v>
      </c>
      <c r="D102" s="18" t="s">
        <v>29</v>
      </c>
      <c r="E102" s="65">
        <v>199</v>
      </c>
      <c r="F102" s="55"/>
      <c r="G102" s="76">
        <v>19</v>
      </c>
      <c r="H102" s="76">
        <v>27</v>
      </c>
      <c r="I102" s="20">
        <v>46</v>
      </c>
      <c r="J102" s="55">
        <v>9435740004</v>
      </c>
      <c r="K102" s="98" t="s">
        <v>491</v>
      </c>
      <c r="L102" s="18" t="s">
        <v>492</v>
      </c>
      <c r="M102" s="18">
        <v>9401452559</v>
      </c>
      <c r="N102" s="98" t="s">
        <v>504</v>
      </c>
      <c r="O102" s="98">
        <v>9577232998</v>
      </c>
      <c r="P102" s="94" t="s">
        <v>506</v>
      </c>
      <c r="Q102" s="18" t="s">
        <v>217</v>
      </c>
      <c r="R102" s="98" t="s">
        <v>378</v>
      </c>
      <c r="S102" s="18" t="s">
        <v>196</v>
      </c>
      <c r="T102" s="18"/>
    </row>
    <row r="103" spans="1:20" ht="14.4">
      <c r="A103" s="4">
        <v>99</v>
      </c>
      <c r="B103" s="17" t="s">
        <v>69</v>
      </c>
      <c r="C103" s="63" t="s">
        <v>507</v>
      </c>
      <c r="D103" s="18" t="s">
        <v>27</v>
      </c>
      <c r="E103" s="62" t="s">
        <v>508</v>
      </c>
      <c r="F103" s="55" t="s">
        <v>176</v>
      </c>
      <c r="G103" s="62">
        <v>12</v>
      </c>
      <c r="H103" s="62">
        <v>12</v>
      </c>
      <c r="I103" s="20">
        <v>24</v>
      </c>
      <c r="J103" s="88">
        <v>9854386426</v>
      </c>
      <c r="K103" s="98" t="s">
        <v>491</v>
      </c>
      <c r="L103" s="18" t="s">
        <v>492</v>
      </c>
      <c r="M103" s="18">
        <v>9401452559</v>
      </c>
      <c r="N103" s="98" t="s">
        <v>501</v>
      </c>
      <c r="O103" s="98">
        <v>9613315710</v>
      </c>
      <c r="P103" s="94" t="s">
        <v>506</v>
      </c>
      <c r="Q103" s="18" t="s">
        <v>217</v>
      </c>
      <c r="R103" s="98" t="s">
        <v>378</v>
      </c>
      <c r="S103" s="18" t="s">
        <v>196</v>
      </c>
      <c r="T103" s="18"/>
    </row>
    <row r="104" spans="1:20" ht="14.4">
      <c r="A104" s="4">
        <v>100</v>
      </c>
      <c r="B104" s="17" t="s">
        <v>69</v>
      </c>
      <c r="C104" s="63" t="s">
        <v>509</v>
      </c>
      <c r="D104" s="18" t="s">
        <v>27</v>
      </c>
      <c r="E104" s="62" t="s">
        <v>510</v>
      </c>
      <c r="F104" s="55" t="s">
        <v>176</v>
      </c>
      <c r="G104" s="62">
        <v>11</v>
      </c>
      <c r="H104" s="62">
        <v>9</v>
      </c>
      <c r="I104" s="20">
        <v>20</v>
      </c>
      <c r="J104" s="88">
        <v>9577085779</v>
      </c>
      <c r="K104" s="98" t="s">
        <v>491</v>
      </c>
      <c r="L104" s="18" t="s">
        <v>492</v>
      </c>
      <c r="M104" s="18">
        <v>9401452559</v>
      </c>
      <c r="N104" s="98" t="s">
        <v>501</v>
      </c>
      <c r="O104" s="98">
        <v>9613315710</v>
      </c>
      <c r="P104" s="94" t="s">
        <v>1052</v>
      </c>
      <c r="Q104" s="18" t="s">
        <v>223</v>
      </c>
      <c r="R104" s="98" t="s">
        <v>370</v>
      </c>
      <c r="S104" s="18" t="s">
        <v>196</v>
      </c>
      <c r="T104" s="18"/>
    </row>
    <row r="105" spans="1:20" ht="14.4">
      <c r="A105" s="4">
        <v>101</v>
      </c>
      <c r="B105" s="17" t="s">
        <v>69</v>
      </c>
      <c r="C105" s="63" t="s">
        <v>511</v>
      </c>
      <c r="D105" s="18" t="s">
        <v>27</v>
      </c>
      <c r="E105" s="62" t="s">
        <v>512</v>
      </c>
      <c r="F105" s="55" t="s">
        <v>176</v>
      </c>
      <c r="G105" s="62">
        <v>32</v>
      </c>
      <c r="H105" s="62">
        <v>30</v>
      </c>
      <c r="I105" s="20">
        <v>62</v>
      </c>
      <c r="J105" s="88">
        <v>9854811295</v>
      </c>
      <c r="K105" s="98" t="s">
        <v>486</v>
      </c>
      <c r="L105" s="18" t="s">
        <v>487</v>
      </c>
      <c r="M105" s="18">
        <v>9401452562</v>
      </c>
      <c r="N105" s="98" t="s">
        <v>488</v>
      </c>
      <c r="O105" s="98">
        <v>9854636566</v>
      </c>
      <c r="P105" s="94" t="s">
        <v>1054</v>
      </c>
      <c r="Q105" s="18" t="s">
        <v>228</v>
      </c>
      <c r="R105" s="98" t="s">
        <v>370</v>
      </c>
      <c r="S105" s="18" t="s">
        <v>196</v>
      </c>
      <c r="T105" s="18"/>
    </row>
    <row r="106" spans="1:20" ht="14.4">
      <c r="A106" s="4">
        <v>102</v>
      </c>
      <c r="B106" s="17" t="s">
        <v>70</v>
      </c>
      <c r="C106" s="63" t="s">
        <v>513</v>
      </c>
      <c r="D106" s="18" t="s">
        <v>27</v>
      </c>
      <c r="E106" s="62" t="s">
        <v>514</v>
      </c>
      <c r="F106" s="55" t="s">
        <v>176</v>
      </c>
      <c r="G106" s="62">
        <v>15</v>
      </c>
      <c r="H106" s="62">
        <v>27</v>
      </c>
      <c r="I106" s="20">
        <v>42</v>
      </c>
      <c r="J106" s="88">
        <v>8822384128</v>
      </c>
      <c r="K106" s="98" t="s">
        <v>486</v>
      </c>
      <c r="L106" s="18" t="s">
        <v>487</v>
      </c>
      <c r="M106" s="18">
        <v>9401452562</v>
      </c>
      <c r="N106" s="98" t="s">
        <v>515</v>
      </c>
      <c r="O106" s="98">
        <v>9854506742</v>
      </c>
      <c r="P106" s="94" t="s">
        <v>1054</v>
      </c>
      <c r="Q106" s="18" t="s">
        <v>228</v>
      </c>
      <c r="R106" s="98" t="s">
        <v>378</v>
      </c>
      <c r="S106" s="18" t="s">
        <v>196</v>
      </c>
      <c r="T106" s="18"/>
    </row>
    <row r="107" spans="1:20" ht="14.4">
      <c r="A107" s="4">
        <v>103</v>
      </c>
      <c r="B107" s="17" t="s">
        <v>70</v>
      </c>
      <c r="C107" s="63" t="s">
        <v>516</v>
      </c>
      <c r="D107" s="18" t="s">
        <v>27</v>
      </c>
      <c r="E107" s="62" t="s">
        <v>517</v>
      </c>
      <c r="F107" s="55" t="s">
        <v>176</v>
      </c>
      <c r="G107" s="62">
        <v>8</v>
      </c>
      <c r="H107" s="62">
        <v>10</v>
      </c>
      <c r="I107" s="20">
        <v>18</v>
      </c>
      <c r="J107" s="88">
        <v>9435429770</v>
      </c>
      <c r="K107" s="98" t="s">
        <v>518</v>
      </c>
      <c r="L107" s="18" t="s">
        <v>519</v>
      </c>
      <c r="M107" s="18">
        <v>9401452560</v>
      </c>
      <c r="N107" s="98" t="s">
        <v>520</v>
      </c>
      <c r="O107" s="98">
        <v>9957236265</v>
      </c>
      <c r="P107" s="94" t="s">
        <v>1054</v>
      </c>
      <c r="Q107" s="18" t="s">
        <v>228</v>
      </c>
      <c r="R107" s="98" t="s">
        <v>378</v>
      </c>
      <c r="S107" s="18" t="s">
        <v>196</v>
      </c>
      <c r="T107" s="18"/>
    </row>
    <row r="108" spans="1:20" ht="14.4">
      <c r="A108" s="4">
        <v>104</v>
      </c>
      <c r="B108" s="17" t="s">
        <v>70</v>
      </c>
      <c r="C108" s="63" t="s">
        <v>521</v>
      </c>
      <c r="D108" s="18" t="s">
        <v>29</v>
      </c>
      <c r="E108" s="62">
        <v>235</v>
      </c>
      <c r="F108" s="60"/>
      <c r="G108" s="62">
        <v>31</v>
      </c>
      <c r="H108" s="62">
        <v>38</v>
      </c>
      <c r="I108" s="20">
        <v>69</v>
      </c>
      <c r="J108" s="88">
        <v>9854277525</v>
      </c>
      <c r="K108" s="98" t="s">
        <v>522</v>
      </c>
      <c r="L108" s="18" t="s">
        <v>523</v>
      </c>
      <c r="M108" s="18">
        <v>9401452590</v>
      </c>
      <c r="N108" s="98" t="s">
        <v>515</v>
      </c>
      <c r="O108" s="98">
        <v>9854506742</v>
      </c>
      <c r="P108" s="94" t="s">
        <v>1054</v>
      </c>
      <c r="Q108" s="18" t="s">
        <v>228</v>
      </c>
      <c r="R108" s="98" t="s">
        <v>380</v>
      </c>
      <c r="S108" s="18" t="s">
        <v>196</v>
      </c>
      <c r="T108" s="18"/>
    </row>
    <row r="109" spans="1:20" ht="28.8">
      <c r="A109" s="4">
        <v>105</v>
      </c>
      <c r="B109" s="17" t="s">
        <v>70</v>
      </c>
      <c r="C109" s="63" t="s">
        <v>524</v>
      </c>
      <c r="D109" s="18" t="s">
        <v>29</v>
      </c>
      <c r="E109" s="62">
        <v>236</v>
      </c>
      <c r="F109" s="60"/>
      <c r="G109" s="62">
        <v>25</v>
      </c>
      <c r="H109" s="62">
        <v>20</v>
      </c>
      <c r="I109" s="20">
        <v>45</v>
      </c>
      <c r="J109" s="88">
        <v>9577134067</v>
      </c>
      <c r="K109" s="98" t="s">
        <v>525</v>
      </c>
      <c r="L109" s="18" t="s">
        <v>526</v>
      </c>
      <c r="M109" s="18">
        <v>9401452558</v>
      </c>
      <c r="N109" s="98" t="s">
        <v>493</v>
      </c>
      <c r="O109" s="98">
        <v>7399974236</v>
      </c>
      <c r="P109" s="94" t="s">
        <v>1054</v>
      </c>
      <c r="Q109" s="18" t="s">
        <v>228</v>
      </c>
      <c r="R109" s="98" t="s">
        <v>375</v>
      </c>
      <c r="S109" s="18" t="s">
        <v>196</v>
      </c>
      <c r="T109" s="18"/>
    </row>
    <row r="110" spans="1:20" ht="14.4">
      <c r="A110" s="4">
        <v>106</v>
      </c>
      <c r="B110" s="17" t="s">
        <v>70</v>
      </c>
      <c r="C110" s="63" t="s">
        <v>527</v>
      </c>
      <c r="D110" s="18" t="s">
        <v>29</v>
      </c>
      <c r="E110" s="62">
        <v>80</v>
      </c>
      <c r="F110" s="60"/>
      <c r="G110" s="62">
        <v>32</v>
      </c>
      <c r="H110" s="62">
        <v>29</v>
      </c>
      <c r="I110" s="20">
        <v>61</v>
      </c>
      <c r="J110" s="88">
        <v>9577513006</v>
      </c>
      <c r="K110" s="98" t="s">
        <v>528</v>
      </c>
      <c r="L110" s="18" t="s">
        <v>519</v>
      </c>
      <c r="M110" s="18">
        <v>9401452560</v>
      </c>
      <c r="N110" s="98" t="s">
        <v>520</v>
      </c>
      <c r="O110" s="98">
        <v>9957236265</v>
      </c>
      <c r="P110" s="94" t="s">
        <v>1054</v>
      </c>
      <c r="Q110" s="18" t="s">
        <v>228</v>
      </c>
      <c r="R110" s="98" t="s">
        <v>375</v>
      </c>
      <c r="S110" s="18" t="s">
        <v>196</v>
      </c>
      <c r="T110" s="18"/>
    </row>
    <row r="111" spans="1:20" ht="14.4">
      <c r="A111" s="4">
        <v>107</v>
      </c>
      <c r="B111" s="17" t="s">
        <v>69</v>
      </c>
      <c r="C111" s="63" t="s">
        <v>529</v>
      </c>
      <c r="D111" s="18" t="s">
        <v>29</v>
      </c>
      <c r="E111" s="62">
        <v>71</v>
      </c>
      <c r="F111" s="60"/>
      <c r="G111" s="62">
        <v>17</v>
      </c>
      <c r="H111" s="62">
        <v>29</v>
      </c>
      <c r="I111" s="20">
        <v>46</v>
      </c>
      <c r="J111" s="88">
        <v>8472959416</v>
      </c>
      <c r="K111" s="98" t="s">
        <v>528</v>
      </c>
      <c r="L111" s="18" t="s">
        <v>519</v>
      </c>
      <c r="M111" s="18">
        <v>9401452560</v>
      </c>
      <c r="N111" s="98" t="s">
        <v>520</v>
      </c>
      <c r="O111" s="98">
        <v>9957236265</v>
      </c>
      <c r="P111" s="94" t="s">
        <v>1053</v>
      </c>
      <c r="Q111" s="61" t="s">
        <v>237</v>
      </c>
      <c r="R111" s="98" t="s">
        <v>370</v>
      </c>
      <c r="S111" s="18" t="s">
        <v>196</v>
      </c>
      <c r="T111" s="18"/>
    </row>
    <row r="112" spans="1:20" ht="14.4">
      <c r="A112" s="4">
        <v>108</v>
      </c>
      <c r="B112" s="17" t="s">
        <v>69</v>
      </c>
      <c r="C112" s="63" t="s">
        <v>530</v>
      </c>
      <c r="D112" s="18" t="s">
        <v>29</v>
      </c>
      <c r="E112" s="62">
        <v>126</v>
      </c>
      <c r="F112" s="60"/>
      <c r="G112" s="62">
        <v>36</v>
      </c>
      <c r="H112" s="62">
        <v>24</v>
      </c>
      <c r="I112" s="20">
        <v>60</v>
      </c>
      <c r="J112" s="88">
        <v>9678932015</v>
      </c>
      <c r="K112" s="98" t="s">
        <v>528</v>
      </c>
      <c r="L112" s="18" t="s">
        <v>519</v>
      </c>
      <c r="M112" s="18">
        <v>9401452560</v>
      </c>
      <c r="N112" s="98" t="s">
        <v>520</v>
      </c>
      <c r="O112" s="98">
        <v>9957236265</v>
      </c>
      <c r="P112" s="94" t="s">
        <v>1053</v>
      </c>
      <c r="Q112" s="61" t="s">
        <v>237</v>
      </c>
      <c r="R112" s="98" t="s">
        <v>378</v>
      </c>
      <c r="S112" s="18" t="s">
        <v>196</v>
      </c>
      <c r="T112" s="18"/>
    </row>
    <row r="113" spans="1:20" ht="28.8">
      <c r="A113" s="4">
        <v>109</v>
      </c>
      <c r="B113" s="17" t="s">
        <v>69</v>
      </c>
      <c r="C113" s="63" t="s">
        <v>531</v>
      </c>
      <c r="D113" s="18" t="s">
        <v>27</v>
      </c>
      <c r="E113" s="62" t="s">
        <v>532</v>
      </c>
      <c r="F113" s="60" t="s">
        <v>176</v>
      </c>
      <c r="G113" s="62">
        <v>36</v>
      </c>
      <c r="H113" s="62">
        <v>39</v>
      </c>
      <c r="I113" s="20">
        <v>75</v>
      </c>
      <c r="J113" s="88">
        <v>8011230242</v>
      </c>
      <c r="K113" s="98" t="s">
        <v>486</v>
      </c>
      <c r="L113" s="18" t="s">
        <v>487</v>
      </c>
      <c r="M113" s="18">
        <v>9401452562</v>
      </c>
      <c r="N113" s="98" t="s">
        <v>488</v>
      </c>
      <c r="O113" s="98">
        <v>9854636566</v>
      </c>
      <c r="P113" s="94" t="s">
        <v>1053</v>
      </c>
      <c r="Q113" s="61" t="s">
        <v>237</v>
      </c>
      <c r="R113" s="98" t="s">
        <v>380</v>
      </c>
      <c r="S113" s="18" t="s">
        <v>196</v>
      </c>
      <c r="T113" s="18"/>
    </row>
    <row r="114" spans="1:20" ht="14.4">
      <c r="A114" s="4">
        <v>110</v>
      </c>
      <c r="B114" s="17" t="s">
        <v>70</v>
      </c>
      <c r="C114" s="63" t="s">
        <v>533</v>
      </c>
      <c r="D114" s="18" t="s">
        <v>27</v>
      </c>
      <c r="E114" s="62" t="s">
        <v>534</v>
      </c>
      <c r="F114" s="55" t="s">
        <v>176</v>
      </c>
      <c r="G114" s="62">
        <v>33</v>
      </c>
      <c r="H114" s="62">
        <v>35</v>
      </c>
      <c r="I114" s="20">
        <v>68</v>
      </c>
      <c r="J114" s="88">
        <v>9854778780</v>
      </c>
      <c r="K114" s="98" t="s">
        <v>535</v>
      </c>
      <c r="L114" s="18" t="s">
        <v>536</v>
      </c>
      <c r="M114" s="18">
        <v>9401452561</v>
      </c>
      <c r="N114" s="98" t="s">
        <v>537</v>
      </c>
      <c r="O114" s="98">
        <v>8751878903</v>
      </c>
      <c r="P114" s="94" t="s">
        <v>1053</v>
      </c>
      <c r="Q114" s="61" t="s">
        <v>237</v>
      </c>
      <c r="R114" s="98" t="s">
        <v>380</v>
      </c>
      <c r="S114" s="18" t="s">
        <v>196</v>
      </c>
      <c r="T114" s="18"/>
    </row>
    <row r="115" spans="1:20" ht="14.4">
      <c r="A115" s="4">
        <v>111</v>
      </c>
      <c r="B115" s="17" t="s">
        <v>70</v>
      </c>
      <c r="C115" s="63" t="s">
        <v>538</v>
      </c>
      <c r="D115" s="18" t="s">
        <v>29</v>
      </c>
      <c r="E115" s="62">
        <v>78</v>
      </c>
      <c r="F115" s="55"/>
      <c r="G115" s="62">
        <v>26</v>
      </c>
      <c r="H115" s="62">
        <v>36</v>
      </c>
      <c r="I115" s="20">
        <v>62</v>
      </c>
      <c r="J115" s="88"/>
      <c r="K115" s="98" t="s">
        <v>535</v>
      </c>
      <c r="L115" s="18" t="s">
        <v>536</v>
      </c>
      <c r="M115" s="18">
        <v>9401452561</v>
      </c>
      <c r="N115" s="98" t="s">
        <v>539</v>
      </c>
      <c r="O115" s="98">
        <v>9854872819</v>
      </c>
      <c r="P115" s="94" t="s">
        <v>1053</v>
      </c>
      <c r="Q115" s="61" t="s">
        <v>237</v>
      </c>
      <c r="R115" s="98" t="s">
        <v>375</v>
      </c>
      <c r="S115" s="18" t="s">
        <v>196</v>
      </c>
      <c r="T115" s="18"/>
    </row>
    <row r="116" spans="1:20">
      <c r="A116" s="4">
        <v>112</v>
      </c>
      <c r="B116" s="17"/>
      <c r="C116" s="18"/>
      <c r="D116" s="18"/>
      <c r="E116" s="19"/>
      <c r="F116" s="18"/>
      <c r="G116" s="19"/>
      <c r="H116" s="19"/>
      <c r="I116" s="17">
        <f t="shared" ref="I116:I124" si="0">+G116+H116</f>
        <v>0</v>
      </c>
      <c r="J116" s="18"/>
      <c r="K116" s="18"/>
      <c r="L116" s="18"/>
      <c r="M116" s="18"/>
      <c r="N116" s="18"/>
      <c r="O116" s="18"/>
      <c r="P116" s="24"/>
      <c r="Q116" s="18"/>
      <c r="R116" s="18"/>
      <c r="S116" s="18"/>
      <c r="T116" s="18"/>
    </row>
    <row r="117" spans="1:20">
      <c r="A117" s="4">
        <v>113</v>
      </c>
      <c r="B117" s="17"/>
      <c r="C117" s="18"/>
      <c r="D117" s="18"/>
      <c r="E117" s="19"/>
      <c r="F117" s="18"/>
      <c r="G117" s="19"/>
      <c r="H117" s="19"/>
      <c r="I117" s="17"/>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0"/>
        <v>0</v>
      </c>
      <c r="J119" s="18"/>
      <c r="K119" s="18"/>
      <c r="L119" s="18"/>
      <c r="M119" s="18"/>
      <c r="N119" s="94"/>
      <c r="O119" s="18"/>
      <c r="P119" s="24"/>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4"/>
      <c r="Q124" s="18"/>
      <c r="R124" s="18"/>
      <c r="S124" s="18"/>
      <c r="T124" s="18"/>
    </row>
    <row r="125" spans="1:20">
      <c r="A125" s="4">
        <v>121</v>
      </c>
      <c r="B125" s="17"/>
      <c r="C125" s="100">
        <f>COUNTIFS(C5:C124,"*")</f>
        <v>111</v>
      </c>
      <c r="D125" s="100"/>
      <c r="E125" s="101"/>
      <c r="F125" s="100"/>
      <c r="G125" s="100">
        <f>SUM(G5:G124)</f>
        <v>3437</v>
      </c>
      <c r="H125" s="100">
        <f>SUM(H5:H124)</f>
        <v>3228</v>
      </c>
      <c r="I125" s="100">
        <f>SUM(I5:I124)</f>
        <v>6665</v>
      </c>
      <c r="J125" s="100"/>
      <c r="K125" s="100"/>
      <c r="L125" s="100"/>
      <c r="M125" s="100"/>
      <c r="N125" s="100"/>
      <c r="O125" s="100"/>
      <c r="P125" s="102"/>
      <c r="Q125" s="100"/>
      <c r="R125" s="100"/>
      <c r="S125" s="100"/>
      <c r="T125" s="18"/>
    </row>
    <row r="126" spans="1:20">
      <c r="A126" s="4">
        <v>122</v>
      </c>
      <c r="B126" s="17"/>
      <c r="C126" s="103" t="s">
        <v>29</v>
      </c>
      <c r="D126" s="104">
        <f>COUNTIF(D5:D124,"Anganwadi")</f>
        <v>54</v>
      </c>
      <c r="E126" s="105"/>
      <c r="F126" s="94"/>
      <c r="G126" s="105"/>
      <c r="H126" s="105"/>
      <c r="I126" s="94"/>
      <c r="J126" s="94"/>
      <c r="K126" s="94"/>
      <c r="L126" s="94"/>
      <c r="M126" s="94"/>
      <c r="N126" s="94"/>
      <c r="O126" s="94"/>
      <c r="P126" s="94"/>
      <c r="Q126" s="94"/>
      <c r="R126" s="94"/>
      <c r="S126" s="94"/>
      <c r="T126" s="18"/>
    </row>
    <row r="127" spans="1:20">
      <c r="A127" s="4">
        <v>123</v>
      </c>
      <c r="B127" s="17"/>
      <c r="C127" s="103" t="s">
        <v>27</v>
      </c>
      <c r="D127" s="104">
        <f>COUNTIF(D5:D124,"School")</f>
        <v>57</v>
      </c>
      <c r="E127" s="105"/>
      <c r="F127" s="94"/>
      <c r="G127" s="105"/>
      <c r="H127" s="105"/>
      <c r="I127" s="94"/>
      <c r="J127" s="94"/>
      <c r="K127" s="94"/>
      <c r="L127" s="94"/>
      <c r="M127" s="94"/>
      <c r="N127" s="94"/>
      <c r="O127" s="94"/>
      <c r="P127" s="94"/>
      <c r="Q127" s="94"/>
      <c r="R127" s="94"/>
      <c r="S127" s="94"/>
      <c r="T127" s="18"/>
    </row>
    <row r="128" spans="1:20">
      <c r="A128" s="4">
        <v>124</v>
      </c>
      <c r="B128" s="17"/>
      <c r="C128" s="18"/>
      <c r="D128" s="18"/>
      <c r="E128" s="19"/>
      <c r="F128" s="18"/>
      <c r="G128" s="19"/>
      <c r="H128" s="19"/>
      <c r="I128" s="17">
        <f t="shared" ref="I128:I134" si="1">+G128+H128</f>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2">+G135+H135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18"/>
      <c r="R164" s="18"/>
      <c r="S164" s="18"/>
      <c r="T164" s="18"/>
    </row>
    <row r="165" spans="1:20">
      <c r="A165" s="21" t="s">
        <v>11</v>
      </c>
      <c r="B165" s="41"/>
      <c r="C165" s="21">
        <f>COUNTIFS(C5:C164,"*")</f>
        <v>113</v>
      </c>
      <c r="D165" s="21"/>
      <c r="E165" s="13"/>
      <c r="F165" s="21"/>
      <c r="G165" s="21">
        <f>SUM(G5:G164)</f>
        <v>6874</v>
      </c>
      <c r="H165" s="21">
        <f>SUM(H5:H164)</f>
        <v>6456</v>
      </c>
      <c r="I165" s="21">
        <f>SUM(I5:I164)</f>
        <v>13330</v>
      </c>
      <c r="J165" s="21"/>
      <c r="K165" s="21"/>
      <c r="L165" s="21"/>
      <c r="M165" s="21"/>
      <c r="N165" s="21"/>
      <c r="O165" s="21"/>
      <c r="P165" s="14"/>
      <c r="Q165" s="21"/>
      <c r="R165" s="21"/>
      <c r="S165" s="21"/>
      <c r="T165" s="12"/>
    </row>
    <row r="166" spans="1:20">
      <c r="A166" s="46" t="s">
        <v>69</v>
      </c>
      <c r="B166" s="10">
        <f>COUNTIF(B$5:B$164,"Team 1")</f>
        <v>59</v>
      </c>
      <c r="C166" s="46" t="s">
        <v>29</v>
      </c>
      <c r="D166" s="10">
        <f>COUNTIF(D5:D164,"Anganwadi")</f>
        <v>54</v>
      </c>
    </row>
    <row r="167" spans="1:20">
      <c r="A167" s="46" t="s">
        <v>70</v>
      </c>
      <c r="B167" s="10">
        <f>COUNTIF(B$6:B$164,"Team 2")</f>
        <v>52</v>
      </c>
      <c r="C167" s="46" t="s">
        <v>27</v>
      </c>
      <c r="D167" s="10">
        <f>COUNTIF(D5:D164,"School")</f>
        <v>57</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G104" activePane="bottomRight" state="frozen"/>
      <selection pane="topRight" activeCell="C1" sqref="C1"/>
      <selection pane="bottomLeft" activeCell="A5" sqref="A5"/>
      <selection pane="bottomRight" activeCell="P108" sqref="P108:Q108"/>
    </sheetView>
  </sheetViews>
  <sheetFormatPr defaultColWidth="9.109375" defaultRowHeight="13.8"/>
  <cols>
    <col min="1" max="1" width="10" style="1" customWidth="1"/>
    <col min="2" max="2" width="13.6640625" style="1" bestFit="1" customWidth="1"/>
    <col min="3" max="3" width="25.88671875" style="1" customWidth="1"/>
    <col min="4" max="4" width="17.44140625" style="1" bestFit="1" customWidth="1"/>
    <col min="5" max="5" width="16" style="16" customWidth="1"/>
    <col min="6" max="6" width="17" style="1" customWidth="1"/>
    <col min="7" max="7" width="6.109375" style="16" customWidth="1"/>
    <col min="8" max="8" width="6.33203125" style="16" bestFit="1" customWidth="1"/>
    <col min="9" max="9" width="6" style="1" bestFit="1" customWidth="1"/>
    <col min="10" max="10" width="16.6640625" style="1" customWidth="1"/>
    <col min="11" max="13" width="19.5546875" style="1" customWidth="1"/>
    <col min="14" max="14" width="19.109375" style="1" customWidth="1"/>
    <col min="15" max="15" width="14.88671875" style="1" bestFit="1" customWidth="1"/>
    <col min="16" max="16" width="15.33203125" style="1" customWidth="1"/>
    <col min="17" max="17" width="11.5546875" style="1" bestFit="1" customWidth="1"/>
    <col min="18" max="18" width="17.5546875" style="1" customWidth="1"/>
    <col min="19" max="19" width="19.5546875" style="1" customWidth="1"/>
    <col min="20" max="16384" width="9.109375" style="1"/>
  </cols>
  <sheetData>
    <row r="1" spans="1:20" ht="51" customHeight="1">
      <c r="A1" s="183" t="s">
        <v>65</v>
      </c>
      <c r="B1" s="183"/>
      <c r="C1" s="183"/>
      <c r="D1" s="184"/>
      <c r="E1" s="184"/>
      <c r="F1" s="184"/>
      <c r="G1" s="184"/>
      <c r="H1" s="184"/>
      <c r="I1" s="184"/>
      <c r="J1" s="184"/>
      <c r="K1" s="184"/>
      <c r="L1" s="184"/>
      <c r="M1" s="184"/>
      <c r="N1" s="184"/>
      <c r="O1" s="184"/>
      <c r="P1" s="184"/>
      <c r="Q1" s="184"/>
      <c r="R1" s="184"/>
      <c r="S1" s="184"/>
    </row>
    <row r="2" spans="1:20" ht="15.6">
      <c r="A2" s="187" t="s">
        <v>63</v>
      </c>
      <c r="B2" s="188"/>
      <c r="C2" s="188"/>
      <c r="D2" s="25"/>
      <c r="E2" s="22"/>
      <c r="F2" s="22"/>
      <c r="G2" s="22"/>
      <c r="H2" s="22"/>
      <c r="I2" s="22"/>
      <c r="J2" s="22"/>
      <c r="K2" s="22"/>
      <c r="L2" s="22"/>
      <c r="M2" s="22"/>
      <c r="N2" s="22"/>
      <c r="O2" s="22"/>
      <c r="P2" s="22"/>
      <c r="Q2" s="22"/>
      <c r="R2" s="22"/>
      <c r="S2" s="22"/>
    </row>
    <row r="3" spans="1:20" ht="24" customHeight="1">
      <c r="A3" s="182" t="s">
        <v>14</v>
      </c>
      <c r="B3" s="185" t="s">
        <v>68</v>
      </c>
      <c r="C3" s="181" t="s">
        <v>7</v>
      </c>
      <c r="D3" s="181" t="s">
        <v>59</v>
      </c>
      <c r="E3" s="181" t="s">
        <v>16</v>
      </c>
      <c r="F3" s="189" t="s">
        <v>17</v>
      </c>
      <c r="G3" s="181" t="s">
        <v>8</v>
      </c>
      <c r="H3" s="181"/>
      <c r="I3" s="181"/>
      <c r="J3" s="181" t="s">
        <v>35</v>
      </c>
      <c r="K3" s="185" t="s">
        <v>37</v>
      </c>
      <c r="L3" s="185" t="s">
        <v>54</v>
      </c>
      <c r="M3" s="185" t="s">
        <v>55</v>
      </c>
      <c r="N3" s="185" t="s">
        <v>38</v>
      </c>
      <c r="O3" s="185" t="s">
        <v>39</v>
      </c>
      <c r="P3" s="182" t="s">
        <v>58</v>
      </c>
      <c r="Q3" s="181" t="s">
        <v>56</v>
      </c>
      <c r="R3" s="181" t="s">
        <v>36</v>
      </c>
      <c r="S3" s="181" t="s">
        <v>57</v>
      </c>
      <c r="T3" s="181" t="s">
        <v>13</v>
      </c>
    </row>
    <row r="4" spans="1:20" ht="25.5" customHeight="1">
      <c r="A4" s="182"/>
      <c r="B4" s="190"/>
      <c r="C4" s="181"/>
      <c r="D4" s="181"/>
      <c r="E4" s="181"/>
      <c r="F4" s="189"/>
      <c r="G4" s="23" t="s">
        <v>9</v>
      </c>
      <c r="H4" s="23" t="s">
        <v>10</v>
      </c>
      <c r="I4" s="23" t="s">
        <v>11</v>
      </c>
      <c r="J4" s="181"/>
      <c r="K4" s="186"/>
      <c r="L4" s="186"/>
      <c r="M4" s="186"/>
      <c r="N4" s="186"/>
      <c r="O4" s="186"/>
      <c r="P4" s="182"/>
      <c r="Q4" s="182"/>
      <c r="R4" s="181"/>
      <c r="S4" s="181"/>
      <c r="T4" s="181"/>
    </row>
    <row r="5" spans="1:20" ht="14.4">
      <c r="A5" s="4">
        <v>1</v>
      </c>
      <c r="B5" s="17" t="s">
        <v>69</v>
      </c>
      <c r="C5" s="63" t="s">
        <v>540</v>
      </c>
      <c r="D5" s="63" t="s">
        <v>29</v>
      </c>
      <c r="E5" s="62">
        <v>82</v>
      </c>
      <c r="F5" s="55"/>
      <c r="G5" s="62">
        <v>28</v>
      </c>
      <c r="H5" s="62">
        <v>35</v>
      </c>
      <c r="I5" s="20">
        <v>63</v>
      </c>
      <c r="J5" s="88">
        <v>9859828354</v>
      </c>
      <c r="K5" s="98" t="s">
        <v>535</v>
      </c>
      <c r="L5" s="18" t="s">
        <v>536</v>
      </c>
      <c r="M5" s="18">
        <v>9401452561</v>
      </c>
      <c r="N5" s="98" t="s">
        <v>539</v>
      </c>
      <c r="O5" s="98">
        <v>9854872819</v>
      </c>
      <c r="P5" s="24" t="s">
        <v>1134</v>
      </c>
      <c r="Q5" s="61" t="s">
        <v>194</v>
      </c>
      <c r="R5" s="98" t="s">
        <v>330</v>
      </c>
      <c r="S5" s="18" t="s">
        <v>196</v>
      </c>
      <c r="T5" s="18"/>
    </row>
    <row r="6" spans="1:20" ht="14.4">
      <c r="A6" s="4">
        <v>2</v>
      </c>
      <c r="B6" s="17" t="s">
        <v>70</v>
      </c>
      <c r="C6" s="63" t="s">
        <v>541</v>
      </c>
      <c r="D6" s="63" t="s">
        <v>29</v>
      </c>
      <c r="E6" s="62">
        <v>212</v>
      </c>
      <c r="F6" s="55"/>
      <c r="G6" s="62">
        <v>33</v>
      </c>
      <c r="H6" s="62">
        <v>37</v>
      </c>
      <c r="I6" s="20">
        <v>70</v>
      </c>
      <c r="J6" s="88">
        <v>9859505600</v>
      </c>
      <c r="K6" s="98" t="s">
        <v>535</v>
      </c>
      <c r="L6" s="18" t="s">
        <v>536</v>
      </c>
      <c r="M6" s="18">
        <v>9401452561</v>
      </c>
      <c r="N6" s="98" t="s">
        <v>537</v>
      </c>
      <c r="O6" s="98">
        <v>8751878903</v>
      </c>
      <c r="P6" s="24" t="s">
        <v>1134</v>
      </c>
      <c r="Q6" s="61" t="s">
        <v>194</v>
      </c>
      <c r="R6" s="98" t="s">
        <v>330</v>
      </c>
      <c r="S6" s="18" t="s">
        <v>196</v>
      </c>
      <c r="T6" s="18"/>
    </row>
    <row r="7" spans="1:20" ht="14.4">
      <c r="A7" s="4">
        <v>3</v>
      </c>
      <c r="B7" s="17" t="s">
        <v>69</v>
      </c>
      <c r="C7" s="63" t="s">
        <v>542</v>
      </c>
      <c r="D7" s="63" t="s">
        <v>27</v>
      </c>
      <c r="E7" s="62" t="s">
        <v>543</v>
      </c>
      <c r="F7" s="55" t="s">
        <v>176</v>
      </c>
      <c r="G7" s="62">
        <v>56</v>
      </c>
      <c r="H7" s="62">
        <v>57</v>
      </c>
      <c r="I7" s="20">
        <v>113</v>
      </c>
      <c r="J7" s="88">
        <v>9854862705</v>
      </c>
      <c r="K7" s="98" t="s">
        <v>528</v>
      </c>
      <c r="L7" s="18" t="s">
        <v>519</v>
      </c>
      <c r="M7" s="18">
        <v>9401452560</v>
      </c>
      <c r="N7" s="98" t="s">
        <v>544</v>
      </c>
      <c r="O7" s="98">
        <v>9678425272</v>
      </c>
      <c r="P7" s="24" t="s">
        <v>1135</v>
      </c>
      <c r="Q7" s="61" t="s">
        <v>1136</v>
      </c>
      <c r="R7" s="98" t="s">
        <v>330</v>
      </c>
      <c r="S7" s="18" t="s">
        <v>196</v>
      </c>
      <c r="T7" s="18"/>
    </row>
    <row r="8" spans="1:20" ht="14.4">
      <c r="A8" s="4">
        <v>4</v>
      </c>
      <c r="B8" s="17" t="s">
        <v>69</v>
      </c>
      <c r="C8" s="63" t="s">
        <v>545</v>
      </c>
      <c r="D8" s="63" t="s">
        <v>29</v>
      </c>
      <c r="E8" s="62">
        <v>113</v>
      </c>
      <c r="F8" s="55"/>
      <c r="G8" s="62">
        <v>47</v>
      </c>
      <c r="H8" s="62">
        <v>46</v>
      </c>
      <c r="I8" s="20">
        <v>93</v>
      </c>
      <c r="J8" s="88"/>
      <c r="K8" s="98" t="s">
        <v>528</v>
      </c>
      <c r="L8" s="18" t="s">
        <v>519</v>
      </c>
      <c r="M8" s="18">
        <v>9401452560</v>
      </c>
      <c r="N8" s="98" t="s">
        <v>544</v>
      </c>
      <c r="O8" s="98">
        <v>9678425272</v>
      </c>
      <c r="P8" s="24" t="s">
        <v>1135</v>
      </c>
      <c r="Q8" s="61" t="s">
        <v>1136</v>
      </c>
      <c r="R8" s="98" t="s">
        <v>330</v>
      </c>
      <c r="S8" s="18" t="s">
        <v>196</v>
      </c>
      <c r="T8" s="18"/>
    </row>
    <row r="9" spans="1:20" ht="28.8">
      <c r="A9" s="4">
        <v>5</v>
      </c>
      <c r="B9" s="17" t="s">
        <v>70</v>
      </c>
      <c r="C9" s="63" t="s">
        <v>546</v>
      </c>
      <c r="D9" s="63" t="s">
        <v>27</v>
      </c>
      <c r="E9" s="62">
        <v>18150106202</v>
      </c>
      <c r="F9" s="55" t="s">
        <v>176</v>
      </c>
      <c r="G9" s="62">
        <v>5</v>
      </c>
      <c r="H9" s="62">
        <v>8</v>
      </c>
      <c r="I9" s="20">
        <v>13</v>
      </c>
      <c r="J9" s="88">
        <v>9613169129</v>
      </c>
      <c r="K9" s="98" t="s">
        <v>528</v>
      </c>
      <c r="L9" s="18" t="s">
        <v>519</v>
      </c>
      <c r="M9" s="18">
        <v>9401452560</v>
      </c>
      <c r="N9" s="92" t="s">
        <v>544</v>
      </c>
      <c r="O9" s="98">
        <v>9678425272</v>
      </c>
      <c r="P9" s="24" t="s">
        <v>1135</v>
      </c>
      <c r="Q9" s="61" t="s">
        <v>1136</v>
      </c>
      <c r="R9" s="98" t="s">
        <v>330</v>
      </c>
      <c r="S9" s="18" t="s">
        <v>196</v>
      </c>
      <c r="T9" s="18"/>
    </row>
    <row r="10" spans="1:20" ht="14.4">
      <c r="A10" s="4">
        <v>6</v>
      </c>
      <c r="B10" s="17" t="s">
        <v>70</v>
      </c>
      <c r="C10" s="63" t="s">
        <v>547</v>
      </c>
      <c r="D10" s="63" t="s">
        <v>29</v>
      </c>
      <c r="E10" s="62">
        <v>80</v>
      </c>
      <c r="F10" s="55"/>
      <c r="G10" s="62">
        <v>17</v>
      </c>
      <c r="H10" s="62">
        <v>16</v>
      </c>
      <c r="I10" s="20">
        <v>33</v>
      </c>
      <c r="J10" s="88">
        <v>9957679204</v>
      </c>
      <c r="K10" s="98" t="s">
        <v>528</v>
      </c>
      <c r="L10" s="18" t="s">
        <v>519</v>
      </c>
      <c r="M10" s="18">
        <v>9401452560</v>
      </c>
      <c r="N10" s="98" t="s">
        <v>520</v>
      </c>
      <c r="O10" s="98">
        <v>9957236265</v>
      </c>
      <c r="P10" s="24" t="s">
        <v>1135</v>
      </c>
      <c r="Q10" s="61" t="s">
        <v>1136</v>
      </c>
      <c r="R10" s="98" t="s">
        <v>286</v>
      </c>
      <c r="S10" s="18" t="s">
        <v>196</v>
      </c>
      <c r="T10" s="18"/>
    </row>
    <row r="11" spans="1:20" ht="14.4">
      <c r="A11" s="4">
        <v>7</v>
      </c>
      <c r="B11" s="17" t="s">
        <v>70</v>
      </c>
      <c r="C11" s="63" t="s">
        <v>548</v>
      </c>
      <c r="D11" s="63" t="s">
        <v>27</v>
      </c>
      <c r="E11" s="62" t="s">
        <v>549</v>
      </c>
      <c r="F11" s="55" t="s">
        <v>398</v>
      </c>
      <c r="G11" s="62">
        <v>184</v>
      </c>
      <c r="H11" s="62"/>
      <c r="I11" s="20">
        <v>184</v>
      </c>
      <c r="J11" s="106">
        <v>9854330442</v>
      </c>
      <c r="K11" s="98" t="s">
        <v>525</v>
      </c>
      <c r="L11" s="18" t="s">
        <v>526</v>
      </c>
      <c r="M11" s="18">
        <v>9401452558</v>
      </c>
      <c r="N11" s="98" t="s">
        <v>550</v>
      </c>
      <c r="O11" s="98">
        <v>9577862302</v>
      </c>
      <c r="P11" s="24" t="s">
        <v>1135</v>
      </c>
      <c r="Q11" s="61" t="s">
        <v>1136</v>
      </c>
      <c r="R11" s="98" t="s">
        <v>330</v>
      </c>
      <c r="S11" s="18" t="s">
        <v>196</v>
      </c>
      <c r="T11" s="18"/>
    </row>
    <row r="12" spans="1:20" ht="14.4">
      <c r="A12" s="4">
        <v>8</v>
      </c>
      <c r="B12" s="17" t="s">
        <v>69</v>
      </c>
      <c r="C12" s="63" t="s">
        <v>552</v>
      </c>
      <c r="D12" s="63" t="s">
        <v>27</v>
      </c>
      <c r="E12" s="62" t="s">
        <v>553</v>
      </c>
      <c r="F12" s="55" t="s">
        <v>176</v>
      </c>
      <c r="G12" s="62">
        <v>38</v>
      </c>
      <c r="H12" s="62">
        <v>32</v>
      </c>
      <c r="I12" s="20">
        <v>70</v>
      </c>
      <c r="J12" s="88">
        <v>9854304509</v>
      </c>
      <c r="K12" s="98" t="s">
        <v>486</v>
      </c>
      <c r="L12" s="18" t="s">
        <v>487</v>
      </c>
      <c r="M12" s="18">
        <v>9401452562</v>
      </c>
      <c r="N12" s="98" t="s">
        <v>498</v>
      </c>
      <c r="O12" s="98">
        <v>9957435889</v>
      </c>
      <c r="P12" s="24" t="s">
        <v>1137</v>
      </c>
      <c r="Q12" s="61" t="s">
        <v>217</v>
      </c>
      <c r="R12" s="98" t="s">
        <v>330</v>
      </c>
      <c r="S12" s="18" t="s">
        <v>196</v>
      </c>
      <c r="T12" s="18"/>
    </row>
    <row r="13" spans="1:20" ht="28.8">
      <c r="A13" s="4">
        <v>9</v>
      </c>
      <c r="B13" s="17" t="s">
        <v>69</v>
      </c>
      <c r="C13" s="63" t="s">
        <v>554</v>
      </c>
      <c r="D13" s="63" t="s">
        <v>27</v>
      </c>
      <c r="E13" s="62" t="s">
        <v>555</v>
      </c>
      <c r="F13" s="55" t="s">
        <v>176</v>
      </c>
      <c r="G13" s="62">
        <v>47</v>
      </c>
      <c r="H13" s="62">
        <v>51</v>
      </c>
      <c r="I13" s="20">
        <v>98</v>
      </c>
      <c r="J13" s="88">
        <v>9854938229</v>
      </c>
      <c r="K13" s="98" t="s">
        <v>528</v>
      </c>
      <c r="L13" s="18" t="s">
        <v>519</v>
      </c>
      <c r="M13" s="18">
        <v>9401452560</v>
      </c>
      <c r="N13" s="92" t="s">
        <v>520</v>
      </c>
      <c r="O13" s="92">
        <v>9957236365</v>
      </c>
      <c r="P13" s="24" t="s">
        <v>1137</v>
      </c>
      <c r="Q13" s="61" t="s">
        <v>217</v>
      </c>
      <c r="R13" s="98" t="s">
        <v>556</v>
      </c>
      <c r="S13" s="18" t="s">
        <v>196</v>
      </c>
      <c r="T13" s="18"/>
    </row>
    <row r="14" spans="1:20" ht="28.8">
      <c r="A14" s="4">
        <v>10</v>
      </c>
      <c r="B14" s="17" t="s">
        <v>69</v>
      </c>
      <c r="C14" s="63" t="s">
        <v>557</v>
      </c>
      <c r="D14" s="63" t="s">
        <v>27</v>
      </c>
      <c r="E14" s="62" t="s">
        <v>558</v>
      </c>
      <c r="F14" s="55" t="s">
        <v>342</v>
      </c>
      <c r="G14" s="62">
        <v>49</v>
      </c>
      <c r="H14" s="62">
        <v>45</v>
      </c>
      <c r="I14" s="20">
        <v>94</v>
      </c>
      <c r="J14" s="88">
        <v>9957648504</v>
      </c>
      <c r="K14" s="98" t="s">
        <v>486</v>
      </c>
      <c r="L14" s="18" t="s">
        <v>487</v>
      </c>
      <c r="M14" s="18">
        <v>9401452562</v>
      </c>
      <c r="N14" s="98" t="s">
        <v>559</v>
      </c>
      <c r="O14" s="98">
        <v>9859211771</v>
      </c>
      <c r="P14" s="24" t="s">
        <v>1137</v>
      </c>
      <c r="Q14" s="61" t="s">
        <v>217</v>
      </c>
      <c r="R14" s="98" t="s">
        <v>556</v>
      </c>
      <c r="S14" s="18" t="s">
        <v>196</v>
      </c>
      <c r="T14" s="18"/>
    </row>
    <row r="15" spans="1:20" ht="14.4">
      <c r="A15" s="4">
        <v>11</v>
      </c>
      <c r="B15" s="17" t="s">
        <v>70</v>
      </c>
      <c r="C15" s="63" t="s">
        <v>560</v>
      </c>
      <c r="D15" s="63" t="s">
        <v>29</v>
      </c>
      <c r="E15" s="62">
        <v>55</v>
      </c>
      <c r="F15" s="55"/>
      <c r="G15" s="62">
        <v>21</v>
      </c>
      <c r="H15" s="62">
        <v>47</v>
      </c>
      <c r="I15" s="20">
        <v>68</v>
      </c>
      <c r="J15" s="88">
        <v>9678735652</v>
      </c>
      <c r="K15" s="98" t="s">
        <v>486</v>
      </c>
      <c r="L15" s="18" t="s">
        <v>487</v>
      </c>
      <c r="M15" s="18">
        <v>9401452562</v>
      </c>
      <c r="N15" s="98" t="s">
        <v>559</v>
      </c>
      <c r="O15" s="98">
        <v>9859211771</v>
      </c>
      <c r="P15" s="24" t="s">
        <v>1137</v>
      </c>
      <c r="Q15" s="61" t="s">
        <v>217</v>
      </c>
      <c r="R15" s="98" t="s">
        <v>556</v>
      </c>
      <c r="S15" s="18" t="s">
        <v>196</v>
      </c>
      <c r="T15" s="18"/>
    </row>
    <row r="16" spans="1:20" ht="14.4">
      <c r="A16" s="4">
        <v>12</v>
      </c>
      <c r="B16" s="17" t="s">
        <v>70</v>
      </c>
      <c r="C16" s="63" t="s">
        <v>561</v>
      </c>
      <c r="D16" s="63" t="s">
        <v>27</v>
      </c>
      <c r="E16" s="62">
        <v>18150111403</v>
      </c>
      <c r="F16" s="55" t="s">
        <v>178</v>
      </c>
      <c r="G16" s="62">
        <v>34</v>
      </c>
      <c r="H16" s="62">
        <v>36</v>
      </c>
      <c r="I16" s="20">
        <v>70</v>
      </c>
      <c r="J16" s="88">
        <v>8473957362</v>
      </c>
      <c r="K16" s="98" t="s">
        <v>528</v>
      </c>
      <c r="L16" s="18" t="s">
        <v>519</v>
      </c>
      <c r="M16" s="18">
        <v>9401452560</v>
      </c>
      <c r="N16" s="98" t="s">
        <v>544</v>
      </c>
      <c r="O16" s="98">
        <v>9678425272</v>
      </c>
      <c r="P16" s="24" t="s">
        <v>1137</v>
      </c>
      <c r="Q16" s="61" t="s">
        <v>217</v>
      </c>
      <c r="R16" s="98" t="s">
        <v>556</v>
      </c>
      <c r="S16" s="18" t="s">
        <v>196</v>
      </c>
      <c r="T16" s="18"/>
    </row>
    <row r="17" spans="1:20" ht="14.4">
      <c r="A17" s="4">
        <v>13</v>
      </c>
      <c r="B17" s="17" t="s">
        <v>69</v>
      </c>
      <c r="C17" s="63" t="s">
        <v>562</v>
      </c>
      <c r="D17" s="63" t="s">
        <v>29</v>
      </c>
      <c r="E17" s="62">
        <v>67</v>
      </c>
      <c r="F17" s="55"/>
      <c r="G17" s="62">
        <v>36</v>
      </c>
      <c r="H17" s="62">
        <v>31</v>
      </c>
      <c r="I17" s="20">
        <v>67</v>
      </c>
      <c r="J17" s="88">
        <v>9954489359</v>
      </c>
      <c r="K17" s="98" t="s">
        <v>486</v>
      </c>
      <c r="L17" s="18" t="s">
        <v>487</v>
      </c>
      <c r="M17" s="18">
        <v>9401452562</v>
      </c>
      <c r="N17" s="98" t="s">
        <v>559</v>
      </c>
      <c r="O17" s="98">
        <v>9859211771</v>
      </c>
      <c r="P17" s="24" t="s">
        <v>1138</v>
      </c>
      <c r="Q17" s="61" t="s">
        <v>223</v>
      </c>
      <c r="R17" s="98" t="s">
        <v>284</v>
      </c>
      <c r="S17" s="18" t="s">
        <v>196</v>
      </c>
      <c r="T17" s="18"/>
    </row>
    <row r="18" spans="1:20" ht="28.8">
      <c r="A18" s="4">
        <v>14</v>
      </c>
      <c r="B18" s="17" t="s">
        <v>69</v>
      </c>
      <c r="C18" s="63" t="s">
        <v>563</v>
      </c>
      <c r="D18" s="63" t="s">
        <v>29</v>
      </c>
      <c r="E18" s="62">
        <v>49</v>
      </c>
      <c r="F18" s="55"/>
      <c r="G18" s="62">
        <v>23</v>
      </c>
      <c r="H18" s="62">
        <v>37</v>
      </c>
      <c r="I18" s="20">
        <v>60</v>
      </c>
      <c r="J18" s="88">
        <v>8471930994</v>
      </c>
      <c r="K18" s="98" t="s">
        <v>486</v>
      </c>
      <c r="L18" s="18" t="s">
        <v>487</v>
      </c>
      <c r="M18" s="18">
        <v>9401452562</v>
      </c>
      <c r="N18" s="98" t="s">
        <v>559</v>
      </c>
      <c r="O18" s="98">
        <v>9859211771</v>
      </c>
      <c r="P18" s="24" t="s">
        <v>1138</v>
      </c>
      <c r="Q18" s="61" t="s">
        <v>223</v>
      </c>
      <c r="R18" s="98" t="s">
        <v>284</v>
      </c>
      <c r="S18" s="18" t="s">
        <v>196</v>
      </c>
      <c r="T18" s="18"/>
    </row>
    <row r="19" spans="1:20" ht="28.8">
      <c r="A19" s="4">
        <v>15</v>
      </c>
      <c r="B19" s="17" t="s">
        <v>70</v>
      </c>
      <c r="C19" s="63" t="s">
        <v>564</v>
      </c>
      <c r="D19" s="63" t="s">
        <v>27</v>
      </c>
      <c r="E19" s="62" t="s">
        <v>565</v>
      </c>
      <c r="F19" s="55" t="s">
        <v>342</v>
      </c>
      <c r="G19" s="62">
        <v>16</v>
      </c>
      <c r="H19" s="62">
        <v>9</v>
      </c>
      <c r="I19" s="20">
        <v>25</v>
      </c>
      <c r="J19" s="88">
        <v>9678833075</v>
      </c>
      <c r="K19" s="98" t="s">
        <v>486</v>
      </c>
      <c r="L19" s="18" t="s">
        <v>487</v>
      </c>
      <c r="M19" s="18">
        <v>9401452562</v>
      </c>
      <c r="N19" s="98" t="s">
        <v>559</v>
      </c>
      <c r="O19" s="98">
        <v>9859211771</v>
      </c>
      <c r="P19" s="24" t="s">
        <v>1138</v>
      </c>
      <c r="Q19" s="61" t="s">
        <v>223</v>
      </c>
      <c r="R19" s="98" t="s">
        <v>269</v>
      </c>
      <c r="S19" s="18" t="s">
        <v>196</v>
      </c>
      <c r="T19" s="18"/>
    </row>
    <row r="20" spans="1:20" ht="14.4">
      <c r="A20" s="4">
        <v>16</v>
      </c>
      <c r="B20" s="17" t="s">
        <v>70</v>
      </c>
      <c r="C20" s="62" t="s">
        <v>566</v>
      </c>
      <c r="D20" s="63" t="s">
        <v>27</v>
      </c>
      <c r="E20" s="62" t="s">
        <v>567</v>
      </c>
      <c r="F20" s="55" t="s">
        <v>178</v>
      </c>
      <c r="G20" s="62">
        <v>24</v>
      </c>
      <c r="H20" s="62">
        <v>38</v>
      </c>
      <c r="I20" s="20">
        <v>62</v>
      </c>
      <c r="J20" s="88">
        <v>9957668189</v>
      </c>
      <c r="K20" s="98" t="s">
        <v>491</v>
      </c>
      <c r="L20" s="18" t="s">
        <v>492</v>
      </c>
      <c r="M20" s="18">
        <v>9401453559</v>
      </c>
      <c r="N20" s="98" t="s">
        <v>501</v>
      </c>
      <c r="O20" s="98">
        <v>9613315710</v>
      </c>
      <c r="P20" s="24" t="s">
        <v>1138</v>
      </c>
      <c r="Q20" s="61" t="s">
        <v>223</v>
      </c>
      <c r="R20" s="98" t="s">
        <v>556</v>
      </c>
      <c r="S20" s="18" t="s">
        <v>196</v>
      </c>
      <c r="T20" s="18"/>
    </row>
    <row r="21" spans="1:20">
      <c r="A21" s="4">
        <v>17</v>
      </c>
      <c r="B21" s="17" t="s">
        <v>69</v>
      </c>
      <c r="C21" s="55" t="s">
        <v>568</v>
      </c>
      <c r="D21" s="55" t="s">
        <v>29</v>
      </c>
      <c r="E21" s="65">
        <v>146</v>
      </c>
      <c r="F21" s="55"/>
      <c r="G21" s="76">
        <v>14</v>
      </c>
      <c r="H21" s="76">
        <v>19</v>
      </c>
      <c r="I21" s="20">
        <v>33</v>
      </c>
      <c r="J21" s="55">
        <v>9859654825</v>
      </c>
      <c r="K21" s="98" t="s">
        <v>491</v>
      </c>
      <c r="L21" s="18" t="s">
        <v>492</v>
      </c>
      <c r="M21" s="18">
        <v>9401453559</v>
      </c>
      <c r="N21" s="98" t="s">
        <v>501</v>
      </c>
      <c r="O21" s="98">
        <v>9613315710</v>
      </c>
      <c r="P21" s="24" t="s">
        <v>1139</v>
      </c>
      <c r="Q21" s="18" t="s">
        <v>228</v>
      </c>
      <c r="R21" s="98" t="s">
        <v>569</v>
      </c>
      <c r="S21" s="18" t="s">
        <v>196</v>
      </c>
      <c r="T21" s="18"/>
    </row>
    <row r="22" spans="1:20" ht="14.4">
      <c r="A22" s="4">
        <v>18</v>
      </c>
      <c r="B22" s="17" t="s">
        <v>69</v>
      </c>
      <c r="C22" s="107" t="s">
        <v>570</v>
      </c>
      <c r="D22" s="107" t="s">
        <v>27</v>
      </c>
      <c r="E22" s="108">
        <v>18150110902</v>
      </c>
      <c r="F22" s="109" t="s">
        <v>178</v>
      </c>
      <c r="G22" s="108">
        <v>54</v>
      </c>
      <c r="H22" s="108">
        <v>48</v>
      </c>
      <c r="I22" s="110">
        <v>102</v>
      </c>
      <c r="J22" s="111">
        <v>9435131013</v>
      </c>
      <c r="K22" s="98" t="s">
        <v>528</v>
      </c>
      <c r="L22" s="18" t="s">
        <v>519</v>
      </c>
      <c r="M22" s="18">
        <v>9401452560</v>
      </c>
      <c r="N22" s="98" t="s">
        <v>544</v>
      </c>
      <c r="O22" s="98">
        <v>9678425272</v>
      </c>
      <c r="P22" s="24" t="s">
        <v>1139</v>
      </c>
      <c r="Q22" s="18" t="s">
        <v>228</v>
      </c>
      <c r="R22" s="98" t="s">
        <v>269</v>
      </c>
      <c r="S22" s="18" t="s">
        <v>196</v>
      </c>
      <c r="T22" s="18"/>
    </row>
    <row r="23" spans="1:20" ht="14.4">
      <c r="A23" s="4">
        <v>19</v>
      </c>
      <c r="B23" s="17" t="s">
        <v>69</v>
      </c>
      <c r="C23" s="63" t="s">
        <v>571</v>
      </c>
      <c r="D23" s="63" t="s">
        <v>27</v>
      </c>
      <c r="E23" s="62" t="s">
        <v>572</v>
      </c>
      <c r="F23" s="55" t="s">
        <v>176</v>
      </c>
      <c r="G23" s="62">
        <v>39</v>
      </c>
      <c r="H23" s="62">
        <v>50</v>
      </c>
      <c r="I23" s="20">
        <v>89</v>
      </c>
      <c r="J23" s="88">
        <v>9954229445</v>
      </c>
      <c r="K23" s="98" t="s">
        <v>573</v>
      </c>
      <c r="L23" s="18" t="s">
        <v>574</v>
      </c>
      <c r="M23" s="18">
        <v>9401452569</v>
      </c>
      <c r="N23" s="98" t="s">
        <v>575</v>
      </c>
      <c r="O23" s="98">
        <v>9859211625</v>
      </c>
      <c r="P23" s="24" t="s">
        <v>1139</v>
      </c>
      <c r="Q23" s="18" t="s">
        <v>228</v>
      </c>
      <c r="R23" s="98" t="s">
        <v>284</v>
      </c>
      <c r="S23" s="18" t="s">
        <v>196</v>
      </c>
      <c r="T23" s="18"/>
    </row>
    <row r="24" spans="1:20" ht="14.4">
      <c r="A24" s="4">
        <v>20</v>
      </c>
      <c r="B24" s="17" t="s">
        <v>70</v>
      </c>
      <c r="C24" s="63" t="s">
        <v>576</v>
      </c>
      <c r="D24" s="63" t="s">
        <v>29</v>
      </c>
      <c r="E24" s="62">
        <v>232</v>
      </c>
      <c r="F24" s="55"/>
      <c r="G24" s="62">
        <v>35</v>
      </c>
      <c r="H24" s="62">
        <v>54</v>
      </c>
      <c r="I24" s="20">
        <v>89</v>
      </c>
      <c r="J24" s="88">
        <v>9577262046</v>
      </c>
      <c r="K24" s="98" t="s">
        <v>208</v>
      </c>
      <c r="L24" s="61" t="s">
        <v>209</v>
      </c>
      <c r="M24" s="18">
        <v>9401452577</v>
      </c>
      <c r="N24" s="98" t="s">
        <v>577</v>
      </c>
      <c r="O24" s="98">
        <v>9954548578</v>
      </c>
      <c r="P24" s="24" t="s">
        <v>1139</v>
      </c>
      <c r="Q24" s="18" t="s">
        <v>228</v>
      </c>
      <c r="R24" s="98" t="s">
        <v>284</v>
      </c>
      <c r="S24" s="18" t="s">
        <v>196</v>
      </c>
      <c r="T24" s="18"/>
    </row>
    <row r="25" spans="1:20" ht="14.4">
      <c r="A25" s="4">
        <v>21</v>
      </c>
      <c r="B25" s="17" t="s">
        <v>70</v>
      </c>
      <c r="C25" s="63" t="s">
        <v>578</v>
      </c>
      <c r="D25" s="63" t="s">
        <v>27</v>
      </c>
      <c r="E25" s="62" t="s">
        <v>579</v>
      </c>
      <c r="F25" s="55" t="s">
        <v>176</v>
      </c>
      <c r="G25" s="62">
        <v>16</v>
      </c>
      <c r="H25" s="62">
        <v>12</v>
      </c>
      <c r="I25" s="20">
        <v>28</v>
      </c>
      <c r="J25" s="88">
        <v>9401108732</v>
      </c>
      <c r="K25" s="98" t="s">
        <v>573</v>
      </c>
      <c r="L25" s="18" t="s">
        <v>574</v>
      </c>
      <c r="M25" s="18">
        <v>9401452569</v>
      </c>
      <c r="N25" s="98" t="s">
        <v>575</v>
      </c>
      <c r="O25" s="98">
        <v>9859211625</v>
      </c>
      <c r="P25" s="24" t="s">
        <v>1139</v>
      </c>
      <c r="Q25" s="18" t="s">
        <v>228</v>
      </c>
      <c r="R25" s="98" t="s">
        <v>269</v>
      </c>
      <c r="S25" s="18" t="s">
        <v>196</v>
      </c>
      <c r="T25" s="18"/>
    </row>
    <row r="26" spans="1:20" ht="14.4">
      <c r="A26" s="4">
        <v>22</v>
      </c>
      <c r="B26" s="17" t="s">
        <v>70</v>
      </c>
      <c r="C26" s="63" t="s">
        <v>580</v>
      </c>
      <c r="D26" s="63" t="s">
        <v>29</v>
      </c>
      <c r="E26" s="62">
        <v>1</v>
      </c>
      <c r="F26" s="55"/>
      <c r="G26" s="62">
        <v>56</v>
      </c>
      <c r="H26" s="62">
        <v>50</v>
      </c>
      <c r="I26" s="20">
        <v>106</v>
      </c>
      <c r="J26" s="88">
        <v>9854873434</v>
      </c>
      <c r="K26" s="98" t="s">
        <v>580</v>
      </c>
      <c r="L26" s="18" t="s">
        <v>581</v>
      </c>
      <c r="M26" s="18">
        <v>9401452572</v>
      </c>
      <c r="N26" s="98" t="s">
        <v>582</v>
      </c>
      <c r="O26" s="92">
        <v>7399169482</v>
      </c>
      <c r="P26" s="24" t="s">
        <v>1139</v>
      </c>
      <c r="Q26" s="18" t="s">
        <v>228</v>
      </c>
      <c r="R26" s="98" t="s">
        <v>569</v>
      </c>
      <c r="S26" s="18" t="s">
        <v>196</v>
      </c>
      <c r="T26" s="18"/>
    </row>
    <row r="27" spans="1:20">
      <c r="A27" s="4">
        <v>23</v>
      </c>
      <c r="B27" s="17" t="s">
        <v>69</v>
      </c>
      <c r="C27" s="112" t="s">
        <v>583</v>
      </c>
      <c r="D27" s="55" t="s">
        <v>27</v>
      </c>
      <c r="E27" s="93">
        <v>18150104102</v>
      </c>
      <c r="F27" s="55" t="s">
        <v>470</v>
      </c>
      <c r="G27" s="20">
        <v>34</v>
      </c>
      <c r="H27" s="20">
        <v>24</v>
      </c>
      <c r="I27" s="20">
        <v>58</v>
      </c>
      <c r="J27" s="76">
        <v>8011160423</v>
      </c>
      <c r="K27" s="76" t="s">
        <v>458</v>
      </c>
      <c r="L27" s="18" t="s">
        <v>404</v>
      </c>
      <c r="M27" s="18">
        <v>8472926257</v>
      </c>
      <c r="N27" s="76" t="s">
        <v>430</v>
      </c>
      <c r="O27" s="76">
        <v>9508421690</v>
      </c>
      <c r="P27" s="24" t="s">
        <v>1140</v>
      </c>
      <c r="Q27" s="18" t="s">
        <v>237</v>
      </c>
      <c r="R27" s="98" t="s">
        <v>269</v>
      </c>
      <c r="S27" s="18" t="s">
        <v>196</v>
      </c>
      <c r="T27" s="18"/>
    </row>
    <row r="28" spans="1:20">
      <c r="A28" s="4">
        <v>24</v>
      </c>
      <c r="B28" s="17" t="s">
        <v>69</v>
      </c>
      <c r="C28" s="112" t="s">
        <v>584</v>
      </c>
      <c r="D28" s="55" t="s">
        <v>27</v>
      </c>
      <c r="E28" s="93">
        <v>18150100502</v>
      </c>
      <c r="F28" s="55" t="s">
        <v>178</v>
      </c>
      <c r="G28" s="20">
        <v>20</v>
      </c>
      <c r="H28" s="20">
        <v>18</v>
      </c>
      <c r="I28" s="20">
        <v>38</v>
      </c>
      <c r="J28" s="76">
        <v>9954793520</v>
      </c>
      <c r="K28" s="76" t="s">
        <v>458</v>
      </c>
      <c r="L28" s="18" t="s">
        <v>404</v>
      </c>
      <c r="M28" s="18">
        <v>8472926257</v>
      </c>
      <c r="N28" s="76" t="s">
        <v>585</v>
      </c>
      <c r="O28" s="76">
        <v>9707540457</v>
      </c>
      <c r="P28" s="24" t="s">
        <v>1140</v>
      </c>
      <c r="Q28" s="18" t="s">
        <v>237</v>
      </c>
      <c r="R28" s="98" t="s">
        <v>269</v>
      </c>
      <c r="S28" s="18" t="s">
        <v>196</v>
      </c>
      <c r="T28" s="18"/>
    </row>
    <row r="29" spans="1:20">
      <c r="A29" s="4">
        <v>25</v>
      </c>
      <c r="B29" s="17" t="s">
        <v>69</v>
      </c>
      <c r="C29" s="112" t="s">
        <v>586</v>
      </c>
      <c r="D29" s="55" t="s">
        <v>29</v>
      </c>
      <c r="E29" s="93">
        <v>218</v>
      </c>
      <c r="F29" s="55"/>
      <c r="G29" s="20">
        <v>29</v>
      </c>
      <c r="H29" s="20">
        <v>27</v>
      </c>
      <c r="I29" s="20">
        <v>56</v>
      </c>
      <c r="J29" s="76">
        <v>9508772426</v>
      </c>
      <c r="K29" s="76" t="s">
        <v>458</v>
      </c>
      <c r="L29" s="18" t="s">
        <v>404</v>
      </c>
      <c r="M29" s="18">
        <v>8472926257</v>
      </c>
      <c r="N29" s="76" t="s">
        <v>585</v>
      </c>
      <c r="O29" s="76"/>
      <c r="P29" s="24" t="s">
        <v>1140</v>
      </c>
      <c r="Q29" s="18" t="s">
        <v>237</v>
      </c>
      <c r="R29" s="98" t="s">
        <v>587</v>
      </c>
      <c r="S29" s="18" t="s">
        <v>196</v>
      </c>
      <c r="T29" s="18"/>
    </row>
    <row r="30" spans="1:20">
      <c r="A30" s="4">
        <v>26</v>
      </c>
      <c r="B30" s="17" t="s">
        <v>70</v>
      </c>
      <c r="C30" s="113" t="s">
        <v>588</v>
      </c>
      <c r="D30" s="55" t="s">
        <v>27</v>
      </c>
      <c r="E30" s="114">
        <v>181501101401</v>
      </c>
      <c r="F30" s="55" t="s">
        <v>176</v>
      </c>
      <c r="G30" s="76">
        <v>31</v>
      </c>
      <c r="H30" s="76">
        <v>23</v>
      </c>
      <c r="I30" s="20">
        <v>54</v>
      </c>
      <c r="J30" s="76">
        <v>9957317359</v>
      </c>
      <c r="K30" s="76" t="s">
        <v>589</v>
      </c>
      <c r="L30" s="18" t="s">
        <v>590</v>
      </c>
      <c r="M30" s="18">
        <v>9401452585</v>
      </c>
      <c r="N30" s="76" t="s">
        <v>591</v>
      </c>
      <c r="O30" s="76">
        <v>9085688808</v>
      </c>
      <c r="P30" s="24" t="s">
        <v>1140</v>
      </c>
      <c r="Q30" s="18" t="s">
        <v>237</v>
      </c>
      <c r="R30" s="55" t="s">
        <v>252</v>
      </c>
      <c r="S30" s="18" t="s">
        <v>196</v>
      </c>
      <c r="T30" s="18"/>
    </row>
    <row r="31" spans="1:20">
      <c r="A31" s="4">
        <v>27</v>
      </c>
      <c r="B31" s="17" t="s">
        <v>70</v>
      </c>
      <c r="C31" s="112" t="s">
        <v>592</v>
      </c>
      <c r="D31" s="55" t="s">
        <v>27</v>
      </c>
      <c r="E31" s="114">
        <v>18150104301</v>
      </c>
      <c r="F31" s="55" t="s">
        <v>176</v>
      </c>
      <c r="G31" s="76">
        <v>41</v>
      </c>
      <c r="H31" s="76">
        <v>24</v>
      </c>
      <c r="I31" s="20">
        <v>65</v>
      </c>
      <c r="J31" s="76">
        <v>9577125852</v>
      </c>
      <c r="K31" s="76" t="s">
        <v>589</v>
      </c>
      <c r="L31" s="18" t="s">
        <v>590</v>
      </c>
      <c r="M31" s="18">
        <v>9401452585</v>
      </c>
      <c r="N31" s="20" t="s">
        <v>261</v>
      </c>
      <c r="O31" s="76">
        <v>9401332616</v>
      </c>
      <c r="P31" s="24" t="s">
        <v>1140</v>
      </c>
      <c r="Q31" s="18" t="s">
        <v>237</v>
      </c>
      <c r="R31" s="55" t="s">
        <v>317</v>
      </c>
      <c r="S31" s="18" t="s">
        <v>196</v>
      </c>
      <c r="T31" s="18"/>
    </row>
    <row r="32" spans="1:20" ht="14.4">
      <c r="A32" s="4">
        <v>28</v>
      </c>
      <c r="B32" s="17" t="s">
        <v>70</v>
      </c>
      <c r="C32" s="115" t="s">
        <v>593</v>
      </c>
      <c r="D32" s="55" t="s">
        <v>27</v>
      </c>
      <c r="E32" s="62">
        <v>18150104301</v>
      </c>
      <c r="F32" s="62" t="s">
        <v>176</v>
      </c>
      <c r="G32" s="62">
        <v>17</v>
      </c>
      <c r="H32" s="62">
        <v>16</v>
      </c>
      <c r="I32" s="20">
        <v>33</v>
      </c>
      <c r="J32" s="62">
        <v>9401709784</v>
      </c>
      <c r="K32" s="76" t="s">
        <v>589</v>
      </c>
      <c r="L32" s="18" t="s">
        <v>590</v>
      </c>
      <c r="M32" s="18">
        <v>9401452585</v>
      </c>
      <c r="N32" s="76" t="s">
        <v>594</v>
      </c>
      <c r="O32" s="76">
        <v>8011230100</v>
      </c>
      <c r="P32" s="24" t="s">
        <v>1140</v>
      </c>
      <c r="Q32" s="18" t="s">
        <v>237</v>
      </c>
      <c r="R32" s="55" t="s">
        <v>249</v>
      </c>
      <c r="S32" s="18" t="s">
        <v>196</v>
      </c>
      <c r="T32" s="18"/>
    </row>
    <row r="33" spans="1:20" ht="14.4">
      <c r="A33" s="4">
        <v>29</v>
      </c>
      <c r="B33" s="17" t="s">
        <v>69</v>
      </c>
      <c r="C33" s="117" t="s">
        <v>595</v>
      </c>
      <c r="D33" s="55" t="s">
        <v>27</v>
      </c>
      <c r="E33" s="62">
        <v>15010440218</v>
      </c>
      <c r="F33" s="62" t="s">
        <v>176</v>
      </c>
      <c r="G33" s="62">
        <v>21</v>
      </c>
      <c r="H33" s="62">
        <v>19</v>
      </c>
      <c r="I33" s="20">
        <v>40</v>
      </c>
      <c r="J33" s="62">
        <v>9706249533</v>
      </c>
      <c r="K33" s="76" t="s">
        <v>596</v>
      </c>
      <c r="L33" s="18" t="s">
        <v>597</v>
      </c>
      <c r="M33" s="18">
        <v>9401452580</v>
      </c>
      <c r="N33" s="76" t="s">
        <v>598</v>
      </c>
      <c r="O33" s="76">
        <v>8473091574</v>
      </c>
      <c r="P33" s="24" t="s">
        <v>1141</v>
      </c>
      <c r="Q33" s="61" t="s">
        <v>1136</v>
      </c>
      <c r="R33" s="55" t="s">
        <v>252</v>
      </c>
      <c r="S33" s="18" t="s">
        <v>196</v>
      </c>
      <c r="T33" s="18"/>
    </row>
    <row r="34" spans="1:20">
      <c r="A34" s="4">
        <v>30</v>
      </c>
      <c r="B34" s="17" t="s">
        <v>69</v>
      </c>
      <c r="C34" s="113" t="s">
        <v>599</v>
      </c>
      <c r="D34" s="55" t="s">
        <v>29</v>
      </c>
      <c r="E34" s="114">
        <v>93</v>
      </c>
      <c r="F34" s="55"/>
      <c r="G34" s="76">
        <v>25</v>
      </c>
      <c r="H34" s="76">
        <v>27</v>
      </c>
      <c r="I34" s="20">
        <v>52</v>
      </c>
      <c r="J34" s="76">
        <v>9859978995</v>
      </c>
      <c r="K34" s="76" t="s">
        <v>589</v>
      </c>
      <c r="L34" s="18" t="s">
        <v>590</v>
      </c>
      <c r="M34" s="18">
        <v>9401452585</v>
      </c>
      <c r="N34" s="76" t="s">
        <v>600</v>
      </c>
      <c r="O34" s="76">
        <v>9577125913</v>
      </c>
      <c r="P34" s="24" t="s">
        <v>1141</v>
      </c>
      <c r="Q34" s="61" t="s">
        <v>1136</v>
      </c>
      <c r="R34" s="55" t="s">
        <v>324</v>
      </c>
      <c r="S34" s="18" t="s">
        <v>196</v>
      </c>
      <c r="T34" s="18"/>
    </row>
    <row r="35" spans="1:20" ht="14.4">
      <c r="A35" s="4">
        <v>31</v>
      </c>
      <c r="B35" s="17" t="s">
        <v>70</v>
      </c>
      <c r="C35" s="117" t="s">
        <v>601</v>
      </c>
      <c r="D35" s="55" t="s">
        <v>27</v>
      </c>
      <c r="E35" s="62" t="s">
        <v>602</v>
      </c>
      <c r="F35" s="55" t="s">
        <v>176</v>
      </c>
      <c r="G35" s="62">
        <v>38</v>
      </c>
      <c r="H35" s="62">
        <v>35</v>
      </c>
      <c r="I35" s="20">
        <v>73</v>
      </c>
      <c r="J35" s="62">
        <v>9435533123</v>
      </c>
      <c r="K35" s="76" t="s">
        <v>589</v>
      </c>
      <c r="L35" s="18" t="s">
        <v>590</v>
      </c>
      <c r="M35" s="18">
        <v>9401452585</v>
      </c>
      <c r="N35" s="76" t="s">
        <v>603</v>
      </c>
      <c r="O35" s="76">
        <v>9435973866</v>
      </c>
      <c r="P35" s="24" t="s">
        <v>1141</v>
      </c>
      <c r="Q35" s="61" t="s">
        <v>1136</v>
      </c>
      <c r="R35" s="55" t="s">
        <v>328</v>
      </c>
      <c r="S35" s="18" t="s">
        <v>196</v>
      </c>
      <c r="T35" s="18"/>
    </row>
    <row r="36" spans="1:20" ht="14.4">
      <c r="A36" s="4">
        <v>32</v>
      </c>
      <c r="B36" s="17" t="s">
        <v>70</v>
      </c>
      <c r="C36" s="115" t="s">
        <v>604</v>
      </c>
      <c r="D36" s="55" t="s">
        <v>29</v>
      </c>
      <c r="E36" s="62">
        <v>96</v>
      </c>
      <c r="F36" s="55"/>
      <c r="G36" s="62">
        <v>17</v>
      </c>
      <c r="H36" s="62">
        <v>16</v>
      </c>
      <c r="I36" s="20">
        <v>33</v>
      </c>
      <c r="J36" s="62">
        <v>9435872944</v>
      </c>
      <c r="K36" s="76" t="s">
        <v>605</v>
      </c>
      <c r="L36" s="18" t="s">
        <v>606</v>
      </c>
      <c r="M36" s="18">
        <v>9401452586</v>
      </c>
      <c r="N36" s="76" t="s">
        <v>607</v>
      </c>
      <c r="O36" s="76">
        <v>941472564</v>
      </c>
      <c r="P36" s="24" t="s">
        <v>1141</v>
      </c>
      <c r="Q36" s="61" t="s">
        <v>1136</v>
      </c>
      <c r="R36" s="55" t="s">
        <v>330</v>
      </c>
      <c r="S36" s="18" t="s">
        <v>196</v>
      </c>
      <c r="T36" s="18"/>
    </row>
    <row r="37" spans="1:20" ht="14.4">
      <c r="A37" s="4">
        <v>33</v>
      </c>
      <c r="B37" s="17" t="s">
        <v>69</v>
      </c>
      <c r="C37" s="117" t="s">
        <v>608</v>
      </c>
      <c r="D37" s="55" t="s">
        <v>27</v>
      </c>
      <c r="E37" s="62" t="s">
        <v>609</v>
      </c>
      <c r="F37" s="55" t="s">
        <v>176</v>
      </c>
      <c r="G37" s="62">
        <v>3</v>
      </c>
      <c r="H37" s="62">
        <v>6</v>
      </c>
      <c r="I37" s="20">
        <v>9</v>
      </c>
      <c r="J37" s="62">
        <v>9435391755</v>
      </c>
      <c r="K37" s="76" t="s">
        <v>610</v>
      </c>
      <c r="L37" s="18" t="s">
        <v>611</v>
      </c>
      <c r="M37" s="18">
        <v>9401452584</v>
      </c>
      <c r="N37" s="20" t="s">
        <v>612</v>
      </c>
      <c r="O37" s="76">
        <v>7399654319</v>
      </c>
      <c r="P37" s="24" t="s">
        <v>1142</v>
      </c>
      <c r="Q37" s="61" t="s">
        <v>217</v>
      </c>
      <c r="R37" s="55" t="s">
        <v>328</v>
      </c>
      <c r="S37" s="18" t="s">
        <v>196</v>
      </c>
      <c r="T37" s="18"/>
    </row>
    <row r="38" spans="1:20" ht="14.4">
      <c r="A38" s="4">
        <v>34</v>
      </c>
      <c r="B38" s="17" t="s">
        <v>69</v>
      </c>
      <c r="C38" s="117" t="s">
        <v>613</v>
      </c>
      <c r="D38" s="55" t="s">
        <v>27</v>
      </c>
      <c r="E38" s="62" t="s">
        <v>614</v>
      </c>
      <c r="F38" s="55" t="s">
        <v>176</v>
      </c>
      <c r="G38" s="62">
        <v>19</v>
      </c>
      <c r="H38" s="62">
        <v>10</v>
      </c>
      <c r="I38" s="20">
        <v>29</v>
      </c>
      <c r="J38" s="62">
        <v>9613315600</v>
      </c>
      <c r="K38" s="76" t="s">
        <v>596</v>
      </c>
      <c r="L38" s="18" t="s">
        <v>597</v>
      </c>
      <c r="M38" s="18">
        <v>9401452580</v>
      </c>
      <c r="N38" s="76" t="s">
        <v>598</v>
      </c>
      <c r="O38" s="76">
        <v>8473091574</v>
      </c>
      <c r="P38" s="24" t="s">
        <v>1142</v>
      </c>
      <c r="Q38" s="61" t="s">
        <v>217</v>
      </c>
      <c r="R38" s="55" t="s">
        <v>328</v>
      </c>
      <c r="S38" s="18" t="s">
        <v>196</v>
      </c>
      <c r="T38" s="18"/>
    </row>
    <row r="39" spans="1:20" ht="14.4">
      <c r="A39" s="4">
        <v>35</v>
      </c>
      <c r="B39" s="17" t="s">
        <v>70</v>
      </c>
      <c r="C39" s="115" t="s">
        <v>615</v>
      </c>
      <c r="D39" s="55" t="s">
        <v>29</v>
      </c>
      <c r="E39" s="62">
        <v>262</v>
      </c>
      <c r="F39" s="55"/>
      <c r="G39" s="62">
        <v>26</v>
      </c>
      <c r="H39" s="62">
        <v>30</v>
      </c>
      <c r="I39" s="20">
        <v>56</v>
      </c>
      <c r="J39" s="62">
        <v>9401230476</v>
      </c>
      <c r="K39" s="76" t="s">
        <v>589</v>
      </c>
      <c r="L39" s="18" t="s">
        <v>590</v>
      </c>
      <c r="M39" s="18">
        <v>9401452585</v>
      </c>
      <c r="N39" s="76" t="s">
        <v>598</v>
      </c>
      <c r="O39" s="76">
        <v>8473091574</v>
      </c>
      <c r="P39" s="24" t="s">
        <v>1142</v>
      </c>
      <c r="Q39" s="61" t="s">
        <v>217</v>
      </c>
      <c r="R39" s="55" t="s">
        <v>213</v>
      </c>
      <c r="S39" s="18" t="s">
        <v>196</v>
      </c>
      <c r="T39" s="18"/>
    </row>
    <row r="40" spans="1:20" ht="14.4">
      <c r="A40" s="4">
        <v>36</v>
      </c>
      <c r="B40" s="17" t="s">
        <v>69</v>
      </c>
      <c r="C40" s="115" t="s">
        <v>616</v>
      </c>
      <c r="D40" s="55" t="s">
        <v>29</v>
      </c>
      <c r="E40" s="62">
        <v>152</v>
      </c>
      <c r="F40" s="55"/>
      <c r="G40" s="62">
        <v>53</v>
      </c>
      <c r="H40" s="62">
        <v>46</v>
      </c>
      <c r="I40" s="20">
        <v>99</v>
      </c>
      <c r="J40" s="62">
        <v>8473874691</v>
      </c>
      <c r="K40" s="76" t="s">
        <v>589</v>
      </c>
      <c r="L40" s="18" t="s">
        <v>590</v>
      </c>
      <c r="M40" s="18">
        <v>9401452585</v>
      </c>
      <c r="N40" s="76" t="s">
        <v>598</v>
      </c>
      <c r="O40" s="76">
        <v>8473091574</v>
      </c>
      <c r="P40" s="24" t="s">
        <v>1143</v>
      </c>
      <c r="Q40" s="18" t="s">
        <v>223</v>
      </c>
      <c r="R40" s="55" t="s">
        <v>330</v>
      </c>
      <c r="S40" s="18" t="s">
        <v>196</v>
      </c>
      <c r="T40" s="18"/>
    </row>
    <row r="41" spans="1:20" ht="14.4">
      <c r="A41" s="4">
        <v>37</v>
      </c>
      <c r="B41" s="17" t="s">
        <v>69</v>
      </c>
      <c r="C41" s="117" t="s">
        <v>617</v>
      </c>
      <c r="D41" s="55" t="s">
        <v>29</v>
      </c>
      <c r="E41" s="62">
        <v>151</v>
      </c>
      <c r="F41" s="55"/>
      <c r="G41" s="62">
        <v>11</v>
      </c>
      <c r="H41" s="62">
        <v>16</v>
      </c>
      <c r="I41" s="20">
        <v>27</v>
      </c>
      <c r="J41" s="62">
        <v>9401457174</v>
      </c>
      <c r="K41" s="76" t="s">
        <v>605</v>
      </c>
      <c r="L41" s="18" t="s">
        <v>606</v>
      </c>
      <c r="M41" s="18">
        <v>9401452586</v>
      </c>
      <c r="N41" s="76" t="s">
        <v>607</v>
      </c>
      <c r="O41" s="76">
        <v>9401472564</v>
      </c>
      <c r="P41" s="24" t="s">
        <v>1143</v>
      </c>
      <c r="Q41" s="18" t="s">
        <v>223</v>
      </c>
      <c r="R41" s="55" t="s">
        <v>200</v>
      </c>
      <c r="S41" s="18" t="s">
        <v>196</v>
      </c>
      <c r="T41" s="18"/>
    </row>
    <row r="42" spans="1:20" ht="14.4">
      <c r="A42" s="4">
        <v>38</v>
      </c>
      <c r="B42" s="17" t="s">
        <v>70</v>
      </c>
      <c r="C42" s="117" t="s">
        <v>618</v>
      </c>
      <c r="D42" s="55" t="s">
        <v>27</v>
      </c>
      <c r="E42" s="62" t="s">
        <v>619</v>
      </c>
      <c r="F42" s="55" t="s">
        <v>176</v>
      </c>
      <c r="G42" s="62">
        <v>18</v>
      </c>
      <c r="H42" s="62">
        <v>16</v>
      </c>
      <c r="I42" s="20">
        <v>34</v>
      </c>
      <c r="J42" s="62">
        <v>9854902053</v>
      </c>
      <c r="K42" s="76" t="s">
        <v>605</v>
      </c>
      <c r="L42" s="18" t="s">
        <v>606</v>
      </c>
      <c r="M42" s="18">
        <v>9401452586</v>
      </c>
      <c r="N42" s="76" t="s">
        <v>607</v>
      </c>
      <c r="O42" s="76">
        <v>9401472564</v>
      </c>
      <c r="P42" s="24" t="s">
        <v>1143</v>
      </c>
      <c r="Q42" s="18" t="s">
        <v>223</v>
      </c>
      <c r="R42" s="55" t="s">
        <v>213</v>
      </c>
      <c r="S42" s="18" t="s">
        <v>196</v>
      </c>
      <c r="T42" s="18"/>
    </row>
    <row r="43" spans="1:20" ht="14.4">
      <c r="A43" s="4">
        <v>39</v>
      </c>
      <c r="B43" s="17" t="s">
        <v>69</v>
      </c>
      <c r="C43" s="115" t="s">
        <v>620</v>
      </c>
      <c r="D43" s="55" t="s">
        <v>27</v>
      </c>
      <c r="E43" s="62" t="s">
        <v>621</v>
      </c>
      <c r="F43" s="55" t="s">
        <v>176</v>
      </c>
      <c r="G43" s="62">
        <v>6</v>
      </c>
      <c r="H43" s="62">
        <v>8</v>
      </c>
      <c r="I43" s="20">
        <v>14</v>
      </c>
      <c r="J43" s="62">
        <v>9401105971</v>
      </c>
      <c r="K43" s="76" t="s">
        <v>610</v>
      </c>
      <c r="L43" s="18" t="s">
        <v>611</v>
      </c>
      <c r="M43" s="18">
        <v>9401452584</v>
      </c>
      <c r="N43" s="76" t="s">
        <v>603</v>
      </c>
      <c r="O43" s="76">
        <v>9435973866</v>
      </c>
      <c r="P43" s="24" t="s">
        <v>1144</v>
      </c>
      <c r="Q43" s="18" t="s">
        <v>228</v>
      </c>
      <c r="R43" s="55" t="s">
        <v>328</v>
      </c>
      <c r="S43" s="18" t="s">
        <v>196</v>
      </c>
      <c r="T43" s="18"/>
    </row>
    <row r="44" spans="1:20" ht="14.4">
      <c r="A44" s="4">
        <v>40</v>
      </c>
      <c r="B44" s="17" t="s">
        <v>70</v>
      </c>
      <c r="C44" s="115" t="s">
        <v>622</v>
      </c>
      <c r="D44" s="55" t="s">
        <v>29</v>
      </c>
      <c r="E44" s="62">
        <v>254</v>
      </c>
      <c r="F44" s="55"/>
      <c r="G44" s="62">
        <v>28</v>
      </c>
      <c r="H44" s="62">
        <v>23</v>
      </c>
      <c r="I44" s="20">
        <v>51</v>
      </c>
      <c r="J44" s="62">
        <v>9577982086</v>
      </c>
      <c r="K44" s="76" t="s">
        <v>610</v>
      </c>
      <c r="L44" s="18" t="s">
        <v>611</v>
      </c>
      <c r="M44" s="18">
        <v>9401452584</v>
      </c>
      <c r="N44" s="76" t="s">
        <v>603</v>
      </c>
      <c r="O44" s="76">
        <v>9435973866</v>
      </c>
      <c r="P44" s="24" t="s">
        <v>1144</v>
      </c>
      <c r="Q44" s="18" t="s">
        <v>228</v>
      </c>
      <c r="R44" s="55" t="s">
        <v>200</v>
      </c>
      <c r="S44" s="18" t="s">
        <v>196</v>
      </c>
      <c r="T44" s="18"/>
    </row>
    <row r="45" spans="1:20" ht="14.4">
      <c r="A45" s="4">
        <v>41</v>
      </c>
      <c r="B45" s="17" t="s">
        <v>70</v>
      </c>
      <c r="C45" s="115" t="s">
        <v>623</v>
      </c>
      <c r="D45" s="55" t="s">
        <v>27</v>
      </c>
      <c r="E45" s="62" t="s">
        <v>624</v>
      </c>
      <c r="F45" s="55" t="s">
        <v>176</v>
      </c>
      <c r="G45" s="62">
        <v>5</v>
      </c>
      <c r="H45" s="62">
        <v>6</v>
      </c>
      <c r="I45" s="20">
        <v>11</v>
      </c>
      <c r="J45" s="62">
        <v>9401106398</v>
      </c>
      <c r="K45" s="76" t="s">
        <v>605</v>
      </c>
      <c r="L45" s="18" t="s">
        <v>606</v>
      </c>
      <c r="M45" s="18">
        <v>9401452586</v>
      </c>
      <c r="N45" s="76" t="s">
        <v>607</v>
      </c>
      <c r="O45" s="76">
        <v>9401472564</v>
      </c>
      <c r="P45" s="24" t="s">
        <v>1144</v>
      </c>
      <c r="Q45" s="18" t="s">
        <v>228</v>
      </c>
      <c r="R45" s="55" t="s">
        <v>330</v>
      </c>
      <c r="S45" s="18" t="s">
        <v>196</v>
      </c>
      <c r="T45" s="18"/>
    </row>
    <row r="46" spans="1:20" ht="14.4">
      <c r="A46" s="4">
        <v>42</v>
      </c>
      <c r="B46" s="17" t="s">
        <v>69</v>
      </c>
      <c r="C46" s="115" t="s">
        <v>625</v>
      </c>
      <c r="D46" s="55" t="s">
        <v>27</v>
      </c>
      <c r="E46" s="62" t="s">
        <v>626</v>
      </c>
      <c r="F46" s="55" t="s">
        <v>176</v>
      </c>
      <c r="G46" s="62">
        <v>7</v>
      </c>
      <c r="H46" s="62">
        <v>14</v>
      </c>
      <c r="I46" s="20">
        <v>21</v>
      </c>
      <c r="J46" s="62">
        <v>9401332667</v>
      </c>
      <c r="K46" s="76" t="s">
        <v>627</v>
      </c>
      <c r="L46" s="18" t="s">
        <v>628</v>
      </c>
      <c r="M46" s="18">
        <v>9854842211</v>
      </c>
      <c r="N46" s="76" t="s">
        <v>629</v>
      </c>
      <c r="O46" s="76">
        <v>9577080723</v>
      </c>
      <c r="P46" s="24" t="s">
        <v>1145</v>
      </c>
      <c r="Q46" s="18" t="s">
        <v>237</v>
      </c>
      <c r="R46" s="55" t="s">
        <v>328</v>
      </c>
      <c r="S46" s="18" t="s">
        <v>196</v>
      </c>
      <c r="T46" s="18"/>
    </row>
    <row r="47" spans="1:20" ht="14.4">
      <c r="A47" s="4">
        <v>43</v>
      </c>
      <c r="B47" s="17" t="s">
        <v>69</v>
      </c>
      <c r="C47" s="115" t="s">
        <v>630</v>
      </c>
      <c r="D47" s="55" t="s">
        <v>27</v>
      </c>
      <c r="E47" s="62" t="s">
        <v>631</v>
      </c>
      <c r="F47" s="55" t="s">
        <v>176</v>
      </c>
      <c r="G47" s="62">
        <v>60</v>
      </c>
      <c r="H47" s="62">
        <v>55</v>
      </c>
      <c r="I47" s="20">
        <v>115</v>
      </c>
      <c r="J47" s="62">
        <v>7399876953</v>
      </c>
      <c r="K47" s="76" t="s">
        <v>250</v>
      </c>
      <c r="L47" s="18" t="s">
        <v>245</v>
      </c>
      <c r="M47" s="18">
        <v>9678311635</v>
      </c>
      <c r="N47" s="76" t="s">
        <v>251</v>
      </c>
      <c r="O47" s="76">
        <v>7399550722</v>
      </c>
      <c r="P47" s="24" t="s">
        <v>1145</v>
      </c>
      <c r="Q47" s="18" t="s">
        <v>237</v>
      </c>
      <c r="R47" s="55" t="s">
        <v>224</v>
      </c>
      <c r="S47" s="18" t="s">
        <v>196</v>
      </c>
      <c r="T47" s="18"/>
    </row>
    <row r="48" spans="1:20" ht="14.4">
      <c r="A48" s="4">
        <v>44</v>
      </c>
      <c r="B48" s="17" t="s">
        <v>70</v>
      </c>
      <c r="C48" s="117" t="s">
        <v>632</v>
      </c>
      <c r="D48" s="55" t="s">
        <v>27</v>
      </c>
      <c r="E48" s="62" t="s">
        <v>633</v>
      </c>
      <c r="F48" s="55" t="s">
        <v>176</v>
      </c>
      <c r="G48" s="62">
        <v>26</v>
      </c>
      <c r="H48" s="62">
        <v>21</v>
      </c>
      <c r="I48" s="20">
        <v>47</v>
      </c>
      <c r="J48" s="62">
        <v>9401435538</v>
      </c>
      <c r="K48" s="76" t="s">
        <v>589</v>
      </c>
      <c r="L48" s="18" t="s">
        <v>590</v>
      </c>
      <c r="M48" s="18">
        <v>9401452585</v>
      </c>
      <c r="N48" s="20" t="s">
        <v>591</v>
      </c>
      <c r="O48" s="76">
        <v>9085688808</v>
      </c>
      <c r="P48" s="24" t="s">
        <v>1145</v>
      </c>
      <c r="Q48" s="18" t="s">
        <v>237</v>
      </c>
      <c r="R48" s="55" t="s">
        <v>213</v>
      </c>
      <c r="S48" s="18" t="s">
        <v>196</v>
      </c>
      <c r="T48" s="18"/>
    </row>
    <row r="49" spans="1:20" ht="14.4">
      <c r="A49" s="4">
        <v>45</v>
      </c>
      <c r="B49" s="17" t="s">
        <v>69</v>
      </c>
      <c r="C49" s="115" t="s">
        <v>634</v>
      </c>
      <c r="D49" s="55" t="s">
        <v>29</v>
      </c>
      <c r="E49" s="62">
        <v>258</v>
      </c>
      <c r="F49" s="55"/>
      <c r="G49" s="62">
        <v>30</v>
      </c>
      <c r="H49" s="62">
        <v>29</v>
      </c>
      <c r="I49" s="20">
        <v>59</v>
      </c>
      <c r="J49" s="62">
        <v>7399936040</v>
      </c>
      <c r="K49" s="76" t="s">
        <v>589</v>
      </c>
      <c r="L49" s="18" t="s">
        <v>590</v>
      </c>
      <c r="M49" s="18">
        <v>9401452585</v>
      </c>
      <c r="N49" s="76" t="s">
        <v>591</v>
      </c>
      <c r="O49" s="76">
        <v>9085688808</v>
      </c>
      <c r="P49" s="24" t="s">
        <v>1146</v>
      </c>
      <c r="Q49" s="18" t="s">
        <v>194</v>
      </c>
      <c r="R49" s="55" t="s">
        <v>330</v>
      </c>
      <c r="S49" s="18" t="s">
        <v>196</v>
      </c>
      <c r="T49" s="18"/>
    </row>
    <row r="50" spans="1:20" ht="14.4">
      <c r="A50" s="4">
        <v>46</v>
      </c>
      <c r="B50" s="17" t="s">
        <v>70</v>
      </c>
      <c r="C50" s="117" t="s">
        <v>635</v>
      </c>
      <c r="D50" s="55" t="s">
        <v>27</v>
      </c>
      <c r="E50" s="62"/>
      <c r="F50" s="55" t="s">
        <v>176</v>
      </c>
      <c r="G50" s="62">
        <v>14</v>
      </c>
      <c r="H50" s="62">
        <v>15</v>
      </c>
      <c r="I50" s="20">
        <v>29</v>
      </c>
      <c r="J50" s="62">
        <v>9401457174</v>
      </c>
      <c r="K50" s="76" t="s">
        <v>589</v>
      </c>
      <c r="L50" s="18" t="s">
        <v>590</v>
      </c>
      <c r="M50" s="18">
        <v>9401452585</v>
      </c>
      <c r="N50" s="76" t="s">
        <v>591</v>
      </c>
      <c r="O50" s="76">
        <v>9085688808</v>
      </c>
      <c r="P50" s="24" t="s">
        <v>1146</v>
      </c>
      <c r="Q50" s="18" t="s">
        <v>194</v>
      </c>
      <c r="R50" s="55" t="s">
        <v>317</v>
      </c>
      <c r="S50" s="18" t="s">
        <v>196</v>
      </c>
      <c r="T50" s="18"/>
    </row>
    <row r="51" spans="1:20" ht="27.6">
      <c r="A51" s="4">
        <v>47</v>
      </c>
      <c r="B51" s="17" t="s">
        <v>70</v>
      </c>
      <c r="C51" s="117" t="s">
        <v>636</v>
      </c>
      <c r="D51" s="55" t="s">
        <v>27</v>
      </c>
      <c r="E51" s="62">
        <v>18150110201</v>
      </c>
      <c r="F51" s="55" t="s">
        <v>176</v>
      </c>
      <c r="G51" s="62">
        <v>24</v>
      </c>
      <c r="H51" s="62">
        <v>19</v>
      </c>
      <c r="I51" s="20">
        <v>43</v>
      </c>
      <c r="J51" s="62">
        <v>7399550887</v>
      </c>
      <c r="K51" s="76" t="s">
        <v>637</v>
      </c>
      <c r="L51" s="18" t="s">
        <v>638</v>
      </c>
      <c r="M51" s="18">
        <v>9401452581</v>
      </c>
      <c r="N51" s="76" t="s">
        <v>261</v>
      </c>
      <c r="O51" s="76">
        <v>9401332616</v>
      </c>
      <c r="P51" s="24" t="s">
        <v>1146</v>
      </c>
      <c r="Q51" s="18" t="s">
        <v>194</v>
      </c>
      <c r="R51" s="55" t="s">
        <v>200</v>
      </c>
      <c r="S51" s="18" t="s">
        <v>196</v>
      </c>
      <c r="T51" s="18"/>
    </row>
    <row r="52" spans="1:20" ht="27.6">
      <c r="A52" s="4">
        <v>48</v>
      </c>
      <c r="B52" s="17" t="s">
        <v>69</v>
      </c>
      <c r="C52" s="117" t="s">
        <v>639</v>
      </c>
      <c r="D52" s="55" t="s">
        <v>27</v>
      </c>
      <c r="E52" s="62" t="s">
        <v>640</v>
      </c>
      <c r="F52" s="55" t="s">
        <v>176</v>
      </c>
      <c r="G52" s="62">
        <v>30</v>
      </c>
      <c r="H52" s="62">
        <v>22</v>
      </c>
      <c r="I52" s="20">
        <v>52</v>
      </c>
      <c r="J52" s="62">
        <v>9706165469</v>
      </c>
      <c r="K52" s="76" t="s">
        <v>637</v>
      </c>
      <c r="L52" s="18" t="s">
        <v>638</v>
      </c>
      <c r="M52" s="18">
        <v>9401452581</v>
      </c>
      <c r="N52" s="76" t="s">
        <v>261</v>
      </c>
      <c r="O52" s="76">
        <v>9401332616</v>
      </c>
      <c r="P52" s="24" t="s">
        <v>1147</v>
      </c>
      <c r="Q52" s="18" t="s">
        <v>1136</v>
      </c>
      <c r="R52" s="55" t="s">
        <v>330</v>
      </c>
      <c r="S52" s="18" t="s">
        <v>196</v>
      </c>
      <c r="T52" s="18"/>
    </row>
    <row r="53" spans="1:20" ht="14.4">
      <c r="A53" s="4">
        <v>49</v>
      </c>
      <c r="B53" s="17" t="s">
        <v>69</v>
      </c>
      <c r="C53" s="115" t="s">
        <v>641</v>
      </c>
      <c r="D53" s="55" t="s">
        <v>27</v>
      </c>
      <c r="E53" s="62" t="s">
        <v>642</v>
      </c>
      <c r="F53" s="55" t="s">
        <v>176</v>
      </c>
      <c r="G53" s="62">
        <v>22</v>
      </c>
      <c r="H53" s="62">
        <v>11</v>
      </c>
      <c r="I53" s="20">
        <v>33</v>
      </c>
      <c r="J53" s="62">
        <v>9613231071</v>
      </c>
      <c r="K53" s="76" t="s">
        <v>610</v>
      </c>
      <c r="L53" s="18" t="s">
        <v>611</v>
      </c>
      <c r="M53" s="18">
        <v>9401452584</v>
      </c>
      <c r="N53" s="76" t="s">
        <v>603</v>
      </c>
      <c r="O53" s="76">
        <v>9401332616</v>
      </c>
      <c r="P53" s="24" t="s">
        <v>1147</v>
      </c>
      <c r="Q53" s="18" t="s">
        <v>1136</v>
      </c>
      <c r="R53" s="55" t="s">
        <v>224</v>
      </c>
      <c r="S53" s="18" t="s">
        <v>196</v>
      </c>
      <c r="T53" s="18"/>
    </row>
    <row r="54" spans="1:20" ht="14.4">
      <c r="A54" s="4">
        <v>50</v>
      </c>
      <c r="B54" s="17" t="s">
        <v>70</v>
      </c>
      <c r="C54" s="117" t="s">
        <v>643</v>
      </c>
      <c r="D54" s="55" t="s">
        <v>27</v>
      </c>
      <c r="E54" s="62" t="s">
        <v>644</v>
      </c>
      <c r="F54" s="55" t="s">
        <v>176</v>
      </c>
      <c r="G54" s="62">
        <v>40</v>
      </c>
      <c r="H54" s="62">
        <v>57</v>
      </c>
      <c r="I54" s="20">
        <v>97</v>
      </c>
      <c r="J54" s="62">
        <v>9854815573</v>
      </c>
      <c r="K54" s="76" t="s">
        <v>645</v>
      </c>
      <c r="L54" s="18" t="s">
        <v>628</v>
      </c>
      <c r="M54" s="18">
        <v>9854842211</v>
      </c>
      <c r="N54" s="76" t="s">
        <v>629</v>
      </c>
      <c r="O54" s="76">
        <v>9577080723</v>
      </c>
      <c r="P54" s="24" t="s">
        <v>1147</v>
      </c>
      <c r="Q54" s="18" t="s">
        <v>1136</v>
      </c>
      <c r="R54" s="55" t="s">
        <v>370</v>
      </c>
      <c r="S54" s="18" t="s">
        <v>196</v>
      </c>
      <c r="T54" s="18"/>
    </row>
    <row r="55" spans="1:20" ht="14.4">
      <c r="A55" s="4">
        <v>51</v>
      </c>
      <c r="B55" s="17" t="s">
        <v>70</v>
      </c>
      <c r="C55" s="115" t="s">
        <v>646</v>
      </c>
      <c r="D55" s="55" t="s">
        <v>27</v>
      </c>
      <c r="E55" s="62"/>
      <c r="F55" s="55" t="s">
        <v>176</v>
      </c>
      <c r="G55" s="62">
        <v>17</v>
      </c>
      <c r="H55" s="62">
        <v>15</v>
      </c>
      <c r="I55" s="20">
        <v>32</v>
      </c>
      <c r="J55" s="62">
        <v>9577491651</v>
      </c>
      <c r="K55" s="76" t="s">
        <v>605</v>
      </c>
      <c r="L55" s="18" t="s">
        <v>606</v>
      </c>
      <c r="M55" s="18">
        <v>9401452586</v>
      </c>
      <c r="N55" s="76" t="s">
        <v>647</v>
      </c>
      <c r="O55" s="76">
        <v>9401332392</v>
      </c>
      <c r="P55" s="24" t="s">
        <v>1147</v>
      </c>
      <c r="Q55" s="18" t="s">
        <v>1136</v>
      </c>
      <c r="R55" s="55" t="s">
        <v>375</v>
      </c>
      <c r="S55" s="18" t="s">
        <v>196</v>
      </c>
      <c r="T55" s="18"/>
    </row>
    <row r="56" spans="1:20" ht="14.4">
      <c r="A56" s="4">
        <v>52</v>
      </c>
      <c r="B56" s="17" t="s">
        <v>70</v>
      </c>
      <c r="C56" s="115" t="s">
        <v>648</v>
      </c>
      <c r="D56" s="55" t="s">
        <v>27</v>
      </c>
      <c r="E56" s="62" t="s">
        <v>649</v>
      </c>
      <c r="F56" s="55" t="s">
        <v>176</v>
      </c>
      <c r="G56" s="62">
        <v>8</v>
      </c>
      <c r="H56" s="62">
        <v>14</v>
      </c>
      <c r="I56" s="20">
        <v>22</v>
      </c>
      <c r="J56" s="62">
        <v>9954024295</v>
      </c>
      <c r="K56" s="76" t="s">
        <v>645</v>
      </c>
      <c r="L56" s="18" t="s">
        <v>628</v>
      </c>
      <c r="M56" s="18">
        <v>9854842211</v>
      </c>
      <c r="N56" s="76" t="s">
        <v>629</v>
      </c>
      <c r="O56" s="76">
        <v>9577080723</v>
      </c>
      <c r="P56" s="24" t="s">
        <v>1147</v>
      </c>
      <c r="Q56" s="18" t="s">
        <v>1136</v>
      </c>
      <c r="R56" s="55" t="s">
        <v>378</v>
      </c>
      <c r="S56" s="18" t="s">
        <v>196</v>
      </c>
      <c r="T56" s="18"/>
    </row>
    <row r="57" spans="1:20" ht="14.4">
      <c r="A57" s="4">
        <v>53</v>
      </c>
      <c r="B57" s="17" t="s">
        <v>70</v>
      </c>
      <c r="C57" s="115" t="s">
        <v>650</v>
      </c>
      <c r="D57" s="55" t="s">
        <v>29</v>
      </c>
      <c r="E57" s="62">
        <v>104</v>
      </c>
      <c r="F57" s="55"/>
      <c r="G57" s="62">
        <v>16</v>
      </c>
      <c r="H57" s="62">
        <v>22</v>
      </c>
      <c r="I57" s="20">
        <v>38</v>
      </c>
      <c r="J57" s="62">
        <v>9401474875</v>
      </c>
      <c r="K57" s="76" t="s">
        <v>645</v>
      </c>
      <c r="L57" s="18" t="s">
        <v>628</v>
      </c>
      <c r="M57" s="18">
        <v>9854842211</v>
      </c>
      <c r="N57" s="76" t="s">
        <v>629</v>
      </c>
      <c r="O57" s="76">
        <v>9577080723</v>
      </c>
      <c r="P57" s="24" t="s">
        <v>1148</v>
      </c>
      <c r="Q57" s="61" t="s">
        <v>217</v>
      </c>
      <c r="R57" s="55" t="s">
        <v>380</v>
      </c>
      <c r="S57" s="18" t="s">
        <v>196</v>
      </c>
      <c r="T57" s="18"/>
    </row>
    <row r="58" spans="1:20" ht="14.4">
      <c r="A58" s="4">
        <v>54</v>
      </c>
      <c r="B58" s="17" t="s">
        <v>70</v>
      </c>
      <c r="C58" s="117" t="s">
        <v>651</v>
      </c>
      <c r="D58" s="55" t="s">
        <v>27</v>
      </c>
      <c r="E58" s="62" t="s">
        <v>652</v>
      </c>
      <c r="F58" s="55" t="s">
        <v>176</v>
      </c>
      <c r="G58" s="62">
        <v>23</v>
      </c>
      <c r="H58" s="62">
        <v>16</v>
      </c>
      <c r="I58" s="20">
        <v>39</v>
      </c>
      <c r="J58" s="62">
        <v>9435931725</v>
      </c>
      <c r="K58" s="76" t="s">
        <v>250</v>
      </c>
      <c r="L58" s="18" t="s">
        <v>245</v>
      </c>
      <c r="M58" s="18">
        <v>9678311635</v>
      </c>
      <c r="N58" s="76" t="s">
        <v>653</v>
      </c>
      <c r="O58" s="76">
        <v>8751927386</v>
      </c>
      <c r="P58" s="24" t="s">
        <v>1148</v>
      </c>
      <c r="Q58" s="61" t="s">
        <v>217</v>
      </c>
      <c r="R58" s="55" t="s">
        <v>378</v>
      </c>
      <c r="S58" s="18" t="s">
        <v>196</v>
      </c>
      <c r="T58" s="18"/>
    </row>
    <row r="59" spans="1:20" ht="14.4">
      <c r="A59" s="4">
        <v>55</v>
      </c>
      <c r="B59" s="17" t="s">
        <v>69</v>
      </c>
      <c r="C59" s="115" t="s">
        <v>654</v>
      </c>
      <c r="D59" s="55" t="s">
        <v>27</v>
      </c>
      <c r="E59" s="62" t="s">
        <v>655</v>
      </c>
      <c r="F59" s="55" t="s">
        <v>176</v>
      </c>
      <c r="G59" s="62">
        <v>19</v>
      </c>
      <c r="H59" s="62">
        <v>16</v>
      </c>
      <c r="I59" s="20">
        <v>35</v>
      </c>
      <c r="J59" s="62">
        <v>9401139822</v>
      </c>
      <c r="K59" s="76" t="s">
        <v>610</v>
      </c>
      <c r="L59" s="18" t="s">
        <v>611</v>
      </c>
      <c r="M59" s="18">
        <v>9401452584</v>
      </c>
      <c r="N59" s="76" t="s">
        <v>603</v>
      </c>
      <c r="O59" s="76">
        <v>9401332616</v>
      </c>
      <c r="P59" s="24" t="s">
        <v>1148</v>
      </c>
      <c r="Q59" s="61" t="s">
        <v>217</v>
      </c>
      <c r="R59" s="55" t="s">
        <v>375</v>
      </c>
      <c r="S59" s="18" t="s">
        <v>196</v>
      </c>
      <c r="T59" s="18"/>
    </row>
    <row r="60" spans="1:20" ht="14.4">
      <c r="A60" s="4">
        <v>56</v>
      </c>
      <c r="B60" s="17" t="s">
        <v>69</v>
      </c>
      <c r="C60" s="117" t="s">
        <v>656</v>
      </c>
      <c r="D60" s="55" t="s">
        <v>29</v>
      </c>
      <c r="E60" s="62">
        <v>263</v>
      </c>
      <c r="F60" s="55"/>
      <c r="G60" s="62">
        <v>18</v>
      </c>
      <c r="H60" s="62">
        <v>17</v>
      </c>
      <c r="I60" s="20">
        <v>35</v>
      </c>
      <c r="J60" s="62">
        <v>7896067180</v>
      </c>
      <c r="K60" s="76" t="s">
        <v>610</v>
      </c>
      <c r="L60" s="18" t="s">
        <v>611</v>
      </c>
      <c r="M60" s="18">
        <v>9401452584</v>
      </c>
      <c r="N60" s="76" t="s">
        <v>603</v>
      </c>
      <c r="O60" s="76">
        <v>9401332616</v>
      </c>
      <c r="P60" s="24" t="s">
        <v>1148</v>
      </c>
      <c r="Q60" s="61" t="s">
        <v>217</v>
      </c>
      <c r="R60" s="55" t="s">
        <v>370</v>
      </c>
      <c r="S60" s="18" t="s">
        <v>196</v>
      </c>
      <c r="T60" s="18"/>
    </row>
    <row r="61" spans="1:20" ht="14.4">
      <c r="A61" s="4">
        <v>57</v>
      </c>
      <c r="B61" s="17" t="s">
        <v>70</v>
      </c>
      <c r="C61" s="117" t="s">
        <v>657</v>
      </c>
      <c r="D61" s="55" t="s">
        <v>27</v>
      </c>
      <c r="E61" s="62" t="s">
        <v>658</v>
      </c>
      <c r="F61" s="55" t="s">
        <v>178</v>
      </c>
      <c r="G61" s="62">
        <v>41</v>
      </c>
      <c r="H61" s="62">
        <v>58</v>
      </c>
      <c r="I61" s="20">
        <v>99</v>
      </c>
      <c r="J61" s="62">
        <v>9401139822</v>
      </c>
      <c r="K61" s="76" t="s">
        <v>605</v>
      </c>
      <c r="L61" s="18" t="s">
        <v>606</v>
      </c>
      <c r="M61" s="18">
        <v>9401452586</v>
      </c>
      <c r="N61" s="76" t="s">
        <v>647</v>
      </c>
      <c r="O61" s="76">
        <v>9401332392</v>
      </c>
      <c r="P61" s="24" t="s">
        <v>1148</v>
      </c>
      <c r="Q61" s="61" t="s">
        <v>217</v>
      </c>
      <c r="R61" s="55" t="s">
        <v>380</v>
      </c>
      <c r="S61" s="18" t="s">
        <v>196</v>
      </c>
      <c r="T61" s="18"/>
    </row>
    <row r="62" spans="1:20">
      <c r="A62" s="4">
        <v>58</v>
      </c>
      <c r="B62" s="17" t="s">
        <v>70</v>
      </c>
      <c r="C62" s="112" t="s">
        <v>659</v>
      </c>
      <c r="D62" s="55" t="s">
        <v>27</v>
      </c>
      <c r="E62" s="114">
        <v>18150104703</v>
      </c>
      <c r="F62" s="55" t="s">
        <v>176</v>
      </c>
      <c r="G62" s="76">
        <v>15</v>
      </c>
      <c r="H62" s="76">
        <v>18</v>
      </c>
      <c r="I62" s="20">
        <v>33</v>
      </c>
      <c r="J62" s="76">
        <v>9613033223</v>
      </c>
      <c r="K62" s="76" t="s">
        <v>610</v>
      </c>
      <c r="L62" s="18" t="s">
        <v>611</v>
      </c>
      <c r="M62" s="18">
        <v>9401452584</v>
      </c>
      <c r="N62" s="76" t="s">
        <v>603</v>
      </c>
      <c r="O62" s="76">
        <v>9401332616</v>
      </c>
      <c r="P62" s="24" t="s">
        <v>1148</v>
      </c>
      <c r="Q62" s="61" t="s">
        <v>217</v>
      </c>
      <c r="R62" s="55" t="s">
        <v>370</v>
      </c>
      <c r="S62" s="18" t="s">
        <v>196</v>
      </c>
      <c r="T62" s="18"/>
    </row>
    <row r="63" spans="1:20" ht="14.4">
      <c r="A63" s="4">
        <v>59</v>
      </c>
      <c r="B63" s="17" t="s">
        <v>69</v>
      </c>
      <c r="C63" s="115" t="s">
        <v>660</v>
      </c>
      <c r="D63" s="55" t="s">
        <v>29</v>
      </c>
      <c r="E63" s="62">
        <v>97</v>
      </c>
      <c r="F63" s="55"/>
      <c r="G63" s="62">
        <v>32</v>
      </c>
      <c r="H63" s="62">
        <v>43</v>
      </c>
      <c r="I63" s="20">
        <v>75</v>
      </c>
      <c r="J63" s="62">
        <v>9957248152</v>
      </c>
      <c r="K63" s="76" t="s">
        <v>610</v>
      </c>
      <c r="L63" s="18" t="s">
        <v>611</v>
      </c>
      <c r="M63" s="18">
        <v>9401452584</v>
      </c>
      <c r="N63" s="76" t="s">
        <v>603</v>
      </c>
      <c r="O63" s="76">
        <v>9401332616</v>
      </c>
      <c r="P63" s="24" t="s">
        <v>1149</v>
      </c>
      <c r="Q63" s="18" t="s">
        <v>223</v>
      </c>
      <c r="R63" s="55" t="s">
        <v>380</v>
      </c>
      <c r="S63" s="18" t="s">
        <v>196</v>
      </c>
      <c r="T63" s="18"/>
    </row>
    <row r="64" spans="1:20" ht="14.4">
      <c r="A64" s="4">
        <v>60</v>
      </c>
      <c r="B64" s="17" t="s">
        <v>69</v>
      </c>
      <c r="C64" s="117" t="s">
        <v>661</v>
      </c>
      <c r="D64" s="55" t="s">
        <v>29</v>
      </c>
      <c r="E64" s="62">
        <v>95</v>
      </c>
      <c r="F64" s="55"/>
      <c r="G64" s="62">
        <v>37</v>
      </c>
      <c r="H64" s="62">
        <v>32</v>
      </c>
      <c r="I64" s="20">
        <v>69</v>
      </c>
      <c r="J64" s="62">
        <v>9401435493</v>
      </c>
      <c r="K64" s="76" t="s">
        <v>589</v>
      </c>
      <c r="L64" s="18" t="s">
        <v>590</v>
      </c>
      <c r="M64" s="18">
        <v>9401452585</v>
      </c>
      <c r="N64" s="76" t="s">
        <v>591</v>
      </c>
      <c r="O64" s="76">
        <v>9085688808</v>
      </c>
      <c r="P64" s="24" t="s">
        <v>1149</v>
      </c>
      <c r="Q64" s="18" t="s">
        <v>223</v>
      </c>
      <c r="R64" s="55" t="s">
        <v>392</v>
      </c>
      <c r="S64" s="18" t="s">
        <v>196</v>
      </c>
      <c r="T64" s="18"/>
    </row>
    <row r="65" spans="1:20" ht="14.4">
      <c r="A65" s="4">
        <v>61</v>
      </c>
      <c r="B65" s="17" t="s">
        <v>69</v>
      </c>
      <c r="C65" s="117" t="s">
        <v>662</v>
      </c>
      <c r="D65" s="55" t="s">
        <v>27</v>
      </c>
      <c r="E65" s="62" t="s">
        <v>663</v>
      </c>
      <c r="F65" s="55" t="s">
        <v>178</v>
      </c>
      <c r="G65" s="62">
        <v>55</v>
      </c>
      <c r="H65" s="62">
        <v>34</v>
      </c>
      <c r="I65" s="20">
        <v>89</v>
      </c>
      <c r="J65" s="62">
        <v>9859504622</v>
      </c>
      <c r="K65" s="76" t="s">
        <v>664</v>
      </c>
      <c r="L65" s="18" t="s">
        <v>590</v>
      </c>
      <c r="M65" s="18">
        <v>9401452585</v>
      </c>
      <c r="N65" s="76" t="s">
        <v>607</v>
      </c>
      <c r="O65" s="76">
        <v>9401472565</v>
      </c>
      <c r="P65" s="24" t="s">
        <v>1149</v>
      </c>
      <c r="Q65" s="18" t="s">
        <v>223</v>
      </c>
      <c r="R65" s="55" t="s">
        <v>394</v>
      </c>
      <c r="S65" s="18" t="s">
        <v>196</v>
      </c>
      <c r="T65" s="18"/>
    </row>
    <row r="66" spans="1:20" ht="14.4">
      <c r="A66" s="4">
        <v>62</v>
      </c>
      <c r="B66" s="17" t="s">
        <v>70</v>
      </c>
      <c r="C66" s="115" t="s">
        <v>665</v>
      </c>
      <c r="D66" s="55" t="s">
        <v>29</v>
      </c>
      <c r="E66" s="62">
        <v>99</v>
      </c>
      <c r="F66" s="55"/>
      <c r="G66" s="62">
        <v>28</v>
      </c>
      <c r="H66" s="62">
        <v>31</v>
      </c>
      <c r="I66" s="20">
        <v>59</v>
      </c>
      <c r="J66" s="62">
        <v>9401709035</v>
      </c>
      <c r="K66" s="76" t="s">
        <v>589</v>
      </c>
      <c r="L66" s="18" t="s">
        <v>590</v>
      </c>
      <c r="M66" s="18">
        <v>9401452585</v>
      </c>
      <c r="N66" s="76" t="s">
        <v>603</v>
      </c>
      <c r="O66" s="76">
        <v>9401332616</v>
      </c>
      <c r="P66" s="24" t="s">
        <v>1149</v>
      </c>
      <c r="Q66" s="18" t="s">
        <v>223</v>
      </c>
      <c r="R66" s="55" t="s">
        <v>317</v>
      </c>
      <c r="S66" s="18" t="s">
        <v>196</v>
      </c>
      <c r="T66" s="18"/>
    </row>
    <row r="67" spans="1:20" ht="14.4">
      <c r="A67" s="4">
        <v>63</v>
      </c>
      <c r="B67" s="17" t="s">
        <v>70</v>
      </c>
      <c r="C67" s="117" t="s">
        <v>666</v>
      </c>
      <c r="D67" s="55" t="s">
        <v>27</v>
      </c>
      <c r="E67" s="62" t="s">
        <v>667</v>
      </c>
      <c r="F67" s="55" t="s">
        <v>470</v>
      </c>
      <c r="G67" s="62">
        <v>86</v>
      </c>
      <c r="H67" s="62">
        <v>90</v>
      </c>
      <c r="I67" s="20">
        <v>176</v>
      </c>
      <c r="J67" s="62"/>
      <c r="K67" s="76" t="s">
        <v>589</v>
      </c>
      <c r="L67" s="18" t="s">
        <v>590</v>
      </c>
      <c r="M67" s="18">
        <v>9401452585</v>
      </c>
      <c r="N67" s="76" t="s">
        <v>261</v>
      </c>
      <c r="O67" s="76">
        <v>9401332616</v>
      </c>
      <c r="P67" s="24" t="s">
        <v>1149</v>
      </c>
      <c r="Q67" s="18" t="s">
        <v>223</v>
      </c>
      <c r="R67" s="55" t="s">
        <v>252</v>
      </c>
      <c r="S67" s="18" t="s">
        <v>196</v>
      </c>
      <c r="T67" s="18"/>
    </row>
    <row r="68" spans="1:20" ht="14.4">
      <c r="A68" s="4">
        <v>64</v>
      </c>
      <c r="B68" s="17" t="s">
        <v>70</v>
      </c>
      <c r="C68" s="115" t="s">
        <v>668</v>
      </c>
      <c r="D68" s="55" t="s">
        <v>29</v>
      </c>
      <c r="E68" s="62">
        <v>105</v>
      </c>
      <c r="F68" s="55"/>
      <c r="G68" s="62">
        <v>20</v>
      </c>
      <c r="H68" s="62">
        <v>18</v>
      </c>
      <c r="I68" s="20">
        <v>38</v>
      </c>
      <c r="J68" s="62">
        <v>9531004940</v>
      </c>
      <c r="K68" s="76" t="s">
        <v>645</v>
      </c>
      <c r="L68" s="18" t="s">
        <v>628</v>
      </c>
      <c r="M68" s="18">
        <v>9854842211</v>
      </c>
      <c r="N68" s="76" t="s">
        <v>629</v>
      </c>
      <c r="O68" s="76">
        <v>9577080723</v>
      </c>
      <c r="P68" s="24" t="s">
        <v>1149</v>
      </c>
      <c r="Q68" s="18" t="s">
        <v>223</v>
      </c>
      <c r="R68" s="55" t="s">
        <v>256</v>
      </c>
      <c r="S68" s="18" t="s">
        <v>196</v>
      </c>
      <c r="T68" s="18"/>
    </row>
    <row r="69" spans="1:20">
      <c r="A69" s="4">
        <v>65</v>
      </c>
      <c r="B69" s="17" t="s">
        <v>69</v>
      </c>
      <c r="C69" s="113" t="s">
        <v>669</v>
      </c>
      <c r="D69" s="55" t="s">
        <v>29</v>
      </c>
      <c r="E69" s="114">
        <v>107</v>
      </c>
      <c r="F69" s="55"/>
      <c r="G69" s="76">
        <v>39</v>
      </c>
      <c r="H69" s="76">
        <v>18</v>
      </c>
      <c r="I69" s="20">
        <v>57</v>
      </c>
      <c r="J69" s="76">
        <v>9401457174</v>
      </c>
      <c r="K69" s="76" t="s">
        <v>645</v>
      </c>
      <c r="L69" s="18" t="s">
        <v>628</v>
      </c>
      <c r="M69" s="18">
        <v>9854842211</v>
      </c>
      <c r="N69" s="76" t="s">
        <v>629</v>
      </c>
      <c r="O69" s="76">
        <v>9577080723</v>
      </c>
      <c r="P69" s="90" t="s">
        <v>1150</v>
      </c>
      <c r="Q69" s="18" t="s">
        <v>228</v>
      </c>
      <c r="R69" s="92" t="s">
        <v>224</v>
      </c>
      <c r="S69" s="18" t="s">
        <v>196</v>
      </c>
      <c r="T69" s="18"/>
    </row>
    <row r="70" spans="1:20">
      <c r="A70" s="4">
        <v>66</v>
      </c>
      <c r="B70" s="17" t="s">
        <v>69</v>
      </c>
      <c r="C70" s="113" t="s">
        <v>670</v>
      </c>
      <c r="D70" s="55" t="s">
        <v>29</v>
      </c>
      <c r="E70" s="114">
        <v>150</v>
      </c>
      <c r="F70" s="55"/>
      <c r="G70" s="76">
        <v>20</v>
      </c>
      <c r="H70" s="76">
        <v>24</v>
      </c>
      <c r="I70" s="20">
        <v>44</v>
      </c>
      <c r="J70" s="76">
        <v>9435620090</v>
      </c>
      <c r="K70" s="76" t="s">
        <v>645</v>
      </c>
      <c r="L70" s="18" t="s">
        <v>628</v>
      </c>
      <c r="M70" s="18">
        <v>9854842211</v>
      </c>
      <c r="N70" s="76" t="s">
        <v>629</v>
      </c>
      <c r="O70" s="76">
        <v>9577080723</v>
      </c>
      <c r="P70" s="90" t="s">
        <v>1150</v>
      </c>
      <c r="Q70" s="18" t="s">
        <v>228</v>
      </c>
      <c r="R70" s="92" t="s">
        <v>268</v>
      </c>
      <c r="S70" s="18" t="s">
        <v>196</v>
      </c>
      <c r="T70" s="18"/>
    </row>
    <row r="71" spans="1:20">
      <c r="A71" s="4">
        <v>67</v>
      </c>
      <c r="B71" s="17" t="s">
        <v>69</v>
      </c>
      <c r="C71" s="113" t="s">
        <v>671</v>
      </c>
      <c r="D71" s="55" t="s">
        <v>29</v>
      </c>
      <c r="E71" s="114">
        <v>255</v>
      </c>
      <c r="F71" s="55"/>
      <c r="G71" s="76">
        <v>15</v>
      </c>
      <c r="H71" s="76">
        <v>10</v>
      </c>
      <c r="I71" s="20">
        <v>25</v>
      </c>
      <c r="J71" s="76">
        <v>9401903885</v>
      </c>
      <c r="K71" s="76" t="s">
        <v>605</v>
      </c>
      <c r="L71" s="18" t="s">
        <v>606</v>
      </c>
      <c r="M71" s="18">
        <v>9401452586</v>
      </c>
      <c r="N71" s="76" t="s">
        <v>607</v>
      </c>
      <c r="O71" s="76">
        <v>9401472565</v>
      </c>
      <c r="P71" s="90" t="s">
        <v>1150</v>
      </c>
      <c r="Q71" s="18" t="s">
        <v>228</v>
      </c>
      <c r="R71" s="92" t="s">
        <v>268</v>
      </c>
      <c r="S71" s="18" t="s">
        <v>196</v>
      </c>
      <c r="T71" s="18"/>
    </row>
    <row r="72" spans="1:20">
      <c r="A72" s="4">
        <v>68</v>
      </c>
      <c r="B72" s="17" t="s">
        <v>69</v>
      </c>
      <c r="C72" s="113" t="s">
        <v>672</v>
      </c>
      <c r="D72" s="55" t="s">
        <v>29</v>
      </c>
      <c r="E72" s="114">
        <v>257</v>
      </c>
      <c r="F72" s="55"/>
      <c r="G72" s="76">
        <v>8</v>
      </c>
      <c r="H72" s="76">
        <v>12</v>
      </c>
      <c r="I72" s="20">
        <v>20</v>
      </c>
      <c r="J72" s="76">
        <v>7399724239</v>
      </c>
      <c r="K72" s="76" t="s">
        <v>605</v>
      </c>
      <c r="L72" s="18" t="s">
        <v>606</v>
      </c>
      <c r="M72" s="18">
        <v>9401452586</v>
      </c>
      <c r="N72" s="76" t="s">
        <v>647</v>
      </c>
      <c r="O72" s="76">
        <v>9401332392</v>
      </c>
      <c r="P72" s="90" t="s">
        <v>1150</v>
      </c>
      <c r="Q72" s="18" t="s">
        <v>228</v>
      </c>
      <c r="R72" s="92" t="s">
        <v>269</v>
      </c>
      <c r="S72" s="18" t="s">
        <v>196</v>
      </c>
      <c r="T72" s="18"/>
    </row>
    <row r="73" spans="1:20">
      <c r="A73" s="4">
        <v>69</v>
      </c>
      <c r="B73" s="17" t="s">
        <v>70</v>
      </c>
      <c r="C73" s="113" t="s">
        <v>673</v>
      </c>
      <c r="D73" s="55" t="s">
        <v>27</v>
      </c>
      <c r="E73" s="114">
        <v>18150107901</v>
      </c>
      <c r="F73" s="55" t="s">
        <v>176</v>
      </c>
      <c r="G73" s="76">
        <v>17</v>
      </c>
      <c r="H73" s="76">
        <v>27</v>
      </c>
      <c r="I73" s="20">
        <v>44</v>
      </c>
      <c r="J73" s="76">
        <v>9864231765</v>
      </c>
      <c r="K73" s="76" t="s">
        <v>674</v>
      </c>
      <c r="L73" s="18" t="s">
        <v>675</v>
      </c>
      <c r="M73" s="18">
        <v>9401452565</v>
      </c>
      <c r="N73" s="76" t="s">
        <v>676</v>
      </c>
      <c r="O73" s="76">
        <v>739973828</v>
      </c>
      <c r="P73" s="90" t="s">
        <v>1150</v>
      </c>
      <c r="Q73" s="18" t="s">
        <v>228</v>
      </c>
      <c r="R73" s="92" t="s">
        <v>224</v>
      </c>
      <c r="S73" s="18" t="s">
        <v>196</v>
      </c>
      <c r="T73" s="18"/>
    </row>
    <row r="74" spans="1:20" ht="14.4">
      <c r="A74" s="4">
        <v>70</v>
      </c>
      <c r="B74" s="17" t="s">
        <v>70</v>
      </c>
      <c r="C74" s="113" t="s">
        <v>677</v>
      </c>
      <c r="D74" s="55" t="s">
        <v>27</v>
      </c>
      <c r="E74" s="114">
        <v>18150108101</v>
      </c>
      <c r="F74" s="55" t="s">
        <v>176</v>
      </c>
      <c r="G74" s="62">
        <v>13</v>
      </c>
      <c r="H74" s="62">
        <v>11</v>
      </c>
      <c r="I74" s="20">
        <v>24</v>
      </c>
      <c r="J74" s="76">
        <v>7896933555</v>
      </c>
      <c r="K74" s="76" t="s">
        <v>674</v>
      </c>
      <c r="L74" s="18" t="s">
        <v>675</v>
      </c>
      <c r="M74" s="18">
        <v>9401452565</v>
      </c>
      <c r="N74" s="76" t="s">
        <v>676</v>
      </c>
      <c r="O74" s="76">
        <v>739973828</v>
      </c>
      <c r="P74" s="90" t="s">
        <v>1150</v>
      </c>
      <c r="Q74" s="18" t="s">
        <v>228</v>
      </c>
      <c r="R74" s="92" t="s">
        <v>268</v>
      </c>
      <c r="S74" s="18" t="s">
        <v>196</v>
      </c>
      <c r="T74" s="18"/>
    </row>
    <row r="75" spans="1:20" ht="14.4">
      <c r="A75" s="4">
        <v>71</v>
      </c>
      <c r="B75" s="17" t="s">
        <v>69</v>
      </c>
      <c r="C75" s="117" t="s">
        <v>678</v>
      </c>
      <c r="D75" s="63" t="s">
        <v>29</v>
      </c>
      <c r="E75" s="62">
        <v>62</v>
      </c>
      <c r="F75" s="62"/>
      <c r="G75" s="62">
        <v>17</v>
      </c>
      <c r="H75" s="62">
        <v>15</v>
      </c>
      <c r="I75" s="62">
        <v>32</v>
      </c>
      <c r="J75" s="76">
        <v>98547229</v>
      </c>
      <c r="K75" s="20" t="s">
        <v>679</v>
      </c>
      <c r="L75" s="18" t="s">
        <v>192</v>
      </c>
      <c r="M75" s="18">
        <v>9401452567</v>
      </c>
      <c r="N75" s="76" t="s">
        <v>197</v>
      </c>
      <c r="O75" s="76">
        <v>9678373528</v>
      </c>
      <c r="P75" s="24" t="s">
        <v>1151</v>
      </c>
      <c r="Q75" s="61" t="s">
        <v>237</v>
      </c>
      <c r="R75" s="92" t="s">
        <v>224</v>
      </c>
      <c r="S75" s="18" t="s">
        <v>196</v>
      </c>
      <c r="T75" s="18"/>
    </row>
    <row r="76" spans="1:20" ht="14.4">
      <c r="A76" s="4">
        <v>72</v>
      </c>
      <c r="B76" s="17" t="s">
        <v>70</v>
      </c>
      <c r="C76" s="115" t="s">
        <v>680</v>
      </c>
      <c r="D76" s="63" t="s">
        <v>29</v>
      </c>
      <c r="E76" s="62">
        <v>61</v>
      </c>
      <c r="F76" s="62"/>
      <c r="G76" s="62">
        <v>10</v>
      </c>
      <c r="H76" s="62">
        <v>7</v>
      </c>
      <c r="I76" s="62">
        <v>17</v>
      </c>
      <c r="J76" s="76">
        <v>9859122205</v>
      </c>
      <c r="K76" s="20" t="s">
        <v>679</v>
      </c>
      <c r="L76" s="18" t="s">
        <v>192</v>
      </c>
      <c r="M76" s="18">
        <v>9401452567</v>
      </c>
      <c r="N76" s="76" t="s">
        <v>197</v>
      </c>
      <c r="O76" s="76">
        <v>9678373528</v>
      </c>
      <c r="P76" s="24" t="s">
        <v>1151</v>
      </c>
      <c r="Q76" s="61" t="s">
        <v>237</v>
      </c>
      <c r="R76" s="92" t="s">
        <v>289</v>
      </c>
      <c r="S76" s="18" t="s">
        <v>196</v>
      </c>
      <c r="T76" s="18"/>
    </row>
    <row r="77" spans="1:20" ht="14.4">
      <c r="A77" s="4">
        <v>73</v>
      </c>
      <c r="B77" s="17" t="s">
        <v>70</v>
      </c>
      <c r="C77" s="117" t="s">
        <v>681</v>
      </c>
      <c r="D77" s="63" t="s">
        <v>27</v>
      </c>
      <c r="E77" s="62" t="s">
        <v>682</v>
      </c>
      <c r="F77" s="62" t="s">
        <v>176</v>
      </c>
      <c r="G77" s="62">
        <v>9</v>
      </c>
      <c r="H77" s="62">
        <v>10</v>
      </c>
      <c r="I77" s="62">
        <v>19</v>
      </c>
      <c r="J77" s="62">
        <v>9864231765</v>
      </c>
      <c r="K77" s="20" t="s">
        <v>573</v>
      </c>
      <c r="L77" s="18" t="s">
        <v>574</v>
      </c>
      <c r="M77" s="18">
        <v>9401452569</v>
      </c>
      <c r="N77" s="76" t="s">
        <v>683</v>
      </c>
      <c r="O77" s="76">
        <v>9854349230</v>
      </c>
      <c r="P77" s="24" t="s">
        <v>1151</v>
      </c>
      <c r="Q77" s="61" t="s">
        <v>237</v>
      </c>
      <c r="R77" s="92" t="s">
        <v>224</v>
      </c>
      <c r="S77" s="18" t="s">
        <v>196</v>
      </c>
      <c r="T77" s="18"/>
    </row>
    <row r="78" spans="1:20" ht="27.6">
      <c r="A78" s="4">
        <v>74</v>
      </c>
      <c r="B78" s="17" t="s">
        <v>69</v>
      </c>
      <c r="C78" s="115" t="s">
        <v>684</v>
      </c>
      <c r="D78" s="63" t="s">
        <v>29</v>
      </c>
      <c r="E78" s="62">
        <v>63</v>
      </c>
      <c r="F78" s="62"/>
      <c r="G78" s="62">
        <v>20</v>
      </c>
      <c r="H78" s="62">
        <v>22</v>
      </c>
      <c r="I78" s="62">
        <v>42</v>
      </c>
      <c r="J78" s="62">
        <v>9401761720</v>
      </c>
      <c r="K78" s="76" t="s">
        <v>679</v>
      </c>
      <c r="L78" s="18" t="s">
        <v>192</v>
      </c>
      <c r="M78" s="18">
        <v>9401452567</v>
      </c>
      <c r="N78" s="76" t="s">
        <v>197</v>
      </c>
      <c r="O78" s="76">
        <v>9678373528</v>
      </c>
      <c r="P78" s="24" t="s">
        <v>1152</v>
      </c>
      <c r="Q78" s="18" t="s">
        <v>194</v>
      </c>
      <c r="R78" s="92" t="s">
        <v>330</v>
      </c>
      <c r="S78" s="18" t="s">
        <v>196</v>
      </c>
      <c r="T78" s="18"/>
    </row>
    <row r="79" spans="1:20" ht="14.4">
      <c r="A79" s="4">
        <v>75</v>
      </c>
      <c r="B79" s="17" t="s">
        <v>69</v>
      </c>
      <c r="C79" s="115" t="s">
        <v>685</v>
      </c>
      <c r="D79" s="63" t="s">
        <v>27</v>
      </c>
      <c r="E79" s="62" t="s">
        <v>686</v>
      </c>
      <c r="F79" s="62" t="s">
        <v>176</v>
      </c>
      <c r="G79" s="62">
        <v>8</v>
      </c>
      <c r="H79" s="62">
        <v>3</v>
      </c>
      <c r="I79" s="62">
        <v>11</v>
      </c>
      <c r="J79" s="62">
        <v>7896933555</v>
      </c>
      <c r="K79" s="76" t="s">
        <v>687</v>
      </c>
      <c r="L79" s="18" t="s">
        <v>688</v>
      </c>
      <c r="M79" s="18">
        <v>9954269833</v>
      </c>
      <c r="N79" s="76" t="s">
        <v>519</v>
      </c>
      <c r="O79" s="76">
        <v>9707733130</v>
      </c>
      <c r="P79" s="24" t="s">
        <v>1152</v>
      </c>
      <c r="Q79" s="18" t="s">
        <v>194</v>
      </c>
      <c r="R79" s="92" t="s">
        <v>224</v>
      </c>
      <c r="S79" s="18" t="s">
        <v>196</v>
      </c>
      <c r="T79" s="18"/>
    </row>
    <row r="80" spans="1:20" ht="14.4">
      <c r="A80" s="4">
        <v>76</v>
      </c>
      <c r="B80" s="17" t="s">
        <v>69</v>
      </c>
      <c r="C80" s="115" t="s">
        <v>689</v>
      </c>
      <c r="D80" s="63" t="s">
        <v>29</v>
      </c>
      <c r="E80" s="62">
        <v>194</v>
      </c>
      <c r="F80" s="62"/>
      <c r="G80" s="62">
        <v>20</v>
      </c>
      <c r="H80" s="62">
        <v>24</v>
      </c>
      <c r="I80" s="62">
        <v>44</v>
      </c>
      <c r="J80" s="62">
        <v>9859088241</v>
      </c>
      <c r="K80" s="76" t="s">
        <v>690</v>
      </c>
      <c r="L80" s="18" t="s">
        <v>691</v>
      </c>
      <c r="M80" s="18">
        <v>9401452564</v>
      </c>
      <c r="N80" s="76" t="s">
        <v>692</v>
      </c>
      <c r="O80" s="76">
        <v>9859120248</v>
      </c>
      <c r="P80" s="24" t="s">
        <v>1152</v>
      </c>
      <c r="Q80" s="18" t="s">
        <v>194</v>
      </c>
      <c r="R80" s="92" t="s">
        <v>268</v>
      </c>
      <c r="S80" s="18" t="s">
        <v>196</v>
      </c>
      <c r="T80" s="18"/>
    </row>
    <row r="81" spans="1:20" ht="27.6">
      <c r="A81" s="4">
        <v>77</v>
      </c>
      <c r="B81" s="17" t="s">
        <v>70</v>
      </c>
      <c r="C81" s="115" t="s">
        <v>693</v>
      </c>
      <c r="D81" s="63" t="s">
        <v>27</v>
      </c>
      <c r="E81" s="62" t="s">
        <v>694</v>
      </c>
      <c r="F81" s="62" t="s">
        <v>176</v>
      </c>
      <c r="G81" s="62">
        <v>29</v>
      </c>
      <c r="H81" s="62">
        <v>35</v>
      </c>
      <c r="I81" s="62">
        <v>64</v>
      </c>
      <c r="J81" s="62">
        <v>9954596073</v>
      </c>
      <c r="K81" s="76" t="s">
        <v>679</v>
      </c>
      <c r="L81" s="18" t="s">
        <v>192</v>
      </c>
      <c r="M81" s="18">
        <v>9401452567</v>
      </c>
      <c r="N81" s="76" t="s">
        <v>676</v>
      </c>
      <c r="O81" s="76">
        <v>7399773828</v>
      </c>
      <c r="P81" s="24" t="s">
        <v>1152</v>
      </c>
      <c r="Q81" s="18" t="s">
        <v>194</v>
      </c>
      <c r="R81" s="92" t="s">
        <v>224</v>
      </c>
      <c r="S81" s="18" t="s">
        <v>196</v>
      </c>
      <c r="T81" s="18"/>
    </row>
    <row r="82" spans="1:20" ht="27.6">
      <c r="A82" s="4">
        <v>78</v>
      </c>
      <c r="B82" s="17" t="s">
        <v>69</v>
      </c>
      <c r="C82" s="115" t="s">
        <v>695</v>
      </c>
      <c r="D82" s="63" t="s">
        <v>29</v>
      </c>
      <c r="E82" s="62">
        <v>195</v>
      </c>
      <c r="F82" s="62"/>
      <c r="G82" s="62">
        <v>25</v>
      </c>
      <c r="H82" s="62">
        <v>32</v>
      </c>
      <c r="I82" s="62">
        <v>57</v>
      </c>
      <c r="J82" s="62">
        <v>9401708050</v>
      </c>
      <c r="K82" s="76" t="s">
        <v>679</v>
      </c>
      <c r="L82" s="18" t="s">
        <v>192</v>
      </c>
      <c r="M82" s="18">
        <v>9401452567</v>
      </c>
      <c r="N82" s="76" t="s">
        <v>676</v>
      </c>
      <c r="O82" s="76">
        <v>7399773828</v>
      </c>
      <c r="P82" s="24" t="s">
        <v>1153</v>
      </c>
      <c r="Q82" s="18" t="s">
        <v>1136</v>
      </c>
      <c r="R82" s="92" t="s">
        <v>317</v>
      </c>
      <c r="S82" s="18" t="s">
        <v>196</v>
      </c>
      <c r="T82" s="18"/>
    </row>
    <row r="83" spans="1:20" ht="27.6">
      <c r="A83" s="4">
        <v>79</v>
      </c>
      <c r="B83" s="17" t="s">
        <v>69</v>
      </c>
      <c r="C83" s="115" t="s">
        <v>696</v>
      </c>
      <c r="D83" s="63" t="s">
        <v>27</v>
      </c>
      <c r="E83" s="116" t="s">
        <v>697</v>
      </c>
      <c r="F83" s="62" t="s">
        <v>176</v>
      </c>
      <c r="G83" s="62">
        <v>3</v>
      </c>
      <c r="H83" s="62">
        <v>5</v>
      </c>
      <c r="I83" s="62">
        <v>8</v>
      </c>
      <c r="J83" s="62">
        <v>9707347861</v>
      </c>
      <c r="K83" s="76" t="s">
        <v>679</v>
      </c>
      <c r="L83" s="18" t="s">
        <v>192</v>
      </c>
      <c r="M83" s="18">
        <v>9401452567</v>
      </c>
      <c r="N83" s="76" t="s">
        <v>676</v>
      </c>
      <c r="O83" s="76">
        <v>7399773828</v>
      </c>
      <c r="P83" s="24" t="s">
        <v>1153</v>
      </c>
      <c r="Q83" s="18" t="s">
        <v>1136</v>
      </c>
      <c r="R83" s="92" t="s">
        <v>698</v>
      </c>
      <c r="S83" s="18" t="s">
        <v>196</v>
      </c>
      <c r="T83" s="18"/>
    </row>
    <row r="84" spans="1:20" ht="14.4">
      <c r="A84" s="4">
        <v>80</v>
      </c>
      <c r="B84" s="17" t="s">
        <v>70</v>
      </c>
      <c r="C84" s="115" t="s">
        <v>699</v>
      </c>
      <c r="D84" s="63" t="s">
        <v>29</v>
      </c>
      <c r="E84" s="116">
        <v>196</v>
      </c>
      <c r="F84" s="62"/>
      <c r="G84" s="62">
        <v>35</v>
      </c>
      <c r="H84" s="62">
        <v>36</v>
      </c>
      <c r="I84" s="62">
        <v>71</v>
      </c>
      <c r="J84" s="62">
        <v>9435679451</v>
      </c>
      <c r="K84" s="76" t="s">
        <v>580</v>
      </c>
      <c r="L84" s="18" t="s">
        <v>581</v>
      </c>
      <c r="M84" s="18">
        <v>9401452572</v>
      </c>
      <c r="N84" s="76" t="s">
        <v>700</v>
      </c>
      <c r="O84" s="76">
        <v>7399169482</v>
      </c>
      <c r="P84" s="24" t="s">
        <v>1153</v>
      </c>
      <c r="Q84" s="18" t="s">
        <v>1136</v>
      </c>
      <c r="R84" s="92" t="s">
        <v>249</v>
      </c>
      <c r="S84" s="18" t="s">
        <v>196</v>
      </c>
      <c r="T84" s="18"/>
    </row>
    <row r="85" spans="1:20" ht="14.4">
      <c r="A85" s="4">
        <v>81</v>
      </c>
      <c r="B85" s="17" t="s">
        <v>70</v>
      </c>
      <c r="C85" s="115" t="s">
        <v>701</v>
      </c>
      <c r="D85" s="63" t="s">
        <v>29</v>
      </c>
      <c r="E85" s="116">
        <v>224</v>
      </c>
      <c r="F85" s="62"/>
      <c r="G85" s="62">
        <v>23</v>
      </c>
      <c r="H85" s="62">
        <v>20</v>
      </c>
      <c r="I85" s="62">
        <v>43</v>
      </c>
      <c r="J85" s="62">
        <v>9957997541</v>
      </c>
      <c r="K85" s="76" t="s">
        <v>701</v>
      </c>
      <c r="L85" s="18" t="s">
        <v>691</v>
      </c>
      <c r="M85" s="18">
        <v>9401452564</v>
      </c>
      <c r="N85" s="76" t="s">
        <v>702</v>
      </c>
      <c r="O85" s="76">
        <v>8812082482</v>
      </c>
      <c r="P85" s="24" t="s">
        <v>1153</v>
      </c>
      <c r="Q85" s="18" t="s">
        <v>1136</v>
      </c>
      <c r="R85" s="92" t="s">
        <v>249</v>
      </c>
      <c r="S85" s="18" t="s">
        <v>196</v>
      </c>
      <c r="T85" s="18"/>
    </row>
    <row r="86" spans="1:20" ht="14.4">
      <c r="A86" s="4">
        <v>82</v>
      </c>
      <c r="B86" s="17" t="s">
        <v>69</v>
      </c>
      <c r="C86" s="115" t="s">
        <v>703</v>
      </c>
      <c r="D86" s="63" t="s">
        <v>29</v>
      </c>
      <c r="E86" s="116">
        <v>229</v>
      </c>
      <c r="F86" s="62"/>
      <c r="G86" s="62">
        <v>31</v>
      </c>
      <c r="H86" s="62">
        <v>29</v>
      </c>
      <c r="I86" s="62">
        <v>60</v>
      </c>
      <c r="J86" s="62">
        <v>9957843113</v>
      </c>
      <c r="K86" s="76" t="s">
        <v>701</v>
      </c>
      <c r="L86" s="18" t="s">
        <v>691</v>
      </c>
      <c r="M86" s="18">
        <v>9401452564</v>
      </c>
      <c r="N86" s="76" t="s">
        <v>702</v>
      </c>
      <c r="O86" s="76">
        <v>8812082482</v>
      </c>
      <c r="P86" s="24" t="s">
        <v>1153</v>
      </c>
      <c r="Q86" s="18" t="s">
        <v>1136</v>
      </c>
      <c r="R86" s="92" t="s">
        <v>330</v>
      </c>
      <c r="S86" s="18" t="s">
        <v>196</v>
      </c>
      <c r="T86" s="18"/>
    </row>
    <row r="87" spans="1:20" ht="28.8">
      <c r="A87" s="4">
        <v>83</v>
      </c>
      <c r="B87" s="17" t="s">
        <v>70</v>
      </c>
      <c r="C87" s="115" t="s">
        <v>704</v>
      </c>
      <c r="D87" s="63" t="s">
        <v>27</v>
      </c>
      <c r="E87" s="62" t="s">
        <v>705</v>
      </c>
      <c r="F87" s="62" t="s">
        <v>176</v>
      </c>
      <c r="G87" s="62">
        <v>31</v>
      </c>
      <c r="H87" s="62">
        <v>21</v>
      </c>
      <c r="I87" s="62">
        <v>52</v>
      </c>
      <c r="J87" s="62">
        <v>9577126022</v>
      </c>
      <c r="K87" s="76" t="s">
        <v>525</v>
      </c>
      <c r="L87" s="18" t="s">
        <v>526</v>
      </c>
      <c r="M87" s="18">
        <v>9401452558</v>
      </c>
      <c r="N87" s="76" t="s">
        <v>706</v>
      </c>
      <c r="O87" s="76">
        <v>9577862302</v>
      </c>
      <c r="P87" s="24" t="s">
        <v>760</v>
      </c>
      <c r="Q87" s="18" t="s">
        <v>194</v>
      </c>
      <c r="R87" s="92" t="s">
        <v>707</v>
      </c>
      <c r="S87" s="18" t="s">
        <v>196</v>
      </c>
      <c r="T87" s="18"/>
    </row>
    <row r="88" spans="1:20" ht="27.6">
      <c r="A88" s="4">
        <v>84</v>
      </c>
      <c r="B88" s="17" t="s">
        <v>70</v>
      </c>
      <c r="C88" s="115" t="s">
        <v>708</v>
      </c>
      <c r="D88" s="63" t="s">
        <v>29</v>
      </c>
      <c r="E88" s="62">
        <v>227</v>
      </c>
      <c r="F88" s="62"/>
      <c r="G88" s="62">
        <v>19</v>
      </c>
      <c r="H88" s="62">
        <v>10</v>
      </c>
      <c r="I88" s="62">
        <v>29</v>
      </c>
      <c r="J88" s="62">
        <v>9678871927</v>
      </c>
      <c r="K88" s="76" t="s">
        <v>679</v>
      </c>
      <c r="L88" s="18" t="s">
        <v>192</v>
      </c>
      <c r="M88" s="18">
        <v>9401452567</v>
      </c>
      <c r="N88" s="76" t="s">
        <v>676</v>
      </c>
      <c r="O88" s="76">
        <v>7399773828</v>
      </c>
      <c r="P88" s="24" t="s">
        <v>1153</v>
      </c>
      <c r="Q88" s="18" t="s">
        <v>1136</v>
      </c>
      <c r="R88" s="92" t="s">
        <v>707</v>
      </c>
      <c r="S88" s="18" t="s">
        <v>196</v>
      </c>
      <c r="T88" s="18"/>
    </row>
    <row r="89" spans="1:20" ht="14.4">
      <c r="A89" s="4">
        <v>85</v>
      </c>
      <c r="B89" s="17" t="s">
        <v>69</v>
      </c>
      <c r="C89" s="115" t="s">
        <v>709</v>
      </c>
      <c r="D89" s="63" t="s">
        <v>27</v>
      </c>
      <c r="E89" s="62" t="s">
        <v>710</v>
      </c>
      <c r="F89" s="62" t="s">
        <v>176</v>
      </c>
      <c r="G89" s="62">
        <v>69</v>
      </c>
      <c r="H89" s="62">
        <v>61</v>
      </c>
      <c r="I89" s="62">
        <v>130</v>
      </c>
      <c r="J89" s="62">
        <v>9678506528</v>
      </c>
      <c r="K89" s="76" t="s">
        <v>687</v>
      </c>
      <c r="L89" s="18" t="s">
        <v>688</v>
      </c>
      <c r="M89" s="18">
        <v>9954269833</v>
      </c>
      <c r="N89" s="76" t="s">
        <v>711</v>
      </c>
      <c r="O89" s="76">
        <v>7399773828</v>
      </c>
      <c r="P89" s="24" t="s">
        <v>1154</v>
      </c>
      <c r="Q89" s="18" t="s">
        <v>217</v>
      </c>
      <c r="R89" s="92" t="s">
        <v>330</v>
      </c>
      <c r="S89" s="18" t="s">
        <v>196</v>
      </c>
      <c r="T89" s="18"/>
    </row>
    <row r="90" spans="1:20" ht="14.4">
      <c r="A90" s="4">
        <v>86</v>
      </c>
      <c r="B90" s="17" t="s">
        <v>69</v>
      </c>
      <c r="C90" s="115" t="s">
        <v>712</v>
      </c>
      <c r="D90" s="63" t="s">
        <v>29</v>
      </c>
      <c r="E90" s="62">
        <v>226</v>
      </c>
      <c r="F90" s="62"/>
      <c r="G90" s="62">
        <v>80</v>
      </c>
      <c r="H90" s="62">
        <v>73</v>
      </c>
      <c r="I90" s="62">
        <v>153</v>
      </c>
      <c r="J90" s="62">
        <v>9706028228</v>
      </c>
      <c r="K90" s="76" t="s">
        <v>687</v>
      </c>
      <c r="L90" s="18" t="s">
        <v>688</v>
      </c>
      <c r="M90" s="18">
        <v>9954269833</v>
      </c>
      <c r="N90" s="76" t="s">
        <v>711</v>
      </c>
      <c r="O90" s="76">
        <v>7399773828</v>
      </c>
      <c r="P90" s="24" t="s">
        <v>1154</v>
      </c>
      <c r="Q90" s="18" t="s">
        <v>217</v>
      </c>
      <c r="R90" s="92" t="s">
        <v>269</v>
      </c>
      <c r="S90" s="18" t="s">
        <v>196</v>
      </c>
      <c r="T90" s="18"/>
    </row>
    <row r="91" spans="1:20" ht="14.4">
      <c r="A91" s="4">
        <v>87</v>
      </c>
      <c r="B91" s="17" t="s">
        <v>70</v>
      </c>
      <c r="C91" s="115" t="s">
        <v>713</v>
      </c>
      <c r="D91" s="63" t="s">
        <v>27</v>
      </c>
      <c r="E91" s="62" t="s">
        <v>714</v>
      </c>
      <c r="F91" s="62" t="s">
        <v>176</v>
      </c>
      <c r="G91" s="62">
        <v>32</v>
      </c>
      <c r="H91" s="62">
        <v>20</v>
      </c>
      <c r="I91" s="62">
        <v>52</v>
      </c>
      <c r="J91" s="62">
        <v>99545446798</v>
      </c>
      <c r="K91" s="76" t="s">
        <v>674</v>
      </c>
      <c r="L91" s="18" t="s">
        <v>675</v>
      </c>
      <c r="M91" s="18">
        <v>9401452565</v>
      </c>
      <c r="N91" s="76" t="s">
        <v>676</v>
      </c>
      <c r="O91" s="76">
        <v>7399773828</v>
      </c>
      <c r="P91" s="24" t="s">
        <v>1154</v>
      </c>
      <c r="Q91" s="18" t="s">
        <v>217</v>
      </c>
      <c r="R91" s="92" t="s">
        <v>328</v>
      </c>
      <c r="S91" s="18" t="s">
        <v>196</v>
      </c>
      <c r="T91" s="18"/>
    </row>
    <row r="92" spans="1:20" ht="28.8">
      <c r="A92" s="4">
        <v>88</v>
      </c>
      <c r="B92" s="17" t="s">
        <v>70</v>
      </c>
      <c r="C92" s="115" t="s">
        <v>715</v>
      </c>
      <c r="D92" s="63" t="s">
        <v>29</v>
      </c>
      <c r="E92" s="62">
        <v>230</v>
      </c>
      <c r="F92" s="62"/>
      <c r="G92" s="62">
        <v>36</v>
      </c>
      <c r="H92" s="62">
        <v>23</v>
      </c>
      <c r="I92" s="62">
        <v>59</v>
      </c>
      <c r="J92" s="62">
        <v>7896758306</v>
      </c>
      <c r="K92" s="76" t="s">
        <v>687</v>
      </c>
      <c r="L92" s="18" t="s">
        <v>688</v>
      </c>
      <c r="M92" s="18">
        <v>9954269833</v>
      </c>
      <c r="N92" s="76" t="s">
        <v>519</v>
      </c>
      <c r="O92" s="76">
        <v>9707733130</v>
      </c>
      <c r="P92" s="24" t="s">
        <v>1155</v>
      </c>
      <c r="Q92" s="18" t="s">
        <v>223</v>
      </c>
      <c r="R92" s="92" t="s">
        <v>328</v>
      </c>
      <c r="S92" s="18" t="s">
        <v>196</v>
      </c>
      <c r="T92" s="18"/>
    </row>
    <row r="93" spans="1:20" ht="28.8">
      <c r="A93" s="4">
        <v>89</v>
      </c>
      <c r="B93" s="17" t="s">
        <v>69</v>
      </c>
      <c r="C93" s="115" t="s">
        <v>716</v>
      </c>
      <c r="D93" s="63" t="s">
        <v>27</v>
      </c>
      <c r="E93" s="62" t="s">
        <v>717</v>
      </c>
      <c r="F93" s="62" t="s">
        <v>176</v>
      </c>
      <c r="G93" s="62">
        <v>19</v>
      </c>
      <c r="H93" s="62">
        <v>21</v>
      </c>
      <c r="I93" s="62">
        <v>40</v>
      </c>
      <c r="J93" s="62">
        <v>739958854</v>
      </c>
      <c r="K93" s="76" t="s">
        <v>674</v>
      </c>
      <c r="L93" s="18" t="s">
        <v>675</v>
      </c>
      <c r="M93" s="18">
        <v>9401452565</v>
      </c>
      <c r="N93" s="76" t="s">
        <v>519</v>
      </c>
      <c r="O93" s="76">
        <v>9707733130</v>
      </c>
      <c r="P93" s="24" t="s">
        <v>1155</v>
      </c>
      <c r="Q93" s="18" t="s">
        <v>223</v>
      </c>
      <c r="R93" s="92" t="s">
        <v>330</v>
      </c>
      <c r="S93" s="18" t="s">
        <v>196</v>
      </c>
      <c r="T93" s="18"/>
    </row>
    <row r="94" spans="1:20" ht="28.8">
      <c r="A94" s="4">
        <v>90</v>
      </c>
      <c r="B94" s="17" t="s">
        <v>69</v>
      </c>
      <c r="C94" s="115" t="s">
        <v>718</v>
      </c>
      <c r="D94" s="63" t="s">
        <v>27</v>
      </c>
      <c r="E94" s="62" t="s">
        <v>719</v>
      </c>
      <c r="F94" s="62" t="s">
        <v>176</v>
      </c>
      <c r="G94" s="62">
        <v>12</v>
      </c>
      <c r="H94" s="62">
        <v>5</v>
      </c>
      <c r="I94" s="62">
        <v>17</v>
      </c>
      <c r="J94" s="62">
        <v>9706781887</v>
      </c>
      <c r="K94" s="76" t="s">
        <v>720</v>
      </c>
      <c r="L94" s="18" t="s">
        <v>721</v>
      </c>
      <c r="M94" s="18">
        <v>9401452563</v>
      </c>
      <c r="N94" s="76" t="s">
        <v>676</v>
      </c>
      <c r="O94" s="76">
        <v>7399773828</v>
      </c>
      <c r="P94" s="24" t="s">
        <v>1155</v>
      </c>
      <c r="Q94" s="18" t="s">
        <v>223</v>
      </c>
      <c r="R94" s="92" t="s">
        <v>330</v>
      </c>
      <c r="S94" s="18" t="s">
        <v>196</v>
      </c>
      <c r="T94" s="18"/>
    </row>
    <row r="95" spans="1:20" ht="14.4">
      <c r="A95" s="4">
        <v>91</v>
      </c>
      <c r="B95" s="17" t="s">
        <v>70</v>
      </c>
      <c r="C95" s="63" t="s">
        <v>722</v>
      </c>
      <c r="D95" s="63" t="s">
        <v>29</v>
      </c>
      <c r="E95" s="62">
        <v>4</v>
      </c>
      <c r="F95" s="55"/>
      <c r="G95" s="62">
        <v>48</v>
      </c>
      <c r="H95" s="62">
        <v>43</v>
      </c>
      <c r="I95" s="20">
        <v>91</v>
      </c>
      <c r="J95" s="88">
        <v>9854873434</v>
      </c>
      <c r="K95" s="98" t="s">
        <v>722</v>
      </c>
      <c r="L95" s="18" t="s">
        <v>723</v>
      </c>
      <c r="M95" s="18">
        <v>9401452552</v>
      </c>
      <c r="N95" s="92" t="s">
        <v>215</v>
      </c>
      <c r="O95" s="92">
        <v>9859334040</v>
      </c>
      <c r="P95" s="24" t="s">
        <v>1156</v>
      </c>
      <c r="Q95" s="18" t="s">
        <v>228</v>
      </c>
      <c r="R95" s="92" t="s">
        <v>330</v>
      </c>
      <c r="S95" s="18" t="s">
        <v>196</v>
      </c>
      <c r="T95" s="18"/>
    </row>
    <row r="96" spans="1:20" ht="14.4">
      <c r="A96" s="4">
        <v>92</v>
      </c>
      <c r="B96" s="17" t="s">
        <v>70</v>
      </c>
      <c r="C96" s="63" t="s">
        <v>724</v>
      </c>
      <c r="D96" s="63" t="s">
        <v>27</v>
      </c>
      <c r="E96" s="62" t="s">
        <v>725</v>
      </c>
      <c r="F96" s="55" t="s">
        <v>176</v>
      </c>
      <c r="G96" s="62">
        <v>15</v>
      </c>
      <c r="H96" s="62">
        <v>14</v>
      </c>
      <c r="I96" s="20">
        <v>29</v>
      </c>
      <c r="J96" s="88">
        <v>9957222682</v>
      </c>
      <c r="K96" s="98" t="s">
        <v>726</v>
      </c>
      <c r="L96" s="18" t="s">
        <v>727</v>
      </c>
      <c r="M96" s="18">
        <v>9401452574</v>
      </c>
      <c r="N96" s="98" t="s">
        <v>728</v>
      </c>
      <c r="O96" s="109">
        <v>9864513137</v>
      </c>
      <c r="P96" s="24" t="s">
        <v>1156</v>
      </c>
      <c r="Q96" s="18" t="s">
        <v>228</v>
      </c>
      <c r="R96" s="92" t="s">
        <v>330</v>
      </c>
      <c r="S96" s="18" t="s">
        <v>196</v>
      </c>
      <c r="T96" s="18"/>
    </row>
    <row r="97" spans="1:20" ht="27.6">
      <c r="A97" s="4">
        <v>93</v>
      </c>
      <c r="B97" s="17" t="s">
        <v>70</v>
      </c>
      <c r="C97" s="63" t="s">
        <v>729</v>
      </c>
      <c r="D97" s="63" t="s">
        <v>27</v>
      </c>
      <c r="E97" s="62" t="s">
        <v>730</v>
      </c>
      <c r="F97" s="55" t="s">
        <v>176</v>
      </c>
      <c r="G97" s="62">
        <v>55</v>
      </c>
      <c r="H97" s="62">
        <v>64</v>
      </c>
      <c r="I97" s="20">
        <v>119</v>
      </c>
      <c r="J97" s="88">
        <v>9401475181</v>
      </c>
      <c r="K97" s="98" t="s">
        <v>306</v>
      </c>
      <c r="L97" s="18" t="s">
        <v>307</v>
      </c>
      <c r="M97" s="18">
        <v>9101452550</v>
      </c>
      <c r="N97" s="98" t="s">
        <v>308</v>
      </c>
      <c r="O97" s="109">
        <v>9957647500</v>
      </c>
      <c r="P97" s="24" t="s">
        <v>1156</v>
      </c>
      <c r="Q97" s="18" t="s">
        <v>228</v>
      </c>
      <c r="R97" s="98" t="s">
        <v>284</v>
      </c>
      <c r="S97" s="18" t="s">
        <v>196</v>
      </c>
      <c r="T97" s="18"/>
    </row>
    <row r="98" spans="1:20" ht="28.8">
      <c r="A98" s="4">
        <v>94</v>
      </c>
      <c r="B98" s="17" t="s">
        <v>69</v>
      </c>
      <c r="C98" s="63" t="s">
        <v>731</v>
      </c>
      <c r="D98" s="63" t="s">
        <v>27</v>
      </c>
      <c r="E98" s="62" t="s">
        <v>732</v>
      </c>
      <c r="F98" s="55" t="s">
        <v>176</v>
      </c>
      <c r="G98" s="62">
        <v>24</v>
      </c>
      <c r="H98" s="62">
        <v>27</v>
      </c>
      <c r="I98" s="20">
        <v>51</v>
      </c>
      <c r="J98" s="88">
        <v>9854802933</v>
      </c>
      <c r="K98" s="98" t="s">
        <v>306</v>
      </c>
      <c r="L98" s="18" t="s">
        <v>307</v>
      </c>
      <c r="M98" s="18">
        <v>9101452550</v>
      </c>
      <c r="N98" s="98" t="s">
        <v>308</v>
      </c>
      <c r="O98" s="109">
        <v>9957647500</v>
      </c>
      <c r="P98" s="24" t="s">
        <v>1156</v>
      </c>
      <c r="Q98" s="18" t="s">
        <v>228</v>
      </c>
      <c r="R98" s="92" t="s">
        <v>330</v>
      </c>
      <c r="S98" s="18" t="s">
        <v>196</v>
      </c>
      <c r="T98" s="18"/>
    </row>
    <row r="99" spans="1:20" ht="14.4">
      <c r="A99" s="4">
        <v>95</v>
      </c>
      <c r="B99" s="17" t="s">
        <v>69</v>
      </c>
      <c r="C99" s="63" t="s">
        <v>733</v>
      </c>
      <c r="D99" s="63" t="s">
        <v>29</v>
      </c>
      <c r="E99" s="62">
        <v>5</v>
      </c>
      <c r="F99" s="55"/>
      <c r="G99" s="62">
        <v>52</v>
      </c>
      <c r="H99" s="62">
        <v>50</v>
      </c>
      <c r="I99" s="20">
        <v>102</v>
      </c>
      <c r="J99" s="88">
        <v>9957019378</v>
      </c>
      <c r="K99" s="98" t="s">
        <v>734</v>
      </c>
      <c r="L99" s="18" t="s">
        <v>735</v>
      </c>
      <c r="M99" s="18">
        <v>9401452575</v>
      </c>
      <c r="N99" s="98" t="s">
        <v>736</v>
      </c>
      <c r="O99" s="109">
        <v>9854886217</v>
      </c>
      <c r="P99" s="24" t="s">
        <v>1156</v>
      </c>
      <c r="Q99" s="18" t="s">
        <v>228</v>
      </c>
      <c r="R99" s="98" t="s">
        <v>268</v>
      </c>
      <c r="S99" s="18" t="s">
        <v>196</v>
      </c>
      <c r="T99" s="18"/>
    </row>
    <row r="100" spans="1:20" ht="14.4">
      <c r="A100" s="4">
        <v>96</v>
      </c>
      <c r="B100" s="17" t="s">
        <v>69</v>
      </c>
      <c r="C100" s="63" t="s">
        <v>737</v>
      </c>
      <c r="D100" s="63" t="s">
        <v>29</v>
      </c>
      <c r="E100" s="62">
        <v>7</v>
      </c>
      <c r="F100" s="55"/>
      <c r="G100" s="62">
        <v>37</v>
      </c>
      <c r="H100" s="62">
        <v>50</v>
      </c>
      <c r="I100" s="20">
        <v>87</v>
      </c>
      <c r="J100" s="88">
        <v>9954952323</v>
      </c>
      <c r="K100" s="98" t="s">
        <v>734</v>
      </c>
      <c r="L100" s="18" t="s">
        <v>735</v>
      </c>
      <c r="M100" s="18">
        <v>9401452575</v>
      </c>
      <c r="N100" s="98" t="s">
        <v>738</v>
      </c>
      <c r="O100" s="109">
        <v>9085419099</v>
      </c>
      <c r="P100" s="24" t="s">
        <v>1157</v>
      </c>
      <c r="Q100" s="18" t="s">
        <v>237</v>
      </c>
      <c r="R100" s="98" t="s">
        <v>330</v>
      </c>
      <c r="S100" s="18" t="s">
        <v>196</v>
      </c>
      <c r="T100" s="18"/>
    </row>
    <row r="101" spans="1:20" ht="14.4">
      <c r="A101" s="4">
        <v>97</v>
      </c>
      <c r="B101" s="17" t="s">
        <v>70</v>
      </c>
      <c r="C101" s="63" t="s">
        <v>739</v>
      </c>
      <c r="D101" s="63" t="s">
        <v>27</v>
      </c>
      <c r="E101" s="62" t="s">
        <v>740</v>
      </c>
      <c r="F101" s="55" t="s">
        <v>176</v>
      </c>
      <c r="G101" s="62">
        <v>96</v>
      </c>
      <c r="H101" s="62">
        <v>90</v>
      </c>
      <c r="I101" s="20">
        <v>186</v>
      </c>
      <c r="J101" s="88">
        <v>9954786428</v>
      </c>
      <c r="K101" s="98" t="s">
        <v>726</v>
      </c>
      <c r="L101" s="18" t="s">
        <v>727</v>
      </c>
      <c r="M101" s="18">
        <v>9401452574</v>
      </c>
      <c r="N101" s="98" t="s">
        <v>728</v>
      </c>
      <c r="O101" s="109">
        <v>9864513137</v>
      </c>
      <c r="P101" s="24" t="s">
        <v>1157</v>
      </c>
      <c r="Q101" s="18" t="s">
        <v>237</v>
      </c>
      <c r="R101" s="98" t="s">
        <v>268</v>
      </c>
      <c r="S101" s="18" t="s">
        <v>196</v>
      </c>
      <c r="T101" s="18"/>
    </row>
    <row r="102" spans="1:20" ht="14.4">
      <c r="A102" s="4">
        <v>98</v>
      </c>
      <c r="B102" s="17" t="s">
        <v>70</v>
      </c>
      <c r="C102" s="63" t="s">
        <v>741</v>
      </c>
      <c r="D102" s="63" t="s">
        <v>27</v>
      </c>
      <c r="E102" s="62" t="s">
        <v>742</v>
      </c>
      <c r="F102" s="55" t="s">
        <v>176</v>
      </c>
      <c r="G102" s="62">
        <v>90</v>
      </c>
      <c r="H102" s="62">
        <v>79</v>
      </c>
      <c r="I102" s="20">
        <v>169</v>
      </c>
      <c r="J102" s="88">
        <v>9435330939</v>
      </c>
      <c r="K102" s="98" t="s">
        <v>734</v>
      </c>
      <c r="L102" s="18" t="s">
        <v>735</v>
      </c>
      <c r="M102" s="18">
        <v>9401452575</v>
      </c>
      <c r="N102" s="98" t="s">
        <v>743</v>
      </c>
      <c r="O102" s="109">
        <v>9613221511</v>
      </c>
      <c r="P102" s="24" t="s">
        <v>1157</v>
      </c>
      <c r="Q102" s="18" t="s">
        <v>237</v>
      </c>
      <c r="R102" s="98" t="s">
        <v>472</v>
      </c>
      <c r="S102" s="18" t="s">
        <v>196</v>
      </c>
      <c r="T102" s="18"/>
    </row>
    <row r="103" spans="1:20" ht="14.4">
      <c r="A103" s="4">
        <v>99</v>
      </c>
      <c r="B103" s="17" t="s">
        <v>70</v>
      </c>
      <c r="C103" s="63" t="s">
        <v>744</v>
      </c>
      <c r="D103" s="63" t="s">
        <v>29</v>
      </c>
      <c r="E103" s="62">
        <v>166</v>
      </c>
      <c r="F103" s="55"/>
      <c r="G103" s="62">
        <v>69</v>
      </c>
      <c r="H103" s="62">
        <v>65</v>
      </c>
      <c r="I103" s="20">
        <v>134</v>
      </c>
      <c r="J103" s="88"/>
      <c r="K103" s="98" t="s">
        <v>722</v>
      </c>
      <c r="L103" s="18" t="s">
        <v>723</v>
      </c>
      <c r="M103" s="18">
        <v>9401452552</v>
      </c>
      <c r="N103" s="98" t="s">
        <v>745</v>
      </c>
      <c r="O103" s="109">
        <v>9854333386</v>
      </c>
      <c r="P103" s="24" t="s">
        <v>1157</v>
      </c>
      <c r="Q103" s="18" t="s">
        <v>237</v>
      </c>
      <c r="R103" s="76" t="s">
        <v>746</v>
      </c>
      <c r="S103" s="18" t="s">
        <v>196</v>
      </c>
      <c r="T103" s="18"/>
    </row>
    <row r="104" spans="1:20" ht="14.4">
      <c r="A104" s="4">
        <v>100</v>
      </c>
      <c r="B104" s="17" t="s">
        <v>69</v>
      </c>
      <c r="C104" s="63" t="s">
        <v>747</v>
      </c>
      <c r="D104" s="63" t="s">
        <v>29</v>
      </c>
      <c r="E104" s="62">
        <v>198</v>
      </c>
      <c r="F104" s="55"/>
      <c r="G104" s="62">
        <v>33</v>
      </c>
      <c r="H104" s="62">
        <v>43</v>
      </c>
      <c r="I104" s="20">
        <v>76</v>
      </c>
      <c r="J104" s="88">
        <v>9854860211</v>
      </c>
      <c r="K104" s="98" t="s">
        <v>734</v>
      </c>
      <c r="L104" s="18" t="s">
        <v>735</v>
      </c>
      <c r="M104" s="18">
        <v>9401452575</v>
      </c>
      <c r="N104" s="98" t="s">
        <v>748</v>
      </c>
      <c r="O104" s="109">
        <v>9401538684</v>
      </c>
      <c r="P104" s="24" t="s">
        <v>1157</v>
      </c>
      <c r="Q104" s="18" t="s">
        <v>237</v>
      </c>
      <c r="R104" s="76" t="s">
        <v>252</v>
      </c>
      <c r="S104" s="18" t="s">
        <v>196</v>
      </c>
      <c r="T104" s="18"/>
    </row>
    <row r="105" spans="1:20" ht="28.8">
      <c r="A105" s="4">
        <v>101</v>
      </c>
      <c r="B105" s="17" t="s">
        <v>69</v>
      </c>
      <c r="C105" s="63" t="s">
        <v>749</v>
      </c>
      <c r="D105" s="63" t="s">
        <v>27</v>
      </c>
      <c r="E105" s="62" t="s">
        <v>750</v>
      </c>
      <c r="F105" s="55" t="s">
        <v>342</v>
      </c>
      <c r="G105" s="62">
        <v>79</v>
      </c>
      <c r="H105" s="62">
        <v>62</v>
      </c>
      <c r="I105" s="20">
        <v>141</v>
      </c>
      <c r="J105" s="88">
        <v>9957587588</v>
      </c>
      <c r="K105" s="98" t="s">
        <v>751</v>
      </c>
      <c r="L105" s="18" t="s">
        <v>752</v>
      </c>
      <c r="M105" s="18"/>
      <c r="N105" s="98" t="s">
        <v>753</v>
      </c>
      <c r="O105" s="109">
        <v>8751980395</v>
      </c>
      <c r="P105" s="24" t="s">
        <v>1158</v>
      </c>
      <c r="Q105" s="18" t="s">
        <v>194</v>
      </c>
      <c r="R105" s="76" t="s">
        <v>249</v>
      </c>
      <c r="S105" s="18" t="s">
        <v>196</v>
      </c>
      <c r="T105" s="18"/>
    </row>
    <row r="106" spans="1:20" ht="14.4">
      <c r="A106" s="4">
        <v>102</v>
      </c>
      <c r="B106" s="17" t="s">
        <v>70</v>
      </c>
      <c r="C106" s="63" t="s">
        <v>754</v>
      </c>
      <c r="D106" s="63" t="s">
        <v>27</v>
      </c>
      <c r="E106" s="62" t="s">
        <v>755</v>
      </c>
      <c r="F106" s="55" t="s">
        <v>398</v>
      </c>
      <c r="G106" s="62">
        <v>0</v>
      </c>
      <c r="H106" s="62">
        <v>333</v>
      </c>
      <c r="I106" s="20">
        <v>333</v>
      </c>
      <c r="J106" s="88">
        <v>9435390579</v>
      </c>
      <c r="K106" s="98" t="s">
        <v>726</v>
      </c>
      <c r="L106" s="18" t="s">
        <v>727</v>
      </c>
      <c r="M106" s="18">
        <v>9401452574</v>
      </c>
      <c r="N106" s="98" t="s">
        <v>756</v>
      </c>
      <c r="O106" s="109">
        <v>9706207824</v>
      </c>
      <c r="P106" s="24" t="s">
        <v>1158</v>
      </c>
      <c r="Q106" s="18" t="s">
        <v>194</v>
      </c>
      <c r="R106" s="76" t="s">
        <v>317</v>
      </c>
      <c r="S106" s="18" t="s">
        <v>196</v>
      </c>
      <c r="T106" s="18"/>
    </row>
    <row r="107" spans="1:20" ht="14.4">
      <c r="A107" s="4">
        <v>103</v>
      </c>
      <c r="B107" s="17" t="s">
        <v>70</v>
      </c>
      <c r="C107" s="63" t="s">
        <v>754</v>
      </c>
      <c r="D107" s="63" t="s">
        <v>27</v>
      </c>
      <c r="E107" s="62" t="s">
        <v>755</v>
      </c>
      <c r="F107" s="55" t="s">
        <v>398</v>
      </c>
      <c r="G107" s="62">
        <v>0</v>
      </c>
      <c r="H107" s="62">
        <v>333</v>
      </c>
      <c r="I107" s="20">
        <v>333</v>
      </c>
      <c r="J107" s="88">
        <v>9435390579</v>
      </c>
      <c r="K107" s="98" t="s">
        <v>726</v>
      </c>
      <c r="L107" s="18" t="s">
        <v>727</v>
      </c>
      <c r="M107" s="18">
        <v>9401452574</v>
      </c>
      <c r="N107" s="98" t="s">
        <v>756</v>
      </c>
      <c r="O107" s="109">
        <v>9706207824</v>
      </c>
      <c r="P107" s="24" t="s">
        <v>1158</v>
      </c>
      <c r="Q107" s="18" t="s">
        <v>194</v>
      </c>
      <c r="R107" s="76" t="s">
        <v>252</v>
      </c>
      <c r="S107" s="18" t="s">
        <v>196</v>
      </c>
      <c r="T107" s="18"/>
    </row>
    <row r="108" spans="1:20" ht="14.4">
      <c r="A108" s="4">
        <v>104</v>
      </c>
      <c r="B108" s="17" t="s">
        <v>70</v>
      </c>
      <c r="C108" s="63" t="s">
        <v>757</v>
      </c>
      <c r="D108" s="76" t="s">
        <v>27</v>
      </c>
      <c r="E108" s="62" t="s">
        <v>758</v>
      </c>
      <c r="F108" s="55" t="s">
        <v>176</v>
      </c>
      <c r="G108" s="62">
        <v>19</v>
      </c>
      <c r="H108" s="62">
        <v>19</v>
      </c>
      <c r="I108" s="20">
        <v>38</v>
      </c>
      <c r="J108" s="88">
        <v>3732375939</v>
      </c>
      <c r="K108" s="98" t="s">
        <v>596</v>
      </c>
      <c r="L108" s="18" t="s">
        <v>597</v>
      </c>
      <c r="M108" s="18">
        <v>9401452580</v>
      </c>
      <c r="N108" s="98" t="s">
        <v>759</v>
      </c>
      <c r="O108" s="109">
        <v>9896636212</v>
      </c>
      <c r="P108" s="24" t="s">
        <v>1158</v>
      </c>
      <c r="Q108" s="18" t="s">
        <v>194</v>
      </c>
      <c r="R108" s="76" t="s">
        <v>249</v>
      </c>
      <c r="S108" s="18" t="s">
        <v>196</v>
      </c>
      <c r="T108" s="18"/>
    </row>
    <row r="109" spans="1:20">
      <c r="A109" s="4">
        <v>105</v>
      </c>
      <c r="B109" s="17"/>
      <c r="C109" s="18"/>
      <c r="D109" s="18"/>
      <c r="E109" s="19"/>
      <c r="F109" s="18"/>
      <c r="G109" s="19"/>
      <c r="H109" s="19"/>
      <c r="I109" s="17">
        <f t="shared" ref="I109:I134" si="0">+G109+H109</f>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1">+G135+H135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21" t="s">
        <v>11</v>
      </c>
      <c r="B165" s="41"/>
      <c r="C165" s="21">
        <f>COUNTIFS(C5:C164,"*")</f>
        <v>104</v>
      </c>
      <c r="D165" s="21"/>
      <c r="E165" s="13"/>
      <c r="F165" s="21"/>
      <c r="G165" s="21">
        <f>SUM(G5:G164)</f>
        <v>3239</v>
      </c>
      <c r="H165" s="21">
        <f>SUM(H5:H164)</f>
        <v>3661</v>
      </c>
      <c r="I165" s="21">
        <f>SUM(I5:I164)</f>
        <v>6900</v>
      </c>
      <c r="J165" s="21"/>
      <c r="K165" s="21"/>
      <c r="L165" s="21"/>
      <c r="M165" s="21"/>
      <c r="N165" s="21"/>
      <c r="O165" s="21"/>
      <c r="P165" s="14"/>
      <c r="Q165" s="21"/>
      <c r="R165" s="21"/>
      <c r="S165" s="21"/>
      <c r="T165" s="12"/>
    </row>
    <row r="166" spans="1:20">
      <c r="A166" s="46" t="s">
        <v>69</v>
      </c>
      <c r="B166" s="10">
        <f>COUNTIF(B$5:B$164,"Team 1")</f>
        <v>51</v>
      </c>
      <c r="C166" s="46" t="s">
        <v>29</v>
      </c>
      <c r="D166" s="10">
        <f>COUNTIF(D5:D164,"Anganwadi")</f>
        <v>44</v>
      </c>
    </row>
    <row r="167" spans="1:20">
      <c r="A167" s="46" t="s">
        <v>70</v>
      </c>
      <c r="B167" s="10">
        <f>COUNTIF(B$6:B$164,"Team 2")</f>
        <v>53</v>
      </c>
      <c r="C167" s="46" t="s">
        <v>27</v>
      </c>
      <c r="D167" s="10">
        <f>COUNTIF(D5:D164,"School")</f>
        <v>60</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G86" activePane="bottomRight" state="frozen"/>
      <selection pane="topRight" activeCell="C1" sqref="C1"/>
      <selection pane="bottomLeft" activeCell="A5" sqref="A5"/>
      <selection pane="bottomRight" activeCell="B98" sqref="B98"/>
    </sheetView>
  </sheetViews>
  <sheetFormatPr defaultColWidth="9.109375" defaultRowHeight="13.8"/>
  <cols>
    <col min="1" max="1" width="8.44140625" style="1" customWidth="1"/>
    <col min="2" max="2" width="14.44140625" style="1" customWidth="1"/>
    <col min="3" max="3" width="25.88671875" style="1" customWidth="1"/>
    <col min="4" max="4" width="17.44140625" style="1" bestFit="1" customWidth="1"/>
    <col min="5" max="5" width="16" style="16" customWidth="1"/>
    <col min="6" max="6" width="17" style="1" customWidth="1"/>
    <col min="7" max="7" width="6.109375" style="16" customWidth="1"/>
    <col min="8" max="8" width="6.33203125" style="16" bestFit="1" customWidth="1"/>
    <col min="9" max="9" width="6" style="1" bestFit="1" customWidth="1"/>
    <col min="10" max="10" width="16.6640625" style="1" customWidth="1"/>
    <col min="11" max="13" width="19.5546875" style="1" customWidth="1"/>
    <col min="14" max="14" width="19.109375" style="1" customWidth="1"/>
    <col min="15" max="15" width="14.88671875" style="1" bestFit="1" customWidth="1"/>
    <col min="16" max="16" width="15.33203125" style="1" customWidth="1"/>
    <col min="17" max="17" width="11.5546875" style="1" bestFit="1" customWidth="1"/>
    <col min="18" max="18" width="17.5546875" style="1" customWidth="1"/>
    <col min="19" max="19" width="19.5546875" style="1" customWidth="1"/>
    <col min="20" max="16384" width="9.109375" style="1"/>
  </cols>
  <sheetData>
    <row r="1" spans="1:20" ht="51" customHeight="1">
      <c r="A1" s="183" t="s">
        <v>65</v>
      </c>
      <c r="B1" s="183"/>
      <c r="C1" s="183"/>
      <c r="D1" s="184"/>
      <c r="E1" s="184"/>
      <c r="F1" s="184"/>
      <c r="G1" s="184"/>
      <c r="H1" s="184"/>
      <c r="I1" s="184"/>
      <c r="J1" s="184"/>
      <c r="K1" s="184"/>
      <c r="L1" s="184"/>
      <c r="M1" s="184"/>
      <c r="N1" s="184"/>
      <c r="O1" s="184"/>
      <c r="P1" s="184"/>
      <c r="Q1" s="184"/>
      <c r="R1" s="184"/>
      <c r="S1" s="184"/>
    </row>
    <row r="2" spans="1:20" ht="15.6">
      <c r="A2" s="187" t="s">
        <v>63</v>
      </c>
      <c r="B2" s="188"/>
      <c r="C2" s="188"/>
      <c r="D2" s="25"/>
      <c r="E2" s="22"/>
      <c r="F2" s="22"/>
      <c r="G2" s="22"/>
      <c r="H2" s="22"/>
      <c r="I2" s="22"/>
      <c r="J2" s="22"/>
      <c r="K2" s="22"/>
      <c r="L2" s="22"/>
      <c r="M2" s="22"/>
      <c r="N2" s="22"/>
      <c r="O2" s="22"/>
      <c r="P2" s="22"/>
      <c r="Q2" s="22"/>
      <c r="R2" s="22"/>
      <c r="S2" s="22"/>
    </row>
    <row r="3" spans="1:20" ht="24" customHeight="1">
      <c r="A3" s="182" t="s">
        <v>14</v>
      </c>
      <c r="B3" s="185" t="s">
        <v>68</v>
      </c>
      <c r="C3" s="181" t="s">
        <v>7</v>
      </c>
      <c r="D3" s="181" t="s">
        <v>59</v>
      </c>
      <c r="E3" s="181" t="s">
        <v>16</v>
      </c>
      <c r="F3" s="189" t="s">
        <v>17</v>
      </c>
      <c r="G3" s="181" t="s">
        <v>8</v>
      </c>
      <c r="H3" s="181"/>
      <c r="I3" s="181"/>
      <c r="J3" s="181" t="s">
        <v>35</v>
      </c>
      <c r="K3" s="185" t="s">
        <v>37</v>
      </c>
      <c r="L3" s="185" t="s">
        <v>54</v>
      </c>
      <c r="M3" s="185" t="s">
        <v>55</v>
      </c>
      <c r="N3" s="185" t="s">
        <v>38</v>
      </c>
      <c r="O3" s="185" t="s">
        <v>39</v>
      </c>
      <c r="P3" s="182" t="s">
        <v>58</v>
      </c>
      <c r="Q3" s="181" t="s">
        <v>56</v>
      </c>
      <c r="R3" s="181" t="s">
        <v>36</v>
      </c>
      <c r="S3" s="181" t="s">
        <v>57</v>
      </c>
      <c r="T3" s="181" t="s">
        <v>13</v>
      </c>
    </row>
    <row r="4" spans="1:20" ht="25.5" customHeight="1">
      <c r="A4" s="182"/>
      <c r="B4" s="190"/>
      <c r="C4" s="181"/>
      <c r="D4" s="181"/>
      <c r="E4" s="181"/>
      <c r="F4" s="189"/>
      <c r="G4" s="23" t="s">
        <v>9</v>
      </c>
      <c r="H4" s="23" t="s">
        <v>10</v>
      </c>
      <c r="I4" s="23" t="s">
        <v>11</v>
      </c>
      <c r="J4" s="181"/>
      <c r="K4" s="186"/>
      <c r="L4" s="186"/>
      <c r="M4" s="186"/>
      <c r="N4" s="186"/>
      <c r="O4" s="186"/>
      <c r="P4" s="182"/>
      <c r="Q4" s="182"/>
      <c r="R4" s="181"/>
      <c r="S4" s="181"/>
      <c r="T4" s="181"/>
    </row>
    <row r="5" spans="1:20" ht="14.4">
      <c r="A5" s="4">
        <v>1</v>
      </c>
      <c r="B5" s="17" t="s">
        <v>69</v>
      </c>
      <c r="C5" s="63" t="s">
        <v>761</v>
      </c>
      <c r="D5" s="76" t="s">
        <v>29</v>
      </c>
      <c r="E5" s="62">
        <v>52</v>
      </c>
      <c r="F5" s="55"/>
      <c r="G5" s="62">
        <v>26</v>
      </c>
      <c r="H5" s="62">
        <v>29</v>
      </c>
      <c r="I5" s="20">
        <v>55</v>
      </c>
      <c r="J5" s="118">
        <v>9859477706</v>
      </c>
      <c r="K5" s="98" t="s">
        <v>208</v>
      </c>
      <c r="L5" s="18" t="s">
        <v>209</v>
      </c>
      <c r="M5" s="119">
        <v>9401452577</v>
      </c>
      <c r="N5" s="98" t="s">
        <v>577</v>
      </c>
      <c r="O5" s="120">
        <v>9954548578</v>
      </c>
      <c r="P5" s="24" t="s">
        <v>1055</v>
      </c>
      <c r="Q5" s="18" t="s">
        <v>194</v>
      </c>
      <c r="R5" s="76" t="s">
        <v>238</v>
      </c>
      <c r="S5" s="18" t="s">
        <v>196</v>
      </c>
      <c r="T5" s="18"/>
    </row>
    <row r="6" spans="1:20" ht="14.4">
      <c r="A6" s="4">
        <v>2</v>
      </c>
      <c r="B6" s="17" t="s">
        <v>69</v>
      </c>
      <c r="C6" s="63" t="s">
        <v>762</v>
      </c>
      <c r="D6" s="76" t="s">
        <v>29</v>
      </c>
      <c r="E6" s="62">
        <v>35</v>
      </c>
      <c r="F6" s="55"/>
      <c r="G6" s="62">
        <v>15</v>
      </c>
      <c r="H6" s="62">
        <v>20</v>
      </c>
      <c r="I6" s="20">
        <v>35</v>
      </c>
      <c r="J6" s="118">
        <v>7896758808</v>
      </c>
      <c r="K6" s="98" t="s">
        <v>208</v>
      </c>
      <c r="L6" s="18" t="s">
        <v>209</v>
      </c>
      <c r="M6" s="119">
        <v>9401452577</v>
      </c>
      <c r="N6" s="98" t="s">
        <v>577</v>
      </c>
      <c r="O6" s="120">
        <v>9954548578</v>
      </c>
      <c r="P6" s="24" t="s">
        <v>1055</v>
      </c>
      <c r="Q6" s="18" t="s">
        <v>194</v>
      </c>
      <c r="R6" s="76" t="s">
        <v>252</v>
      </c>
      <c r="S6" s="18" t="s">
        <v>196</v>
      </c>
      <c r="T6" s="18"/>
    </row>
    <row r="7" spans="1:20" ht="14.4">
      <c r="A7" s="4">
        <v>3</v>
      </c>
      <c r="B7" s="17" t="s">
        <v>70</v>
      </c>
      <c r="C7" s="63" t="s">
        <v>763</v>
      </c>
      <c r="D7" s="76" t="s">
        <v>29</v>
      </c>
      <c r="E7" s="62">
        <v>44</v>
      </c>
      <c r="F7" s="55"/>
      <c r="G7" s="62">
        <v>63</v>
      </c>
      <c r="H7" s="62">
        <v>65</v>
      </c>
      <c r="I7" s="20">
        <v>128</v>
      </c>
      <c r="J7" s="118">
        <v>9577913143</v>
      </c>
      <c r="K7" s="98" t="s">
        <v>764</v>
      </c>
      <c r="L7" s="18" t="s">
        <v>765</v>
      </c>
      <c r="M7" s="119">
        <v>9954979096</v>
      </c>
      <c r="N7" s="98" t="s">
        <v>766</v>
      </c>
      <c r="O7" s="120">
        <v>7399343557</v>
      </c>
      <c r="P7" s="24" t="s">
        <v>1055</v>
      </c>
      <c r="Q7" s="18" t="s">
        <v>194</v>
      </c>
      <c r="R7" s="76" t="s">
        <v>256</v>
      </c>
      <c r="S7" s="18" t="s">
        <v>196</v>
      </c>
      <c r="T7" s="18"/>
    </row>
    <row r="8" spans="1:20" ht="14.4">
      <c r="A8" s="4">
        <v>4</v>
      </c>
      <c r="B8" s="17" t="s">
        <v>70</v>
      </c>
      <c r="C8" s="63" t="s">
        <v>767</v>
      </c>
      <c r="D8" s="76" t="s">
        <v>29</v>
      </c>
      <c r="E8" s="62">
        <v>79</v>
      </c>
      <c r="F8" s="55"/>
      <c r="G8" s="62">
        <v>65</v>
      </c>
      <c r="H8" s="62">
        <v>41</v>
      </c>
      <c r="I8" s="20">
        <v>106</v>
      </c>
      <c r="J8" s="118">
        <v>9435693306</v>
      </c>
      <c r="K8" s="98" t="s">
        <v>764</v>
      </c>
      <c r="L8" s="18" t="s">
        <v>765</v>
      </c>
      <c r="M8" s="119">
        <v>9954979096</v>
      </c>
      <c r="N8" s="98" t="s">
        <v>768</v>
      </c>
      <c r="O8" s="120">
        <v>9577484931</v>
      </c>
      <c r="P8" s="24" t="s">
        <v>1055</v>
      </c>
      <c r="Q8" s="18" t="s">
        <v>194</v>
      </c>
      <c r="R8" s="76" t="s">
        <v>252</v>
      </c>
      <c r="S8" s="18" t="s">
        <v>196</v>
      </c>
      <c r="T8" s="18"/>
    </row>
    <row r="9" spans="1:20" ht="14.4">
      <c r="A9" s="4">
        <v>5</v>
      </c>
      <c r="B9" s="17" t="s">
        <v>69</v>
      </c>
      <c r="C9" s="20" t="s">
        <v>769</v>
      </c>
      <c r="D9" s="76" t="s">
        <v>29</v>
      </c>
      <c r="E9" s="62">
        <v>66</v>
      </c>
      <c r="F9" s="55"/>
      <c r="G9" s="62">
        <v>19</v>
      </c>
      <c r="H9" s="62">
        <v>25</v>
      </c>
      <c r="I9" s="20">
        <v>44</v>
      </c>
      <c r="J9" s="118">
        <v>7399595323</v>
      </c>
      <c r="K9" s="98" t="s">
        <v>770</v>
      </c>
      <c r="L9" s="18" t="s">
        <v>198</v>
      </c>
      <c r="M9" s="119">
        <v>9401452578</v>
      </c>
      <c r="N9" s="98" t="s">
        <v>771</v>
      </c>
      <c r="O9" s="120">
        <v>8472855773</v>
      </c>
      <c r="P9" s="24" t="s">
        <v>1056</v>
      </c>
      <c r="Q9" s="18" t="s">
        <v>204</v>
      </c>
      <c r="R9" s="76" t="s">
        <v>238</v>
      </c>
      <c r="S9" s="18" t="s">
        <v>196</v>
      </c>
      <c r="T9" s="18"/>
    </row>
    <row r="10" spans="1:20" ht="14.4">
      <c r="A10" s="4">
        <v>6</v>
      </c>
      <c r="B10" s="17" t="s">
        <v>69</v>
      </c>
      <c r="C10" s="63" t="s">
        <v>772</v>
      </c>
      <c r="D10" s="76" t="s">
        <v>29</v>
      </c>
      <c r="E10" s="62">
        <v>105</v>
      </c>
      <c r="F10" s="55"/>
      <c r="G10" s="62">
        <v>35</v>
      </c>
      <c r="H10" s="62">
        <v>25</v>
      </c>
      <c r="I10" s="20">
        <v>60</v>
      </c>
      <c r="J10" s="118">
        <v>9954288909</v>
      </c>
      <c r="K10" s="98" t="s">
        <v>764</v>
      </c>
      <c r="L10" s="18" t="s">
        <v>765</v>
      </c>
      <c r="M10" s="119">
        <v>9954979096</v>
      </c>
      <c r="N10" s="98" t="s">
        <v>773</v>
      </c>
      <c r="O10" s="120">
        <v>9854803363</v>
      </c>
      <c r="P10" s="24" t="s">
        <v>1056</v>
      </c>
      <c r="Q10" s="18" t="s">
        <v>204</v>
      </c>
      <c r="R10" s="76" t="s">
        <v>229</v>
      </c>
      <c r="S10" s="18" t="s">
        <v>196</v>
      </c>
      <c r="T10" s="18"/>
    </row>
    <row r="11" spans="1:20" ht="14.4">
      <c r="A11" s="4">
        <v>7</v>
      </c>
      <c r="B11" s="17" t="s">
        <v>70</v>
      </c>
      <c r="C11" s="63" t="s">
        <v>774</v>
      </c>
      <c r="D11" s="76" t="s">
        <v>29</v>
      </c>
      <c r="E11" s="62">
        <v>105</v>
      </c>
      <c r="F11" s="55"/>
      <c r="G11" s="62">
        <v>35</v>
      </c>
      <c r="H11" s="62">
        <v>46</v>
      </c>
      <c r="I11" s="20">
        <v>81</v>
      </c>
      <c r="J11" s="118">
        <v>7399201074</v>
      </c>
      <c r="K11" s="98" t="s">
        <v>764</v>
      </c>
      <c r="L11" s="18" t="s">
        <v>765</v>
      </c>
      <c r="M11" s="119">
        <v>9954979096</v>
      </c>
      <c r="N11" s="98" t="s">
        <v>775</v>
      </c>
      <c r="O11" s="120">
        <v>8811858437</v>
      </c>
      <c r="P11" s="24" t="s">
        <v>1056</v>
      </c>
      <c r="Q11" s="18" t="s">
        <v>204</v>
      </c>
      <c r="R11" s="76" t="s">
        <v>252</v>
      </c>
      <c r="S11" s="18" t="s">
        <v>196</v>
      </c>
      <c r="T11" s="18"/>
    </row>
    <row r="12" spans="1:20" ht="14.4">
      <c r="A12" s="4">
        <v>8</v>
      </c>
      <c r="B12" s="17" t="s">
        <v>70</v>
      </c>
      <c r="C12" s="63" t="s">
        <v>776</v>
      </c>
      <c r="D12" s="76" t="s">
        <v>29</v>
      </c>
      <c r="E12" s="62">
        <v>23</v>
      </c>
      <c r="F12" s="55"/>
      <c r="G12" s="62">
        <v>29</v>
      </c>
      <c r="H12" s="62">
        <v>27</v>
      </c>
      <c r="I12" s="20">
        <v>56</v>
      </c>
      <c r="J12" s="118">
        <v>8751870920</v>
      </c>
      <c r="K12" s="98" t="s">
        <v>770</v>
      </c>
      <c r="L12" s="18" t="s">
        <v>198</v>
      </c>
      <c r="M12" s="119">
        <v>9401452578</v>
      </c>
      <c r="N12" s="98" t="s">
        <v>777</v>
      </c>
      <c r="O12" s="120">
        <v>9613007059</v>
      </c>
      <c r="P12" s="24" t="s">
        <v>1056</v>
      </c>
      <c r="Q12" s="18" t="s">
        <v>204</v>
      </c>
      <c r="R12" s="76" t="s">
        <v>224</v>
      </c>
      <c r="S12" s="18" t="s">
        <v>196</v>
      </c>
      <c r="T12" s="18"/>
    </row>
    <row r="13" spans="1:20" ht="14.4">
      <c r="A13" s="4">
        <v>9</v>
      </c>
      <c r="B13" s="17" t="s">
        <v>69</v>
      </c>
      <c r="C13" s="63" t="s">
        <v>778</v>
      </c>
      <c r="D13" s="76" t="s">
        <v>29</v>
      </c>
      <c r="E13" s="62">
        <v>89</v>
      </c>
      <c r="F13" s="55"/>
      <c r="G13" s="62">
        <v>20</v>
      </c>
      <c r="H13" s="62">
        <v>24</v>
      </c>
      <c r="I13" s="20">
        <v>44</v>
      </c>
      <c r="J13" s="118">
        <v>9957385667</v>
      </c>
      <c r="K13" s="98" t="s">
        <v>770</v>
      </c>
      <c r="L13" s="18" t="s">
        <v>198</v>
      </c>
      <c r="M13" s="119">
        <v>9401452578</v>
      </c>
      <c r="N13" s="98" t="s">
        <v>777</v>
      </c>
      <c r="O13" s="120">
        <v>9613007059</v>
      </c>
      <c r="P13" s="24" t="s">
        <v>1057</v>
      </c>
      <c r="Q13" s="18" t="s">
        <v>217</v>
      </c>
      <c r="R13" s="76" t="s">
        <v>375</v>
      </c>
      <c r="S13" s="18" t="s">
        <v>196</v>
      </c>
      <c r="T13" s="18"/>
    </row>
    <row r="14" spans="1:20" ht="14.4">
      <c r="A14" s="4">
        <v>10</v>
      </c>
      <c r="B14" s="17" t="s">
        <v>70</v>
      </c>
      <c r="C14" s="63" t="s">
        <v>779</v>
      </c>
      <c r="D14" s="76" t="s">
        <v>29</v>
      </c>
      <c r="E14" s="62">
        <v>58</v>
      </c>
      <c r="F14" s="55"/>
      <c r="G14" s="62">
        <v>30</v>
      </c>
      <c r="H14" s="62">
        <v>26</v>
      </c>
      <c r="I14" s="20">
        <v>56</v>
      </c>
      <c r="J14" s="118">
        <v>9859784959</v>
      </c>
      <c r="K14" s="98" t="s">
        <v>770</v>
      </c>
      <c r="L14" s="18" t="s">
        <v>198</v>
      </c>
      <c r="M14" s="119">
        <v>9401452578</v>
      </c>
      <c r="N14" s="98" t="s">
        <v>728</v>
      </c>
      <c r="O14" s="120">
        <v>9854803363</v>
      </c>
      <c r="P14" s="24" t="s">
        <v>1057</v>
      </c>
      <c r="Q14" s="18" t="s">
        <v>217</v>
      </c>
      <c r="R14" s="76" t="s">
        <v>370</v>
      </c>
      <c r="S14" s="18" t="s">
        <v>196</v>
      </c>
      <c r="T14" s="18"/>
    </row>
    <row r="15" spans="1:20" ht="14.4">
      <c r="A15" s="4">
        <v>11</v>
      </c>
      <c r="B15" s="17" t="s">
        <v>69</v>
      </c>
      <c r="C15" s="63" t="s">
        <v>780</v>
      </c>
      <c r="D15" s="76" t="s">
        <v>29</v>
      </c>
      <c r="E15" s="62">
        <v>67</v>
      </c>
      <c r="F15" s="55"/>
      <c r="G15" s="62">
        <v>32</v>
      </c>
      <c r="H15" s="62">
        <v>26</v>
      </c>
      <c r="I15" s="20">
        <v>58</v>
      </c>
      <c r="J15" s="118">
        <v>9957640594</v>
      </c>
      <c r="K15" s="98" t="s">
        <v>781</v>
      </c>
      <c r="L15" s="18" t="s">
        <v>782</v>
      </c>
      <c r="M15" s="119">
        <v>9402452588</v>
      </c>
      <c r="N15" s="98" t="s">
        <v>783</v>
      </c>
      <c r="O15" s="120">
        <v>9678196793</v>
      </c>
      <c r="P15" s="24" t="s">
        <v>1058</v>
      </c>
      <c r="Q15" s="18" t="s">
        <v>217</v>
      </c>
      <c r="R15" s="76" t="s">
        <v>378</v>
      </c>
      <c r="S15" s="18" t="s">
        <v>196</v>
      </c>
      <c r="T15" s="18"/>
    </row>
    <row r="16" spans="1:20" ht="14.4">
      <c r="A16" s="4">
        <v>12</v>
      </c>
      <c r="B16" s="17" t="s">
        <v>69</v>
      </c>
      <c r="C16" s="63" t="s">
        <v>784</v>
      </c>
      <c r="D16" s="76" t="s">
        <v>29</v>
      </c>
      <c r="E16" s="62">
        <v>80</v>
      </c>
      <c r="F16" s="55"/>
      <c r="G16" s="62">
        <v>25</v>
      </c>
      <c r="H16" s="62">
        <v>18</v>
      </c>
      <c r="I16" s="20">
        <v>43</v>
      </c>
      <c r="J16" s="118">
        <v>9957844173</v>
      </c>
      <c r="K16" s="98" t="s">
        <v>781</v>
      </c>
      <c r="L16" s="18" t="s">
        <v>782</v>
      </c>
      <c r="M16" s="119">
        <v>9402452588</v>
      </c>
      <c r="N16" s="98" t="s">
        <v>785</v>
      </c>
      <c r="O16" s="120">
        <v>9577503689</v>
      </c>
      <c r="P16" s="24" t="s">
        <v>1058</v>
      </c>
      <c r="Q16" s="18" t="s">
        <v>217</v>
      </c>
      <c r="R16" s="76" t="s">
        <v>233</v>
      </c>
      <c r="S16" s="18" t="s">
        <v>196</v>
      </c>
      <c r="T16" s="18"/>
    </row>
    <row r="17" spans="1:20" ht="14.4">
      <c r="A17" s="4">
        <v>13</v>
      </c>
      <c r="B17" s="17" t="s">
        <v>70</v>
      </c>
      <c r="C17" s="63" t="s">
        <v>786</v>
      </c>
      <c r="D17" s="63" t="s">
        <v>29</v>
      </c>
      <c r="E17" s="62">
        <v>64</v>
      </c>
      <c r="F17" s="98"/>
      <c r="G17" s="76">
        <v>19</v>
      </c>
      <c r="H17" s="76">
        <v>21</v>
      </c>
      <c r="I17" s="20">
        <v>40</v>
      </c>
      <c r="J17" s="118">
        <v>9854846553</v>
      </c>
      <c r="K17" s="98" t="s">
        <v>787</v>
      </c>
      <c r="L17" s="121" t="s">
        <v>721</v>
      </c>
      <c r="M17" s="122">
        <v>9401452563</v>
      </c>
      <c r="N17" s="98" t="s">
        <v>788</v>
      </c>
      <c r="O17" s="98">
        <v>7896505445</v>
      </c>
      <c r="P17" s="24" t="s">
        <v>1058</v>
      </c>
      <c r="Q17" s="18" t="s">
        <v>217</v>
      </c>
      <c r="R17" s="76" t="s">
        <v>370</v>
      </c>
      <c r="S17" s="18" t="s">
        <v>196</v>
      </c>
      <c r="T17" s="18"/>
    </row>
    <row r="18" spans="1:20" ht="14.4">
      <c r="A18" s="4">
        <v>14</v>
      </c>
      <c r="B18" s="17" t="s">
        <v>69</v>
      </c>
      <c r="C18" s="63" t="s">
        <v>789</v>
      </c>
      <c r="D18" s="63" t="s">
        <v>29</v>
      </c>
      <c r="E18" s="62">
        <v>154</v>
      </c>
      <c r="F18" s="98"/>
      <c r="G18" s="76">
        <v>19</v>
      </c>
      <c r="H18" s="76">
        <v>20</v>
      </c>
      <c r="I18" s="20">
        <v>39</v>
      </c>
      <c r="J18" s="118">
        <v>9678926008</v>
      </c>
      <c r="K18" s="98" t="s">
        <v>790</v>
      </c>
      <c r="L18" s="54" t="s">
        <v>791</v>
      </c>
      <c r="M18" s="123">
        <v>9435285824</v>
      </c>
      <c r="N18" s="98" t="s">
        <v>792</v>
      </c>
      <c r="O18" s="98">
        <v>9859353402</v>
      </c>
      <c r="P18" s="24" t="s">
        <v>1059</v>
      </c>
      <c r="Q18" s="18" t="s">
        <v>833</v>
      </c>
      <c r="R18" s="76" t="s">
        <v>378</v>
      </c>
      <c r="S18" s="18" t="s">
        <v>196</v>
      </c>
      <c r="T18" s="18"/>
    </row>
    <row r="19" spans="1:20" ht="14.4">
      <c r="A19" s="4">
        <v>15</v>
      </c>
      <c r="B19" s="17" t="s">
        <v>69</v>
      </c>
      <c r="C19" s="63" t="s">
        <v>793</v>
      </c>
      <c r="D19" s="63" t="s">
        <v>29</v>
      </c>
      <c r="E19" s="62">
        <v>228</v>
      </c>
      <c r="F19" s="98"/>
      <c r="G19" s="76">
        <v>29</v>
      </c>
      <c r="H19" s="76">
        <v>38</v>
      </c>
      <c r="I19" s="20">
        <v>67</v>
      </c>
      <c r="J19" s="118">
        <v>7896605906</v>
      </c>
      <c r="K19" s="98" t="s">
        <v>787</v>
      </c>
      <c r="L19" s="121" t="s">
        <v>721</v>
      </c>
      <c r="M19" s="122">
        <v>9401452563</v>
      </c>
      <c r="N19" s="98" t="s">
        <v>788</v>
      </c>
      <c r="O19" s="98">
        <v>7896505445</v>
      </c>
      <c r="P19" s="24" t="s">
        <v>1059</v>
      </c>
      <c r="Q19" s="18" t="s">
        <v>833</v>
      </c>
      <c r="R19" s="76" t="s">
        <v>370</v>
      </c>
      <c r="S19" s="18" t="s">
        <v>196</v>
      </c>
      <c r="T19" s="18"/>
    </row>
    <row r="20" spans="1:20">
      <c r="A20" s="4">
        <v>16</v>
      </c>
      <c r="B20" s="17" t="s">
        <v>70</v>
      </c>
      <c r="C20" s="98" t="s">
        <v>794</v>
      </c>
      <c r="D20" s="98" t="s">
        <v>29</v>
      </c>
      <c r="E20" s="65">
        <v>167</v>
      </c>
      <c r="F20" s="98"/>
      <c r="G20" s="76">
        <v>19</v>
      </c>
      <c r="H20" s="76">
        <v>22</v>
      </c>
      <c r="I20" s="20">
        <v>41</v>
      </c>
      <c r="J20" s="124">
        <v>9954979074</v>
      </c>
      <c r="K20" s="98" t="s">
        <v>726</v>
      </c>
      <c r="L20" s="54" t="s">
        <v>727</v>
      </c>
      <c r="M20" s="119">
        <v>9401452574</v>
      </c>
      <c r="N20" s="98" t="s">
        <v>795</v>
      </c>
      <c r="O20" s="98">
        <v>9706149090</v>
      </c>
      <c r="P20" s="24" t="s">
        <v>1059</v>
      </c>
      <c r="Q20" s="18" t="s">
        <v>833</v>
      </c>
      <c r="R20" s="76" t="s">
        <v>252</v>
      </c>
      <c r="S20" s="18" t="s">
        <v>196</v>
      </c>
      <c r="T20" s="18"/>
    </row>
    <row r="21" spans="1:20">
      <c r="A21" s="4">
        <v>17</v>
      </c>
      <c r="B21" s="17" t="s">
        <v>70</v>
      </c>
      <c r="C21" s="98" t="s">
        <v>796</v>
      </c>
      <c r="D21" s="98" t="s">
        <v>29</v>
      </c>
      <c r="E21" s="65">
        <v>147</v>
      </c>
      <c r="F21" s="98"/>
      <c r="G21" s="76">
        <v>36</v>
      </c>
      <c r="H21" s="76">
        <v>22</v>
      </c>
      <c r="I21" s="20">
        <v>58</v>
      </c>
      <c r="J21" s="124">
        <v>9859713083</v>
      </c>
      <c r="K21" s="98" t="s">
        <v>726</v>
      </c>
      <c r="L21" s="54" t="s">
        <v>727</v>
      </c>
      <c r="M21" s="119">
        <v>9401452574</v>
      </c>
      <c r="N21" s="98" t="s">
        <v>795</v>
      </c>
      <c r="O21" s="98">
        <v>9706149090</v>
      </c>
      <c r="P21" s="24" t="s">
        <v>1059</v>
      </c>
      <c r="Q21" s="18" t="s">
        <v>833</v>
      </c>
      <c r="R21" s="76" t="s">
        <v>394</v>
      </c>
      <c r="S21" s="18" t="s">
        <v>196</v>
      </c>
      <c r="T21" s="18"/>
    </row>
    <row r="22" spans="1:20">
      <c r="A22" s="4">
        <v>18</v>
      </c>
      <c r="B22" s="17" t="s">
        <v>69</v>
      </c>
      <c r="C22" s="98" t="s">
        <v>797</v>
      </c>
      <c r="D22" s="98" t="s">
        <v>29</v>
      </c>
      <c r="E22" s="65">
        <v>6</v>
      </c>
      <c r="F22" s="98"/>
      <c r="G22" s="76">
        <v>22</v>
      </c>
      <c r="H22" s="76">
        <v>25</v>
      </c>
      <c r="I22" s="20">
        <v>47</v>
      </c>
      <c r="J22" s="124">
        <v>9854706776</v>
      </c>
      <c r="K22" s="98" t="s">
        <v>726</v>
      </c>
      <c r="L22" s="54" t="s">
        <v>727</v>
      </c>
      <c r="M22" s="119">
        <v>9401452574</v>
      </c>
      <c r="N22" s="98" t="s">
        <v>795</v>
      </c>
      <c r="O22" s="98">
        <v>9706149090</v>
      </c>
      <c r="P22" s="24" t="s">
        <v>1060</v>
      </c>
      <c r="Q22" s="18" t="s">
        <v>551</v>
      </c>
      <c r="R22" s="76" t="s">
        <v>375</v>
      </c>
      <c r="S22" s="18" t="s">
        <v>196</v>
      </c>
      <c r="T22" s="18"/>
    </row>
    <row r="23" spans="1:20">
      <c r="A23" s="4">
        <v>19</v>
      </c>
      <c r="B23" s="17" t="s">
        <v>69</v>
      </c>
      <c r="C23" s="98" t="s">
        <v>573</v>
      </c>
      <c r="D23" s="98" t="s">
        <v>29</v>
      </c>
      <c r="E23" s="65">
        <v>2</v>
      </c>
      <c r="F23" s="98"/>
      <c r="G23" s="76">
        <v>26</v>
      </c>
      <c r="H23" s="76">
        <v>8</v>
      </c>
      <c r="I23" s="20">
        <v>34</v>
      </c>
      <c r="J23" s="124">
        <v>9859060477</v>
      </c>
      <c r="K23" s="98" t="s">
        <v>573</v>
      </c>
      <c r="L23" s="125" t="s">
        <v>574</v>
      </c>
      <c r="M23" s="126">
        <v>9401452569</v>
      </c>
      <c r="N23" s="98" t="s">
        <v>575</v>
      </c>
      <c r="O23" s="98">
        <v>9859211625</v>
      </c>
      <c r="P23" s="24" t="s">
        <v>1060</v>
      </c>
      <c r="Q23" s="18" t="s">
        <v>551</v>
      </c>
      <c r="R23" s="76" t="s">
        <v>256</v>
      </c>
      <c r="S23" s="18" t="s">
        <v>196</v>
      </c>
      <c r="T23" s="18"/>
    </row>
    <row r="24" spans="1:20">
      <c r="A24" s="4">
        <v>20</v>
      </c>
      <c r="B24" s="17" t="s">
        <v>70</v>
      </c>
      <c r="C24" s="98" t="s">
        <v>798</v>
      </c>
      <c r="D24" s="98" t="s">
        <v>29</v>
      </c>
      <c r="E24" s="65">
        <v>168</v>
      </c>
      <c r="F24" s="98"/>
      <c r="G24" s="76">
        <v>63</v>
      </c>
      <c r="H24" s="76">
        <v>42</v>
      </c>
      <c r="I24" s="20">
        <v>105</v>
      </c>
      <c r="J24" s="124">
        <v>7896223674</v>
      </c>
      <c r="K24" s="98" t="s">
        <v>799</v>
      </c>
      <c r="L24" s="18" t="s">
        <v>735</v>
      </c>
      <c r="M24" s="119">
        <v>9401452575</v>
      </c>
      <c r="N24" s="98" t="s">
        <v>800</v>
      </c>
      <c r="O24" s="98">
        <v>9954663630</v>
      </c>
      <c r="P24" s="24" t="s">
        <v>1060</v>
      </c>
      <c r="Q24" s="18" t="s">
        <v>551</v>
      </c>
      <c r="R24" s="76" t="s">
        <v>380</v>
      </c>
      <c r="S24" s="18" t="s">
        <v>196</v>
      </c>
      <c r="T24" s="18"/>
    </row>
    <row r="25" spans="1:20">
      <c r="A25" s="4">
        <v>21</v>
      </c>
      <c r="B25" s="17" t="s">
        <v>69</v>
      </c>
      <c r="C25" s="98" t="s">
        <v>801</v>
      </c>
      <c r="D25" s="98" t="s">
        <v>29</v>
      </c>
      <c r="E25" s="65">
        <v>8</v>
      </c>
      <c r="F25" s="98"/>
      <c r="G25" s="76">
        <v>22</v>
      </c>
      <c r="H25" s="76">
        <v>34</v>
      </c>
      <c r="I25" s="20">
        <v>56</v>
      </c>
      <c r="J25" s="124">
        <v>9957539515</v>
      </c>
      <c r="K25" s="98" t="s">
        <v>726</v>
      </c>
      <c r="L25" s="54" t="s">
        <v>727</v>
      </c>
      <c r="M25" s="119">
        <v>9401452574</v>
      </c>
      <c r="N25" s="98" t="s">
        <v>795</v>
      </c>
      <c r="O25" s="98">
        <v>9706149090</v>
      </c>
      <c r="P25" s="24" t="s">
        <v>1061</v>
      </c>
      <c r="Q25" s="18" t="s">
        <v>237</v>
      </c>
      <c r="R25" s="76" t="s">
        <v>370</v>
      </c>
      <c r="S25" s="18" t="s">
        <v>196</v>
      </c>
      <c r="T25" s="18"/>
    </row>
    <row r="26" spans="1:20">
      <c r="A26" s="4">
        <v>22</v>
      </c>
      <c r="B26" s="17" t="s">
        <v>69</v>
      </c>
      <c r="C26" s="98" t="s">
        <v>802</v>
      </c>
      <c r="D26" s="98" t="s">
        <v>29</v>
      </c>
      <c r="E26" s="65">
        <v>169</v>
      </c>
      <c r="F26" s="98"/>
      <c r="G26" s="76">
        <v>61</v>
      </c>
      <c r="H26" s="76">
        <v>40</v>
      </c>
      <c r="I26" s="20">
        <v>101</v>
      </c>
      <c r="J26" s="124">
        <v>7399724555</v>
      </c>
      <c r="K26" s="98" t="s">
        <v>734</v>
      </c>
      <c r="L26" s="18" t="s">
        <v>735</v>
      </c>
      <c r="M26" s="119">
        <v>9401452575</v>
      </c>
      <c r="N26" s="98" t="s">
        <v>800</v>
      </c>
      <c r="O26" s="98">
        <v>9954663630</v>
      </c>
      <c r="P26" s="24" t="s">
        <v>1061</v>
      </c>
      <c r="Q26" s="18" t="s">
        <v>237</v>
      </c>
      <c r="R26" s="76" t="s">
        <v>394</v>
      </c>
      <c r="S26" s="18" t="s">
        <v>196</v>
      </c>
      <c r="T26" s="18"/>
    </row>
    <row r="27" spans="1:20">
      <c r="A27" s="4">
        <v>23</v>
      </c>
      <c r="B27" s="17" t="s">
        <v>70</v>
      </c>
      <c r="C27" s="98" t="s">
        <v>803</v>
      </c>
      <c r="D27" s="98" t="s">
        <v>29</v>
      </c>
      <c r="E27" s="65">
        <v>193</v>
      </c>
      <c r="F27" s="98"/>
      <c r="G27" s="76">
        <v>13</v>
      </c>
      <c r="H27" s="76">
        <v>14</v>
      </c>
      <c r="I27" s="20">
        <v>27</v>
      </c>
      <c r="J27" s="124">
        <v>9957019287</v>
      </c>
      <c r="K27" s="98" t="s">
        <v>573</v>
      </c>
      <c r="L27" s="125" t="s">
        <v>574</v>
      </c>
      <c r="M27" s="126">
        <v>9401452569</v>
      </c>
      <c r="N27" s="98" t="s">
        <v>575</v>
      </c>
      <c r="O27" s="98">
        <v>98592116</v>
      </c>
      <c r="P27" s="24" t="s">
        <v>1061</v>
      </c>
      <c r="Q27" s="18" t="s">
        <v>237</v>
      </c>
      <c r="R27" s="76" t="s">
        <v>378</v>
      </c>
      <c r="S27" s="18" t="s">
        <v>196</v>
      </c>
      <c r="T27" s="18"/>
    </row>
    <row r="28" spans="1:20">
      <c r="A28" s="4">
        <v>24</v>
      </c>
      <c r="B28" s="17" t="s">
        <v>70</v>
      </c>
      <c r="C28" s="98" t="s">
        <v>804</v>
      </c>
      <c r="D28" s="98" t="s">
        <v>29</v>
      </c>
      <c r="E28" s="65">
        <v>170</v>
      </c>
      <c r="F28" s="98"/>
      <c r="G28" s="76">
        <v>28</v>
      </c>
      <c r="H28" s="76">
        <v>40</v>
      </c>
      <c r="I28" s="20">
        <v>68</v>
      </c>
      <c r="J28" s="124">
        <v>9957154940</v>
      </c>
      <c r="K28" s="98" t="s">
        <v>726</v>
      </c>
      <c r="L28" s="54" t="s">
        <v>727</v>
      </c>
      <c r="M28" s="119">
        <v>9401452574</v>
      </c>
      <c r="N28" s="98" t="s">
        <v>795</v>
      </c>
      <c r="O28" s="98">
        <v>9706149090</v>
      </c>
      <c r="P28" s="24" t="s">
        <v>1061</v>
      </c>
      <c r="Q28" s="18" t="s">
        <v>237</v>
      </c>
      <c r="R28" s="76" t="s">
        <v>375</v>
      </c>
      <c r="S28" s="18" t="s">
        <v>196</v>
      </c>
      <c r="T28" s="18"/>
    </row>
    <row r="29" spans="1:20">
      <c r="A29" s="4">
        <v>25</v>
      </c>
      <c r="B29" s="17" t="s">
        <v>69</v>
      </c>
      <c r="C29" s="98" t="s">
        <v>805</v>
      </c>
      <c r="D29" s="98" t="s">
        <v>29</v>
      </c>
      <c r="E29" s="65">
        <v>225</v>
      </c>
      <c r="F29" s="98"/>
      <c r="G29" s="76">
        <v>20</v>
      </c>
      <c r="H29" s="76">
        <v>18</v>
      </c>
      <c r="I29" s="20">
        <v>38</v>
      </c>
      <c r="J29" s="124">
        <v>9577518765</v>
      </c>
      <c r="K29" s="98" t="s">
        <v>573</v>
      </c>
      <c r="L29" s="125" t="s">
        <v>574</v>
      </c>
      <c r="M29" s="126">
        <v>9401452569</v>
      </c>
      <c r="N29" s="98" t="s">
        <v>683</v>
      </c>
      <c r="O29" s="98">
        <v>9854349230</v>
      </c>
      <c r="P29" s="24" t="s">
        <v>1062</v>
      </c>
      <c r="Q29" s="18" t="s">
        <v>194</v>
      </c>
      <c r="R29" s="76" t="s">
        <v>392</v>
      </c>
      <c r="S29" s="18" t="s">
        <v>196</v>
      </c>
      <c r="T29" s="18"/>
    </row>
    <row r="30" spans="1:20">
      <c r="A30" s="4">
        <v>26</v>
      </c>
      <c r="B30" s="17" t="s">
        <v>69</v>
      </c>
      <c r="C30" s="18" t="s">
        <v>806</v>
      </c>
      <c r="D30" s="18" t="s">
        <v>29</v>
      </c>
      <c r="E30" s="65">
        <v>103</v>
      </c>
      <c r="F30" s="55"/>
      <c r="G30" s="76">
        <v>32</v>
      </c>
      <c r="H30" s="76">
        <v>50</v>
      </c>
      <c r="I30" s="20">
        <v>82</v>
      </c>
      <c r="J30" s="124">
        <v>8751893431</v>
      </c>
      <c r="K30" s="55" t="s">
        <v>244</v>
      </c>
      <c r="L30" s="18" t="s">
        <v>245</v>
      </c>
      <c r="M30" s="119">
        <v>9678311635</v>
      </c>
      <c r="N30" s="55" t="s">
        <v>251</v>
      </c>
      <c r="O30" s="98">
        <v>7399550722</v>
      </c>
      <c r="P30" s="24" t="s">
        <v>1062</v>
      </c>
      <c r="Q30" s="18" t="s">
        <v>194</v>
      </c>
      <c r="R30" s="76" t="s">
        <v>238</v>
      </c>
      <c r="S30" s="18" t="s">
        <v>196</v>
      </c>
      <c r="T30" s="18"/>
    </row>
    <row r="31" spans="1:20">
      <c r="A31" s="4">
        <v>27</v>
      </c>
      <c r="B31" s="17" t="s">
        <v>70</v>
      </c>
      <c r="C31" s="55" t="s">
        <v>141</v>
      </c>
      <c r="D31" s="55" t="s">
        <v>29</v>
      </c>
      <c r="E31" s="65">
        <v>102</v>
      </c>
      <c r="F31" s="55"/>
      <c r="G31" s="76">
        <v>30</v>
      </c>
      <c r="H31" s="76">
        <v>40</v>
      </c>
      <c r="I31" s="20">
        <v>70</v>
      </c>
      <c r="J31" s="124">
        <v>9954502866</v>
      </c>
      <c r="K31" s="55" t="s">
        <v>250</v>
      </c>
      <c r="L31" s="18" t="s">
        <v>245</v>
      </c>
      <c r="M31" s="119">
        <v>9678311635</v>
      </c>
      <c r="N31" s="55" t="s">
        <v>251</v>
      </c>
      <c r="O31" s="98">
        <v>7399550722</v>
      </c>
      <c r="P31" s="24" t="s">
        <v>1062</v>
      </c>
      <c r="Q31" s="18" t="s">
        <v>194</v>
      </c>
      <c r="R31" s="76" t="s">
        <v>205</v>
      </c>
      <c r="S31" s="18" t="s">
        <v>196</v>
      </c>
      <c r="T31" s="18"/>
    </row>
    <row r="32" spans="1:20">
      <c r="A32" s="4">
        <v>28</v>
      </c>
      <c r="B32" s="17" t="s">
        <v>69</v>
      </c>
      <c r="C32" s="55" t="s">
        <v>126</v>
      </c>
      <c r="D32" s="55" t="s">
        <v>29</v>
      </c>
      <c r="E32" s="65">
        <v>108</v>
      </c>
      <c r="F32" s="55"/>
      <c r="G32" s="76">
        <v>28</v>
      </c>
      <c r="H32" s="76">
        <v>40</v>
      </c>
      <c r="I32" s="20">
        <v>68</v>
      </c>
      <c r="J32" s="55">
        <v>943573176</v>
      </c>
      <c r="K32" s="55" t="s">
        <v>589</v>
      </c>
      <c r="L32" s="18" t="s">
        <v>807</v>
      </c>
      <c r="M32" s="119">
        <v>9401452585</v>
      </c>
      <c r="N32" s="55" t="s">
        <v>251</v>
      </c>
      <c r="O32" s="98">
        <v>7399550722</v>
      </c>
      <c r="P32" s="24" t="s">
        <v>1063</v>
      </c>
      <c r="Q32" s="18" t="s">
        <v>204</v>
      </c>
      <c r="R32" s="76" t="s">
        <v>256</v>
      </c>
      <c r="S32" s="18" t="s">
        <v>196</v>
      </c>
      <c r="T32" s="18"/>
    </row>
    <row r="33" spans="1:20">
      <c r="A33" s="4">
        <v>29</v>
      </c>
      <c r="B33" s="17" t="s">
        <v>69</v>
      </c>
      <c r="C33" s="55" t="s">
        <v>127</v>
      </c>
      <c r="D33" s="55" t="s">
        <v>29</v>
      </c>
      <c r="E33" s="65">
        <v>106</v>
      </c>
      <c r="F33" s="55"/>
      <c r="G33" s="76">
        <v>29</v>
      </c>
      <c r="H33" s="76">
        <v>33</v>
      </c>
      <c r="I33" s="20">
        <v>62</v>
      </c>
      <c r="J33" s="55">
        <v>874991300</v>
      </c>
      <c r="K33" s="55" t="s">
        <v>250</v>
      </c>
      <c r="L33" s="18" t="s">
        <v>245</v>
      </c>
      <c r="M33" s="119">
        <v>9678311635</v>
      </c>
      <c r="N33" s="55" t="s">
        <v>251</v>
      </c>
      <c r="O33" s="98">
        <v>7399550722</v>
      </c>
      <c r="P33" s="24" t="s">
        <v>1063</v>
      </c>
      <c r="Q33" s="18" t="s">
        <v>204</v>
      </c>
      <c r="R33" s="76" t="s">
        <v>252</v>
      </c>
      <c r="S33" s="18" t="s">
        <v>196</v>
      </c>
      <c r="T33" s="18"/>
    </row>
    <row r="34" spans="1:20">
      <c r="A34" s="4">
        <v>30</v>
      </c>
      <c r="B34" s="17" t="s">
        <v>70</v>
      </c>
      <c r="C34" s="55" t="s">
        <v>131</v>
      </c>
      <c r="D34" s="55" t="s">
        <v>29</v>
      </c>
      <c r="E34" s="65">
        <v>174</v>
      </c>
      <c r="F34" s="55"/>
      <c r="G34" s="76">
        <v>28</v>
      </c>
      <c r="H34" s="76">
        <v>30</v>
      </c>
      <c r="I34" s="20">
        <v>58</v>
      </c>
      <c r="J34" s="55">
        <v>9954463164</v>
      </c>
      <c r="K34" s="55" t="s">
        <v>257</v>
      </c>
      <c r="L34" s="94" t="s">
        <v>808</v>
      </c>
      <c r="M34" s="127">
        <v>9401452583</v>
      </c>
      <c r="N34" s="55" t="s">
        <v>259</v>
      </c>
      <c r="O34" s="55">
        <v>9854778381</v>
      </c>
      <c r="P34" s="24" t="s">
        <v>1063</v>
      </c>
      <c r="Q34" s="18" t="s">
        <v>204</v>
      </c>
      <c r="R34" s="76" t="s">
        <v>249</v>
      </c>
      <c r="S34" s="18" t="s">
        <v>196</v>
      </c>
      <c r="T34" s="18"/>
    </row>
    <row r="35" spans="1:20" ht="27.6">
      <c r="A35" s="4">
        <v>31</v>
      </c>
      <c r="B35" s="17" t="s">
        <v>69</v>
      </c>
      <c r="C35" s="55" t="s">
        <v>132</v>
      </c>
      <c r="D35" s="55" t="s">
        <v>29</v>
      </c>
      <c r="E35" s="65">
        <v>159</v>
      </c>
      <c r="F35" s="55"/>
      <c r="G35" s="76">
        <v>30</v>
      </c>
      <c r="H35" s="76">
        <v>50</v>
      </c>
      <c r="I35" s="20">
        <v>80</v>
      </c>
      <c r="J35" s="55">
        <v>9854366379</v>
      </c>
      <c r="K35" s="55" t="s">
        <v>260</v>
      </c>
      <c r="L35" s="94" t="s">
        <v>247</v>
      </c>
      <c r="M35" s="127">
        <v>9401452581</v>
      </c>
      <c r="N35" s="55" t="s">
        <v>261</v>
      </c>
      <c r="O35" s="55">
        <v>8011230100</v>
      </c>
      <c r="P35" s="24" t="s">
        <v>1064</v>
      </c>
      <c r="Q35" s="18" t="s">
        <v>217</v>
      </c>
      <c r="R35" s="76" t="s">
        <v>238</v>
      </c>
      <c r="S35" s="18" t="s">
        <v>196</v>
      </c>
      <c r="T35" s="18"/>
    </row>
    <row r="36" spans="1:20" ht="14.4">
      <c r="A36" s="4">
        <v>32</v>
      </c>
      <c r="B36" s="17" t="s">
        <v>70</v>
      </c>
      <c r="C36" s="63" t="s">
        <v>809</v>
      </c>
      <c r="D36" s="76" t="s">
        <v>29</v>
      </c>
      <c r="E36" s="62">
        <v>98</v>
      </c>
      <c r="F36" s="55"/>
      <c r="G36" s="62">
        <v>40</v>
      </c>
      <c r="H36" s="62">
        <v>37</v>
      </c>
      <c r="I36" s="20">
        <v>77</v>
      </c>
      <c r="J36" s="88">
        <v>9957974579</v>
      </c>
      <c r="K36" s="98" t="s">
        <v>810</v>
      </c>
      <c r="L36" s="18" t="s">
        <v>811</v>
      </c>
      <c r="M36" s="119">
        <v>9401761358</v>
      </c>
      <c r="N36" s="98" t="s">
        <v>775</v>
      </c>
      <c r="O36" s="109">
        <v>8811858437</v>
      </c>
      <c r="P36" s="24" t="s">
        <v>1064</v>
      </c>
      <c r="Q36" s="18" t="s">
        <v>217</v>
      </c>
      <c r="R36" s="76" t="s">
        <v>229</v>
      </c>
      <c r="S36" s="18" t="s">
        <v>196</v>
      </c>
      <c r="T36" s="18"/>
    </row>
    <row r="37" spans="1:20" ht="14.4">
      <c r="A37" s="4">
        <v>33</v>
      </c>
      <c r="B37" s="17" t="s">
        <v>70</v>
      </c>
      <c r="C37" s="98" t="s">
        <v>812</v>
      </c>
      <c r="D37" s="76" t="s">
        <v>29</v>
      </c>
      <c r="E37" s="65">
        <v>80</v>
      </c>
      <c r="F37" s="98"/>
      <c r="G37" s="76">
        <v>25</v>
      </c>
      <c r="H37" s="76">
        <v>18</v>
      </c>
      <c r="I37" s="20">
        <v>43</v>
      </c>
      <c r="J37" s="88">
        <v>9957844173</v>
      </c>
      <c r="K37" s="98" t="s">
        <v>781</v>
      </c>
      <c r="L37" s="18" t="s">
        <v>813</v>
      </c>
      <c r="M37" s="119">
        <v>9508924397</v>
      </c>
      <c r="N37" s="98" t="s">
        <v>783</v>
      </c>
      <c r="O37" s="109">
        <v>9678196793</v>
      </c>
      <c r="P37" s="24" t="s">
        <v>1064</v>
      </c>
      <c r="Q37" s="18" t="s">
        <v>217</v>
      </c>
      <c r="R37" s="76" t="s">
        <v>252</v>
      </c>
      <c r="S37" s="18" t="s">
        <v>196</v>
      </c>
      <c r="T37" s="18"/>
    </row>
    <row r="38" spans="1:20" ht="14.4">
      <c r="A38" s="4">
        <v>34</v>
      </c>
      <c r="B38" s="17" t="s">
        <v>69</v>
      </c>
      <c r="C38" s="128" t="s">
        <v>814</v>
      </c>
      <c r="D38" s="76" t="s">
        <v>29</v>
      </c>
      <c r="E38" s="128">
        <v>29</v>
      </c>
      <c r="F38" s="98"/>
      <c r="G38" s="62">
        <v>26</v>
      </c>
      <c r="H38" s="62">
        <v>35</v>
      </c>
      <c r="I38" s="20">
        <v>61</v>
      </c>
      <c r="J38" s="62">
        <v>9678310734</v>
      </c>
      <c r="K38" s="98" t="s">
        <v>201</v>
      </c>
      <c r="L38" s="18" t="s">
        <v>813</v>
      </c>
      <c r="M38" s="119">
        <v>9508924397</v>
      </c>
      <c r="N38" s="98" t="s">
        <v>815</v>
      </c>
      <c r="O38" s="109">
        <v>9954446066</v>
      </c>
      <c r="P38" s="24" t="s">
        <v>1065</v>
      </c>
      <c r="Q38" s="18" t="s">
        <v>833</v>
      </c>
      <c r="R38" s="76" t="s">
        <v>249</v>
      </c>
      <c r="S38" s="18" t="s">
        <v>196</v>
      </c>
      <c r="T38" s="18"/>
    </row>
    <row r="39" spans="1:20" ht="14.4">
      <c r="A39" s="4">
        <v>35</v>
      </c>
      <c r="B39" s="17" t="s">
        <v>69</v>
      </c>
      <c r="C39" s="128" t="s">
        <v>816</v>
      </c>
      <c r="D39" s="76" t="s">
        <v>29</v>
      </c>
      <c r="E39" s="128">
        <v>28</v>
      </c>
      <c r="F39" s="98"/>
      <c r="G39" s="62">
        <v>33</v>
      </c>
      <c r="H39" s="62">
        <v>34</v>
      </c>
      <c r="I39" s="20">
        <v>67</v>
      </c>
      <c r="J39" s="62">
        <v>8011512909</v>
      </c>
      <c r="K39" s="98" t="s">
        <v>201</v>
      </c>
      <c r="L39" s="18" t="s">
        <v>813</v>
      </c>
      <c r="M39" s="119">
        <v>9508924397</v>
      </c>
      <c r="N39" s="98" t="s">
        <v>817</v>
      </c>
      <c r="O39" s="109">
        <v>9678529823</v>
      </c>
      <c r="P39" s="24" t="s">
        <v>1065</v>
      </c>
      <c r="Q39" s="18" t="s">
        <v>833</v>
      </c>
      <c r="R39" s="76" t="s">
        <v>818</v>
      </c>
      <c r="S39" s="18" t="s">
        <v>196</v>
      </c>
      <c r="T39" s="18"/>
    </row>
    <row r="40" spans="1:20" ht="14.4">
      <c r="A40" s="4">
        <v>36</v>
      </c>
      <c r="B40" s="17" t="s">
        <v>70</v>
      </c>
      <c r="C40" s="128" t="s">
        <v>819</v>
      </c>
      <c r="D40" s="76" t="s">
        <v>29</v>
      </c>
      <c r="E40" s="128">
        <v>24</v>
      </c>
      <c r="F40" s="98"/>
      <c r="G40" s="62">
        <v>69</v>
      </c>
      <c r="H40" s="62">
        <v>54</v>
      </c>
      <c r="I40" s="20">
        <v>123</v>
      </c>
      <c r="J40" s="62">
        <v>9957159750</v>
      </c>
      <c r="K40" s="98" t="s">
        <v>820</v>
      </c>
      <c r="L40" s="18" t="s">
        <v>821</v>
      </c>
      <c r="M40" s="119">
        <v>9401452547</v>
      </c>
      <c r="N40" s="98" t="s">
        <v>822</v>
      </c>
      <c r="O40" s="109">
        <v>8761829206</v>
      </c>
      <c r="P40" s="24" t="s">
        <v>1065</v>
      </c>
      <c r="Q40" s="18" t="s">
        <v>833</v>
      </c>
      <c r="R40" s="76" t="s">
        <v>823</v>
      </c>
      <c r="S40" s="18" t="s">
        <v>196</v>
      </c>
      <c r="T40" s="18"/>
    </row>
    <row r="41" spans="1:20" ht="14.4">
      <c r="A41" s="4">
        <v>37</v>
      </c>
      <c r="B41" s="17" t="s">
        <v>70</v>
      </c>
      <c r="C41" s="128" t="s">
        <v>824</v>
      </c>
      <c r="D41" s="76" t="s">
        <v>29</v>
      </c>
      <c r="E41" s="128">
        <v>162</v>
      </c>
      <c r="F41" s="98"/>
      <c r="G41" s="62">
        <v>28</v>
      </c>
      <c r="H41" s="62">
        <v>33</v>
      </c>
      <c r="I41" s="20">
        <v>61</v>
      </c>
      <c r="J41" s="62">
        <v>84748990491</v>
      </c>
      <c r="K41" s="98" t="s">
        <v>820</v>
      </c>
      <c r="L41" s="18" t="s">
        <v>821</v>
      </c>
      <c r="M41" s="119">
        <v>9401452547</v>
      </c>
      <c r="N41" s="98" t="s">
        <v>822</v>
      </c>
      <c r="O41" s="109">
        <v>8761829206</v>
      </c>
      <c r="P41" s="24" t="s">
        <v>1065</v>
      </c>
      <c r="Q41" s="18" t="s">
        <v>833</v>
      </c>
      <c r="R41" s="76" t="s">
        <v>425</v>
      </c>
      <c r="S41" s="18" t="s">
        <v>196</v>
      </c>
      <c r="T41" s="18"/>
    </row>
    <row r="42" spans="1:20" ht="14.4">
      <c r="A42" s="4">
        <v>38</v>
      </c>
      <c r="B42" s="17" t="s">
        <v>69</v>
      </c>
      <c r="C42" s="128" t="s">
        <v>825</v>
      </c>
      <c r="D42" s="76" t="s">
        <v>29</v>
      </c>
      <c r="E42" s="128">
        <v>23</v>
      </c>
      <c r="F42" s="98"/>
      <c r="G42" s="62">
        <v>41</v>
      </c>
      <c r="H42" s="62">
        <v>46</v>
      </c>
      <c r="I42" s="20">
        <v>87</v>
      </c>
      <c r="J42" s="62">
        <v>9706348861</v>
      </c>
      <c r="K42" s="98" t="s">
        <v>820</v>
      </c>
      <c r="L42" s="18" t="s">
        <v>821</v>
      </c>
      <c r="M42" s="119">
        <v>9401452547</v>
      </c>
      <c r="N42" s="98" t="s">
        <v>822</v>
      </c>
      <c r="O42" s="109">
        <v>8761829206</v>
      </c>
      <c r="P42" s="24" t="s">
        <v>1066</v>
      </c>
      <c r="Q42" s="61" t="s">
        <v>551</v>
      </c>
      <c r="R42" s="76" t="s">
        <v>826</v>
      </c>
      <c r="S42" s="18" t="s">
        <v>196</v>
      </c>
      <c r="T42" s="18"/>
    </row>
    <row r="43" spans="1:20" ht="14.4">
      <c r="A43" s="4">
        <v>39</v>
      </c>
      <c r="B43" s="17" t="s">
        <v>69</v>
      </c>
      <c r="C43" s="128" t="s">
        <v>827</v>
      </c>
      <c r="D43" s="76" t="s">
        <v>29</v>
      </c>
      <c r="E43" s="128">
        <v>22</v>
      </c>
      <c r="F43" s="98"/>
      <c r="G43" s="62">
        <v>44</v>
      </c>
      <c r="H43" s="62">
        <v>41</v>
      </c>
      <c r="I43" s="20">
        <v>85</v>
      </c>
      <c r="J43" s="62">
        <v>8011231109</v>
      </c>
      <c r="K43" s="98" t="s">
        <v>820</v>
      </c>
      <c r="L43" s="18" t="s">
        <v>821</v>
      </c>
      <c r="M43" s="119">
        <v>9401452547</v>
      </c>
      <c r="N43" s="98" t="s">
        <v>828</v>
      </c>
      <c r="O43" s="109">
        <v>8011320238</v>
      </c>
      <c r="P43" s="24" t="s">
        <v>1066</v>
      </c>
      <c r="Q43" s="61" t="s">
        <v>551</v>
      </c>
      <c r="R43" s="76" t="s">
        <v>823</v>
      </c>
      <c r="S43" s="18" t="s">
        <v>196</v>
      </c>
      <c r="T43" s="18"/>
    </row>
    <row r="44" spans="1:20" ht="14.4">
      <c r="A44" s="4">
        <v>40</v>
      </c>
      <c r="B44" s="17" t="s">
        <v>70</v>
      </c>
      <c r="C44" s="128" t="s">
        <v>829</v>
      </c>
      <c r="D44" s="76" t="s">
        <v>29</v>
      </c>
      <c r="E44" s="128">
        <v>25</v>
      </c>
      <c r="F44" s="98"/>
      <c r="G44" s="62">
        <v>19</v>
      </c>
      <c r="H44" s="62">
        <v>22</v>
      </c>
      <c r="I44" s="20">
        <v>41</v>
      </c>
      <c r="J44" s="62">
        <v>9678880552</v>
      </c>
      <c r="K44" s="98" t="s">
        <v>830</v>
      </c>
      <c r="L44" s="18" t="s">
        <v>831</v>
      </c>
      <c r="M44" s="119">
        <v>9401452541</v>
      </c>
      <c r="N44" s="92" t="s">
        <v>832</v>
      </c>
      <c r="O44" s="109">
        <v>8472921052</v>
      </c>
      <c r="P44" s="24" t="s">
        <v>1066</v>
      </c>
      <c r="Q44" s="61" t="s">
        <v>551</v>
      </c>
      <c r="R44" s="76" t="s">
        <v>394</v>
      </c>
      <c r="S44" s="18" t="s">
        <v>196</v>
      </c>
      <c r="T44" s="18"/>
    </row>
    <row r="45" spans="1:20" ht="14.4">
      <c r="A45" s="4">
        <v>41</v>
      </c>
      <c r="B45" s="17" t="s">
        <v>70</v>
      </c>
      <c r="C45" s="128" t="s">
        <v>834</v>
      </c>
      <c r="D45" s="76" t="s">
        <v>29</v>
      </c>
      <c r="E45" s="128">
        <v>26</v>
      </c>
      <c r="F45" s="98"/>
      <c r="G45" s="62">
        <v>53</v>
      </c>
      <c r="H45" s="62">
        <v>41</v>
      </c>
      <c r="I45" s="20">
        <v>94</v>
      </c>
      <c r="J45" s="62">
        <v>9678694524</v>
      </c>
      <c r="K45" s="98" t="s">
        <v>830</v>
      </c>
      <c r="L45" s="18" t="s">
        <v>831</v>
      </c>
      <c r="M45" s="119">
        <v>9401452541</v>
      </c>
      <c r="N45" s="98" t="s">
        <v>835</v>
      </c>
      <c r="O45" s="109">
        <v>8011863618</v>
      </c>
      <c r="P45" s="24" t="s">
        <v>1066</v>
      </c>
      <c r="Q45" s="61" t="s">
        <v>551</v>
      </c>
      <c r="R45" s="76" t="s">
        <v>289</v>
      </c>
      <c r="S45" s="18" t="s">
        <v>196</v>
      </c>
      <c r="T45" s="18"/>
    </row>
    <row r="46" spans="1:20" ht="14.4">
      <c r="A46" s="4">
        <v>42</v>
      </c>
      <c r="B46" s="17" t="s">
        <v>69</v>
      </c>
      <c r="C46" s="128" t="s">
        <v>836</v>
      </c>
      <c r="D46" s="76" t="s">
        <v>29</v>
      </c>
      <c r="E46" s="128">
        <v>27</v>
      </c>
      <c r="F46" s="98"/>
      <c r="G46" s="62">
        <v>75</v>
      </c>
      <c r="H46" s="62">
        <v>65</v>
      </c>
      <c r="I46" s="20">
        <v>140</v>
      </c>
      <c r="J46" s="62">
        <v>8753993327</v>
      </c>
      <c r="K46" s="98" t="s">
        <v>214</v>
      </c>
      <c r="L46" s="18" t="s">
        <v>215</v>
      </c>
      <c r="M46" s="119">
        <v>9577737934</v>
      </c>
      <c r="N46" s="98" t="s">
        <v>837</v>
      </c>
      <c r="O46" s="109">
        <v>8011669203</v>
      </c>
      <c r="P46" s="24" t="s">
        <v>1067</v>
      </c>
      <c r="Q46" s="18" t="s">
        <v>237</v>
      </c>
      <c r="R46" s="76" t="s">
        <v>289</v>
      </c>
      <c r="S46" s="18" t="s">
        <v>196</v>
      </c>
      <c r="T46" s="18"/>
    </row>
    <row r="47" spans="1:20" ht="27.6">
      <c r="A47" s="4">
        <v>43</v>
      </c>
      <c r="B47" s="17" t="s">
        <v>70</v>
      </c>
      <c r="C47" s="128" t="s">
        <v>838</v>
      </c>
      <c r="D47" s="76" t="s">
        <v>29</v>
      </c>
      <c r="E47" s="128">
        <v>30</v>
      </c>
      <c r="F47" s="98"/>
      <c r="G47" s="62">
        <v>30</v>
      </c>
      <c r="H47" s="62">
        <v>37</v>
      </c>
      <c r="I47" s="20">
        <v>67</v>
      </c>
      <c r="J47" s="62">
        <v>8720991781</v>
      </c>
      <c r="K47" s="98" t="s">
        <v>201</v>
      </c>
      <c r="L47" s="18" t="s">
        <v>813</v>
      </c>
      <c r="M47" s="119">
        <v>9508924397</v>
      </c>
      <c r="N47" s="98" t="s">
        <v>839</v>
      </c>
      <c r="O47" s="109">
        <v>8011788746</v>
      </c>
      <c r="P47" s="24" t="s">
        <v>1067</v>
      </c>
      <c r="Q47" s="18" t="s">
        <v>237</v>
      </c>
      <c r="R47" s="76" t="s">
        <v>268</v>
      </c>
      <c r="S47" s="18" t="s">
        <v>196</v>
      </c>
      <c r="T47" s="18"/>
    </row>
    <row r="48" spans="1:20" ht="14.4">
      <c r="A48" s="4">
        <v>44</v>
      </c>
      <c r="B48" s="17" t="s">
        <v>70</v>
      </c>
      <c r="C48" s="128" t="s">
        <v>840</v>
      </c>
      <c r="D48" s="76" t="s">
        <v>29</v>
      </c>
      <c r="E48" s="128">
        <v>178</v>
      </c>
      <c r="F48" s="98"/>
      <c r="G48" s="62">
        <v>34</v>
      </c>
      <c r="H48" s="62">
        <v>25</v>
      </c>
      <c r="I48" s="20">
        <v>59</v>
      </c>
      <c r="J48" s="62" t="s">
        <v>841</v>
      </c>
      <c r="K48" s="98" t="s">
        <v>214</v>
      </c>
      <c r="L48" s="18" t="s">
        <v>215</v>
      </c>
      <c r="M48" s="119">
        <v>9577737934</v>
      </c>
      <c r="N48" s="98" t="s">
        <v>842</v>
      </c>
      <c r="O48" s="109">
        <v>9859207135</v>
      </c>
      <c r="P48" s="24" t="s">
        <v>1067</v>
      </c>
      <c r="Q48" s="18" t="s">
        <v>237</v>
      </c>
      <c r="R48" s="76" t="s">
        <v>707</v>
      </c>
      <c r="S48" s="18" t="s">
        <v>196</v>
      </c>
      <c r="T48" s="18"/>
    </row>
    <row r="49" spans="1:20" ht="14.4">
      <c r="A49" s="4">
        <v>45</v>
      </c>
      <c r="B49" s="17" t="s">
        <v>70</v>
      </c>
      <c r="C49" s="128" t="s">
        <v>843</v>
      </c>
      <c r="D49" s="76" t="s">
        <v>29</v>
      </c>
      <c r="E49" s="128">
        <v>32</v>
      </c>
      <c r="F49" s="98"/>
      <c r="G49" s="62">
        <v>56</v>
      </c>
      <c r="H49" s="62">
        <v>50</v>
      </c>
      <c r="I49" s="20">
        <v>106</v>
      </c>
      <c r="J49" s="62">
        <v>8753992047</v>
      </c>
      <c r="K49" s="98" t="s">
        <v>333</v>
      </c>
      <c r="L49" s="18" t="s">
        <v>844</v>
      </c>
      <c r="M49" s="119">
        <v>9401452542</v>
      </c>
      <c r="N49" s="98" t="s">
        <v>845</v>
      </c>
      <c r="O49" s="109">
        <v>8473086837</v>
      </c>
      <c r="P49" s="24" t="s">
        <v>1067</v>
      </c>
      <c r="Q49" s="18" t="s">
        <v>237</v>
      </c>
      <c r="R49" s="76" t="s">
        <v>472</v>
      </c>
      <c r="S49" s="18" t="s">
        <v>196</v>
      </c>
      <c r="T49" s="18"/>
    </row>
    <row r="50" spans="1:20" ht="27.6">
      <c r="A50" s="4">
        <v>46</v>
      </c>
      <c r="B50" s="17" t="s">
        <v>69</v>
      </c>
      <c r="C50" s="59" t="s">
        <v>134</v>
      </c>
      <c r="D50" s="55" t="s">
        <v>29</v>
      </c>
      <c r="E50" s="65">
        <v>18</v>
      </c>
      <c r="F50" s="55"/>
      <c r="G50" s="76">
        <v>40</v>
      </c>
      <c r="H50" s="76">
        <v>41</v>
      </c>
      <c r="I50" s="20">
        <v>81</v>
      </c>
      <c r="J50" s="55">
        <v>9401434298</v>
      </c>
      <c r="K50" s="55" t="s">
        <v>134</v>
      </c>
      <c r="L50" s="18" t="s">
        <v>846</v>
      </c>
      <c r="M50" s="119">
        <v>9401452546</v>
      </c>
      <c r="N50" s="59" t="s">
        <v>215</v>
      </c>
      <c r="O50" s="55">
        <v>8011321244</v>
      </c>
      <c r="P50" s="24" t="s">
        <v>1068</v>
      </c>
      <c r="Q50" s="18" t="s">
        <v>194</v>
      </c>
      <c r="R50" s="76" t="s">
        <v>268</v>
      </c>
      <c r="S50" s="18" t="s">
        <v>196</v>
      </c>
      <c r="T50" s="18"/>
    </row>
    <row r="51" spans="1:20" ht="27.6">
      <c r="A51" s="4">
        <v>47</v>
      </c>
      <c r="B51" s="17" t="s">
        <v>69</v>
      </c>
      <c r="C51" s="59" t="s">
        <v>136</v>
      </c>
      <c r="D51" s="55" t="s">
        <v>29</v>
      </c>
      <c r="E51" s="65">
        <v>17</v>
      </c>
      <c r="F51" s="55"/>
      <c r="G51" s="76">
        <v>46</v>
      </c>
      <c r="H51" s="76">
        <v>42</v>
      </c>
      <c r="I51" s="20">
        <v>88</v>
      </c>
      <c r="J51" s="55">
        <v>9954314642</v>
      </c>
      <c r="K51" s="55" t="s">
        <v>134</v>
      </c>
      <c r="L51" s="18" t="s">
        <v>846</v>
      </c>
      <c r="M51" s="119">
        <v>9401452546</v>
      </c>
      <c r="N51" s="55" t="s">
        <v>215</v>
      </c>
      <c r="O51" s="55">
        <v>8011321244</v>
      </c>
      <c r="P51" s="24" t="s">
        <v>1068</v>
      </c>
      <c r="Q51" s="61" t="s">
        <v>194</v>
      </c>
      <c r="R51" s="76" t="s">
        <v>262</v>
      </c>
      <c r="S51" s="18" t="s">
        <v>196</v>
      </c>
      <c r="T51" s="18"/>
    </row>
    <row r="52" spans="1:20">
      <c r="A52" s="4">
        <v>48</v>
      </c>
      <c r="B52" s="17" t="s">
        <v>70</v>
      </c>
      <c r="C52" s="92" t="s">
        <v>360</v>
      </c>
      <c r="D52" s="92" t="s">
        <v>29</v>
      </c>
      <c r="E52" s="129">
        <v>240</v>
      </c>
      <c r="F52" s="92"/>
      <c r="G52" s="20">
        <v>20</v>
      </c>
      <c r="H52" s="20">
        <v>23</v>
      </c>
      <c r="I52" s="20">
        <v>43</v>
      </c>
      <c r="J52" s="55">
        <v>7399130901</v>
      </c>
      <c r="K52" s="55" t="s">
        <v>357</v>
      </c>
      <c r="L52" s="18" t="s">
        <v>358</v>
      </c>
      <c r="M52" s="119">
        <v>9957154708</v>
      </c>
      <c r="N52" s="55" t="s">
        <v>361</v>
      </c>
      <c r="O52" s="55">
        <v>9957447224</v>
      </c>
      <c r="P52" s="24" t="s">
        <v>1068</v>
      </c>
      <c r="Q52" s="18" t="s">
        <v>194</v>
      </c>
      <c r="R52" s="76" t="s">
        <v>267</v>
      </c>
      <c r="S52" s="18" t="s">
        <v>196</v>
      </c>
      <c r="T52" s="18"/>
    </row>
    <row r="53" spans="1:20">
      <c r="A53" s="4">
        <v>49</v>
      </c>
      <c r="B53" s="17" t="s">
        <v>69</v>
      </c>
      <c r="C53" s="92" t="s">
        <v>362</v>
      </c>
      <c r="D53" s="92" t="s">
        <v>29</v>
      </c>
      <c r="E53" s="129">
        <v>245</v>
      </c>
      <c r="F53" s="92"/>
      <c r="G53" s="20">
        <v>12</v>
      </c>
      <c r="H53" s="20">
        <v>11</v>
      </c>
      <c r="I53" s="20">
        <v>23</v>
      </c>
      <c r="J53" s="55">
        <v>9577856351</v>
      </c>
      <c r="K53" s="55" t="s">
        <v>357</v>
      </c>
      <c r="L53" s="18" t="s">
        <v>358</v>
      </c>
      <c r="M53" s="119">
        <v>9957154708</v>
      </c>
      <c r="N53" s="55" t="s">
        <v>361</v>
      </c>
      <c r="O53" s="55">
        <v>9957447224</v>
      </c>
      <c r="P53" s="24" t="s">
        <v>1069</v>
      </c>
      <c r="Q53" s="18" t="s">
        <v>204</v>
      </c>
      <c r="R53" s="76" t="s">
        <v>269</v>
      </c>
      <c r="S53" s="18" t="s">
        <v>196</v>
      </c>
      <c r="T53" s="18"/>
    </row>
    <row r="54" spans="1:20">
      <c r="A54" s="4">
        <v>50</v>
      </c>
      <c r="B54" s="17" t="s">
        <v>69</v>
      </c>
      <c r="C54" s="92" t="s">
        <v>364</v>
      </c>
      <c r="D54" s="92" t="s">
        <v>29</v>
      </c>
      <c r="E54" s="129">
        <v>246</v>
      </c>
      <c r="F54" s="92"/>
      <c r="G54" s="20">
        <v>15</v>
      </c>
      <c r="H54" s="20">
        <v>14</v>
      </c>
      <c r="I54" s="20">
        <v>29</v>
      </c>
      <c r="J54" s="55">
        <v>9577324489</v>
      </c>
      <c r="K54" s="55" t="s">
        <v>365</v>
      </c>
      <c r="L54" s="18" t="s">
        <v>366</v>
      </c>
      <c r="M54" s="119">
        <v>9401452554</v>
      </c>
      <c r="N54" s="55" t="s">
        <v>367</v>
      </c>
      <c r="O54" s="55">
        <v>8011785585</v>
      </c>
      <c r="P54" s="24" t="s">
        <v>1069</v>
      </c>
      <c r="Q54" s="18" t="s">
        <v>204</v>
      </c>
      <c r="R54" s="76" t="s">
        <v>274</v>
      </c>
      <c r="S54" s="18" t="s">
        <v>196</v>
      </c>
      <c r="T54" s="18"/>
    </row>
    <row r="55" spans="1:20">
      <c r="A55" s="4">
        <v>51</v>
      </c>
      <c r="B55" s="17" t="s">
        <v>69</v>
      </c>
      <c r="C55" s="92" t="s">
        <v>369</v>
      </c>
      <c r="D55" s="92" t="s">
        <v>29</v>
      </c>
      <c r="E55" s="129">
        <v>244</v>
      </c>
      <c r="F55" s="92" t="s">
        <v>176</v>
      </c>
      <c r="G55" s="20">
        <v>21</v>
      </c>
      <c r="H55" s="20">
        <v>29</v>
      </c>
      <c r="I55" s="20">
        <v>50</v>
      </c>
      <c r="J55" s="55">
        <v>8753991975</v>
      </c>
      <c r="K55" s="55" t="s">
        <v>365</v>
      </c>
      <c r="L55" s="18" t="s">
        <v>366</v>
      </c>
      <c r="M55" s="119">
        <v>9401452554</v>
      </c>
      <c r="N55" s="55" t="s">
        <v>367</v>
      </c>
      <c r="O55" s="55">
        <v>8011785585</v>
      </c>
      <c r="P55" s="24" t="s">
        <v>1069</v>
      </c>
      <c r="Q55" s="18" t="s">
        <v>204</v>
      </c>
      <c r="R55" s="76" t="s">
        <v>274</v>
      </c>
      <c r="S55" s="18" t="s">
        <v>196</v>
      </c>
      <c r="T55" s="18"/>
    </row>
    <row r="56" spans="1:20">
      <c r="A56" s="4">
        <v>52</v>
      </c>
      <c r="B56" s="17" t="s">
        <v>70</v>
      </c>
      <c r="C56" s="92" t="s">
        <v>376</v>
      </c>
      <c r="D56" s="92" t="s">
        <v>29</v>
      </c>
      <c r="E56" s="129">
        <v>242</v>
      </c>
      <c r="F56" s="92" t="s">
        <v>176</v>
      </c>
      <c r="G56" s="20">
        <v>14</v>
      </c>
      <c r="H56" s="20">
        <v>20</v>
      </c>
      <c r="I56" s="20">
        <v>34</v>
      </c>
      <c r="J56" s="55">
        <v>8753991972</v>
      </c>
      <c r="K56" s="55" t="s">
        <v>372</v>
      </c>
      <c r="L56" s="18" t="s">
        <v>373</v>
      </c>
      <c r="M56" s="119">
        <v>9864583044</v>
      </c>
      <c r="N56" s="55" t="s">
        <v>377</v>
      </c>
      <c r="O56" s="55">
        <v>9577518641</v>
      </c>
      <c r="P56" s="24" t="s">
        <v>1069</v>
      </c>
      <c r="Q56" s="18" t="s">
        <v>204</v>
      </c>
      <c r="R56" s="76" t="s">
        <v>707</v>
      </c>
      <c r="S56" s="18" t="s">
        <v>196</v>
      </c>
      <c r="T56" s="18"/>
    </row>
    <row r="57" spans="1:20">
      <c r="A57" s="4">
        <v>53</v>
      </c>
      <c r="B57" s="17" t="s">
        <v>70</v>
      </c>
      <c r="C57" s="92" t="s">
        <v>381</v>
      </c>
      <c r="D57" s="92" t="s">
        <v>29</v>
      </c>
      <c r="E57" s="129">
        <v>238</v>
      </c>
      <c r="F57" s="92" t="s">
        <v>176</v>
      </c>
      <c r="G57" s="20">
        <v>21</v>
      </c>
      <c r="H57" s="20">
        <v>15</v>
      </c>
      <c r="I57" s="20">
        <v>36</v>
      </c>
      <c r="J57" s="55">
        <v>9957965813</v>
      </c>
      <c r="K57" s="55" t="s">
        <v>372</v>
      </c>
      <c r="L57" s="18" t="s">
        <v>373</v>
      </c>
      <c r="M57" s="119">
        <v>9864583044</v>
      </c>
      <c r="N57" s="55" t="s">
        <v>382</v>
      </c>
      <c r="O57" s="55">
        <v>9954173487</v>
      </c>
      <c r="P57" s="24" t="s">
        <v>1069</v>
      </c>
      <c r="Q57" s="18" t="s">
        <v>204</v>
      </c>
      <c r="R57" s="76" t="s">
        <v>707</v>
      </c>
      <c r="S57" s="18" t="s">
        <v>196</v>
      </c>
      <c r="T57" s="18"/>
    </row>
    <row r="58" spans="1:20">
      <c r="A58" s="4">
        <v>54</v>
      </c>
      <c r="B58" s="17" t="s">
        <v>69</v>
      </c>
      <c r="C58" s="92" t="s">
        <v>386</v>
      </c>
      <c r="D58" s="92" t="s">
        <v>29</v>
      </c>
      <c r="E58" s="96">
        <v>156</v>
      </c>
      <c r="F58" s="92"/>
      <c r="G58" s="20">
        <v>44</v>
      </c>
      <c r="H58" s="20">
        <v>38</v>
      </c>
      <c r="I58" s="20">
        <v>82</v>
      </c>
      <c r="J58" s="55">
        <v>8812077078</v>
      </c>
      <c r="K58" s="55" t="s">
        <v>365</v>
      </c>
      <c r="L58" s="18" t="s">
        <v>366</v>
      </c>
      <c r="M58" s="119">
        <v>9401452554</v>
      </c>
      <c r="N58" s="55" t="s">
        <v>385</v>
      </c>
      <c r="O58" s="55">
        <v>9957060608</v>
      </c>
      <c r="P58" s="24" t="s">
        <v>1070</v>
      </c>
      <c r="Q58" s="18" t="s">
        <v>217</v>
      </c>
      <c r="R58" s="76" t="s">
        <v>472</v>
      </c>
      <c r="S58" s="18" t="s">
        <v>196</v>
      </c>
      <c r="T58" s="18"/>
    </row>
    <row r="59" spans="1:20">
      <c r="A59" s="4">
        <v>55</v>
      </c>
      <c r="B59" s="17" t="s">
        <v>69</v>
      </c>
      <c r="C59" s="92" t="s">
        <v>389</v>
      </c>
      <c r="D59" s="92" t="s">
        <v>29</v>
      </c>
      <c r="E59" s="129">
        <v>241</v>
      </c>
      <c r="F59" s="92"/>
      <c r="G59" s="20">
        <v>18</v>
      </c>
      <c r="H59" s="20">
        <v>20</v>
      </c>
      <c r="I59" s="20">
        <v>38</v>
      </c>
      <c r="J59" s="55">
        <v>9678244122</v>
      </c>
      <c r="K59" s="55" t="s">
        <v>390</v>
      </c>
      <c r="L59" s="18" t="s">
        <v>215</v>
      </c>
      <c r="M59" s="119">
        <v>9577737934</v>
      </c>
      <c r="N59" s="55" t="s">
        <v>219</v>
      </c>
      <c r="O59" s="55">
        <v>8011669203</v>
      </c>
      <c r="P59" s="24" t="s">
        <v>1070</v>
      </c>
      <c r="Q59" s="18" t="s">
        <v>217</v>
      </c>
      <c r="R59" s="76" t="s">
        <v>324</v>
      </c>
      <c r="S59" s="18" t="s">
        <v>196</v>
      </c>
      <c r="T59" s="18"/>
    </row>
    <row r="60" spans="1:20">
      <c r="A60" s="4">
        <v>56</v>
      </c>
      <c r="B60" s="17" t="s">
        <v>70</v>
      </c>
      <c r="C60" s="92" t="s">
        <v>395</v>
      </c>
      <c r="D60" s="92" t="s">
        <v>29</v>
      </c>
      <c r="E60" s="129">
        <v>88</v>
      </c>
      <c r="F60" s="92"/>
      <c r="G60" s="20">
        <v>20</v>
      </c>
      <c r="H60" s="20">
        <v>16</v>
      </c>
      <c r="I60" s="20">
        <v>36</v>
      </c>
      <c r="J60" s="55">
        <v>9678105362</v>
      </c>
      <c r="K60" s="55" t="s">
        <v>372</v>
      </c>
      <c r="L60" s="18" t="s">
        <v>373</v>
      </c>
      <c r="M60" s="119">
        <v>9864583044</v>
      </c>
      <c r="N60" s="55" t="s">
        <v>382</v>
      </c>
      <c r="O60" s="55">
        <v>9954173487</v>
      </c>
      <c r="P60" s="24" t="s">
        <v>1070</v>
      </c>
      <c r="Q60" s="18" t="s">
        <v>217</v>
      </c>
      <c r="R60" s="76" t="s">
        <v>472</v>
      </c>
      <c r="S60" s="18" t="s">
        <v>196</v>
      </c>
      <c r="T60" s="18"/>
    </row>
    <row r="61" spans="1:20">
      <c r="A61" s="4">
        <v>57</v>
      </c>
      <c r="B61" s="17" t="s">
        <v>70</v>
      </c>
      <c r="C61" s="92" t="s">
        <v>396</v>
      </c>
      <c r="D61" s="92" t="s">
        <v>29</v>
      </c>
      <c r="E61" s="129">
        <v>249</v>
      </c>
      <c r="F61" s="92"/>
      <c r="G61" s="20">
        <v>15</v>
      </c>
      <c r="H61" s="20">
        <v>16</v>
      </c>
      <c r="I61" s="20">
        <v>31</v>
      </c>
      <c r="J61" s="55">
        <v>9577325368</v>
      </c>
      <c r="K61" s="55" t="s">
        <v>365</v>
      </c>
      <c r="L61" s="18" t="s">
        <v>366</v>
      </c>
      <c r="M61" s="119">
        <v>9401452554</v>
      </c>
      <c r="N61" s="55" t="s">
        <v>377</v>
      </c>
      <c r="O61" s="55">
        <v>9577518641</v>
      </c>
      <c r="P61" s="24" t="s">
        <v>1070</v>
      </c>
      <c r="Q61" s="18" t="s">
        <v>217</v>
      </c>
      <c r="R61" s="76" t="s">
        <v>472</v>
      </c>
      <c r="S61" s="18" t="s">
        <v>196</v>
      </c>
      <c r="T61" s="18"/>
    </row>
    <row r="62" spans="1:20">
      <c r="A62" s="4">
        <v>58</v>
      </c>
      <c r="B62" s="17" t="s">
        <v>69</v>
      </c>
      <c r="C62" s="92" t="s">
        <v>406</v>
      </c>
      <c r="D62" s="92" t="s">
        <v>29</v>
      </c>
      <c r="E62" s="129"/>
      <c r="F62" s="92"/>
      <c r="G62" s="20">
        <v>62</v>
      </c>
      <c r="H62" s="20">
        <v>35</v>
      </c>
      <c r="I62" s="20">
        <v>97</v>
      </c>
      <c r="J62" s="55"/>
      <c r="K62" s="55" t="s">
        <v>403</v>
      </c>
      <c r="L62" s="18" t="s">
        <v>404</v>
      </c>
      <c r="M62" s="119">
        <v>8472926257</v>
      </c>
      <c r="N62" s="55" t="s">
        <v>405</v>
      </c>
      <c r="O62" s="55">
        <v>9859350056</v>
      </c>
      <c r="P62" s="24" t="s">
        <v>1071</v>
      </c>
      <c r="Q62" s="18" t="s">
        <v>833</v>
      </c>
      <c r="R62" s="76" t="s">
        <v>707</v>
      </c>
      <c r="S62" s="18" t="s">
        <v>196</v>
      </c>
      <c r="T62" s="18"/>
    </row>
    <row r="63" spans="1:20">
      <c r="A63" s="4">
        <v>59</v>
      </c>
      <c r="B63" s="17" t="s">
        <v>69</v>
      </c>
      <c r="C63" s="92" t="s">
        <v>428</v>
      </c>
      <c r="D63" s="92" t="s">
        <v>29</v>
      </c>
      <c r="E63" s="129">
        <v>220</v>
      </c>
      <c r="F63" s="92"/>
      <c r="G63" s="20">
        <v>42</v>
      </c>
      <c r="H63" s="20">
        <v>37</v>
      </c>
      <c r="I63" s="20">
        <v>79</v>
      </c>
      <c r="J63" s="55">
        <v>7399878792</v>
      </c>
      <c r="K63" s="55" t="s">
        <v>403</v>
      </c>
      <c r="L63" s="18" t="s">
        <v>404</v>
      </c>
      <c r="M63" s="119">
        <v>8472926257</v>
      </c>
      <c r="N63" s="55" t="s">
        <v>427</v>
      </c>
      <c r="O63" s="55">
        <v>9707175063</v>
      </c>
      <c r="P63" s="24" t="s">
        <v>1071</v>
      </c>
      <c r="Q63" s="18" t="s">
        <v>833</v>
      </c>
      <c r="R63" s="76" t="s">
        <v>289</v>
      </c>
      <c r="S63" s="18" t="s">
        <v>196</v>
      </c>
      <c r="T63" s="18"/>
    </row>
    <row r="64" spans="1:20">
      <c r="A64" s="4">
        <v>60</v>
      </c>
      <c r="B64" s="17" t="s">
        <v>70</v>
      </c>
      <c r="C64" s="92" t="s">
        <v>409</v>
      </c>
      <c r="D64" s="92" t="s">
        <v>29</v>
      </c>
      <c r="E64" s="129">
        <v>33</v>
      </c>
      <c r="F64" s="92"/>
      <c r="G64" s="20">
        <v>24</v>
      </c>
      <c r="H64" s="20">
        <v>25</v>
      </c>
      <c r="I64" s="20">
        <v>49</v>
      </c>
      <c r="J64" s="55">
        <v>789314645</v>
      </c>
      <c r="K64" s="55" t="s">
        <v>220</v>
      </c>
      <c r="L64" s="18" t="s">
        <v>221</v>
      </c>
      <c r="M64" s="119">
        <v>9401452539</v>
      </c>
      <c r="N64" s="55" t="s">
        <v>415</v>
      </c>
      <c r="O64" s="55">
        <v>8011672298</v>
      </c>
      <c r="P64" s="24" t="s">
        <v>1071</v>
      </c>
      <c r="Q64" s="18" t="s">
        <v>833</v>
      </c>
      <c r="R64" s="76" t="s">
        <v>269</v>
      </c>
      <c r="S64" s="18" t="s">
        <v>196</v>
      </c>
      <c r="T64" s="18"/>
    </row>
    <row r="65" spans="1:20">
      <c r="A65" s="4">
        <v>61</v>
      </c>
      <c r="B65" s="17" t="s">
        <v>70</v>
      </c>
      <c r="C65" s="92" t="s">
        <v>416</v>
      </c>
      <c r="D65" s="92" t="s">
        <v>29</v>
      </c>
      <c r="E65" s="129">
        <v>147</v>
      </c>
      <c r="F65" s="92"/>
      <c r="G65" s="20">
        <v>15</v>
      </c>
      <c r="H65" s="20">
        <v>16</v>
      </c>
      <c r="I65" s="20">
        <v>31</v>
      </c>
      <c r="J65" s="55">
        <v>8011513839</v>
      </c>
      <c r="K65" s="55" t="s">
        <v>220</v>
      </c>
      <c r="L65" s="18" t="s">
        <v>221</v>
      </c>
      <c r="M65" s="119">
        <v>9401452539</v>
      </c>
      <c r="N65" s="55" t="s">
        <v>415</v>
      </c>
      <c r="O65" s="55">
        <v>8011672298</v>
      </c>
      <c r="P65" s="24" t="s">
        <v>1071</v>
      </c>
      <c r="Q65" s="18" t="s">
        <v>833</v>
      </c>
      <c r="R65" s="76" t="s">
        <v>289</v>
      </c>
      <c r="S65" s="18" t="s">
        <v>196</v>
      </c>
      <c r="T65" s="18"/>
    </row>
    <row r="66" spans="1:20">
      <c r="A66" s="4">
        <v>62</v>
      </c>
      <c r="B66" s="17" t="s">
        <v>70</v>
      </c>
      <c r="C66" s="92" t="s">
        <v>419</v>
      </c>
      <c r="D66" s="92" t="s">
        <v>29</v>
      </c>
      <c r="E66" s="129">
        <v>189</v>
      </c>
      <c r="F66" s="92"/>
      <c r="G66" s="20">
        <v>29</v>
      </c>
      <c r="H66" s="20">
        <v>27</v>
      </c>
      <c r="I66" s="20">
        <v>56</v>
      </c>
      <c r="J66" s="55">
        <v>99578465922</v>
      </c>
      <c r="K66" s="55" t="s">
        <v>220</v>
      </c>
      <c r="L66" s="18" t="s">
        <v>221</v>
      </c>
      <c r="M66" s="119">
        <v>9401452539</v>
      </c>
      <c r="N66" s="55" t="s">
        <v>415</v>
      </c>
      <c r="O66" s="55">
        <v>8011672298</v>
      </c>
      <c r="P66" s="24" t="s">
        <v>1071</v>
      </c>
      <c r="Q66" s="18" t="s">
        <v>833</v>
      </c>
      <c r="R66" s="76" t="s">
        <v>256</v>
      </c>
      <c r="S66" s="18" t="s">
        <v>196</v>
      </c>
      <c r="T66" s="18"/>
    </row>
    <row r="67" spans="1:20">
      <c r="A67" s="4">
        <v>63</v>
      </c>
      <c r="B67" s="17" t="s">
        <v>69</v>
      </c>
      <c r="C67" s="92" t="s">
        <v>423</v>
      </c>
      <c r="D67" s="92" t="s">
        <v>29</v>
      </c>
      <c r="E67" s="129">
        <v>36</v>
      </c>
      <c r="F67" s="92"/>
      <c r="G67" s="20">
        <v>20</v>
      </c>
      <c r="H67" s="20">
        <v>23</v>
      </c>
      <c r="I67" s="20">
        <v>43</v>
      </c>
      <c r="J67" s="55">
        <v>7896842229</v>
      </c>
      <c r="K67" s="55" t="s">
        <v>220</v>
      </c>
      <c r="L67" s="18" t="s">
        <v>221</v>
      </c>
      <c r="M67" s="119">
        <v>9401452539</v>
      </c>
      <c r="N67" s="55" t="s">
        <v>415</v>
      </c>
      <c r="O67" s="55">
        <v>8011672298</v>
      </c>
      <c r="P67" s="24" t="s">
        <v>1072</v>
      </c>
      <c r="Q67" s="18" t="s">
        <v>551</v>
      </c>
      <c r="R67" s="98" t="s">
        <v>707</v>
      </c>
      <c r="S67" s="18" t="s">
        <v>196</v>
      </c>
      <c r="T67" s="18"/>
    </row>
    <row r="68" spans="1:20">
      <c r="A68" s="4">
        <v>64</v>
      </c>
      <c r="B68" s="17" t="s">
        <v>69</v>
      </c>
      <c r="C68" s="92" t="s">
        <v>424</v>
      </c>
      <c r="D68" s="92" t="s">
        <v>29</v>
      </c>
      <c r="E68" s="129">
        <v>223</v>
      </c>
      <c r="F68" s="92"/>
      <c r="G68" s="20">
        <v>19</v>
      </c>
      <c r="H68" s="20">
        <v>26</v>
      </c>
      <c r="I68" s="20">
        <v>45</v>
      </c>
      <c r="J68" s="55">
        <v>7399552196</v>
      </c>
      <c r="K68" s="55" t="s">
        <v>220</v>
      </c>
      <c r="L68" s="18" t="s">
        <v>221</v>
      </c>
      <c r="M68" s="119">
        <v>9401452539</v>
      </c>
      <c r="N68" s="55" t="s">
        <v>415</v>
      </c>
      <c r="O68" s="55">
        <v>8011672298</v>
      </c>
      <c r="P68" s="24" t="s">
        <v>1072</v>
      </c>
      <c r="Q68" s="18" t="s">
        <v>551</v>
      </c>
      <c r="R68" s="98" t="s">
        <v>262</v>
      </c>
      <c r="S68" s="18" t="s">
        <v>196</v>
      </c>
      <c r="T68" s="18"/>
    </row>
    <row r="69" spans="1:20" ht="14.4">
      <c r="A69" s="4">
        <v>65</v>
      </c>
      <c r="B69" s="17" t="s">
        <v>70</v>
      </c>
      <c r="C69" s="128" t="s">
        <v>848</v>
      </c>
      <c r="D69" s="76" t="s">
        <v>29</v>
      </c>
      <c r="E69" s="128">
        <v>20</v>
      </c>
      <c r="F69" s="98"/>
      <c r="G69" s="62">
        <v>41</v>
      </c>
      <c r="H69" s="62">
        <v>53</v>
      </c>
      <c r="I69" s="20">
        <v>94</v>
      </c>
      <c r="J69" s="62">
        <v>8011165087</v>
      </c>
      <c r="K69" s="92" t="s">
        <v>314</v>
      </c>
      <c r="L69" s="18" t="s">
        <v>849</v>
      </c>
      <c r="M69" s="119">
        <v>9954720286</v>
      </c>
      <c r="N69" s="92" t="s">
        <v>850</v>
      </c>
      <c r="O69" s="92">
        <v>9859207135</v>
      </c>
      <c r="P69" s="24" t="s">
        <v>1072</v>
      </c>
      <c r="Q69" s="18" t="s">
        <v>551</v>
      </c>
      <c r="R69" s="98" t="s">
        <v>262</v>
      </c>
      <c r="S69" s="18" t="s">
        <v>196</v>
      </c>
      <c r="T69" s="18"/>
    </row>
    <row r="70" spans="1:20" ht="14.4">
      <c r="A70" s="4">
        <v>66</v>
      </c>
      <c r="B70" s="17" t="s">
        <v>70</v>
      </c>
      <c r="C70" s="128" t="s">
        <v>851</v>
      </c>
      <c r="D70" s="76" t="s">
        <v>29</v>
      </c>
      <c r="E70" s="128">
        <v>179</v>
      </c>
      <c r="F70" s="98"/>
      <c r="G70" s="62">
        <v>33</v>
      </c>
      <c r="H70" s="62">
        <v>25</v>
      </c>
      <c r="I70" s="20">
        <v>58</v>
      </c>
      <c r="J70" s="62">
        <v>8876229184</v>
      </c>
      <c r="K70" s="92" t="s">
        <v>201</v>
      </c>
      <c r="L70" s="18" t="s">
        <v>813</v>
      </c>
      <c r="M70" s="119">
        <v>9508924397</v>
      </c>
      <c r="N70" s="92" t="s">
        <v>817</v>
      </c>
      <c r="O70" s="93">
        <v>967852903005</v>
      </c>
      <c r="P70" s="24" t="s">
        <v>1072</v>
      </c>
      <c r="Q70" s="18" t="s">
        <v>551</v>
      </c>
      <c r="R70" s="98" t="s">
        <v>698</v>
      </c>
      <c r="S70" s="18" t="s">
        <v>196</v>
      </c>
      <c r="T70" s="18"/>
    </row>
    <row r="71" spans="1:20" ht="14.4">
      <c r="A71" s="4">
        <v>67</v>
      </c>
      <c r="B71" s="17" t="s">
        <v>69</v>
      </c>
      <c r="C71" s="128" t="s">
        <v>852</v>
      </c>
      <c r="D71" s="76" t="s">
        <v>29</v>
      </c>
      <c r="E71" s="128">
        <v>180</v>
      </c>
      <c r="F71" s="98"/>
      <c r="G71" s="62">
        <v>69</v>
      </c>
      <c r="H71" s="62">
        <v>80</v>
      </c>
      <c r="I71" s="20">
        <v>149</v>
      </c>
      <c r="J71" s="62">
        <v>8761828046</v>
      </c>
      <c r="K71" s="92" t="s">
        <v>214</v>
      </c>
      <c r="L71" s="18" t="s">
        <v>215</v>
      </c>
      <c r="M71" s="119">
        <v>9577737934</v>
      </c>
      <c r="N71" s="92" t="s">
        <v>853</v>
      </c>
      <c r="O71" s="92">
        <v>9859207135</v>
      </c>
      <c r="P71" s="24" t="s">
        <v>1072</v>
      </c>
      <c r="Q71" s="18" t="s">
        <v>551</v>
      </c>
      <c r="R71" s="98" t="s">
        <v>268</v>
      </c>
      <c r="S71" s="18" t="s">
        <v>196</v>
      </c>
      <c r="T71" s="18"/>
    </row>
    <row r="72" spans="1:20" ht="14.4">
      <c r="A72" s="4">
        <v>68</v>
      </c>
      <c r="B72" s="17" t="s">
        <v>69</v>
      </c>
      <c r="C72" s="128" t="s">
        <v>854</v>
      </c>
      <c r="D72" s="76" t="s">
        <v>29</v>
      </c>
      <c r="E72" s="128">
        <v>181</v>
      </c>
      <c r="F72" s="98"/>
      <c r="G72" s="62">
        <v>28</v>
      </c>
      <c r="H72" s="62">
        <v>28</v>
      </c>
      <c r="I72" s="20">
        <v>56</v>
      </c>
      <c r="J72" s="62">
        <v>7896902303</v>
      </c>
      <c r="K72" s="92" t="s">
        <v>201</v>
      </c>
      <c r="L72" s="18" t="s">
        <v>813</v>
      </c>
      <c r="M72" s="119">
        <v>9508924397</v>
      </c>
      <c r="N72" s="92" t="s">
        <v>855</v>
      </c>
      <c r="O72" s="92">
        <v>9954446066</v>
      </c>
      <c r="P72" s="24" t="s">
        <v>1073</v>
      </c>
      <c r="Q72" s="18" t="s">
        <v>237</v>
      </c>
      <c r="R72" s="98" t="s">
        <v>707</v>
      </c>
      <c r="S72" s="18" t="s">
        <v>196</v>
      </c>
      <c r="T72" s="18"/>
    </row>
    <row r="73" spans="1:20" ht="14.4">
      <c r="A73" s="4">
        <v>69</v>
      </c>
      <c r="B73" s="17" t="s">
        <v>70</v>
      </c>
      <c r="C73" s="128" t="s">
        <v>856</v>
      </c>
      <c r="D73" s="76" t="s">
        <v>29</v>
      </c>
      <c r="E73" s="128">
        <v>182</v>
      </c>
      <c r="F73" s="98"/>
      <c r="G73" s="62">
        <v>43</v>
      </c>
      <c r="H73" s="62">
        <v>28</v>
      </c>
      <c r="I73" s="20">
        <v>71</v>
      </c>
      <c r="J73" s="62">
        <v>9954577505</v>
      </c>
      <c r="K73" s="92" t="s">
        <v>214</v>
      </c>
      <c r="L73" s="18" t="s">
        <v>215</v>
      </c>
      <c r="M73" s="119">
        <v>9577737934</v>
      </c>
      <c r="N73" s="92" t="s">
        <v>857</v>
      </c>
      <c r="O73" s="92">
        <v>9678903005</v>
      </c>
      <c r="P73" s="24" t="s">
        <v>1073</v>
      </c>
      <c r="Q73" s="18" t="s">
        <v>237</v>
      </c>
      <c r="R73" s="98" t="s">
        <v>262</v>
      </c>
      <c r="S73" s="18" t="s">
        <v>196</v>
      </c>
      <c r="T73" s="18"/>
    </row>
    <row r="74" spans="1:20" ht="14.4">
      <c r="A74" s="4">
        <v>70</v>
      </c>
      <c r="B74" s="17" t="s">
        <v>70</v>
      </c>
      <c r="C74" s="128" t="s">
        <v>858</v>
      </c>
      <c r="D74" s="76" t="s">
        <v>29</v>
      </c>
      <c r="E74" s="128">
        <v>183</v>
      </c>
      <c r="F74" s="98"/>
      <c r="G74" s="62">
        <v>12</v>
      </c>
      <c r="H74" s="62">
        <v>13</v>
      </c>
      <c r="I74" s="20">
        <v>25</v>
      </c>
      <c r="J74" s="62">
        <v>8811966389</v>
      </c>
      <c r="K74" s="92" t="s">
        <v>201</v>
      </c>
      <c r="L74" s="18" t="s">
        <v>813</v>
      </c>
      <c r="M74" s="119">
        <v>9508924397</v>
      </c>
      <c r="N74" s="92" t="s">
        <v>839</v>
      </c>
      <c r="O74" s="92">
        <v>8011788746</v>
      </c>
      <c r="P74" s="24" t="s">
        <v>1073</v>
      </c>
      <c r="Q74" s="18" t="s">
        <v>237</v>
      </c>
      <c r="R74" s="98" t="s">
        <v>268</v>
      </c>
      <c r="S74" s="18" t="s">
        <v>196</v>
      </c>
      <c r="T74" s="18"/>
    </row>
    <row r="75" spans="1:20" ht="14.4">
      <c r="A75" s="4">
        <v>71</v>
      </c>
      <c r="B75" s="17" t="s">
        <v>70</v>
      </c>
      <c r="C75" s="128" t="s">
        <v>859</v>
      </c>
      <c r="D75" s="76" t="s">
        <v>29</v>
      </c>
      <c r="E75" s="128">
        <v>184</v>
      </c>
      <c r="F75" s="98"/>
      <c r="G75" s="62">
        <v>24</v>
      </c>
      <c r="H75" s="62">
        <v>21</v>
      </c>
      <c r="I75" s="20">
        <v>45</v>
      </c>
      <c r="J75" s="62">
        <v>8011149294</v>
      </c>
      <c r="K75" s="92" t="s">
        <v>201</v>
      </c>
      <c r="L75" s="18" t="s">
        <v>813</v>
      </c>
      <c r="M75" s="119">
        <v>9508924397</v>
      </c>
      <c r="N75" s="92" t="s">
        <v>456</v>
      </c>
      <c r="O75" s="92">
        <v>9678903005</v>
      </c>
      <c r="P75" s="24" t="s">
        <v>1073</v>
      </c>
      <c r="Q75" s="18" t="s">
        <v>237</v>
      </c>
      <c r="R75" s="98" t="s">
        <v>472</v>
      </c>
      <c r="S75" s="18" t="s">
        <v>196</v>
      </c>
      <c r="T75" s="18"/>
    </row>
    <row r="76" spans="1:20" ht="14.4">
      <c r="A76" s="4">
        <v>72</v>
      </c>
      <c r="B76" s="17" t="s">
        <v>69</v>
      </c>
      <c r="C76" s="128" t="s">
        <v>860</v>
      </c>
      <c r="D76" s="76" t="s">
        <v>29</v>
      </c>
      <c r="E76" s="128">
        <v>185</v>
      </c>
      <c r="F76" s="98"/>
      <c r="G76" s="62">
        <v>61</v>
      </c>
      <c r="H76" s="62">
        <v>62</v>
      </c>
      <c r="I76" s="20">
        <v>123</v>
      </c>
      <c r="J76" s="62">
        <v>8812077227</v>
      </c>
      <c r="K76" s="92" t="s">
        <v>333</v>
      </c>
      <c r="L76" s="18" t="s">
        <v>861</v>
      </c>
      <c r="M76" s="119">
        <v>9401452542</v>
      </c>
      <c r="N76" s="92" t="s">
        <v>335</v>
      </c>
      <c r="O76" s="92">
        <v>9957712109</v>
      </c>
      <c r="P76" s="24" t="s">
        <v>1074</v>
      </c>
      <c r="Q76" s="18" t="s">
        <v>194</v>
      </c>
      <c r="R76" s="98" t="s">
        <v>707</v>
      </c>
      <c r="S76" s="18" t="s">
        <v>196</v>
      </c>
      <c r="T76" s="18"/>
    </row>
    <row r="77" spans="1:20" ht="14.4">
      <c r="A77" s="4">
        <v>73</v>
      </c>
      <c r="B77" s="17" t="s">
        <v>69</v>
      </c>
      <c r="C77" s="128" t="s">
        <v>862</v>
      </c>
      <c r="D77" s="76" t="s">
        <v>29</v>
      </c>
      <c r="E77" s="128">
        <v>200</v>
      </c>
      <c r="F77" s="98"/>
      <c r="G77" s="62">
        <v>13</v>
      </c>
      <c r="H77" s="62">
        <v>25</v>
      </c>
      <c r="I77" s="20">
        <v>38</v>
      </c>
      <c r="J77" s="62">
        <v>9678436930</v>
      </c>
      <c r="K77" s="92" t="s">
        <v>201</v>
      </c>
      <c r="L77" s="18" t="s">
        <v>813</v>
      </c>
      <c r="M77" s="119">
        <v>9508924397</v>
      </c>
      <c r="N77" s="92" t="s">
        <v>456</v>
      </c>
      <c r="O77" s="92">
        <v>9678903005</v>
      </c>
      <c r="P77" s="24" t="s">
        <v>1074</v>
      </c>
      <c r="Q77" s="18" t="s">
        <v>194</v>
      </c>
      <c r="R77" s="98" t="s">
        <v>324</v>
      </c>
      <c r="S77" s="18" t="s">
        <v>196</v>
      </c>
      <c r="T77" s="18"/>
    </row>
    <row r="78" spans="1:20" ht="14.4">
      <c r="A78" s="4">
        <v>74</v>
      </c>
      <c r="B78" s="17" t="s">
        <v>70</v>
      </c>
      <c r="C78" s="128" t="s">
        <v>863</v>
      </c>
      <c r="D78" s="76" t="s">
        <v>29</v>
      </c>
      <c r="E78" s="128">
        <v>239</v>
      </c>
      <c r="F78" s="98"/>
      <c r="G78" s="62">
        <v>34</v>
      </c>
      <c r="H78" s="62">
        <v>22</v>
      </c>
      <c r="I78" s="20">
        <v>56</v>
      </c>
      <c r="J78" s="62">
        <v>8011669154</v>
      </c>
      <c r="K78" s="92" t="s">
        <v>201</v>
      </c>
      <c r="L78" s="18" t="s">
        <v>813</v>
      </c>
      <c r="M78" s="119">
        <v>9508924397</v>
      </c>
      <c r="N78" s="92" t="s">
        <v>456</v>
      </c>
      <c r="O78" s="92">
        <v>9678903005</v>
      </c>
      <c r="P78" s="24" t="s">
        <v>1074</v>
      </c>
      <c r="Q78" s="18" t="s">
        <v>194</v>
      </c>
      <c r="R78" s="98" t="s">
        <v>262</v>
      </c>
      <c r="S78" s="18" t="s">
        <v>196</v>
      </c>
      <c r="T78" s="18"/>
    </row>
    <row r="79" spans="1:20" ht="14.4">
      <c r="A79" s="4">
        <v>75</v>
      </c>
      <c r="B79" s="17" t="s">
        <v>70</v>
      </c>
      <c r="C79" s="128" t="s">
        <v>864</v>
      </c>
      <c r="D79" s="76" t="s">
        <v>29</v>
      </c>
      <c r="E79" s="128">
        <v>114</v>
      </c>
      <c r="F79" s="62"/>
      <c r="G79" s="62">
        <v>33</v>
      </c>
      <c r="H79" s="62">
        <v>26</v>
      </c>
      <c r="I79" s="20">
        <v>59</v>
      </c>
      <c r="J79" s="62">
        <v>9435818665</v>
      </c>
      <c r="K79" s="92" t="s">
        <v>770</v>
      </c>
      <c r="L79" s="18" t="s">
        <v>198</v>
      </c>
      <c r="M79" s="119">
        <v>9401452578</v>
      </c>
      <c r="N79" s="92" t="s">
        <v>777</v>
      </c>
      <c r="O79" s="92">
        <v>9613007059</v>
      </c>
      <c r="P79" s="24" t="s">
        <v>1074</v>
      </c>
      <c r="Q79" s="18" t="s">
        <v>194</v>
      </c>
      <c r="R79" s="98" t="s">
        <v>268</v>
      </c>
      <c r="S79" s="18" t="s">
        <v>196</v>
      </c>
      <c r="T79" s="18"/>
    </row>
    <row r="80" spans="1:20" ht="27.6">
      <c r="A80" s="4">
        <v>76</v>
      </c>
      <c r="B80" s="17" t="s">
        <v>69</v>
      </c>
      <c r="C80" s="128" t="s">
        <v>865</v>
      </c>
      <c r="D80" s="76" t="s">
        <v>29</v>
      </c>
      <c r="E80" s="130">
        <v>65</v>
      </c>
      <c r="F80" s="98"/>
      <c r="G80" s="62">
        <v>28</v>
      </c>
      <c r="H80" s="62">
        <v>36</v>
      </c>
      <c r="I80" s="20">
        <v>64</v>
      </c>
      <c r="J80" s="127"/>
      <c r="K80" s="98" t="s">
        <v>866</v>
      </c>
      <c r="L80" s="18" t="s">
        <v>867</v>
      </c>
      <c r="M80" s="119">
        <v>9401452557</v>
      </c>
      <c r="N80" s="98" t="s">
        <v>868</v>
      </c>
      <c r="O80" s="98">
        <v>8486280442</v>
      </c>
      <c r="P80" s="24" t="s">
        <v>1075</v>
      </c>
      <c r="Q80" s="18" t="s">
        <v>204</v>
      </c>
      <c r="R80" s="98" t="s">
        <v>213</v>
      </c>
      <c r="S80" s="18" t="s">
        <v>196</v>
      </c>
      <c r="T80" s="18"/>
    </row>
    <row r="81" spans="1:20">
      <c r="A81" s="4">
        <v>77</v>
      </c>
      <c r="B81" s="17" t="s">
        <v>69</v>
      </c>
      <c r="C81" s="92" t="s">
        <v>431</v>
      </c>
      <c r="D81" s="92" t="s">
        <v>29</v>
      </c>
      <c r="E81" s="129">
        <v>221</v>
      </c>
      <c r="F81" s="92"/>
      <c r="G81" s="20">
        <v>35</v>
      </c>
      <c r="H81" s="20">
        <v>29</v>
      </c>
      <c r="I81" s="20">
        <v>64</v>
      </c>
      <c r="J81" s="55">
        <v>8472841575</v>
      </c>
      <c r="K81" s="55" t="s">
        <v>403</v>
      </c>
      <c r="L81" s="18" t="s">
        <v>404</v>
      </c>
      <c r="M81" s="119">
        <v>8472926257</v>
      </c>
      <c r="N81" s="55" t="s">
        <v>430</v>
      </c>
      <c r="O81" s="55">
        <v>9508421690</v>
      </c>
      <c r="P81" s="24" t="s">
        <v>1075</v>
      </c>
      <c r="Q81" s="18" t="s">
        <v>204</v>
      </c>
      <c r="R81" s="98" t="s">
        <v>200</v>
      </c>
      <c r="S81" s="18" t="s">
        <v>196</v>
      </c>
      <c r="T81" s="18"/>
    </row>
    <row r="82" spans="1:20">
      <c r="A82" s="4">
        <v>78</v>
      </c>
      <c r="B82" s="17" t="s">
        <v>70</v>
      </c>
      <c r="C82" s="92" t="s">
        <v>434</v>
      </c>
      <c r="D82" s="92" t="s">
        <v>29</v>
      </c>
      <c r="E82" s="129">
        <v>139</v>
      </c>
      <c r="F82" s="92"/>
      <c r="G82" s="20">
        <v>13</v>
      </c>
      <c r="H82" s="20">
        <v>17</v>
      </c>
      <c r="I82" s="20">
        <v>30</v>
      </c>
      <c r="J82" s="55">
        <v>8822942246</v>
      </c>
      <c r="K82" s="55" t="s">
        <v>403</v>
      </c>
      <c r="L82" s="18" t="s">
        <v>404</v>
      </c>
      <c r="M82" s="119">
        <v>8472926257</v>
      </c>
      <c r="N82" s="55" t="s">
        <v>433</v>
      </c>
      <c r="O82" s="55">
        <v>9707540457</v>
      </c>
      <c r="P82" s="24" t="s">
        <v>1075</v>
      </c>
      <c r="Q82" s="18" t="s">
        <v>204</v>
      </c>
      <c r="R82" s="98" t="s">
        <v>224</v>
      </c>
      <c r="S82" s="18" t="s">
        <v>196</v>
      </c>
      <c r="T82" s="18"/>
    </row>
    <row r="83" spans="1:20">
      <c r="A83" s="4">
        <v>79</v>
      </c>
      <c r="B83" s="17" t="s">
        <v>70</v>
      </c>
      <c r="C83" s="92" t="s">
        <v>436</v>
      </c>
      <c r="D83" s="92" t="s">
        <v>29</v>
      </c>
      <c r="E83" s="129">
        <v>39</v>
      </c>
      <c r="F83" s="92"/>
      <c r="G83" s="20">
        <v>32</v>
      </c>
      <c r="H83" s="20">
        <v>29</v>
      </c>
      <c r="I83" s="20">
        <v>61</v>
      </c>
      <c r="J83" s="55">
        <v>9613740935</v>
      </c>
      <c r="K83" s="55" t="s">
        <v>403</v>
      </c>
      <c r="L83" s="18" t="s">
        <v>404</v>
      </c>
      <c r="M83" s="119">
        <v>8472926257</v>
      </c>
      <c r="N83" s="55" t="s">
        <v>433</v>
      </c>
      <c r="O83" s="55">
        <v>9707540457</v>
      </c>
      <c r="P83" s="24" t="s">
        <v>1075</v>
      </c>
      <c r="Q83" s="18" t="s">
        <v>204</v>
      </c>
      <c r="R83" s="98" t="s">
        <v>213</v>
      </c>
      <c r="S83" s="18" t="s">
        <v>196</v>
      </c>
      <c r="T83" s="18"/>
    </row>
    <row r="84" spans="1:20">
      <c r="A84" s="4">
        <v>80</v>
      </c>
      <c r="B84" s="17" t="s">
        <v>69</v>
      </c>
      <c r="C84" s="92" t="s">
        <v>439</v>
      </c>
      <c r="D84" s="92" t="s">
        <v>29</v>
      </c>
      <c r="E84" s="129">
        <v>41</v>
      </c>
      <c r="F84" s="92"/>
      <c r="G84" s="20">
        <v>28</v>
      </c>
      <c r="H84" s="20">
        <v>21</v>
      </c>
      <c r="I84" s="20">
        <v>49</v>
      </c>
      <c r="J84" s="55">
        <v>9613989416</v>
      </c>
      <c r="K84" s="55" t="s">
        <v>421</v>
      </c>
      <c r="L84" s="18" t="s">
        <v>869</v>
      </c>
      <c r="M84" s="119">
        <v>9954415765</v>
      </c>
      <c r="N84" s="55" t="s">
        <v>438</v>
      </c>
      <c r="O84" s="55">
        <v>7399322501</v>
      </c>
      <c r="P84" s="24" t="s">
        <v>1076</v>
      </c>
      <c r="Q84" s="18" t="s">
        <v>217</v>
      </c>
      <c r="R84" s="98" t="s">
        <v>870</v>
      </c>
      <c r="S84" s="18" t="s">
        <v>196</v>
      </c>
      <c r="T84" s="18"/>
    </row>
    <row r="85" spans="1:20">
      <c r="A85" s="4">
        <v>81</v>
      </c>
      <c r="B85" s="17" t="s">
        <v>69</v>
      </c>
      <c r="C85" s="92" t="s">
        <v>444</v>
      </c>
      <c r="D85" s="92" t="s">
        <v>29</v>
      </c>
      <c r="E85" s="129"/>
      <c r="F85" s="92"/>
      <c r="G85" s="20">
        <v>20</v>
      </c>
      <c r="H85" s="20">
        <v>17</v>
      </c>
      <c r="I85" s="20">
        <v>37</v>
      </c>
      <c r="J85" s="55"/>
      <c r="K85" s="55" t="s">
        <v>421</v>
      </c>
      <c r="L85" s="18" t="s">
        <v>869</v>
      </c>
      <c r="M85" s="119">
        <v>9954415765</v>
      </c>
      <c r="N85" s="18"/>
      <c r="O85" s="131"/>
      <c r="P85" s="24" t="s">
        <v>1076</v>
      </c>
      <c r="Q85" s="18" t="s">
        <v>217</v>
      </c>
      <c r="R85" s="98" t="s">
        <v>870</v>
      </c>
      <c r="S85" s="18" t="s">
        <v>196</v>
      </c>
      <c r="T85" s="18"/>
    </row>
    <row r="86" spans="1:20">
      <c r="A86" s="4">
        <v>82</v>
      </c>
      <c r="B86" s="17" t="s">
        <v>70</v>
      </c>
      <c r="C86" s="92" t="s">
        <v>447</v>
      </c>
      <c r="D86" s="92" t="s">
        <v>29</v>
      </c>
      <c r="E86" s="129">
        <v>140</v>
      </c>
      <c r="F86" s="92"/>
      <c r="G86" s="20">
        <v>13</v>
      </c>
      <c r="H86" s="20">
        <v>19</v>
      </c>
      <c r="I86" s="20">
        <v>32</v>
      </c>
      <c r="J86" s="55">
        <v>9613984597</v>
      </c>
      <c r="K86" s="55" t="s">
        <v>421</v>
      </c>
      <c r="L86" s="18" t="s">
        <v>869</v>
      </c>
      <c r="M86" s="119">
        <v>9954415765</v>
      </c>
      <c r="N86" s="55" t="s">
        <v>446</v>
      </c>
      <c r="O86" s="55">
        <v>7399442094</v>
      </c>
      <c r="P86" s="24" t="s">
        <v>1076</v>
      </c>
      <c r="Q86" s="18" t="s">
        <v>217</v>
      </c>
      <c r="R86" s="98" t="s">
        <v>489</v>
      </c>
      <c r="S86" s="18" t="s">
        <v>196</v>
      </c>
      <c r="T86" s="18"/>
    </row>
    <row r="87" spans="1:20">
      <c r="A87" s="4">
        <v>83</v>
      </c>
      <c r="B87" s="17" t="s">
        <v>69</v>
      </c>
      <c r="C87" s="92" t="s">
        <v>451</v>
      </c>
      <c r="D87" s="92" t="s">
        <v>29</v>
      </c>
      <c r="E87" s="129">
        <v>251</v>
      </c>
      <c r="F87" s="92"/>
      <c r="G87" s="20">
        <v>15</v>
      </c>
      <c r="H87" s="20">
        <v>16</v>
      </c>
      <c r="I87" s="20">
        <v>31</v>
      </c>
      <c r="J87" s="55">
        <v>7399832971</v>
      </c>
      <c r="K87" s="55" t="s">
        <v>421</v>
      </c>
      <c r="L87" s="18" t="s">
        <v>869</v>
      </c>
      <c r="M87" s="119">
        <v>9954415765</v>
      </c>
      <c r="N87" s="55" t="s">
        <v>450</v>
      </c>
      <c r="O87" s="55">
        <v>7399442094</v>
      </c>
      <c r="P87" s="24" t="s">
        <v>1077</v>
      </c>
      <c r="Q87" s="18" t="s">
        <v>833</v>
      </c>
      <c r="R87" s="98" t="s">
        <v>489</v>
      </c>
      <c r="S87" s="18" t="s">
        <v>196</v>
      </c>
      <c r="T87" s="18"/>
    </row>
    <row r="88" spans="1:20">
      <c r="A88" s="4">
        <v>84</v>
      </c>
      <c r="B88" s="17" t="s">
        <v>69</v>
      </c>
      <c r="C88" s="92" t="s">
        <v>454</v>
      </c>
      <c r="D88" s="92" t="s">
        <v>29</v>
      </c>
      <c r="E88" s="129">
        <v>216</v>
      </c>
      <c r="F88" s="92"/>
      <c r="G88" s="20">
        <v>31</v>
      </c>
      <c r="H88" s="20">
        <v>55</v>
      </c>
      <c r="I88" s="20">
        <v>86</v>
      </c>
      <c r="J88" s="55">
        <v>7399458194</v>
      </c>
      <c r="K88" s="55" t="s">
        <v>201</v>
      </c>
      <c r="L88" s="18" t="s">
        <v>813</v>
      </c>
      <c r="M88" s="119">
        <v>9508924397</v>
      </c>
      <c r="N88" s="55" t="s">
        <v>456</v>
      </c>
      <c r="O88" s="55">
        <v>9678903005</v>
      </c>
      <c r="P88" s="24" t="s">
        <v>1077</v>
      </c>
      <c r="Q88" s="18" t="s">
        <v>833</v>
      </c>
      <c r="R88" s="98" t="s">
        <v>213</v>
      </c>
      <c r="S88" s="18" t="s">
        <v>196</v>
      </c>
      <c r="T88" s="18"/>
    </row>
    <row r="89" spans="1:20">
      <c r="A89" s="4">
        <v>85</v>
      </c>
      <c r="B89" s="17" t="s">
        <v>70</v>
      </c>
      <c r="C89" s="92" t="s">
        <v>460</v>
      </c>
      <c r="D89" s="92" t="s">
        <v>29</v>
      </c>
      <c r="E89" s="129">
        <v>217</v>
      </c>
      <c r="F89" s="92"/>
      <c r="G89" s="20">
        <v>21</v>
      </c>
      <c r="H89" s="20">
        <v>26</v>
      </c>
      <c r="I89" s="20">
        <v>47</v>
      </c>
      <c r="J89" s="55">
        <v>9854122929</v>
      </c>
      <c r="K89" s="55" t="s">
        <v>458</v>
      </c>
      <c r="L89" s="18" t="s">
        <v>404</v>
      </c>
      <c r="M89" s="119">
        <v>8472926257</v>
      </c>
      <c r="N89" s="55" t="s">
        <v>459</v>
      </c>
      <c r="O89" s="55">
        <v>9859737084</v>
      </c>
      <c r="P89" s="24" t="s">
        <v>1077</v>
      </c>
      <c r="Q89" s="18" t="s">
        <v>833</v>
      </c>
      <c r="R89" s="98" t="s">
        <v>489</v>
      </c>
      <c r="S89" s="18" t="s">
        <v>196</v>
      </c>
      <c r="T89" s="18"/>
    </row>
    <row r="90" spans="1:20">
      <c r="A90" s="4">
        <v>86</v>
      </c>
      <c r="B90" s="17" t="s">
        <v>69</v>
      </c>
      <c r="C90" s="92" t="s">
        <v>463</v>
      </c>
      <c r="D90" s="92" t="s">
        <v>29</v>
      </c>
      <c r="E90" s="129">
        <v>187</v>
      </c>
      <c r="F90" s="92"/>
      <c r="G90" s="20">
        <v>31</v>
      </c>
      <c r="H90" s="20">
        <v>55</v>
      </c>
      <c r="I90" s="20">
        <v>86</v>
      </c>
      <c r="J90" s="55">
        <v>8822529809</v>
      </c>
      <c r="K90" s="55" t="s">
        <v>458</v>
      </c>
      <c r="L90" s="18" t="s">
        <v>404</v>
      </c>
      <c r="M90" s="119">
        <v>8472926257</v>
      </c>
      <c r="N90" s="55" t="s">
        <v>462</v>
      </c>
      <c r="O90" s="55">
        <v>9707540536</v>
      </c>
      <c r="P90" s="94" t="s">
        <v>1078</v>
      </c>
      <c r="Q90" s="18" t="s">
        <v>551</v>
      </c>
      <c r="R90" s="98" t="s">
        <v>870</v>
      </c>
      <c r="S90" s="18" t="s">
        <v>196</v>
      </c>
      <c r="T90" s="18"/>
    </row>
    <row r="91" spans="1:20">
      <c r="A91" s="4">
        <v>87</v>
      </c>
      <c r="B91" s="17" t="s">
        <v>69</v>
      </c>
      <c r="C91" s="92" t="s">
        <v>465</v>
      </c>
      <c r="D91" s="92" t="s">
        <v>29</v>
      </c>
      <c r="E91" s="129">
        <v>222</v>
      </c>
      <c r="F91" s="92"/>
      <c r="G91" s="20">
        <v>22</v>
      </c>
      <c r="H91" s="20">
        <v>25</v>
      </c>
      <c r="I91" s="20">
        <v>47</v>
      </c>
      <c r="J91" s="55">
        <v>9707226790</v>
      </c>
      <c r="K91" s="55" t="s">
        <v>458</v>
      </c>
      <c r="L91" s="18" t="s">
        <v>404</v>
      </c>
      <c r="M91" s="119">
        <v>8472926257</v>
      </c>
      <c r="N91" s="55" t="s">
        <v>427</v>
      </c>
      <c r="O91" s="55">
        <v>9707175063</v>
      </c>
      <c r="P91" s="94" t="s">
        <v>1078</v>
      </c>
      <c r="Q91" s="18" t="s">
        <v>551</v>
      </c>
      <c r="R91" s="98" t="s">
        <v>489</v>
      </c>
      <c r="S91" s="18" t="s">
        <v>196</v>
      </c>
      <c r="T91" s="18"/>
    </row>
    <row r="92" spans="1:20">
      <c r="A92" s="4">
        <v>88</v>
      </c>
      <c r="B92" s="17" t="s">
        <v>70</v>
      </c>
      <c r="C92" s="92" t="s">
        <v>468</v>
      </c>
      <c r="D92" s="92" t="s">
        <v>29</v>
      </c>
      <c r="E92" s="129">
        <v>38</v>
      </c>
      <c r="F92" s="92"/>
      <c r="G92" s="20">
        <v>26</v>
      </c>
      <c r="H92" s="20">
        <v>36</v>
      </c>
      <c r="I92" s="20">
        <v>62</v>
      </c>
      <c r="J92" s="55">
        <v>9707362107</v>
      </c>
      <c r="K92" s="55" t="s">
        <v>458</v>
      </c>
      <c r="L92" s="18" t="s">
        <v>404</v>
      </c>
      <c r="M92" s="119">
        <v>8472926257</v>
      </c>
      <c r="N92" s="55" t="s">
        <v>462</v>
      </c>
      <c r="O92" s="55">
        <v>9707540536</v>
      </c>
      <c r="P92" s="94" t="s">
        <v>1078</v>
      </c>
      <c r="Q92" s="18" t="s">
        <v>551</v>
      </c>
      <c r="R92" s="98" t="s">
        <v>330</v>
      </c>
      <c r="S92" s="18" t="s">
        <v>196</v>
      </c>
      <c r="T92" s="18"/>
    </row>
    <row r="93" spans="1:20" ht="27.6">
      <c r="A93" s="4">
        <v>89</v>
      </c>
      <c r="B93" s="17" t="s">
        <v>69</v>
      </c>
      <c r="C93" s="63" t="s">
        <v>170</v>
      </c>
      <c r="D93" s="63" t="s">
        <v>29</v>
      </c>
      <c r="E93" s="62">
        <v>51</v>
      </c>
      <c r="F93" s="55"/>
      <c r="G93" s="76">
        <v>16</v>
      </c>
      <c r="H93" s="76">
        <v>14</v>
      </c>
      <c r="I93" s="20">
        <v>30</v>
      </c>
      <c r="J93" s="88">
        <v>9957349885</v>
      </c>
      <c r="K93" s="55" t="s">
        <v>276</v>
      </c>
      <c r="L93" s="18" t="s">
        <v>277</v>
      </c>
      <c r="M93" s="119">
        <v>9954646833</v>
      </c>
      <c r="N93" s="55" t="s">
        <v>278</v>
      </c>
      <c r="O93" s="55">
        <v>7896889469</v>
      </c>
      <c r="P93" s="24" t="s">
        <v>1079</v>
      </c>
      <c r="Q93" s="18" t="s">
        <v>237</v>
      </c>
      <c r="R93" s="98" t="s">
        <v>213</v>
      </c>
      <c r="S93" s="18" t="s">
        <v>196</v>
      </c>
      <c r="T93" s="18"/>
    </row>
    <row r="94" spans="1:20" ht="27.6">
      <c r="A94" s="4">
        <v>90</v>
      </c>
      <c r="B94" s="17" t="s">
        <v>69</v>
      </c>
      <c r="C94" s="63" t="s">
        <v>172</v>
      </c>
      <c r="D94" s="63" t="s">
        <v>29</v>
      </c>
      <c r="E94" s="62">
        <v>50</v>
      </c>
      <c r="F94" s="55"/>
      <c r="G94" s="76">
        <v>35</v>
      </c>
      <c r="H94" s="76">
        <v>23</v>
      </c>
      <c r="I94" s="20">
        <v>58</v>
      </c>
      <c r="J94" s="88">
        <v>9954424165</v>
      </c>
      <c r="K94" s="55" t="s">
        <v>276</v>
      </c>
      <c r="L94" s="18" t="s">
        <v>277</v>
      </c>
      <c r="M94" s="119">
        <v>9954646833</v>
      </c>
      <c r="N94" s="55" t="s">
        <v>290</v>
      </c>
      <c r="O94" s="55">
        <v>9577858089</v>
      </c>
      <c r="P94" s="24" t="s">
        <v>1079</v>
      </c>
      <c r="Q94" s="18" t="s">
        <v>237</v>
      </c>
      <c r="R94" s="98" t="s">
        <v>200</v>
      </c>
      <c r="S94" s="18" t="s">
        <v>196</v>
      </c>
      <c r="T94" s="18"/>
    </row>
    <row r="95" spans="1:20" ht="14.4">
      <c r="A95" s="4">
        <v>91</v>
      </c>
      <c r="B95" s="17" t="s">
        <v>70</v>
      </c>
      <c r="C95" s="63" t="s">
        <v>174</v>
      </c>
      <c r="D95" s="63" t="s">
        <v>29</v>
      </c>
      <c r="E95" s="62">
        <v>49</v>
      </c>
      <c r="F95" s="55"/>
      <c r="G95" s="76">
        <v>51</v>
      </c>
      <c r="H95" s="76">
        <v>54</v>
      </c>
      <c r="I95" s="20">
        <v>105</v>
      </c>
      <c r="J95" s="88">
        <v>9954479983</v>
      </c>
      <c r="K95" s="55" t="s">
        <v>291</v>
      </c>
      <c r="L95" s="18" t="s">
        <v>209</v>
      </c>
      <c r="M95" s="119">
        <v>9401452577</v>
      </c>
      <c r="N95" s="55" t="s">
        <v>293</v>
      </c>
      <c r="O95" s="55">
        <v>9707798563</v>
      </c>
      <c r="P95" s="24" t="s">
        <v>1079</v>
      </c>
      <c r="Q95" s="18" t="s">
        <v>237</v>
      </c>
      <c r="R95" s="98" t="s">
        <v>328</v>
      </c>
      <c r="S95" s="18" t="s">
        <v>196</v>
      </c>
      <c r="T95" s="18"/>
    </row>
    <row r="96" spans="1:20" ht="14.4">
      <c r="A96" s="4">
        <v>92</v>
      </c>
      <c r="B96" s="17" t="s">
        <v>69</v>
      </c>
      <c r="C96" s="63" t="s">
        <v>175</v>
      </c>
      <c r="D96" s="63" t="s">
        <v>29</v>
      </c>
      <c r="E96" s="62">
        <v>191</v>
      </c>
      <c r="F96" s="55"/>
      <c r="G96" s="76">
        <v>25</v>
      </c>
      <c r="H96" s="76">
        <v>18</v>
      </c>
      <c r="I96" s="20">
        <v>43</v>
      </c>
      <c r="J96" s="88">
        <v>8011131768</v>
      </c>
      <c r="K96" s="55" t="s">
        <v>291</v>
      </c>
      <c r="L96" s="18" t="s">
        <v>209</v>
      </c>
      <c r="M96" s="119">
        <v>9401452577</v>
      </c>
      <c r="N96" s="55" t="s">
        <v>293</v>
      </c>
      <c r="O96" s="55">
        <v>9707798563</v>
      </c>
      <c r="P96" s="24" t="s">
        <v>1080</v>
      </c>
      <c r="Q96" s="18" t="s">
        <v>194</v>
      </c>
      <c r="R96" s="98" t="s">
        <v>330</v>
      </c>
      <c r="S96" s="18" t="s">
        <v>196</v>
      </c>
      <c r="T96" s="18"/>
    </row>
    <row r="97" spans="1:20" ht="27.6">
      <c r="A97" s="4">
        <v>93</v>
      </c>
      <c r="B97" s="17" t="s">
        <v>70</v>
      </c>
      <c r="C97" s="63" t="s">
        <v>871</v>
      </c>
      <c r="D97" s="63" t="s">
        <v>29</v>
      </c>
      <c r="E97" s="62">
        <v>192</v>
      </c>
      <c r="F97" s="55"/>
      <c r="G97" s="76">
        <v>40</v>
      </c>
      <c r="H97" s="76">
        <v>36</v>
      </c>
      <c r="I97" s="20">
        <v>76</v>
      </c>
      <c r="J97" s="88">
        <v>9957366119</v>
      </c>
      <c r="K97" s="55" t="s">
        <v>276</v>
      </c>
      <c r="L97" s="18" t="s">
        <v>277</v>
      </c>
      <c r="M97" s="119">
        <v>9954646833</v>
      </c>
      <c r="N97" s="55" t="s">
        <v>285</v>
      </c>
      <c r="O97" s="55">
        <v>8011652899</v>
      </c>
      <c r="P97" s="24" t="s">
        <v>1080</v>
      </c>
      <c r="Q97" s="18" t="s">
        <v>194</v>
      </c>
      <c r="R97" s="98" t="s">
        <v>707</v>
      </c>
      <c r="S97" s="18" t="s">
        <v>196</v>
      </c>
      <c r="T97" s="18"/>
    </row>
    <row r="98" spans="1:20" ht="28.8">
      <c r="A98" s="4">
        <v>94</v>
      </c>
      <c r="B98" s="17" t="s">
        <v>69</v>
      </c>
      <c r="C98" s="63" t="s">
        <v>872</v>
      </c>
      <c r="D98" s="63" t="s">
        <v>29</v>
      </c>
      <c r="E98" s="62">
        <v>253</v>
      </c>
      <c r="F98" s="55"/>
      <c r="G98" s="76">
        <v>11</v>
      </c>
      <c r="H98" s="76">
        <v>29</v>
      </c>
      <c r="I98" s="20">
        <v>40</v>
      </c>
      <c r="J98" s="88">
        <v>9954759567</v>
      </c>
      <c r="K98" s="55" t="s">
        <v>276</v>
      </c>
      <c r="L98" s="18" t="s">
        <v>277</v>
      </c>
      <c r="M98" s="119">
        <v>9954646833</v>
      </c>
      <c r="N98" s="55" t="s">
        <v>285</v>
      </c>
      <c r="O98" s="55">
        <v>8011652899</v>
      </c>
      <c r="P98" s="24" t="s">
        <v>1081</v>
      </c>
      <c r="Q98" s="18" t="s">
        <v>204</v>
      </c>
      <c r="R98" s="98" t="s">
        <v>249</v>
      </c>
      <c r="S98" s="18" t="s">
        <v>196</v>
      </c>
      <c r="T98" s="18"/>
    </row>
    <row r="99" spans="1:20">
      <c r="A99" s="4">
        <v>95</v>
      </c>
      <c r="B99" s="17" t="s">
        <v>69</v>
      </c>
      <c r="C99" s="55" t="s">
        <v>295</v>
      </c>
      <c r="D99" s="55" t="s">
        <v>29</v>
      </c>
      <c r="E99" s="65">
        <v>52</v>
      </c>
      <c r="F99" s="55"/>
      <c r="G99" s="76">
        <v>52</v>
      </c>
      <c r="H99" s="76">
        <v>40</v>
      </c>
      <c r="I99" s="20">
        <v>92</v>
      </c>
      <c r="J99" s="55">
        <v>8011788151</v>
      </c>
      <c r="K99" s="55" t="s">
        <v>296</v>
      </c>
      <c r="L99" s="18" t="s">
        <v>873</v>
      </c>
      <c r="M99" s="119">
        <v>9435463935</v>
      </c>
      <c r="N99" s="55" t="s">
        <v>298</v>
      </c>
      <c r="O99" s="55">
        <v>9854506742</v>
      </c>
      <c r="P99" s="24" t="s">
        <v>1081</v>
      </c>
      <c r="Q99" s="18" t="s">
        <v>204</v>
      </c>
      <c r="R99" s="98" t="s">
        <v>256</v>
      </c>
      <c r="S99" s="18" t="s">
        <v>196</v>
      </c>
      <c r="T99" s="18"/>
    </row>
    <row r="100" spans="1:20">
      <c r="A100" s="4">
        <v>96</v>
      </c>
      <c r="B100" s="17" t="s">
        <v>70</v>
      </c>
      <c r="C100" s="55" t="s">
        <v>303</v>
      </c>
      <c r="D100" s="55" t="s">
        <v>29</v>
      </c>
      <c r="E100" s="65">
        <v>130</v>
      </c>
      <c r="F100" s="55"/>
      <c r="G100" s="76">
        <v>49</v>
      </c>
      <c r="H100" s="76">
        <v>50</v>
      </c>
      <c r="I100" s="20">
        <v>99</v>
      </c>
      <c r="J100" s="55">
        <v>9954567254</v>
      </c>
      <c r="K100" s="55" t="s">
        <v>300</v>
      </c>
      <c r="L100" s="18" t="s">
        <v>301</v>
      </c>
      <c r="M100" s="119">
        <v>9401452549</v>
      </c>
      <c r="N100" s="55" t="s">
        <v>302</v>
      </c>
      <c r="O100" s="55">
        <v>9864087230</v>
      </c>
      <c r="P100" s="24" t="s">
        <v>1081</v>
      </c>
      <c r="Q100" s="18" t="s">
        <v>204</v>
      </c>
      <c r="R100" s="98" t="s">
        <v>249</v>
      </c>
      <c r="S100" s="18" t="s">
        <v>196</v>
      </c>
      <c r="T100" s="18"/>
    </row>
    <row r="101" spans="1:20" ht="14.4">
      <c r="A101" s="4">
        <v>97</v>
      </c>
      <c r="B101" s="17" t="s">
        <v>70</v>
      </c>
      <c r="C101" s="63" t="s">
        <v>874</v>
      </c>
      <c r="D101" s="63" t="s">
        <v>29</v>
      </c>
      <c r="E101" s="62">
        <v>135</v>
      </c>
      <c r="F101" s="55"/>
      <c r="G101" s="62">
        <v>22</v>
      </c>
      <c r="H101" s="62">
        <v>15</v>
      </c>
      <c r="I101" s="20">
        <v>37</v>
      </c>
      <c r="J101" s="88">
        <v>9954567156</v>
      </c>
      <c r="K101" s="55" t="s">
        <v>306</v>
      </c>
      <c r="L101" s="18" t="s">
        <v>307</v>
      </c>
      <c r="M101" s="119">
        <v>9401452550</v>
      </c>
      <c r="N101" s="55" t="s">
        <v>310</v>
      </c>
      <c r="O101" s="55">
        <v>8811872984</v>
      </c>
      <c r="P101" s="24" t="s">
        <v>1081</v>
      </c>
      <c r="Q101" s="18" t="s">
        <v>204</v>
      </c>
      <c r="R101" s="98" t="s">
        <v>324</v>
      </c>
      <c r="S101" s="18" t="s">
        <v>196</v>
      </c>
      <c r="T101" s="18"/>
    </row>
    <row r="102" spans="1:20">
      <c r="A102" s="4">
        <v>98</v>
      </c>
      <c r="B102" s="17"/>
      <c r="C102" s="94"/>
      <c r="D102" s="94"/>
      <c r="E102" s="105"/>
      <c r="F102" s="94"/>
      <c r="G102" s="105"/>
      <c r="H102" s="105"/>
      <c r="I102" s="94">
        <v>0</v>
      </c>
      <c r="J102" s="127"/>
      <c r="K102" s="94"/>
      <c r="L102" s="94"/>
      <c r="M102" s="94"/>
      <c r="N102" s="94"/>
      <c r="O102" s="127"/>
      <c r="P102" s="94"/>
      <c r="Q102" s="94"/>
      <c r="R102" s="94"/>
      <c r="S102" s="94"/>
      <c r="T102" s="18"/>
    </row>
    <row r="103" spans="1:20">
      <c r="A103" s="4">
        <v>99</v>
      </c>
      <c r="B103" s="17"/>
      <c r="C103" s="18"/>
      <c r="D103" s="18"/>
      <c r="E103" s="19"/>
      <c r="F103" s="18"/>
      <c r="G103" s="19"/>
      <c r="H103" s="19"/>
      <c r="I103" s="17">
        <f t="shared" ref="I103:I107" si="0">+G103+H103</f>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ref="I108:I164" si="1">+G108+H108</f>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21" t="s">
        <v>11</v>
      </c>
      <c r="B165" s="41"/>
      <c r="C165" s="21">
        <f>COUNTIFS(C5:C164,"*")</f>
        <v>97</v>
      </c>
      <c r="D165" s="21"/>
      <c r="E165" s="13"/>
      <c r="F165" s="21"/>
      <c r="G165" s="21">
        <f>SUM(G5:G164)</f>
        <v>3025</v>
      </c>
      <c r="H165" s="21">
        <f>SUM(H5:H164)</f>
        <v>3014</v>
      </c>
      <c r="I165" s="21">
        <f>SUM(I5:I164)</f>
        <v>6039</v>
      </c>
      <c r="J165" s="21"/>
      <c r="K165" s="21"/>
      <c r="L165" s="21"/>
      <c r="M165" s="21"/>
      <c r="N165" s="21"/>
      <c r="O165" s="21"/>
      <c r="P165" s="14"/>
      <c r="Q165" s="21"/>
      <c r="R165" s="21"/>
      <c r="S165" s="21"/>
      <c r="T165" s="12"/>
    </row>
    <row r="166" spans="1:20">
      <c r="A166" s="46" t="s">
        <v>69</v>
      </c>
      <c r="B166" s="10">
        <f>COUNTIF(B$5:B$164,"Team 1")</f>
        <v>51</v>
      </c>
      <c r="C166" s="46" t="s">
        <v>29</v>
      </c>
      <c r="D166" s="10">
        <f>COUNTIF(D5:D164,"Anganwadi")</f>
        <v>97</v>
      </c>
    </row>
    <row r="167" spans="1:20">
      <c r="A167" s="46" t="s">
        <v>70</v>
      </c>
      <c r="B167" s="10">
        <f>COUNTIF(B$6:B$164,"Team 2")</f>
        <v>46</v>
      </c>
      <c r="C167" s="46" t="s">
        <v>27</v>
      </c>
      <c r="D167" s="10">
        <f>COUNTIF(D5:D164,"School")</f>
        <v>0</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J89" activePane="bottomRight" state="frozen"/>
      <selection pane="topRight" activeCell="C1" sqref="C1"/>
      <selection pane="bottomLeft" activeCell="A5" sqref="A5"/>
      <selection pane="bottomRight" activeCell="A98" sqref="A98:XFD98"/>
    </sheetView>
  </sheetViews>
  <sheetFormatPr defaultColWidth="9.109375" defaultRowHeight="13.8"/>
  <cols>
    <col min="1" max="1" width="7.88671875" style="1" customWidth="1"/>
    <col min="2" max="2" width="13.6640625" style="1" bestFit="1" customWidth="1"/>
    <col min="3" max="3" width="25.88671875" style="1" customWidth="1"/>
    <col min="4" max="4" width="17.44140625" style="1" bestFit="1" customWidth="1"/>
    <col min="5" max="5" width="16" style="16" customWidth="1"/>
    <col min="6" max="6" width="17" style="1" customWidth="1"/>
    <col min="7" max="7" width="6.109375" style="16" customWidth="1"/>
    <col min="8" max="8" width="6.33203125" style="16" bestFit="1" customWidth="1"/>
    <col min="9" max="9" width="6" style="1" bestFit="1" customWidth="1"/>
    <col min="10" max="10" width="16.6640625" style="1" customWidth="1"/>
    <col min="11" max="13" width="19.5546875" style="1" customWidth="1"/>
    <col min="14" max="14" width="19.109375" style="1" customWidth="1"/>
    <col min="15" max="15" width="14.88671875" style="1" bestFit="1" customWidth="1"/>
    <col min="16" max="16" width="15.33203125" style="1" customWidth="1"/>
    <col min="17" max="17" width="11.5546875" style="1" bestFit="1" customWidth="1"/>
    <col min="18" max="18" width="17.5546875" style="1" customWidth="1"/>
    <col min="19" max="19" width="19.5546875" style="1" customWidth="1"/>
    <col min="20" max="16384" width="9.109375" style="1"/>
  </cols>
  <sheetData>
    <row r="1" spans="1:20" ht="51" customHeight="1">
      <c r="A1" s="183" t="s">
        <v>66</v>
      </c>
      <c r="B1" s="183"/>
      <c r="C1" s="183"/>
      <c r="D1" s="184"/>
      <c r="E1" s="184"/>
      <c r="F1" s="184"/>
      <c r="G1" s="184"/>
      <c r="H1" s="184"/>
      <c r="I1" s="184"/>
      <c r="J1" s="184"/>
      <c r="K1" s="184"/>
      <c r="L1" s="184"/>
      <c r="M1" s="184"/>
      <c r="N1" s="184"/>
      <c r="O1" s="184"/>
      <c r="P1" s="184"/>
      <c r="Q1" s="184"/>
      <c r="R1" s="184"/>
      <c r="S1" s="184"/>
    </row>
    <row r="2" spans="1:20" ht="15.6">
      <c r="A2" s="187" t="s">
        <v>63</v>
      </c>
      <c r="B2" s="188"/>
      <c r="C2" s="188"/>
      <c r="D2" s="25"/>
      <c r="E2" s="22"/>
      <c r="F2" s="22"/>
      <c r="G2" s="22"/>
      <c r="H2" s="22"/>
      <c r="I2" s="22"/>
      <c r="J2" s="22"/>
      <c r="K2" s="22"/>
      <c r="L2" s="22"/>
      <c r="M2" s="22"/>
      <c r="N2" s="22"/>
      <c r="O2" s="22"/>
      <c r="P2" s="22"/>
      <c r="Q2" s="22"/>
      <c r="R2" s="22"/>
      <c r="S2" s="22"/>
    </row>
    <row r="3" spans="1:20" ht="24" customHeight="1">
      <c r="A3" s="182" t="s">
        <v>14</v>
      </c>
      <c r="B3" s="185" t="s">
        <v>68</v>
      </c>
      <c r="C3" s="181" t="s">
        <v>7</v>
      </c>
      <c r="D3" s="181" t="s">
        <v>59</v>
      </c>
      <c r="E3" s="181" t="s">
        <v>16</v>
      </c>
      <c r="F3" s="189" t="s">
        <v>17</v>
      </c>
      <c r="G3" s="181" t="s">
        <v>8</v>
      </c>
      <c r="H3" s="181"/>
      <c r="I3" s="181"/>
      <c r="J3" s="181" t="s">
        <v>35</v>
      </c>
      <c r="K3" s="185" t="s">
        <v>37</v>
      </c>
      <c r="L3" s="185" t="s">
        <v>54</v>
      </c>
      <c r="M3" s="185" t="s">
        <v>55</v>
      </c>
      <c r="N3" s="185" t="s">
        <v>38</v>
      </c>
      <c r="O3" s="185" t="s">
        <v>39</v>
      </c>
      <c r="P3" s="182" t="s">
        <v>58</v>
      </c>
      <c r="Q3" s="181" t="s">
        <v>56</v>
      </c>
      <c r="R3" s="181" t="s">
        <v>36</v>
      </c>
      <c r="S3" s="181" t="s">
        <v>57</v>
      </c>
      <c r="T3" s="181" t="s">
        <v>13</v>
      </c>
    </row>
    <row r="4" spans="1:20" ht="25.5" customHeight="1">
      <c r="A4" s="182"/>
      <c r="B4" s="190"/>
      <c r="C4" s="181"/>
      <c r="D4" s="181"/>
      <c r="E4" s="181"/>
      <c r="F4" s="189"/>
      <c r="G4" s="23" t="s">
        <v>9</v>
      </c>
      <c r="H4" s="23" t="s">
        <v>10</v>
      </c>
      <c r="I4" s="23" t="s">
        <v>11</v>
      </c>
      <c r="J4" s="181"/>
      <c r="K4" s="186"/>
      <c r="L4" s="186"/>
      <c r="M4" s="186"/>
      <c r="N4" s="186"/>
      <c r="O4" s="186"/>
      <c r="P4" s="182"/>
      <c r="Q4" s="182"/>
      <c r="R4" s="181"/>
      <c r="S4" s="181"/>
      <c r="T4" s="181"/>
    </row>
    <row r="5" spans="1:20" ht="14.4">
      <c r="A5" s="4">
        <v>1</v>
      </c>
      <c r="B5" s="17" t="s">
        <v>69</v>
      </c>
      <c r="C5" s="63" t="s">
        <v>761</v>
      </c>
      <c r="D5" s="76" t="s">
        <v>29</v>
      </c>
      <c r="E5" s="62">
        <v>52</v>
      </c>
      <c r="F5" s="55"/>
      <c r="G5" s="62">
        <v>26</v>
      </c>
      <c r="H5" s="62">
        <v>29</v>
      </c>
      <c r="I5" s="20">
        <v>55</v>
      </c>
      <c r="J5" s="88">
        <v>9859477706</v>
      </c>
      <c r="K5" s="98" t="s">
        <v>208</v>
      </c>
      <c r="L5" s="18" t="s">
        <v>209</v>
      </c>
      <c r="M5" s="18">
        <v>9401452577</v>
      </c>
      <c r="N5" s="98" t="s">
        <v>577</v>
      </c>
      <c r="O5" s="109">
        <v>9954548578</v>
      </c>
      <c r="P5" s="24" t="s">
        <v>1082</v>
      </c>
      <c r="Q5" s="18" t="s">
        <v>217</v>
      </c>
      <c r="R5" s="98" t="s">
        <v>252</v>
      </c>
      <c r="S5" s="18" t="s">
        <v>196</v>
      </c>
      <c r="T5" s="18"/>
    </row>
    <row r="6" spans="1:20" ht="14.4">
      <c r="A6" s="4">
        <v>2</v>
      </c>
      <c r="B6" s="17" t="s">
        <v>69</v>
      </c>
      <c r="C6" s="63" t="s">
        <v>762</v>
      </c>
      <c r="D6" s="76" t="s">
        <v>29</v>
      </c>
      <c r="E6" s="62">
        <v>35</v>
      </c>
      <c r="F6" s="55"/>
      <c r="G6" s="62">
        <v>15</v>
      </c>
      <c r="H6" s="62">
        <v>20</v>
      </c>
      <c r="I6" s="20">
        <v>35</v>
      </c>
      <c r="J6" s="88">
        <v>7896758808</v>
      </c>
      <c r="K6" s="98" t="s">
        <v>208</v>
      </c>
      <c r="L6" s="18" t="s">
        <v>209</v>
      </c>
      <c r="M6" s="18">
        <v>9401452577</v>
      </c>
      <c r="N6" s="98" t="s">
        <v>577</v>
      </c>
      <c r="O6" s="109">
        <v>9954548578</v>
      </c>
      <c r="P6" s="24" t="s">
        <v>1082</v>
      </c>
      <c r="Q6" s="18" t="s">
        <v>217</v>
      </c>
      <c r="R6" s="98" t="s">
        <v>249</v>
      </c>
      <c r="S6" s="18" t="s">
        <v>196</v>
      </c>
      <c r="T6" s="18"/>
    </row>
    <row r="7" spans="1:20" ht="14.4">
      <c r="A7" s="4">
        <v>3</v>
      </c>
      <c r="B7" s="17" t="s">
        <v>70</v>
      </c>
      <c r="C7" s="63" t="s">
        <v>482</v>
      </c>
      <c r="D7" s="63" t="s">
        <v>29</v>
      </c>
      <c r="E7" s="99">
        <v>132</v>
      </c>
      <c r="F7" s="55"/>
      <c r="G7" s="62">
        <v>18</v>
      </c>
      <c r="H7" s="62">
        <v>20</v>
      </c>
      <c r="I7" s="20">
        <v>38</v>
      </c>
      <c r="J7" s="88">
        <v>8486399738</v>
      </c>
      <c r="K7" s="98" t="s">
        <v>306</v>
      </c>
      <c r="L7" s="18" t="s">
        <v>875</v>
      </c>
      <c r="M7" s="18">
        <v>9401452550</v>
      </c>
      <c r="N7" s="98" t="s">
        <v>483</v>
      </c>
      <c r="O7" s="98">
        <v>9957620163</v>
      </c>
      <c r="P7" s="24" t="s">
        <v>1082</v>
      </c>
      <c r="Q7" s="18" t="s">
        <v>217</v>
      </c>
      <c r="R7" s="98" t="s">
        <v>823</v>
      </c>
      <c r="S7" s="18" t="s">
        <v>196</v>
      </c>
      <c r="T7" s="18"/>
    </row>
    <row r="8" spans="1:20" ht="14.4">
      <c r="A8" s="4">
        <v>4</v>
      </c>
      <c r="B8" s="17" t="s">
        <v>69</v>
      </c>
      <c r="C8" s="63" t="s">
        <v>876</v>
      </c>
      <c r="D8" s="76" t="s">
        <v>27</v>
      </c>
      <c r="E8" s="62" t="s">
        <v>877</v>
      </c>
      <c r="F8" s="55" t="s">
        <v>176</v>
      </c>
      <c r="G8" s="62">
        <v>145</v>
      </c>
      <c r="H8" s="62">
        <v>122</v>
      </c>
      <c r="I8" s="20">
        <v>267</v>
      </c>
      <c r="J8" s="88">
        <v>9207156391</v>
      </c>
      <c r="K8" s="98" t="s">
        <v>764</v>
      </c>
      <c r="L8" s="18" t="s">
        <v>878</v>
      </c>
      <c r="M8" s="18">
        <v>9954979096</v>
      </c>
      <c r="N8" s="98" t="s">
        <v>766</v>
      </c>
      <c r="O8" s="109">
        <v>7399343557</v>
      </c>
      <c r="P8" s="24" t="s">
        <v>1083</v>
      </c>
      <c r="Q8" s="18" t="s">
        <v>217</v>
      </c>
      <c r="R8" s="98" t="s">
        <v>394</v>
      </c>
      <c r="S8" s="18" t="s">
        <v>196</v>
      </c>
      <c r="T8" s="18"/>
    </row>
    <row r="9" spans="1:20" ht="14.4">
      <c r="A9" s="4">
        <v>5</v>
      </c>
      <c r="B9" s="17" t="s">
        <v>69</v>
      </c>
      <c r="C9" s="63" t="s">
        <v>879</v>
      </c>
      <c r="D9" s="76" t="s">
        <v>27</v>
      </c>
      <c r="E9" s="62" t="s">
        <v>880</v>
      </c>
      <c r="F9" s="55" t="s">
        <v>176</v>
      </c>
      <c r="G9" s="62">
        <v>57</v>
      </c>
      <c r="H9" s="62">
        <v>63</v>
      </c>
      <c r="I9" s="20">
        <v>120</v>
      </c>
      <c r="J9" s="88">
        <v>9435425200</v>
      </c>
      <c r="K9" s="98" t="s">
        <v>764</v>
      </c>
      <c r="L9" s="18" t="s">
        <v>878</v>
      </c>
      <c r="M9" s="18">
        <v>9954979096</v>
      </c>
      <c r="N9" s="98" t="s">
        <v>766</v>
      </c>
      <c r="O9" s="109">
        <v>7399343557</v>
      </c>
      <c r="P9" s="24" t="s">
        <v>1083</v>
      </c>
      <c r="Q9" s="18" t="s">
        <v>223</v>
      </c>
      <c r="R9" s="98" t="s">
        <v>375</v>
      </c>
      <c r="S9" s="18" t="s">
        <v>196</v>
      </c>
      <c r="T9" s="18"/>
    </row>
    <row r="10" spans="1:20" ht="14.4">
      <c r="A10" s="4">
        <v>6</v>
      </c>
      <c r="B10" s="17" t="s">
        <v>70</v>
      </c>
      <c r="C10" s="63" t="s">
        <v>490</v>
      </c>
      <c r="D10" s="63" t="s">
        <v>29</v>
      </c>
      <c r="E10" s="62">
        <v>75</v>
      </c>
      <c r="F10" s="55"/>
      <c r="G10" s="62">
        <v>15</v>
      </c>
      <c r="H10" s="62">
        <v>25</v>
      </c>
      <c r="I10" s="20">
        <v>40</v>
      </c>
      <c r="J10" s="88">
        <v>9613293198</v>
      </c>
      <c r="K10" s="98" t="s">
        <v>491</v>
      </c>
      <c r="L10" s="18" t="s">
        <v>492</v>
      </c>
      <c r="M10" s="18">
        <v>9401452559</v>
      </c>
      <c r="N10" s="98" t="s">
        <v>493</v>
      </c>
      <c r="O10" s="98">
        <v>7399974236</v>
      </c>
      <c r="P10" s="24" t="s">
        <v>1083</v>
      </c>
      <c r="Q10" s="18" t="s">
        <v>223</v>
      </c>
      <c r="R10" s="98" t="s">
        <v>380</v>
      </c>
      <c r="S10" s="18" t="s">
        <v>196</v>
      </c>
      <c r="T10" s="18"/>
    </row>
    <row r="11" spans="1:20" ht="14.4">
      <c r="A11" s="4">
        <v>7</v>
      </c>
      <c r="B11" s="17" t="s">
        <v>69</v>
      </c>
      <c r="C11" s="63" t="s">
        <v>494</v>
      </c>
      <c r="D11" s="63" t="s">
        <v>29</v>
      </c>
      <c r="E11" s="62">
        <v>81</v>
      </c>
      <c r="F11" s="55"/>
      <c r="G11" s="62">
        <v>31</v>
      </c>
      <c r="H11" s="62">
        <v>36</v>
      </c>
      <c r="I11" s="20">
        <v>67</v>
      </c>
      <c r="J11" s="88">
        <v>9613781517</v>
      </c>
      <c r="K11" s="98" t="s">
        <v>491</v>
      </c>
      <c r="L11" s="18" t="s">
        <v>492</v>
      </c>
      <c r="M11" s="18">
        <v>9401452559</v>
      </c>
      <c r="N11" s="98" t="s">
        <v>495</v>
      </c>
      <c r="O11" s="98">
        <v>9859503692</v>
      </c>
      <c r="P11" s="24" t="s">
        <v>1084</v>
      </c>
      <c r="Q11" s="18" t="s">
        <v>223</v>
      </c>
      <c r="R11" s="98" t="s">
        <v>378</v>
      </c>
      <c r="S11" s="18" t="s">
        <v>196</v>
      </c>
      <c r="T11" s="18"/>
    </row>
    <row r="12" spans="1:20">
      <c r="A12" s="4">
        <v>8</v>
      </c>
      <c r="B12" s="17" t="s">
        <v>70</v>
      </c>
      <c r="C12" s="55" t="s">
        <v>505</v>
      </c>
      <c r="D12" s="55" t="s">
        <v>29</v>
      </c>
      <c r="E12" s="65">
        <v>199</v>
      </c>
      <c r="F12" s="55"/>
      <c r="G12" s="76">
        <v>19</v>
      </c>
      <c r="H12" s="76">
        <v>27</v>
      </c>
      <c r="I12" s="20">
        <v>46</v>
      </c>
      <c r="J12" s="55">
        <v>9435740004</v>
      </c>
      <c r="K12" s="98" t="s">
        <v>491</v>
      </c>
      <c r="L12" s="18" t="s">
        <v>492</v>
      </c>
      <c r="M12" s="18">
        <v>9401452559</v>
      </c>
      <c r="N12" s="98" t="s">
        <v>495</v>
      </c>
      <c r="O12" s="98">
        <v>9859503692</v>
      </c>
      <c r="P12" s="24" t="s">
        <v>1084</v>
      </c>
      <c r="Q12" s="18" t="s">
        <v>223</v>
      </c>
      <c r="R12" s="98" t="s">
        <v>252</v>
      </c>
      <c r="S12" s="18" t="s">
        <v>196</v>
      </c>
      <c r="T12" s="18"/>
    </row>
    <row r="13" spans="1:20" ht="14.4">
      <c r="A13" s="4">
        <v>9</v>
      </c>
      <c r="B13" s="17" t="s">
        <v>69</v>
      </c>
      <c r="C13" s="63" t="s">
        <v>881</v>
      </c>
      <c r="D13" s="76" t="s">
        <v>27</v>
      </c>
      <c r="E13" s="62" t="s">
        <v>882</v>
      </c>
      <c r="F13" s="55" t="s">
        <v>176</v>
      </c>
      <c r="G13" s="62">
        <v>49</v>
      </c>
      <c r="H13" s="62">
        <v>75</v>
      </c>
      <c r="I13" s="20">
        <v>124</v>
      </c>
      <c r="J13" s="88">
        <v>8486389550</v>
      </c>
      <c r="K13" s="98" t="s">
        <v>770</v>
      </c>
      <c r="L13" s="94" t="s">
        <v>883</v>
      </c>
      <c r="M13" s="18">
        <v>9401452578</v>
      </c>
      <c r="N13" s="98" t="s">
        <v>777</v>
      </c>
      <c r="O13" s="109">
        <v>9613007059</v>
      </c>
      <c r="P13" s="24" t="s">
        <v>1085</v>
      </c>
      <c r="Q13" s="18" t="s">
        <v>551</v>
      </c>
      <c r="R13" s="98" t="s">
        <v>317</v>
      </c>
      <c r="S13" s="18" t="s">
        <v>196</v>
      </c>
      <c r="T13" s="18"/>
    </row>
    <row r="14" spans="1:20" ht="14.4">
      <c r="A14" s="4">
        <v>10</v>
      </c>
      <c r="B14" s="17" t="s">
        <v>69</v>
      </c>
      <c r="C14" s="63" t="s">
        <v>884</v>
      </c>
      <c r="D14" s="76" t="s">
        <v>27</v>
      </c>
      <c r="E14" s="62" t="s">
        <v>885</v>
      </c>
      <c r="F14" s="55" t="s">
        <v>176</v>
      </c>
      <c r="G14" s="62">
        <v>53</v>
      </c>
      <c r="H14" s="62">
        <v>47</v>
      </c>
      <c r="I14" s="20">
        <v>100</v>
      </c>
      <c r="J14" s="88">
        <v>8011108715</v>
      </c>
      <c r="K14" s="98" t="s">
        <v>770</v>
      </c>
      <c r="L14" s="94" t="s">
        <v>883</v>
      </c>
      <c r="M14" s="18">
        <v>9401452578</v>
      </c>
      <c r="N14" s="98" t="s">
        <v>777</v>
      </c>
      <c r="O14" s="109">
        <v>9613007059</v>
      </c>
      <c r="P14" s="24" t="s">
        <v>1085</v>
      </c>
      <c r="Q14" s="18" t="s">
        <v>551</v>
      </c>
      <c r="R14" s="98" t="s">
        <v>289</v>
      </c>
      <c r="S14" s="18" t="s">
        <v>196</v>
      </c>
      <c r="T14" s="18"/>
    </row>
    <row r="15" spans="1:20" ht="14.4">
      <c r="A15" s="4">
        <v>11</v>
      </c>
      <c r="B15" s="17" t="s">
        <v>70</v>
      </c>
      <c r="C15" s="63" t="s">
        <v>521</v>
      </c>
      <c r="D15" s="63" t="s">
        <v>29</v>
      </c>
      <c r="E15" s="62">
        <v>235</v>
      </c>
      <c r="F15" s="60"/>
      <c r="G15" s="62">
        <v>31</v>
      </c>
      <c r="H15" s="62">
        <v>38</v>
      </c>
      <c r="I15" s="20">
        <v>69</v>
      </c>
      <c r="J15" s="88">
        <v>9854277525</v>
      </c>
      <c r="K15" s="98" t="s">
        <v>522</v>
      </c>
      <c r="L15" s="18" t="s">
        <v>886</v>
      </c>
      <c r="M15" s="18">
        <v>9401452590</v>
      </c>
      <c r="N15" s="98" t="s">
        <v>495</v>
      </c>
      <c r="O15" s="109"/>
      <c r="P15" s="24" t="s">
        <v>1085</v>
      </c>
      <c r="Q15" s="18" t="s">
        <v>551</v>
      </c>
      <c r="R15" s="98" t="s">
        <v>262</v>
      </c>
      <c r="S15" s="18" t="s">
        <v>196</v>
      </c>
      <c r="T15" s="18"/>
    </row>
    <row r="16" spans="1:20" ht="14.4">
      <c r="A16" s="4">
        <v>12</v>
      </c>
      <c r="B16" s="17" t="s">
        <v>70</v>
      </c>
      <c r="C16" s="63" t="s">
        <v>887</v>
      </c>
      <c r="D16" s="76" t="s">
        <v>27</v>
      </c>
      <c r="E16" s="62" t="s">
        <v>888</v>
      </c>
      <c r="F16" s="55" t="s">
        <v>176</v>
      </c>
      <c r="G16" s="62">
        <v>39</v>
      </c>
      <c r="H16" s="62">
        <v>26</v>
      </c>
      <c r="I16" s="20">
        <v>65</v>
      </c>
      <c r="J16" s="88">
        <v>9859349289</v>
      </c>
      <c r="K16" s="98" t="s">
        <v>781</v>
      </c>
      <c r="L16" s="18" t="s">
        <v>782</v>
      </c>
      <c r="M16" s="18">
        <v>9401452588</v>
      </c>
      <c r="N16" s="98" t="s">
        <v>785</v>
      </c>
      <c r="O16" s="109">
        <v>9577503689</v>
      </c>
      <c r="P16" s="24" t="s">
        <v>1085</v>
      </c>
      <c r="Q16" s="18" t="s">
        <v>551</v>
      </c>
      <c r="R16" s="98" t="s">
        <v>268</v>
      </c>
      <c r="S16" s="18" t="s">
        <v>196</v>
      </c>
      <c r="T16" s="18"/>
    </row>
    <row r="17" spans="1:20" ht="14.4">
      <c r="A17" s="4">
        <v>13</v>
      </c>
      <c r="B17" s="17" t="s">
        <v>69</v>
      </c>
      <c r="C17" s="63" t="s">
        <v>889</v>
      </c>
      <c r="D17" s="76" t="s">
        <v>27</v>
      </c>
      <c r="E17" s="62" t="s">
        <v>890</v>
      </c>
      <c r="F17" s="55" t="s">
        <v>176</v>
      </c>
      <c r="G17" s="62">
        <v>120</v>
      </c>
      <c r="H17" s="62">
        <v>101</v>
      </c>
      <c r="I17" s="20">
        <v>221</v>
      </c>
      <c r="J17" s="88">
        <v>9954009757</v>
      </c>
      <c r="K17" s="98" t="s">
        <v>781</v>
      </c>
      <c r="L17" s="18" t="s">
        <v>782</v>
      </c>
      <c r="M17" s="18">
        <v>9401452588</v>
      </c>
      <c r="N17" s="98" t="s">
        <v>785</v>
      </c>
      <c r="O17" s="109">
        <v>9577503689</v>
      </c>
      <c r="P17" s="24" t="s">
        <v>1086</v>
      </c>
      <c r="Q17" s="18" t="s">
        <v>237</v>
      </c>
      <c r="R17" s="98" t="s">
        <v>707</v>
      </c>
      <c r="S17" s="18" t="s">
        <v>196</v>
      </c>
      <c r="T17" s="18"/>
    </row>
    <row r="18" spans="1:20" ht="28.8">
      <c r="A18" s="4">
        <v>14</v>
      </c>
      <c r="B18" s="17" t="s">
        <v>69</v>
      </c>
      <c r="C18" s="63" t="s">
        <v>524</v>
      </c>
      <c r="D18" s="63" t="s">
        <v>29</v>
      </c>
      <c r="E18" s="62">
        <v>236</v>
      </c>
      <c r="F18" s="60"/>
      <c r="G18" s="62">
        <v>25</v>
      </c>
      <c r="H18" s="62">
        <v>20</v>
      </c>
      <c r="I18" s="20">
        <v>45</v>
      </c>
      <c r="J18" s="88">
        <v>9577134067</v>
      </c>
      <c r="K18" s="98" t="s">
        <v>525</v>
      </c>
      <c r="L18" s="18" t="s">
        <v>526</v>
      </c>
      <c r="M18" s="18">
        <v>9401452558</v>
      </c>
      <c r="N18" s="98" t="s">
        <v>493</v>
      </c>
      <c r="O18" s="98">
        <v>7399974236</v>
      </c>
      <c r="P18" s="24" t="s">
        <v>1086</v>
      </c>
      <c r="Q18" s="18" t="s">
        <v>237</v>
      </c>
      <c r="R18" s="98" t="s">
        <v>274</v>
      </c>
      <c r="S18" s="18" t="s">
        <v>196</v>
      </c>
      <c r="T18" s="18"/>
    </row>
    <row r="19" spans="1:20" ht="14.4">
      <c r="A19" s="4">
        <v>15</v>
      </c>
      <c r="B19" s="17" t="s">
        <v>70</v>
      </c>
      <c r="C19" s="63" t="s">
        <v>527</v>
      </c>
      <c r="D19" s="63" t="s">
        <v>29</v>
      </c>
      <c r="E19" s="62">
        <v>80</v>
      </c>
      <c r="F19" s="60"/>
      <c r="G19" s="62">
        <v>32</v>
      </c>
      <c r="H19" s="62">
        <v>29</v>
      </c>
      <c r="I19" s="20">
        <v>61</v>
      </c>
      <c r="J19" s="88">
        <v>9577513006</v>
      </c>
      <c r="K19" s="98" t="s">
        <v>528</v>
      </c>
      <c r="L19" s="18" t="s">
        <v>519</v>
      </c>
      <c r="M19" s="18">
        <v>9401452560</v>
      </c>
      <c r="N19" s="98" t="s">
        <v>520</v>
      </c>
      <c r="O19" s="98">
        <v>9957236265</v>
      </c>
      <c r="P19" s="24" t="s">
        <v>1086</v>
      </c>
      <c r="Q19" s="18" t="s">
        <v>237</v>
      </c>
      <c r="R19" s="98" t="s">
        <v>289</v>
      </c>
      <c r="S19" s="18" t="s">
        <v>196</v>
      </c>
      <c r="T19" s="18"/>
    </row>
    <row r="20" spans="1:20" ht="14.4">
      <c r="A20" s="4">
        <v>16</v>
      </c>
      <c r="B20" s="17" t="s">
        <v>70</v>
      </c>
      <c r="C20" s="63" t="s">
        <v>891</v>
      </c>
      <c r="D20" s="63" t="s">
        <v>27</v>
      </c>
      <c r="E20" s="62" t="s">
        <v>892</v>
      </c>
      <c r="F20" s="98" t="s">
        <v>176</v>
      </c>
      <c r="G20" s="76">
        <v>62</v>
      </c>
      <c r="H20" s="76">
        <v>55</v>
      </c>
      <c r="I20" s="20">
        <v>117</v>
      </c>
      <c r="J20" s="88">
        <v>9613545931</v>
      </c>
      <c r="K20" s="98" t="s">
        <v>701</v>
      </c>
      <c r="L20" s="18" t="s">
        <v>691</v>
      </c>
      <c r="M20" s="18">
        <v>9401452565</v>
      </c>
      <c r="N20" s="98" t="s">
        <v>520</v>
      </c>
      <c r="O20" s="98">
        <v>9957236265</v>
      </c>
      <c r="P20" s="24" t="s">
        <v>1086</v>
      </c>
      <c r="Q20" s="18" t="s">
        <v>237</v>
      </c>
      <c r="R20" s="98" t="s">
        <v>268</v>
      </c>
      <c r="S20" s="18" t="s">
        <v>196</v>
      </c>
      <c r="T20" s="18"/>
    </row>
    <row r="21" spans="1:20" ht="14.4">
      <c r="A21" s="4">
        <v>17</v>
      </c>
      <c r="B21" s="17" t="s">
        <v>69</v>
      </c>
      <c r="C21" s="63" t="s">
        <v>893</v>
      </c>
      <c r="D21" s="63" t="s">
        <v>27</v>
      </c>
      <c r="E21" s="62" t="s">
        <v>894</v>
      </c>
      <c r="F21" s="98" t="s">
        <v>176</v>
      </c>
      <c r="G21" s="76">
        <v>33</v>
      </c>
      <c r="H21" s="76">
        <v>33</v>
      </c>
      <c r="I21" s="20">
        <v>66</v>
      </c>
      <c r="J21" s="88">
        <v>9706410618</v>
      </c>
      <c r="K21" s="98" t="s">
        <v>787</v>
      </c>
      <c r="L21" s="55" t="s">
        <v>895</v>
      </c>
      <c r="M21" s="18">
        <v>9401452563</v>
      </c>
      <c r="N21" s="98" t="s">
        <v>520</v>
      </c>
      <c r="O21" s="98">
        <v>9957236265</v>
      </c>
      <c r="P21" s="24" t="s">
        <v>1087</v>
      </c>
      <c r="Q21" s="18" t="s">
        <v>194</v>
      </c>
      <c r="R21" s="98" t="s">
        <v>472</v>
      </c>
      <c r="S21" s="18" t="s">
        <v>196</v>
      </c>
      <c r="T21" s="18"/>
    </row>
    <row r="22" spans="1:20" ht="14.4">
      <c r="A22" s="4">
        <v>18</v>
      </c>
      <c r="B22" s="17" t="s">
        <v>69</v>
      </c>
      <c r="C22" s="63" t="s">
        <v>529</v>
      </c>
      <c r="D22" s="63" t="s">
        <v>29</v>
      </c>
      <c r="E22" s="62">
        <v>71</v>
      </c>
      <c r="F22" s="60"/>
      <c r="G22" s="62">
        <v>17</v>
      </c>
      <c r="H22" s="62">
        <v>29</v>
      </c>
      <c r="I22" s="20">
        <v>46</v>
      </c>
      <c r="J22" s="88">
        <v>8472959416</v>
      </c>
      <c r="K22" s="98" t="s">
        <v>528</v>
      </c>
      <c r="L22" s="18" t="s">
        <v>519</v>
      </c>
      <c r="M22" s="18">
        <v>9401452560</v>
      </c>
      <c r="N22" s="98" t="s">
        <v>520</v>
      </c>
      <c r="O22" s="98">
        <v>9957236265</v>
      </c>
      <c r="P22" s="24" t="s">
        <v>1087</v>
      </c>
      <c r="Q22" s="18" t="s">
        <v>194</v>
      </c>
      <c r="R22" s="98" t="s">
        <v>268</v>
      </c>
      <c r="S22" s="18" t="s">
        <v>196</v>
      </c>
      <c r="T22" s="18"/>
    </row>
    <row r="23" spans="1:20" ht="14.4">
      <c r="A23" s="4">
        <v>19</v>
      </c>
      <c r="B23" s="17" t="s">
        <v>70</v>
      </c>
      <c r="C23" s="63" t="s">
        <v>530</v>
      </c>
      <c r="D23" s="63" t="s">
        <v>29</v>
      </c>
      <c r="E23" s="62">
        <v>126</v>
      </c>
      <c r="F23" s="60"/>
      <c r="G23" s="62">
        <v>36</v>
      </c>
      <c r="H23" s="62">
        <v>24</v>
      </c>
      <c r="I23" s="20">
        <v>60</v>
      </c>
      <c r="J23" s="88">
        <v>9678932015</v>
      </c>
      <c r="K23" s="98" t="s">
        <v>528</v>
      </c>
      <c r="L23" s="18" t="s">
        <v>519</v>
      </c>
      <c r="M23" s="18">
        <v>9401452560</v>
      </c>
      <c r="N23" s="98" t="s">
        <v>520</v>
      </c>
      <c r="O23" s="98">
        <v>9957236265</v>
      </c>
      <c r="P23" s="24" t="s">
        <v>1087</v>
      </c>
      <c r="Q23" s="18" t="s">
        <v>194</v>
      </c>
      <c r="R23" s="98" t="s">
        <v>269</v>
      </c>
      <c r="S23" s="18" t="s">
        <v>196</v>
      </c>
      <c r="T23" s="18"/>
    </row>
    <row r="24" spans="1:20" ht="14.4">
      <c r="A24" s="4">
        <v>20</v>
      </c>
      <c r="B24" s="17" t="s">
        <v>70</v>
      </c>
      <c r="C24" s="63" t="s">
        <v>896</v>
      </c>
      <c r="D24" s="63" t="s">
        <v>27</v>
      </c>
      <c r="E24" s="62" t="s">
        <v>897</v>
      </c>
      <c r="F24" s="98" t="s">
        <v>176</v>
      </c>
      <c r="G24" s="76">
        <v>12</v>
      </c>
      <c r="H24" s="76">
        <v>5</v>
      </c>
      <c r="I24" s="20">
        <v>17</v>
      </c>
      <c r="J24" s="88">
        <v>9435130784</v>
      </c>
      <c r="K24" s="98" t="s">
        <v>787</v>
      </c>
      <c r="L24" s="55" t="s">
        <v>895</v>
      </c>
      <c r="M24" s="18">
        <v>9401452563</v>
      </c>
      <c r="N24" s="98" t="s">
        <v>520</v>
      </c>
      <c r="O24" s="98">
        <v>9957236265</v>
      </c>
      <c r="P24" s="24" t="s">
        <v>1087</v>
      </c>
      <c r="Q24" s="18" t="s">
        <v>194</v>
      </c>
      <c r="R24" s="98" t="s">
        <v>472</v>
      </c>
      <c r="S24" s="18" t="s">
        <v>196</v>
      </c>
      <c r="T24" s="18"/>
    </row>
    <row r="25" spans="1:20" ht="14.4">
      <c r="A25" s="4">
        <v>21</v>
      </c>
      <c r="B25" s="17" t="s">
        <v>69</v>
      </c>
      <c r="C25" s="63" t="s">
        <v>898</v>
      </c>
      <c r="D25" s="63" t="s">
        <v>27</v>
      </c>
      <c r="E25" s="62" t="s">
        <v>899</v>
      </c>
      <c r="F25" s="98" t="s">
        <v>176</v>
      </c>
      <c r="G25" s="76">
        <v>23</v>
      </c>
      <c r="H25" s="76">
        <v>25</v>
      </c>
      <c r="I25" s="20">
        <v>48</v>
      </c>
      <c r="J25" s="88">
        <v>9954662825</v>
      </c>
      <c r="K25" s="98" t="s">
        <v>787</v>
      </c>
      <c r="L25" s="55" t="s">
        <v>895</v>
      </c>
      <c r="M25" s="18">
        <v>9401452563</v>
      </c>
      <c r="N25" s="98" t="s">
        <v>520</v>
      </c>
      <c r="O25" s="98">
        <v>9957236265</v>
      </c>
      <c r="P25" s="24" t="s">
        <v>1088</v>
      </c>
      <c r="Q25" s="18" t="s">
        <v>204</v>
      </c>
      <c r="R25" s="98" t="s">
        <v>289</v>
      </c>
      <c r="S25" s="18" t="s">
        <v>196</v>
      </c>
      <c r="T25" s="18"/>
    </row>
    <row r="26" spans="1:20" ht="14.4">
      <c r="A26" s="4">
        <v>22</v>
      </c>
      <c r="B26" s="17" t="s">
        <v>69</v>
      </c>
      <c r="C26" s="63" t="s">
        <v>900</v>
      </c>
      <c r="D26" s="63" t="s">
        <v>27</v>
      </c>
      <c r="E26" s="62" t="s">
        <v>901</v>
      </c>
      <c r="F26" s="98" t="s">
        <v>176</v>
      </c>
      <c r="G26" s="76">
        <v>24</v>
      </c>
      <c r="H26" s="76">
        <v>23</v>
      </c>
      <c r="I26" s="20">
        <v>47</v>
      </c>
      <c r="J26" s="88">
        <v>9859581055</v>
      </c>
      <c r="K26" s="98" t="s">
        <v>787</v>
      </c>
      <c r="L26" s="55" t="s">
        <v>895</v>
      </c>
      <c r="M26" s="18">
        <v>9401452563</v>
      </c>
      <c r="N26" s="98" t="s">
        <v>902</v>
      </c>
      <c r="O26" s="98">
        <v>9706626674</v>
      </c>
      <c r="P26" s="24" t="s">
        <v>1088</v>
      </c>
      <c r="Q26" s="18" t="s">
        <v>204</v>
      </c>
      <c r="R26" s="55" t="s">
        <v>229</v>
      </c>
      <c r="S26" s="18" t="s">
        <v>196</v>
      </c>
      <c r="T26" s="18"/>
    </row>
    <row r="27" spans="1:20" ht="14.4">
      <c r="A27" s="4">
        <v>23</v>
      </c>
      <c r="B27" s="17" t="s">
        <v>70</v>
      </c>
      <c r="C27" s="63" t="s">
        <v>903</v>
      </c>
      <c r="D27" s="63" t="s">
        <v>27</v>
      </c>
      <c r="E27" s="62" t="s">
        <v>904</v>
      </c>
      <c r="F27" s="98" t="s">
        <v>176</v>
      </c>
      <c r="G27" s="76">
        <v>14</v>
      </c>
      <c r="H27" s="76">
        <v>10</v>
      </c>
      <c r="I27" s="20">
        <v>24</v>
      </c>
      <c r="J27" s="88">
        <v>9864313597</v>
      </c>
      <c r="K27" s="98" t="s">
        <v>701</v>
      </c>
      <c r="L27" s="18" t="s">
        <v>691</v>
      </c>
      <c r="M27" s="18">
        <v>9401452565</v>
      </c>
      <c r="N27" s="98" t="s">
        <v>905</v>
      </c>
      <c r="O27" s="98">
        <v>9706676324</v>
      </c>
      <c r="P27" s="24" t="s">
        <v>1088</v>
      </c>
      <c r="Q27" s="18" t="s">
        <v>204</v>
      </c>
      <c r="R27" s="55" t="s">
        <v>205</v>
      </c>
      <c r="S27" s="18" t="s">
        <v>196</v>
      </c>
      <c r="T27" s="18"/>
    </row>
    <row r="28" spans="1:20" ht="14.4">
      <c r="A28" s="4">
        <v>24</v>
      </c>
      <c r="B28" s="17" t="s">
        <v>69</v>
      </c>
      <c r="C28" s="63" t="s">
        <v>538</v>
      </c>
      <c r="D28" s="63" t="s">
        <v>29</v>
      </c>
      <c r="E28" s="62">
        <v>78</v>
      </c>
      <c r="F28" s="55"/>
      <c r="G28" s="62">
        <v>26</v>
      </c>
      <c r="H28" s="62">
        <v>36</v>
      </c>
      <c r="I28" s="20">
        <v>62</v>
      </c>
      <c r="J28" s="88"/>
      <c r="K28" s="98" t="s">
        <v>535</v>
      </c>
      <c r="L28" s="18" t="s">
        <v>906</v>
      </c>
      <c r="M28" s="18">
        <v>9401452561</v>
      </c>
      <c r="N28" s="98" t="s">
        <v>539</v>
      </c>
      <c r="O28" s="98">
        <v>9854872819</v>
      </c>
      <c r="P28" s="24" t="s">
        <v>1089</v>
      </c>
      <c r="Q28" s="18" t="s">
        <v>204</v>
      </c>
      <c r="R28" s="55" t="s">
        <v>238</v>
      </c>
      <c r="S28" s="18" t="s">
        <v>196</v>
      </c>
      <c r="T28" s="18"/>
    </row>
    <row r="29" spans="1:20" ht="14.4">
      <c r="A29" s="4">
        <v>25</v>
      </c>
      <c r="B29" s="17" t="s">
        <v>69</v>
      </c>
      <c r="C29" s="63" t="s">
        <v>540</v>
      </c>
      <c r="D29" s="63" t="s">
        <v>29</v>
      </c>
      <c r="E29" s="62">
        <v>82</v>
      </c>
      <c r="F29" s="55"/>
      <c r="G29" s="62">
        <v>28</v>
      </c>
      <c r="H29" s="62">
        <v>35</v>
      </c>
      <c r="I29" s="20">
        <v>63</v>
      </c>
      <c r="J29" s="88">
        <v>9859828354</v>
      </c>
      <c r="K29" s="98" t="s">
        <v>535</v>
      </c>
      <c r="L29" s="18" t="s">
        <v>906</v>
      </c>
      <c r="M29" s="18">
        <v>9401452561</v>
      </c>
      <c r="N29" s="98" t="s">
        <v>539</v>
      </c>
      <c r="O29" s="98">
        <v>9854872819</v>
      </c>
      <c r="P29" s="24" t="s">
        <v>1089</v>
      </c>
      <c r="Q29" s="18" t="s">
        <v>847</v>
      </c>
      <c r="R29" s="55" t="s">
        <v>200</v>
      </c>
      <c r="S29" s="18" t="s">
        <v>196</v>
      </c>
      <c r="T29" s="18"/>
    </row>
    <row r="30" spans="1:20" ht="14.4">
      <c r="A30" s="4">
        <v>26</v>
      </c>
      <c r="B30" s="17" t="s">
        <v>70</v>
      </c>
      <c r="C30" s="63" t="s">
        <v>907</v>
      </c>
      <c r="D30" s="63" t="s">
        <v>27</v>
      </c>
      <c r="E30" s="62" t="s">
        <v>908</v>
      </c>
      <c r="F30" s="98" t="s">
        <v>342</v>
      </c>
      <c r="G30" s="76">
        <v>21</v>
      </c>
      <c r="H30" s="76">
        <v>25</v>
      </c>
      <c r="I30" s="20">
        <v>46</v>
      </c>
      <c r="J30" s="88">
        <v>9577856476</v>
      </c>
      <c r="K30" s="98" t="s">
        <v>701</v>
      </c>
      <c r="L30" s="18" t="s">
        <v>691</v>
      </c>
      <c r="M30" s="18">
        <v>9401452565</v>
      </c>
      <c r="N30" s="98" t="s">
        <v>905</v>
      </c>
      <c r="O30" s="98">
        <v>9706676324</v>
      </c>
      <c r="P30" s="24" t="s">
        <v>1089</v>
      </c>
      <c r="Q30" s="18" t="s">
        <v>847</v>
      </c>
      <c r="R30" s="55" t="s">
        <v>213</v>
      </c>
      <c r="S30" s="18" t="s">
        <v>196</v>
      </c>
      <c r="T30" s="18"/>
    </row>
    <row r="31" spans="1:20" ht="28.8">
      <c r="A31" s="4">
        <v>27</v>
      </c>
      <c r="B31" s="17" t="s">
        <v>69</v>
      </c>
      <c r="C31" s="63" t="s">
        <v>909</v>
      </c>
      <c r="D31" s="63" t="s">
        <v>27</v>
      </c>
      <c r="E31" s="62" t="s">
        <v>910</v>
      </c>
      <c r="F31" s="98" t="s">
        <v>342</v>
      </c>
      <c r="G31" s="76">
        <v>0</v>
      </c>
      <c r="H31" s="76">
        <v>79</v>
      </c>
      <c r="I31" s="20">
        <v>79</v>
      </c>
      <c r="J31" s="88">
        <v>9854575368</v>
      </c>
      <c r="K31" s="98" t="s">
        <v>674</v>
      </c>
      <c r="L31" s="18" t="s">
        <v>911</v>
      </c>
      <c r="M31" s="18">
        <v>9401452565</v>
      </c>
      <c r="N31" s="98" t="s">
        <v>912</v>
      </c>
      <c r="O31" s="98">
        <v>9859120248</v>
      </c>
      <c r="P31" s="24" t="s">
        <v>1090</v>
      </c>
      <c r="Q31" s="18" t="s">
        <v>847</v>
      </c>
      <c r="R31" s="55" t="s">
        <v>249</v>
      </c>
      <c r="S31" s="18" t="s">
        <v>196</v>
      </c>
      <c r="T31" s="18"/>
    </row>
    <row r="32" spans="1:20" ht="28.8">
      <c r="A32" s="4">
        <v>28</v>
      </c>
      <c r="B32" s="17" t="s">
        <v>69</v>
      </c>
      <c r="C32" s="63" t="s">
        <v>913</v>
      </c>
      <c r="D32" s="63" t="s">
        <v>27</v>
      </c>
      <c r="E32" s="62" t="s">
        <v>914</v>
      </c>
      <c r="F32" s="98" t="s">
        <v>398</v>
      </c>
      <c r="G32" s="76">
        <v>0</v>
      </c>
      <c r="H32" s="76">
        <v>73</v>
      </c>
      <c r="I32" s="20">
        <v>73</v>
      </c>
      <c r="J32" s="88">
        <v>9954186879</v>
      </c>
      <c r="K32" s="98" t="s">
        <v>674</v>
      </c>
      <c r="L32" s="18" t="s">
        <v>911</v>
      </c>
      <c r="M32" s="18">
        <v>9401452565</v>
      </c>
      <c r="N32" s="98" t="s">
        <v>912</v>
      </c>
      <c r="O32" s="98">
        <v>9859120248</v>
      </c>
      <c r="P32" s="24" t="s">
        <v>1090</v>
      </c>
      <c r="Q32" s="18" t="s">
        <v>223</v>
      </c>
      <c r="R32" s="55" t="s">
        <v>252</v>
      </c>
      <c r="S32" s="18" t="s">
        <v>196</v>
      </c>
      <c r="T32" s="18"/>
    </row>
    <row r="33" spans="1:20" ht="14.4">
      <c r="A33" s="4">
        <v>29</v>
      </c>
      <c r="B33" s="17" t="s">
        <v>69</v>
      </c>
      <c r="C33" s="63" t="s">
        <v>541</v>
      </c>
      <c r="D33" s="63" t="s">
        <v>29</v>
      </c>
      <c r="E33" s="62">
        <v>212</v>
      </c>
      <c r="F33" s="55"/>
      <c r="G33" s="62">
        <v>33</v>
      </c>
      <c r="H33" s="62">
        <v>37</v>
      </c>
      <c r="I33" s="20">
        <v>70</v>
      </c>
      <c r="J33" s="88">
        <v>9859505600</v>
      </c>
      <c r="K33" s="98" t="s">
        <v>535</v>
      </c>
      <c r="L33" s="18" t="s">
        <v>906</v>
      </c>
      <c r="M33" s="18">
        <v>9401452561</v>
      </c>
      <c r="N33" s="98" t="s">
        <v>537</v>
      </c>
      <c r="O33" s="98">
        <v>8751878903</v>
      </c>
      <c r="P33" s="24" t="s">
        <v>1090</v>
      </c>
      <c r="Q33" s="18" t="s">
        <v>223</v>
      </c>
      <c r="R33" s="55" t="s">
        <v>252</v>
      </c>
      <c r="S33" s="18" t="s">
        <v>196</v>
      </c>
      <c r="T33" s="18"/>
    </row>
    <row r="34" spans="1:20">
      <c r="A34" s="4">
        <v>30</v>
      </c>
      <c r="B34" s="17" t="s">
        <v>69</v>
      </c>
      <c r="C34" s="55" t="s">
        <v>140</v>
      </c>
      <c r="D34" s="55" t="s">
        <v>27</v>
      </c>
      <c r="E34" s="65">
        <v>18150100901</v>
      </c>
      <c r="F34" s="55" t="s">
        <v>342</v>
      </c>
      <c r="G34" s="76">
        <v>38</v>
      </c>
      <c r="H34" s="76">
        <v>35</v>
      </c>
      <c r="I34" s="20">
        <v>73</v>
      </c>
      <c r="J34" s="55">
        <v>9954454472</v>
      </c>
      <c r="K34" s="55" t="s">
        <v>225</v>
      </c>
      <c r="L34" s="18" t="s">
        <v>254</v>
      </c>
      <c r="M34" s="18">
        <v>9531003315</v>
      </c>
      <c r="N34" s="55" t="s">
        <v>227</v>
      </c>
      <c r="O34" s="55">
        <v>9864922668</v>
      </c>
      <c r="P34" s="24" t="s">
        <v>1091</v>
      </c>
      <c r="Q34" s="18" t="s">
        <v>223</v>
      </c>
      <c r="R34" s="55" t="s">
        <v>256</v>
      </c>
      <c r="S34" s="18" t="s">
        <v>196</v>
      </c>
      <c r="T34" s="18"/>
    </row>
    <row r="35" spans="1:20" ht="27.6">
      <c r="A35" s="4">
        <v>31</v>
      </c>
      <c r="B35" s="17" t="s">
        <v>69</v>
      </c>
      <c r="C35" s="55" t="s">
        <v>142</v>
      </c>
      <c r="D35" s="55" t="s">
        <v>27</v>
      </c>
      <c r="E35" s="65">
        <v>18150108401</v>
      </c>
      <c r="F35" s="55" t="s">
        <v>342</v>
      </c>
      <c r="G35" s="76">
        <v>44</v>
      </c>
      <c r="H35" s="76">
        <v>37</v>
      </c>
      <c r="I35" s="20">
        <v>81</v>
      </c>
      <c r="J35" s="55">
        <v>9954794620</v>
      </c>
      <c r="K35" s="55" t="s">
        <v>230</v>
      </c>
      <c r="L35" s="55" t="s">
        <v>231</v>
      </c>
      <c r="M35" s="18">
        <v>9401452546</v>
      </c>
      <c r="N35" s="55" t="s">
        <v>232</v>
      </c>
      <c r="O35" s="55">
        <v>9954176007</v>
      </c>
      <c r="P35" s="24" t="s">
        <v>1091</v>
      </c>
      <c r="Q35" s="18" t="s">
        <v>551</v>
      </c>
      <c r="R35" s="55" t="s">
        <v>256</v>
      </c>
      <c r="S35" s="18" t="s">
        <v>196</v>
      </c>
      <c r="T35" s="18"/>
    </row>
    <row r="36" spans="1:20" ht="14.4">
      <c r="A36" s="4">
        <v>32</v>
      </c>
      <c r="B36" s="17" t="s">
        <v>70</v>
      </c>
      <c r="C36" s="63" t="s">
        <v>547</v>
      </c>
      <c r="D36" s="63" t="s">
        <v>29</v>
      </c>
      <c r="E36" s="62">
        <v>80</v>
      </c>
      <c r="F36" s="55"/>
      <c r="G36" s="62">
        <v>17</v>
      </c>
      <c r="H36" s="62">
        <v>16</v>
      </c>
      <c r="I36" s="20">
        <v>33</v>
      </c>
      <c r="J36" s="88">
        <v>9957679204</v>
      </c>
      <c r="K36" s="98" t="s">
        <v>528</v>
      </c>
      <c r="L36" s="55" t="s">
        <v>519</v>
      </c>
      <c r="M36" s="18">
        <v>9401452560</v>
      </c>
      <c r="N36" s="98" t="s">
        <v>520</v>
      </c>
      <c r="O36" s="98">
        <v>9957236265</v>
      </c>
      <c r="P36" s="24" t="s">
        <v>1091</v>
      </c>
      <c r="Q36" s="18" t="s">
        <v>551</v>
      </c>
      <c r="R36" s="55" t="s">
        <v>256</v>
      </c>
      <c r="S36" s="18" t="s">
        <v>196</v>
      </c>
      <c r="T36" s="18"/>
    </row>
    <row r="37" spans="1:20" ht="14.4">
      <c r="A37" s="4">
        <v>33</v>
      </c>
      <c r="B37" s="17" t="s">
        <v>70</v>
      </c>
      <c r="C37" s="63" t="s">
        <v>560</v>
      </c>
      <c r="D37" s="63" t="s">
        <v>29</v>
      </c>
      <c r="E37" s="62">
        <v>55</v>
      </c>
      <c r="F37" s="55"/>
      <c r="G37" s="62">
        <v>21</v>
      </c>
      <c r="H37" s="62">
        <v>47</v>
      </c>
      <c r="I37" s="20">
        <v>68</v>
      </c>
      <c r="J37" s="88">
        <v>9678735652</v>
      </c>
      <c r="K37" s="98" t="s">
        <v>486</v>
      </c>
      <c r="L37" s="55" t="s">
        <v>915</v>
      </c>
      <c r="M37" s="18">
        <v>9401452562</v>
      </c>
      <c r="N37" s="98" t="s">
        <v>559</v>
      </c>
      <c r="O37" s="98">
        <v>9859211771</v>
      </c>
      <c r="P37" s="24" t="s">
        <v>1091</v>
      </c>
      <c r="Q37" s="18" t="s">
        <v>551</v>
      </c>
      <c r="R37" s="55" t="s">
        <v>256</v>
      </c>
      <c r="S37" s="18" t="s">
        <v>196</v>
      </c>
      <c r="T37" s="18"/>
    </row>
    <row r="38" spans="1:20">
      <c r="A38" s="4">
        <v>34</v>
      </c>
      <c r="B38" s="17" t="s">
        <v>69</v>
      </c>
      <c r="C38" s="55" t="s">
        <v>143</v>
      </c>
      <c r="D38" s="55" t="s">
        <v>27</v>
      </c>
      <c r="E38" s="65">
        <v>18150105905</v>
      </c>
      <c r="F38" s="55" t="s">
        <v>398</v>
      </c>
      <c r="G38" s="76">
        <v>85</v>
      </c>
      <c r="H38" s="76">
        <v>69</v>
      </c>
      <c r="I38" s="20">
        <v>154</v>
      </c>
      <c r="J38" s="55"/>
      <c r="K38" s="55" t="s">
        <v>234</v>
      </c>
      <c r="L38" s="55" t="s">
        <v>235</v>
      </c>
      <c r="M38" s="18">
        <v>9401452545</v>
      </c>
      <c r="N38" s="55" t="s">
        <v>236</v>
      </c>
      <c r="O38" s="55">
        <v>9957939965</v>
      </c>
      <c r="P38" s="24" t="s">
        <v>1092</v>
      </c>
      <c r="Q38" s="18" t="s">
        <v>551</v>
      </c>
      <c r="R38" s="55" t="s">
        <v>252</v>
      </c>
      <c r="S38" s="18" t="s">
        <v>196</v>
      </c>
      <c r="T38" s="18"/>
    </row>
    <row r="39" spans="1:20">
      <c r="A39" s="4">
        <v>35</v>
      </c>
      <c r="B39" s="17" t="s">
        <v>70</v>
      </c>
      <c r="C39" s="55" t="s">
        <v>144</v>
      </c>
      <c r="D39" s="55" t="s">
        <v>27</v>
      </c>
      <c r="E39" s="65">
        <v>1815007103</v>
      </c>
      <c r="F39" s="55" t="s">
        <v>176</v>
      </c>
      <c r="G39" s="76">
        <v>16</v>
      </c>
      <c r="H39" s="76">
        <v>16</v>
      </c>
      <c r="I39" s="20">
        <v>32</v>
      </c>
      <c r="J39" s="55">
        <v>9954417262</v>
      </c>
      <c r="K39" s="55" t="s">
        <v>264</v>
      </c>
      <c r="L39" s="55" t="s">
        <v>916</v>
      </c>
      <c r="M39" s="18">
        <v>9954888660</v>
      </c>
      <c r="N39" s="55" t="s">
        <v>266</v>
      </c>
      <c r="O39" s="55">
        <v>8011006801</v>
      </c>
      <c r="P39" s="24" t="s">
        <v>1092</v>
      </c>
      <c r="Q39" s="18" t="s">
        <v>237</v>
      </c>
      <c r="R39" s="55" t="s">
        <v>252</v>
      </c>
      <c r="S39" s="18" t="s">
        <v>196</v>
      </c>
      <c r="T39" s="18"/>
    </row>
    <row r="40" spans="1:20">
      <c r="A40" s="4">
        <v>36</v>
      </c>
      <c r="B40" s="17" t="s">
        <v>70</v>
      </c>
      <c r="C40" s="60" t="s">
        <v>145</v>
      </c>
      <c r="D40" s="55" t="s">
        <v>27</v>
      </c>
      <c r="E40" s="80">
        <v>18150107143</v>
      </c>
      <c r="F40" s="60" t="s">
        <v>342</v>
      </c>
      <c r="G40" s="76">
        <v>33</v>
      </c>
      <c r="H40" s="76">
        <v>23</v>
      </c>
      <c r="I40" s="20">
        <v>56</v>
      </c>
      <c r="J40" s="60">
        <v>9954547152</v>
      </c>
      <c r="K40" s="55" t="s">
        <v>264</v>
      </c>
      <c r="L40" s="55" t="s">
        <v>916</v>
      </c>
      <c r="M40" s="18">
        <v>9954888660</v>
      </c>
      <c r="N40" s="55" t="s">
        <v>266</v>
      </c>
      <c r="O40" s="55">
        <v>8011006801</v>
      </c>
      <c r="P40" s="24" t="s">
        <v>1092</v>
      </c>
      <c r="Q40" s="18" t="s">
        <v>237</v>
      </c>
      <c r="R40" s="55" t="s">
        <v>256</v>
      </c>
      <c r="S40" s="18" t="s">
        <v>196</v>
      </c>
      <c r="T40" s="18"/>
    </row>
    <row r="41" spans="1:20" ht="28.8">
      <c r="A41" s="4">
        <v>37</v>
      </c>
      <c r="B41" s="17" t="s">
        <v>69</v>
      </c>
      <c r="C41" s="63" t="s">
        <v>563</v>
      </c>
      <c r="D41" s="63" t="s">
        <v>29</v>
      </c>
      <c r="E41" s="62">
        <v>49</v>
      </c>
      <c r="F41" s="55"/>
      <c r="G41" s="62">
        <v>23</v>
      </c>
      <c r="H41" s="62">
        <v>37</v>
      </c>
      <c r="I41" s="20">
        <v>60</v>
      </c>
      <c r="J41" s="88">
        <v>8471930994</v>
      </c>
      <c r="K41" s="98" t="s">
        <v>486</v>
      </c>
      <c r="L41" s="55" t="s">
        <v>915</v>
      </c>
      <c r="M41" s="18">
        <v>9401452562</v>
      </c>
      <c r="N41" s="98" t="s">
        <v>559</v>
      </c>
      <c r="O41" s="98">
        <v>9859211771</v>
      </c>
      <c r="P41" s="24" t="s">
        <v>1093</v>
      </c>
      <c r="Q41" s="18" t="s">
        <v>237</v>
      </c>
      <c r="R41" s="55" t="s">
        <v>256</v>
      </c>
      <c r="S41" s="18" t="s">
        <v>196</v>
      </c>
      <c r="T41" s="18"/>
    </row>
    <row r="42" spans="1:20">
      <c r="A42" s="4">
        <v>38</v>
      </c>
      <c r="B42" s="17" t="s">
        <v>69</v>
      </c>
      <c r="C42" s="55" t="s">
        <v>568</v>
      </c>
      <c r="D42" s="55" t="s">
        <v>29</v>
      </c>
      <c r="E42" s="65">
        <v>146</v>
      </c>
      <c r="F42" s="55"/>
      <c r="G42" s="76">
        <v>14</v>
      </c>
      <c r="H42" s="76">
        <v>19</v>
      </c>
      <c r="I42" s="20">
        <v>33</v>
      </c>
      <c r="J42" s="55">
        <v>9859654825</v>
      </c>
      <c r="K42" s="98" t="s">
        <v>491</v>
      </c>
      <c r="L42" s="18" t="s">
        <v>492</v>
      </c>
      <c r="M42" s="18">
        <v>9401452559</v>
      </c>
      <c r="N42" s="98" t="s">
        <v>501</v>
      </c>
      <c r="O42" s="98">
        <v>9613315710</v>
      </c>
      <c r="P42" s="24" t="s">
        <v>1093</v>
      </c>
      <c r="Q42" s="18" t="s">
        <v>237</v>
      </c>
      <c r="R42" s="55" t="s">
        <v>256</v>
      </c>
      <c r="S42" s="18" t="s">
        <v>196</v>
      </c>
      <c r="T42" s="18"/>
    </row>
    <row r="43" spans="1:20" ht="14.4">
      <c r="A43" s="4">
        <v>39</v>
      </c>
      <c r="B43" s="17" t="s">
        <v>70</v>
      </c>
      <c r="C43" s="63" t="s">
        <v>576</v>
      </c>
      <c r="D43" s="63" t="s">
        <v>29</v>
      </c>
      <c r="E43" s="62">
        <v>232</v>
      </c>
      <c r="F43" s="55"/>
      <c r="G43" s="62">
        <v>35</v>
      </c>
      <c r="H43" s="62">
        <v>54</v>
      </c>
      <c r="I43" s="20">
        <v>89</v>
      </c>
      <c r="J43" s="88">
        <v>9577262046</v>
      </c>
      <c r="K43" s="98" t="s">
        <v>208</v>
      </c>
      <c r="L43" s="55" t="s">
        <v>209</v>
      </c>
      <c r="M43" s="18">
        <v>9401452577</v>
      </c>
      <c r="N43" s="98" t="s">
        <v>577</v>
      </c>
      <c r="O43" s="98">
        <v>9954548578</v>
      </c>
      <c r="P43" s="24" t="s">
        <v>1093</v>
      </c>
      <c r="Q43" s="18" t="s">
        <v>194</v>
      </c>
      <c r="R43" s="55" t="s">
        <v>256</v>
      </c>
      <c r="S43" s="18" t="s">
        <v>196</v>
      </c>
      <c r="T43" s="18"/>
    </row>
    <row r="44" spans="1:20">
      <c r="A44" s="4">
        <v>40</v>
      </c>
      <c r="B44" s="17" t="s">
        <v>69</v>
      </c>
      <c r="C44" s="60" t="s">
        <v>146</v>
      </c>
      <c r="D44" s="55" t="s">
        <v>27</v>
      </c>
      <c r="E44" s="80">
        <v>18150112301</v>
      </c>
      <c r="F44" s="55" t="s">
        <v>176</v>
      </c>
      <c r="G44" s="76">
        <v>33</v>
      </c>
      <c r="H44" s="76">
        <v>17</v>
      </c>
      <c r="I44" s="20">
        <v>50</v>
      </c>
      <c r="J44" s="60">
        <v>9859511718</v>
      </c>
      <c r="K44" s="55" t="s">
        <v>264</v>
      </c>
      <c r="L44" s="55" t="s">
        <v>916</v>
      </c>
      <c r="M44" s="18">
        <v>9954888660</v>
      </c>
      <c r="N44" s="55" t="s">
        <v>266</v>
      </c>
      <c r="O44" s="55">
        <v>8011006801</v>
      </c>
      <c r="P44" s="24" t="s">
        <v>1094</v>
      </c>
      <c r="Q44" s="18" t="s">
        <v>194</v>
      </c>
      <c r="R44" s="55" t="s">
        <v>213</v>
      </c>
      <c r="S44" s="18" t="s">
        <v>196</v>
      </c>
      <c r="T44" s="18"/>
    </row>
    <row r="45" spans="1:20">
      <c r="A45" s="4">
        <v>41</v>
      </c>
      <c r="B45" s="17" t="s">
        <v>69</v>
      </c>
      <c r="C45" s="55" t="s">
        <v>147</v>
      </c>
      <c r="D45" s="55" t="s">
        <v>27</v>
      </c>
      <c r="E45" s="65">
        <v>18150107104</v>
      </c>
      <c r="F45" s="55" t="s">
        <v>398</v>
      </c>
      <c r="G45" s="76">
        <v>88</v>
      </c>
      <c r="H45" s="76">
        <v>81</v>
      </c>
      <c r="I45" s="20">
        <v>169</v>
      </c>
      <c r="J45" s="55">
        <v>9577518710</v>
      </c>
      <c r="K45" s="55" t="s">
        <v>264</v>
      </c>
      <c r="L45" s="55" t="s">
        <v>916</v>
      </c>
      <c r="M45" s="18">
        <v>9954888660</v>
      </c>
      <c r="N45" s="55" t="s">
        <v>266</v>
      </c>
      <c r="O45" s="55">
        <v>8011006801</v>
      </c>
      <c r="P45" s="24" t="s">
        <v>1094</v>
      </c>
      <c r="Q45" s="18" t="s">
        <v>194</v>
      </c>
      <c r="R45" s="55" t="s">
        <v>224</v>
      </c>
      <c r="S45" s="18" t="s">
        <v>196</v>
      </c>
      <c r="T45" s="18"/>
    </row>
    <row r="46" spans="1:20">
      <c r="A46" s="4">
        <v>42</v>
      </c>
      <c r="B46" s="17" t="s">
        <v>70</v>
      </c>
      <c r="C46" s="55" t="s">
        <v>148</v>
      </c>
      <c r="D46" s="55" t="s">
        <v>27</v>
      </c>
      <c r="E46" s="65">
        <v>18150102007</v>
      </c>
      <c r="F46" s="55" t="s">
        <v>176</v>
      </c>
      <c r="G46" s="76">
        <v>22</v>
      </c>
      <c r="H46" s="76">
        <v>24</v>
      </c>
      <c r="I46" s="20">
        <v>46</v>
      </c>
      <c r="J46" s="55">
        <v>9954786312</v>
      </c>
      <c r="K46" s="55" t="s">
        <v>264</v>
      </c>
      <c r="L46" s="55" t="s">
        <v>916</v>
      </c>
      <c r="M46" s="18">
        <v>9954888660</v>
      </c>
      <c r="N46" s="55" t="s">
        <v>266</v>
      </c>
      <c r="O46" s="55">
        <v>8011006801</v>
      </c>
      <c r="P46" s="24" t="s">
        <v>1094</v>
      </c>
      <c r="Q46" s="18" t="s">
        <v>223</v>
      </c>
      <c r="R46" s="55" t="s">
        <v>205</v>
      </c>
      <c r="S46" s="18" t="s">
        <v>196</v>
      </c>
      <c r="T46" s="18"/>
    </row>
    <row r="47" spans="1:20">
      <c r="A47" s="4">
        <v>43</v>
      </c>
      <c r="B47" s="17" t="s">
        <v>70</v>
      </c>
      <c r="C47" s="55" t="s">
        <v>149</v>
      </c>
      <c r="D47" s="55" t="s">
        <v>27</v>
      </c>
      <c r="E47" s="65">
        <v>18150112302</v>
      </c>
      <c r="F47" s="55" t="s">
        <v>176</v>
      </c>
      <c r="G47" s="76">
        <v>30</v>
      </c>
      <c r="H47" s="76">
        <v>27</v>
      </c>
      <c r="I47" s="20">
        <v>57</v>
      </c>
      <c r="J47" s="55">
        <v>9957667239</v>
      </c>
      <c r="K47" s="55" t="s">
        <v>264</v>
      </c>
      <c r="L47" s="55" t="s">
        <v>916</v>
      </c>
      <c r="M47" s="18">
        <v>9954888660</v>
      </c>
      <c r="N47" s="55" t="s">
        <v>266</v>
      </c>
      <c r="O47" s="55">
        <v>8011006801</v>
      </c>
      <c r="P47" s="24" t="s">
        <v>1094</v>
      </c>
      <c r="Q47" s="18" t="s">
        <v>223</v>
      </c>
      <c r="R47" s="55" t="s">
        <v>213</v>
      </c>
      <c r="S47" s="18" t="s">
        <v>196</v>
      </c>
      <c r="T47" s="18"/>
    </row>
    <row r="48" spans="1:20" ht="14.4">
      <c r="A48" s="4">
        <v>44</v>
      </c>
      <c r="B48" s="17" t="s">
        <v>69</v>
      </c>
      <c r="C48" s="63" t="s">
        <v>580</v>
      </c>
      <c r="D48" s="63" t="s">
        <v>29</v>
      </c>
      <c r="E48" s="62">
        <v>1</v>
      </c>
      <c r="F48" s="55"/>
      <c r="G48" s="62">
        <v>56</v>
      </c>
      <c r="H48" s="62">
        <v>50</v>
      </c>
      <c r="I48" s="20">
        <v>106</v>
      </c>
      <c r="J48" s="88">
        <v>9854873434</v>
      </c>
      <c r="K48" s="98" t="s">
        <v>580</v>
      </c>
      <c r="L48" s="18" t="s">
        <v>581</v>
      </c>
      <c r="M48" s="18">
        <v>9401452572</v>
      </c>
      <c r="N48" s="98" t="s">
        <v>582</v>
      </c>
      <c r="O48" s="98">
        <v>7399169482</v>
      </c>
      <c r="P48" s="24" t="s">
        <v>1095</v>
      </c>
      <c r="Q48" s="18" t="s">
        <v>223</v>
      </c>
      <c r="R48" s="55" t="s">
        <v>229</v>
      </c>
      <c r="S48" s="18" t="s">
        <v>196</v>
      </c>
      <c r="T48" s="18"/>
    </row>
    <row r="49" spans="1:20" ht="14.4">
      <c r="A49" s="4">
        <v>45</v>
      </c>
      <c r="B49" s="17" t="s">
        <v>69</v>
      </c>
      <c r="C49" s="63" t="s">
        <v>722</v>
      </c>
      <c r="D49" s="63" t="s">
        <v>29</v>
      </c>
      <c r="E49" s="62">
        <v>4</v>
      </c>
      <c r="F49" s="55"/>
      <c r="G49" s="62">
        <v>48</v>
      </c>
      <c r="H49" s="62">
        <v>43</v>
      </c>
      <c r="I49" s="20">
        <v>91</v>
      </c>
      <c r="J49" s="88">
        <v>9854873434</v>
      </c>
      <c r="K49" s="98" t="s">
        <v>722</v>
      </c>
      <c r="L49" s="98" t="s">
        <v>723</v>
      </c>
      <c r="M49" s="18">
        <v>94014525552</v>
      </c>
      <c r="N49" s="92" t="s">
        <v>215</v>
      </c>
      <c r="O49" s="92">
        <v>9859334040</v>
      </c>
      <c r="P49" s="24" t="s">
        <v>1095</v>
      </c>
      <c r="Q49" s="18" t="s">
        <v>223</v>
      </c>
      <c r="R49" s="55" t="s">
        <v>205</v>
      </c>
      <c r="S49" s="18" t="s">
        <v>196</v>
      </c>
      <c r="T49" s="18"/>
    </row>
    <row r="50" spans="1:20">
      <c r="A50" s="4">
        <v>46</v>
      </c>
      <c r="B50" s="17" t="s">
        <v>70</v>
      </c>
      <c r="C50" s="55" t="s">
        <v>150</v>
      </c>
      <c r="D50" s="55" t="s">
        <v>27</v>
      </c>
      <c r="E50" s="65">
        <v>18150106901</v>
      </c>
      <c r="F50" s="55" t="s">
        <v>176</v>
      </c>
      <c r="G50" s="76">
        <v>20</v>
      </c>
      <c r="H50" s="76">
        <v>32</v>
      </c>
      <c r="I50" s="20">
        <v>52</v>
      </c>
      <c r="J50" s="55">
        <v>9707806353</v>
      </c>
      <c r="K50" s="55" t="s">
        <v>264</v>
      </c>
      <c r="L50" s="55" t="s">
        <v>916</v>
      </c>
      <c r="M50" s="18">
        <v>9954888660</v>
      </c>
      <c r="N50" s="55" t="s">
        <v>270</v>
      </c>
      <c r="O50" s="55">
        <v>8822408369</v>
      </c>
      <c r="P50" s="24" t="s">
        <v>1096</v>
      </c>
      <c r="Q50" s="18" t="s">
        <v>551</v>
      </c>
      <c r="R50" s="55" t="s">
        <v>229</v>
      </c>
      <c r="S50" s="18" t="s">
        <v>196</v>
      </c>
      <c r="T50" s="18"/>
    </row>
    <row r="51" spans="1:20">
      <c r="A51" s="4">
        <v>47</v>
      </c>
      <c r="B51" s="17" t="s">
        <v>69</v>
      </c>
      <c r="C51" s="55" t="s">
        <v>151</v>
      </c>
      <c r="D51" s="55" t="s">
        <v>27</v>
      </c>
      <c r="E51" s="65">
        <v>118150107001</v>
      </c>
      <c r="F51" s="55" t="s">
        <v>176</v>
      </c>
      <c r="G51" s="76">
        <v>6</v>
      </c>
      <c r="H51" s="76">
        <v>7</v>
      </c>
      <c r="I51" s="20">
        <v>13</v>
      </c>
      <c r="J51" s="55">
        <v>9678903068</v>
      </c>
      <c r="K51" s="55" t="s">
        <v>264</v>
      </c>
      <c r="L51" s="55" t="s">
        <v>916</v>
      </c>
      <c r="M51" s="18">
        <v>9954888660</v>
      </c>
      <c r="N51" s="55" t="s">
        <v>271</v>
      </c>
      <c r="O51" s="55">
        <v>9508868580</v>
      </c>
      <c r="P51" s="24" t="s">
        <v>1097</v>
      </c>
      <c r="Q51" s="18" t="s">
        <v>551</v>
      </c>
      <c r="R51" s="55" t="s">
        <v>233</v>
      </c>
      <c r="S51" s="18" t="s">
        <v>196</v>
      </c>
      <c r="T51" s="18"/>
    </row>
    <row r="52" spans="1:20">
      <c r="A52" s="4">
        <v>48</v>
      </c>
      <c r="B52" s="17" t="s">
        <v>69</v>
      </c>
      <c r="C52" s="55" t="s">
        <v>152</v>
      </c>
      <c r="D52" s="55" t="s">
        <v>27</v>
      </c>
      <c r="E52" s="65">
        <v>18150107301</v>
      </c>
      <c r="F52" s="55" t="s">
        <v>176</v>
      </c>
      <c r="G52" s="76">
        <v>15</v>
      </c>
      <c r="H52" s="76">
        <v>15</v>
      </c>
      <c r="I52" s="20">
        <v>30</v>
      </c>
      <c r="J52" s="55">
        <v>9435948960</v>
      </c>
      <c r="K52" s="55" t="s">
        <v>264</v>
      </c>
      <c r="L52" s="55" t="s">
        <v>916</v>
      </c>
      <c r="M52" s="18">
        <v>9954888660</v>
      </c>
      <c r="N52" s="55" t="s">
        <v>271</v>
      </c>
      <c r="O52" s="55">
        <v>9508868580</v>
      </c>
      <c r="P52" s="24" t="s">
        <v>1097</v>
      </c>
      <c r="Q52" s="18" t="s">
        <v>551</v>
      </c>
      <c r="R52" s="55" t="s">
        <v>238</v>
      </c>
      <c r="S52" s="18" t="s">
        <v>196</v>
      </c>
      <c r="T52" s="18"/>
    </row>
    <row r="53" spans="1:20">
      <c r="A53" s="4">
        <v>49</v>
      </c>
      <c r="B53" s="17" t="s">
        <v>70</v>
      </c>
      <c r="C53" s="55" t="s">
        <v>153</v>
      </c>
      <c r="D53" s="55" t="s">
        <v>27</v>
      </c>
      <c r="E53" s="65">
        <v>18150107201</v>
      </c>
      <c r="F53" s="55" t="s">
        <v>176</v>
      </c>
      <c r="G53" s="76">
        <v>13</v>
      </c>
      <c r="H53" s="76">
        <v>19</v>
      </c>
      <c r="I53" s="20">
        <v>32</v>
      </c>
      <c r="J53" s="55">
        <v>7896846726</v>
      </c>
      <c r="K53" s="55" t="s">
        <v>264</v>
      </c>
      <c r="L53" s="55" t="s">
        <v>916</v>
      </c>
      <c r="M53" s="18">
        <v>9954888660</v>
      </c>
      <c r="N53" s="55" t="s">
        <v>271</v>
      </c>
      <c r="O53" s="55">
        <v>9508868580</v>
      </c>
      <c r="P53" s="24" t="s">
        <v>1097</v>
      </c>
      <c r="Q53" s="18" t="s">
        <v>551</v>
      </c>
      <c r="R53" s="98" t="s">
        <v>370</v>
      </c>
      <c r="S53" s="18" t="s">
        <v>196</v>
      </c>
      <c r="T53" s="18"/>
    </row>
    <row r="54" spans="1:20" ht="14.4">
      <c r="A54" s="4">
        <v>50</v>
      </c>
      <c r="B54" s="17" t="s">
        <v>70</v>
      </c>
      <c r="C54" s="55" t="s">
        <v>154</v>
      </c>
      <c r="D54" s="55" t="s">
        <v>27</v>
      </c>
      <c r="E54" s="65">
        <v>18150101901</v>
      </c>
      <c r="F54" s="55" t="s">
        <v>176</v>
      </c>
      <c r="G54" s="76">
        <v>16</v>
      </c>
      <c r="H54" s="76">
        <v>24</v>
      </c>
      <c r="I54" s="20">
        <v>40</v>
      </c>
      <c r="J54" s="55">
        <v>9678743084</v>
      </c>
      <c r="K54" s="55" t="s">
        <v>264</v>
      </c>
      <c r="L54" s="55" t="s">
        <v>916</v>
      </c>
      <c r="M54" s="18">
        <v>9954888660</v>
      </c>
      <c r="N54" s="55" t="s">
        <v>271</v>
      </c>
      <c r="O54" s="109"/>
      <c r="P54" s="24" t="s">
        <v>1098</v>
      </c>
      <c r="Q54" s="18" t="s">
        <v>237</v>
      </c>
      <c r="R54" s="98" t="s">
        <v>380</v>
      </c>
      <c r="S54" s="18" t="s">
        <v>196</v>
      </c>
      <c r="T54" s="18"/>
    </row>
    <row r="55" spans="1:20" ht="14.4">
      <c r="A55" s="4">
        <v>51</v>
      </c>
      <c r="B55" s="17" t="s">
        <v>69</v>
      </c>
      <c r="C55" s="63" t="s">
        <v>733</v>
      </c>
      <c r="D55" s="63" t="s">
        <v>29</v>
      </c>
      <c r="E55" s="62">
        <v>5</v>
      </c>
      <c r="F55" s="55"/>
      <c r="G55" s="62">
        <v>52</v>
      </c>
      <c r="H55" s="62">
        <v>50</v>
      </c>
      <c r="I55" s="20">
        <v>102</v>
      </c>
      <c r="J55" s="88">
        <v>9957019378</v>
      </c>
      <c r="K55" s="98" t="s">
        <v>734</v>
      </c>
      <c r="L55" s="18" t="s">
        <v>917</v>
      </c>
      <c r="M55" s="18">
        <v>9401452575</v>
      </c>
      <c r="N55" s="98" t="s">
        <v>736</v>
      </c>
      <c r="O55" s="109">
        <v>9854886217</v>
      </c>
      <c r="P55" s="24" t="s">
        <v>1099</v>
      </c>
      <c r="Q55" s="18" t="s">
        <v>237</v>
      </c>
      <c r="R55" s="98" t="s">
        <v>370</v>
      </c>
      <c r="S55" s="18" t="s">
        <v>196</v>
      </c>
      <c r="T55" s="18"/>
    </row>
    <row r="56" spans="1:20" ht="14.4">
      <c r="A56" s="4">
        <v>52</v>
      </c>
      <c r="B56" s="17" t="s">
        <v>69</v>
      </c>
      <c r="C56" s="63" t="s">
        <v>737</v>
      </c>
      <c r="D56" s="63" t="s">
        <v>29</v>
      </c>
      <c r="E56" s="62">
        <v>7</v>
      </c>
      <c r="F56" s="55"/>
      <c r="G56" s="62">
        <v>37</v>
      </c>
      <c r="H56" s="62">
        <v>50</v>
      </c>
      <c r="I56" s="20">
        <v>87</v>
      </c>
      <c r="J56" s="88">
        <v>9954952323</v>
      </c>
      <c r="K56" s="98" t="s">
        <v>734</v>
      </c>
      <c r="L56" s="18" t="s">
        <v>917</v>
      </c>
      <c r="M56" s="18">
        <v>9401452575</v>
      </c>
      <c r="N56" s="98" t="s">
        <v>738</v>
      </c>
      <c r="O56" s="109">
        <v>9085419099</v>
      </c>
      <c r="P56" s="24" t="s">
        <v>1099</v>
      </c>
      <c r="Q56" s="18" t="s">
        <v>237</v>
      </c>
      <c r="R56" s="98" t="s">
        <v>370</v>
      </c>
      <c r="S56" s="18" t="s">
        <v>196</v>
      </c>
      <c r="T56" s="18"/>
    </row>
    <row r="57" spans="1:20" ht="14.4">
      <c r="A57" s="4">
        <v>53</v>
      </c>
      <c r="B57" s="17" t="s">
        <v>70</v>
      </c>
      <c r="C57" s="63" t="s">
        <v>744</v>
      </c>
      <c r="D57" s="63" t="s">
        <v>29</v>
      </c>
      <c r="E57" s="62">
        <v>166</v>
      </c>
      <c r="F57" s="55"/>
      <c r="G57" s="62">
        <v>69</v>
      </c>
      <c r="H57" s="62">
        <v>65</v>
      </c>
      <c r="I57" s="20">
        <v>134</v>
      </c>
      <c r="J57" s="88"/>
      <c r="K57" s="98" t="s">
        <v>722</v>
      </c>
      <c r="L57" s="98" t="s">
        <v>723</v>
      </c>
      <c r="M57" s="18">
        <v>94014525552</v>
      </c>
      <c r="N57" s="98" t="s">
        <v>745</v>
      </c>
      <c r="O57" s="109">
        <v>9854333386</v>
      </c>
      <c r="P57" s="24" t="s">
        <v>1099</v>
      </c>
      <c r="Q57" s="18" t="s">
        <v>237</v>
      </c>
      <c r="R57" s="98" t="s">
        <v>370</v>
      </c>
      <c r="S57" s="18" t="s">
        <v>196</v>
      </c>
      <c r="T57" s="18"/>
    </row>
    <row r="58" spans="1:20" ht="14.4">
      <c r="A58" s="4">
        <v>54</v>
      </c>
      <c r="B58" s="17" t="s">
        <v>70</v>
      </c>
      <c r="C58" s="63" t="s">
        <v>747</v>
      </c>
      <c r="D58" s="63" t="s">
        <v>29</v>
      </c>
      <c r="E58" s="62">
        <v>198</v>
      </c>
      <c r="F58" s="55"/>
      <c r="G58" s="62">
        <v>33</v>
      </c>
      <c r="H58" s="62">
        <v>43</v>
      </c>
      <c r="I58" s="20">
        <v>76</v>
      </c>
      <c r="J58" s="88">
        <v>9854860211</v>
      </c>
      <c r="K58" s="98" t="s">
        <v>734</v>
      </c>
      <c r="L58" s="18" t="s">
        <v>917</v>
      </c>
      <c r="M58" s="18">
        <v>9401452575</v>
      </c>
      <c r="N58" s="98" t="s">
        <v>748</v>
      </c>
      <c r="O58" s="109">
        <v>9401538684</v>
      </c>
      <c r="P58" s="24" t="s">
        <v>1100</v>
      </c>
      <c r="Q58" s="18" t="s">
        <v>194</v>
      </c>
      <c r="R58" s="98" t="s">
        <v>380</v>
      </c>
      <c r="S58" s="18" t="s">
        <v>196</v>
      </c>
      <c r="T58" s="18"/>
    </row>
    <row r="59" spans="1:20">
      <c r="A59" s="4">
        <v>55</v>
      </c>
      <c r="B59" s="17" t="s">
        <v>69</v>
      </c>
      <c r="C59" s="55" t="s">
        <v>154</v>
      </c>
      <c r="D59" s="55" t="s">
        <v>27</v>
      </c>
      <c r="E59" s="65">
        <v>18150101901</v>
      </c>
      <c r="F59" s="55" t="s">
        <v>176</v>
      </c>
      <c r="G59" s="76">
        <v>16</v>
      </c>
      <c r="H59" s="76">
        <v>24</v>
      </c>
      <c r="I59" s="20">
        <v>40</v>
      </c>
      <c r="J59" s="55">
        <v>9678743084</v>
      </c>
      <c r="K59" s="55" t="s">
        <v>264</v>
      </c>
      <c r="L59" s="55" t="s">
        <v>916</v>
      </c>
      <c r="M59" s="18">
        <v>9954888660</v>
      </c>
      <c r="N59" s="55" t="s">
        <v>272</v>
      </c>
      <c r="O59" s="55">
        <v>9678197207</v>
      </c>
      <c r="P59" s="24" t="s">
        <v>1100</v>
      </c>
      <c r="Q59" s="18" t="s">
        <v>194</v>
      </c>
      <c r="R59" s="98" t="s">
        <v>370</v>
      </c>
      <c r="S59" s="18" t="s">
        <v>196</v>
      </c>
      <c r="T59" s="18"/>
    </row>
    <row r="60" spans="1:20">
      <c r="A60" s="4">
        <v>56</v>
      </c>
      <c r="B60" s="17" t="s">
        <v>69</v>
      </c>
      <c r="C60" s="55" t="s">
        <v>155</v>
      </c>
      <c r="D60" s="55" t="s">
        <v>27</v>
      </c>
      <c r="E60" s="65">
        <v>18150107101</v>
      </c>
      <c r="F60" s="55" t="s">
        <v>342</v>
      </c>
      <c r="G60" s="76">
        <v>0</v>
      </c>
      <c r="H60" s="76">
        <v>46</v>
      </c>
      <c r="I60" s="20">
        <v>46</v>
      </c>
      <c r="J60" s="55">
        <v>9854680495</v>
      </c>
      <c r="K60" s="55" t="s">
        <v>264</v>
      </c>
      <c r="L60" s="55" t="s">
        <v>916</v>
      </c>
      <c r="M60" s="18">
        <v>9954888660</v>
      </c>
      <c r="N60" s="55" t="s">
        <v>273</v>
      </c>
      <c r="O60" s="55">
        <v>8761908290</v>
      </c>
      <c r="P60" s="24" t="s">
        <v>1100</v>
      </c>
      <c r="Q60" s="18" t="s">
        <v>204</v>
      </c>
      <c r="R60" s="98" t="s">
        <v>370</v>
      </c>
      <c r="S60" s="18" t="s">
        <v>196</v>
      </c>
      <c r="T60" s="18"/>
    </row>
    <row r="61" spans="1:20">
      <c r="A61" s="4">
        <v>57</v>
      </c>
      <c r="B61" s="17" t="s">
        <v>70</v>
      </c>
      <c r="C61" s="55" t="s">
        <v>156</v>
      </c>
      <c r="D61" s="55" t="s">
        <v>27</v>
      </c>
      <c r="E61" s="65">
        <v>18150106403</v>
      </c>
      <c r="F61" s="55" t="s">
        <v>342</v>
      </c>
      <c r="G61" s="76">
        <v>26</v>
      </c>
      <c r="H61" s="76">
        <v>31</v>
      </c>
      <c r="I61" s="20">
        <v>57</v>
      </c>
      <c r="J61" s="55">
        <v>9957667239</v>
      </c>
      <c r="K61" s="55" t="s">
        <v>264</v>
      </c>
      <c r="L61" s="55" t="s">
        <v>916</v>
      </c>
      <c r="M61" s="18">
        <v>9954888660</v>
      </c>
      <c r="N61" s="55" t="s">
        <v>273</v>
      </c>
      <c r="O61" s="55">
        <v>8011147471</v>
      </c>
      <c r="P61" s="24" t="s">
        <v>1100</v>
      </c>
      <c r="Q61" s="18" t="s">
        <v>204</v>
      </c>
      <c r="R61" s="98" t="s">
        <v>370</v>
      </c>
      <c r="S61" s="18" t="s">
        <v>196</v>
      </c>
      <c r="T61" s="18"/>
    </row>
    <row r="62" spans="1:20">
      <c r="A62" s="4">
        <v>58</v>
      </c>
      <c r="B62" s="17" t="s">
        <v>69</v>
      </c>
      <c r="C62" s="55" t="s">
        <v>125</v>
      </c>
      <c r="D62" s="55" t="s">
        <v>27</v>
      </c>
      <c r="E62" s="65">
        <v>18150112901</v>
      </c>
      <c r="F62" s="55" t="s">
        <v>176</v>
      </c>
      <c r="G62" s="76">
        <v>41</v>
      </c>
      <c r="H62" s="76">
        <v>39</v>
      </c>
      <c r="I62" s="20">
        <v>80</v>
      </c>
      <c r="J62" s="55">
        <v>9401343395</v>
      </c>
      <c r="K62" s="55" t="s">
        <v>242</v>
      </c>
      <c r="L62" s="18" t="s">
        <v>918</v>
      </c>
      <c r="M62" s="18">
        <v>9401452544</v>
      </c>
      <c r="N62" s="55" t="s">
        <v>241</v>
      </c>
      <c r="O62" s="55">
        <v>8810277448</v>
      </c>
      <c r="P62" s="24" t="s">
        <v>1101</v>
      </c>
      <c r="Q62" s="18" t="s">
        <v>204</v>
      </c>
      <c r="R62" s="98" t="s">
        <v>286</v>
      </c>
      <c r="S62" s="18" t="s">
        <v>196</v>
      </c>
      <c r="T62" s="18"/>
    </row>
    <row r="63" spans="1:20" ht="14.4">
      <c r="A63" s="4">
        <v>59</v>
      </c>
      <c r="B63" s="17" t="s">
        <v>69</v>
      </c>
      <c r="C63" s="128" t="s">
        <v>919</v>
      </c>
      <c r="D63" s="76" t="s">
        <v>29</v>
      </c>
      <c r="E63" s="128">
        <v>213</v>
      </c>
      <c r="F63" s="62"/>
      <c r="G63" s="62">
        <v>13</v>
      </c>
      <c r="H63" s="62">
        <v>9</v>
      </c>
      <c r="I63" s="20">
        <v>22</v>
      </c>
      <c r="J63" s="88">
        <v>9577125852</v>
      </c>
      <c r="K63" s="98" t="s">
        <v>770</v>
      </c>
      <c r="L63" s="18" t="s">
        <v>883</v>
      </c>
      <c r="M63" s="18">
        <v>9401452578</v>
      </c>
      <c r="N63" s="98" t="s">
        <v>920</v>
      </c>
      <c r="O63" s="98">
        <v>9706138871</v>
      </c>
      <c r="P63" s="24" t="s">
        <v>1101</v>
      </c>
      <c r="Q63" s="18" t="s">
        <v>204</v>
      </c>
      <c r="R63" s="98" t="s">
        <v>213</v>
      </c>
      <c r="S63" s="18" t="s">
        <v>196</v>
      </c>
      <c r="T63" s="18"/>
    </row>
    <row r="64" spans="1:20" ht="14.4">
      <c r="A64" s="4">
        <v>60</v>
      </c>
      <c r="B64" s="17" t="s">
        <v>70</v>
      </c>
      <c r="C64" s="128" t="s">
        <v>921</v>
      </c>
      <c r="D64" s="76" t="s">
        <v>29</v>
      </c>
      <c r="E64" s="128">
        <v>116</v>
      </c>
      <c r="F64" s="62"/>
      <c r="G64" s="62">
        <v>25</v>
      </c>
      <c r="H64" s="62">
        <v>25</v>
      </c>
      <c r="I64" s="20">
        <v>50</v>
      </c>
      <c r="J64" s="88">
        <v>9401709784</v>
      </c>
      <c r="K64" s="98" t="s">
        <v>770</v>
      </c>
      <c r="L64" s="18" t="s">
        <v>883</v>
      </c>
      <c r="M64" s="18">
        <v>9401452578</v>
      </c>
      <c r="N64" s="98" t="s">
        <v>777</v>
      </c>
      <c r="O64" s="98">
        <v>9613007059</v>
      </c>
      <c r="P64" s="24" t="s">
        <v>1101</v>
      </c>
      <c r="Q64" s="18" t="s">
        <v>217</v>
      </c>
      <c r="R64" s="98" t="s">
        <v>213</v>
      </c>
      <c r="S64" s="18" t="s">
        <v>196</v>
      </c>
      <c r="T64" s="18"/>
    </row>
    <row r="65" spans="1:20" ht="14.4">
      <c r="A65" s="4">
        <v>61</v>
      </c>
      <c r="B65" s="17" t="s">
        <v>70</v>
      </c>
      <c r="C65" s="128" t="s">
        <v>922</v>
      </c>
      <c r="D65" s="76" t="s">
        <v>29</v>
      </c>
      <c r="E65" s="128">
        <v>266</v>
      </c>
      <c r="F65" s="62"/>
      <c r="G65" s="62">
        <v>20</v>
      </c>
      <c r="H65" s="62">
        <v>25</v>
      </c>
      <c r="I65" s="20">
        <v>45</v>
      </c>
      <c r="J65" s="88">
        <v>9401343448</v>
      </c>
      <c r="K65" s="98" t="s">
        <v>770</v>
      </c>
      <c r="L65" s="18" t="s">
        <v>883</v>
      </c>
      <c r="M65" s="18">
        <v>9401452578</v>
      </c>
      <c r="N65" s="98" t="s">
        <v>923</v>
      </c>
      <c r="O65" s="98">
        <v>9854307559</v>
      </c>
      <c r="P65" s="24" t="s">
        <v>1101</v>
      </c>
      <c r="Q65" s="18" t="s">
        <v>217</v>
      </c>
      <c r="R65" s="98" t="s">
        <v>370</v>
      </c>
      <c r="S65" s="18" t="s">
        <v>196</v>
      </c>
      <c r="T65" s="18"/>
    </row>
    <row r="66" spans="1:20" ht="14.4">
      <c r="A66" s="4">
        <v>62</v>
      </c>
      <c r="B66" s="17" t="s">
        <v>69</v>
      </c>
      <c r="C66" s="128" t="s">
        <v>924</v>
      </c>
      <c r="D66" s="76" t="s">
        <v>29</v>
      </c>
      <c r="E66" s="128">
        <v>113</v>
      </c>
      <c r="F66" s="62"/>
      <c r="G66" s="62">
        <v>59</v>
      </c>
      <c r="H66" s="62">
        <v>45</v>
      </c>
      <c r="I66" s="20">
        <v>104</v>
      </c>
      <c r="J66" s="88">
        <v>9706249533</v>
      </c>
      <c r="K66" s="98" t="s">
        <v>770</v>
      </c>
      <c r="L66" s="18" t="s">
        <v>883</v>
      </c>
      <c r="M66" s="18">
        <v>9401452578</v>
      </c>
      <c r="N66" s="98" t="s">
        <v>753</v>
      </c>
      <c r="O66" s="98">
        <v>8751980395</v>
      </c>
      <c r="P66" s="24" t="s">
        <v>1102</v>
      </c>
      <c r="Q66" s="18" t="s">
        <v>217</v>
      </c>
      <c r="R66" s="98" t="s">
        <v>370</v>
      </c>
      <c r="S66" s="18" t="s">
        <v>196</v>
      </c>
      <c r="T66" s="18"/>
    </row>
    <row r="67" spans="1:20" ht="14.4">
      <c r="A67" s="4">
        <v>63</v>
      </c>
      <c r="B67" s="17" t="s">
        <v>69</v>
      </c>
      <c r="C67" s="63" t="s">
        <v>925</v>
      </c>
      <c r="D67" s="76" t="s">
        <v>27</v>
      </c>
      <c r="E67" s="62" t="s">
        <v>926</v>
      </c>
      <c r="F67" s="98" t="s">
        <v>178</v>
      </c>
      <c r="G67" s="62">
        <v>174</v>
      </c>
      <c r="H67" s="62">
        <v>114</v>
      </c>
      <c r="I67" s="20">
        <v>288</v>
      </c>
      <c r="J67" s="88">
        <v>8011506650</v>
      </c>
      <c r="K67" s="92" t="s">
        <v>201</v>
      </c>
      <c r="L67" s="18" t="s">
        <v>927</v>
      </c>
      <c r="M67" s="18">
        <v>9954581504</v>
      </c>
      <c r="N67" s="92" t="s">
        <v>817</v>
      </c>
      <c r="O67" s="92">
        <v>9678529823</v>
      </c>
      <c r="P67" s="24" t="s">
        <v>1102</v>
      </c>
      <c r="Q67" s="18" t="s">
        <v>223</v>
      </c>
      <c r="R67" s="98" t="s">
        <v>370</v>
      </c>
      <c r="S67" s="18" t="s">
        <v>196</v>
      </c>
      <c r="T67" s="18"/>
    </row>
    <row r="68" spans="1:20" ht="28.8">
      <c r="A68" s="4">
        <v>64</v>
      </c>
      <c r="B68" s="17" t="s">
        <v>70</v>
      </c>
      <c r="C68" s="63" t="s">
        <v>928</v>
      </c>
      <c r="D68" s="76" t="s">
        <v>27</v>
      </c>
      <c r="E68" s="62" t="s">
        <v>929</v>
      </c>
      <c r="F68" s="98" t="s">
        <v>178</v>
      </c>
      <c r="G68" s="62">
        <v>70</v>
      </c>
      <c r="H68" s="62">
        <v>53</v>
      </c>
      <c r="I68" s="20">
        <v>123</v>
      </c>
      <c r="J68" s="88">
        <v>9401987981</v>
      </c>
      <c r="K68" s="92" t="s">
        <v>830</v>
      </c>
      <c r="L68" s="18" t="s">
        <v>930</v>
      </c>
      <c r="M68" s="18">
        <v>9401452541</v>
      </c>
      <c r="N68" s="92" t="s">
        <v>931</v>
      </c>
      <c r="O68" s="92">
        <v>8473016650</v>
      </c>
      <c r="P68" s="24" t="s">
        <v>1102</v>
      </c>
      <c r="Q68" s="18" t="s">
        <v>223</v>
      </c>
      <c r="R68" s="98" t="s">
        <v>370</v>
      </c>
      <c r="S68" s="18" t="s">
        <v>196</v>
      </c>
      <c r="T68" s="18"/>
    </row>
    <row r="69" spans="1:20" ht="28.8">
      <c r="A69" s="4">
        <v>65</v>
      </c>
      <c r="B69" s="17" t="s">
        <v>70</v>
      </c>
      <c r="C69" s="63" t="s">
        <v>932</v>
      </c>
      <c r="D69" s="76" t="s">
        <v>27</v>
      </c>
      <c r="E69" s="62" t="s">
        <v>933</v>
      </c>
      <c r="F69" s="98" t="s">
        <v>178</v>
      </c>
      <c r="G69" s="62">
        <v>96</v>
      </c>
      <c r="H69" s="62">
        <v>83</v>
      </c>
      <c r="I69" s="20">
        <v>179</v>
      </c>
      <c r="J69" s="88">
        <v>9707607714</v>
      </c>
      <c r="K69" s="92" t="s">
        <v>830</v>
      </c>
      <c r="L69" s="18" t="s">
        <v>930</v>
      </c>
      <c r="M69" s="18">
        <v>9401452541</v>
      </c>
      <c r="N69" s="92" t="s">
        <v>931</v>
      </c>
      <c r="O69" s="92">
        <v>8473016650</v>
      </c>
      <c r="P69" s="24" t="s">
        <v>1102</v>
      </c>
      <c r="Q69" s="18" t="s">
        <v>223</v>
      </c>
      <c r="R69" s="98" t="s">
        <v>213</v>
      </c>
      <c r="S69" s="18" t="s">
        <v>196</v>
      </c>
      <c r="T69" s="18"/>
    </row>
    <row r="70" spans="1:20" ht="14.4">
      <c r="A70" s="4">
        <v>66</v>
      </c>
      <c r="B70" s="17" t="s">
        <v>69</v>
      </c>
      <c r="C70" s="63" t="s">
        <v>934</v>
      </c>
      <c r="D70" s="76" t="s">
        <v>27</v>
      </c>
      <c r="E70" s="62" t="s">
        <v>935</v>
      </c>
      <c r="F70" s="98" t="s">
        <v>178</v>
      </c>
      <c r="G70" s="62">
        <v>52</v>
      </c>
      <c r="H70" s="62">
        <v>52</v>
      </c>
      <c r="I70" s="20">
        <v>104</v>
      </c>
      <c r="J70" s="88">
        <v>9859841387</v>
      </c>
      <c r="K70" s="92" t="s">
        <v>820</v>
      </c>
      <c r="L70" s="18" t="s">
        <v>936</v>
      </c>
      <c r="M70" s="18">
        <v>9401452547</v>
      </c>
      <c r="N70" s="92" t="s">
        <v>937</v>
      </c>
      <c r="O70" s="93">
        <v>967852903005</v>
      </c>
      <c r="P70" s="24" t="s">
        <v>1103</v>
      </c>
      <c r="Q70" s="18" t="s">
        <v>223</v>
      </c>
      <c r="R70" s="98" t="s">
        <v>213</v>
      </c>
      <c r="S70" s="18" t="s">
        <v>196</v>
      </c>
      <c r="T70" s="18"/>
    </row>
    <row r="71" spans="1:20" ht="14.4">
      <c r="A71" s="4">
        <v>67</v>
      </c>
      <c r="B71" s="17" t="s">
        <v>69</v>
      </c>
      <c r="C71" s="63" t="s">
        <v>938</v>
      </c>
      <c r="D71" s="76" t="s">
        <v>27</v>
      </c>
      <c r="E71" s="62" t="s">
        <v>939</v>
      </c>
      <c r="F71" s="98" t="s">
        <v>398</v>
      </c>
      <c r="G71" s="62">
        <v>0</v>
      </c>
      <c r="H71" s="62">
        <v>153</v>
      </c>
      <c r="I71" s="20">
        <v>153</v>
      </c>
      <c r="J71" s="88">
        <v>8761828008</v>
      </c>
      <c r="K71" s="92" t="s">
        <v>201</v>
      </c>
      <c r="L71" s="18" t="s">
        <v>927</v>
      </c>
      <c r="M71" s="18">
        <v>9954581504</v>
      </c>
      <c r="N71" s="92" t="s">
        <v>817</v>
      </c>
      <c r="O71" s="93">
        <v>9678529823</v>
      </c>
      <c r="P71" s="24" t="s">
        <v>1103</v>
      </c>
      <c r="Q71" s="18" t="s">
        <v>551</v>
      </c>
      <c r="R71" s="98" t="s">
        <v>370</v>
      </c>
      <c r="S71" s="18" t="s">
        <v>196</v>
      </c>
      <c r="T71" s="18"/>
    </row>
    <row r="72" spans="1:20" ht="14.4">
      <c r="A72" s="4">
        <v>68</v>
      </c>
      <c r="B72" s="17" t="s">
        <v>70</v>
      </c>
      <c r="C72" s="63" t="s">
        <v>940</v>
      </c>
      <c r="D72" s="76" t="s">
        <v>27</v>
      </c>
      <c r="E72" s="62"/>
      <c r="F72" s="98" t="s">
        <v>398</v>
      </c>
      <c r="G72" s="62">
        <v>82</v>
      </c>
      <c r="H72" s="62">
        <v>62</v>
      </c>
      <c r="I72" s="20">
        <v>144</v>
      </c>
      <c r="J72" s="88"/>
      <c r="K72" s="92" t="s">
        <v>830</v>
      </c>
      <c r="L72" s="18" t="s">
        <v>930</v>
      </c>
      <c r="M72" s="18">
        <v>9401452541</v>
      </c>
      <c r="N72" s="92" t="s">
        <v>853</v>
      </c>
      <c r="O72" s="92">
        <v>8011863618</v>
      </c>
      <c r="P72" s="24" t="s">
        <v>1103</v>
      </c>
      <c r="Q72" s="18" t="s">
        <v>551</v>
      </c>
      <c r="R72" s="98" t="s">
        <v>370</v>
      </c>
      <c r="S72" s="18" t="s">
        <v>196</v>
      </c>
      <c r="T72" s="18"/>
    </row>
    <row r="73" spans="1:20" ht="14.4">
      <c r="A73" s="4">
        <v>69</v>
      </c>
      <c r="B73" s="17" t="s">
        <v>70</v>
      </c>
      <c r="C73" s="128" t="s">
        <v>819</v>
      </c>
      <c r="D73" s="76" t="s">
        <v>29</v>
      </c>
      <c r="E73" s="128">
        <v>24</v>
      </c>
      <c r="F73" s="98"/>
      <c r="G73" s="62">
        <v>69</v>
      </c>
      <c r="H73" s="62">
        <v>54</v>
      </c>
      <c r="I73" s="20">
        <v>123</v>
      </c>
      <c r="J73" s="62">
        <v>9957159750</v>
      </c>
      <c r="K73" s="98" t="s">
        <v>820</v>
      </c>
      <c r="L73" s="18" t="s">
        <v>936</v>
      </c>
      <c r="M73" s="18">
        <v>9401452547</v>
      </c>
      <c r="N73" s="98" t="s">
        <v>822</v>
      </c>
      <c r="O73" s="109">
        <v>8761829206</v>
      </c>
      <c r="P73" s="24" t="s">
        <v>1103</v>
      </c>
      <c r="Q73" s="18" t="s">
        <v>551</v>
      </c>
      <c r="R73" s="98" t="s">
        <v>213</v>
      </c>
      <c r="S73" s="18" t="s">
        <v>196</v>
      </c>
      <c r="T73" s="18"/>
    </row>
    <row r="74" spans="1:20" ht="14.4">
      <c r="A74" s="4">
        <v>70</v>
      </c>
      <c r="B74" s="17" t="s">
        <v>69</v>
      </c>
      <c r="C74" s="128" t="s">
        <v>824</v>
      </c>
      <c r="D74" s="76" t="s">
        <v>29</v>
      </c>
      <c r="E74" s="128">
        <v>162</v>
      </c>
      <c r="F74" s="98"/>
      <c r="G74" s="62">
        <v>28</v>
      </c>
      <c r="H74" s="62">
        <v>33</v>
      </c>
      <c r="I74" s="20">
        <v>61</v>
      </c>
      <c r="J74" s="62">
        <v>84748990491</v>
      </c>
      <c r="K74" s="98" t="s">
        <v>820</v>
      </c>
      <c r="L74" s="18" t="s">
        <v>936</v>
      </c>
      <c r="M74" s="18">
        <v>9401452547</v>
      </c>
      <c r="N74" s="98" t="s">
        <v>822</v>
      </c>
      <c r="O74" s="109">
        <v>8761829206</v>
      </c>
      <c r="P74" s="24" t="s">
        <v>1104</v>
      </c>
      <c r="Q74" s="18" t="s">
        <v>551</v>
      </c>
      <c r="R74" s="98" t="s">
        <v>213</v>
      </c>
      <c r="S74" s="18" t="s">
        <v>196</v>
      </c>
      <c r="T74" s="18"/>
    </row>
    <row r="75" spans="1:20" ht="14.4">
      <c r="A75" s="4">
        <v>71</v>
      </c>
      <c r="B75" s="17" t="s">
        <v>69</v>
      </c>
      <c r="C75" s="128" t="s">
        <v>859</v>
      </c>
      <c r="D75" s="76" t="s">
        <v>29</v>
      </c>
      <c r="E75" s="128">
        <v>184</v>
      </c>
      <c r="F75" s="98"/>
      <c r="G75" s="62">
        <v>24</v>
      </c>
      <c r="H75" s="62">
        <v>21</v>
      </c>
      <c r="I75" s="20">
        <v>45</v>
      </c>
      <c r="J75" s="62">
        <v>8011149294</v>
      </c>
      <c r="K75" s="92" t="s">
        <v>333</v>
      </c>
      <c r="L75" s="18" t="s">
        <v>861</v>
      </c>
      <c r="M75" s="18">
        <v>9401452542</v>
      </c>
      <c r="N75" s="92" t="s">
        <v>456</v>
      </c>
      <c r="O75" s="92">
        <v>9678903005</v>
      </c>
      <c r="P75" s="24" t="s">
        <v>1104</v>
      </c>
      <c r="Q75" s="18" t="s">
        <v>237</v>
      </c>
      <c r="R75" s="98" t="s">
        <v>213</v>
      </c>
      <c r="S75" s="18" t="s">
        <v>196</v>
      </c>
      <c r="T75" s="18"/>
    </row>
    <row r="76" spans="1:20" ht="14.4">
      <c r="A76" s="4">
        <v>72</v>
      </c>
      <c r="B76" s="17" t="s">
        <v>70</v>
      </c>
      <c r="C76" s="128" t="s">
        <v>860</v>
      </c>
      <c r="D76" s="76" t="s">
        <v>29</v>
      </c>
      <c r="E76" s="128">
        <v>185</v>
      </c>
      <c r="F76" s="98"/>
      <c r="G76" s="62">
        <v>61</v>
      </c>
      <c r="H76" s="62">
        <v>62</v>
      </c>
      <c r="I76" s="20">
        <v>123</v>
      </c>
      <c r="J76" s="62">
        <v>8812077227</v>
      </c>
      <c r="K76" s="92" t="s">
        <v>201</v>
      </c>
      <c r="L76" s="18" t="s">
        <v>927</v>
      </c>
      <c r="M76" s="18">
        <v>9954581504</v>
      </c>
      <c r="N76" s="92" t="s">
        <v>335</v>
      </c>
      <c r="O76" s="92">
        <v>9957712109</v>
      </c>
      <c r="P76" s="24" t="s">
        <v>1104</v>
      </c>
      <c r="Q76" s="18" t="s">
        <v>237</v>
      </c>
      <c r="R76" s="98" t="s">
        <v>370</v>
      </c>
      <c r="S76" s="18" t="s">
        <v>196</v>
      </c>
      <c r="T76" s="18"/>
    </row>
    <row r="77" spans="1:20" ht="14.4">
      <c r="A77" s="4">
        <v>73</v>
      </c>
      <c r="B77" s="17" t="s">
        <v>70</v>
      </c>
      <c r="C77" s="128" t="s">
        <v>862</v>
      </c>
      <c r="D77" s="76" t="s">
        <v>29</v>
      </c>
      <c r="E77" s="128">
        <v>200</v>
      </c>
      <c r="F77" s="98"/>
      <c r="G77" s="62">
        <v>13</v>
      </c>
      <c r="H77" s="62">
        <v>25</v>
      </c>
      <c r="I77" s="20">
        <v>38</v>
      </c>
      <c r="J77" s="62">
        <v>9678436930</v>
      </c>
      <c r="K77" s="92" t="s">
        <v>201</v>
      </c>
      <c r="L77" s="18" t="s">
        <v>927</v>
      </c>
      <c r="M77" s="18">
        <v>9954581504</v>
      </c>
      <c r="N77" s="92" t="s">
        <v>456</v>
      </c>
      <c r="O77" s="92">
        <v>9678903005</v>
      </c>
      <c r="P77" s="24" t="s">
        <v>1104</v>
      </c>
      <c r="Q77" s="18" t="s">
        <v>237</v>
      </c>
      <c r="R77" s="98" t="s">
        <v>370</v>
      </c>
      <c r="S77" s="18" t="s">
        <v>196</v>
      </c>
      <c r="T77" s="18"/>
    </row>
    <row r="78" spans="1:20" ht="14.4">
      <c r="A78" s="4">
        <v>74</v>
      </c>
      <c r="B78" s="17" t="s">
        <v>70</v>
      </c>
      <c r="C78" s="63" t="s">
        <v>941</v>
      </c>
      <c r="D78" s="76" t="s">
        <v>27</v>
      </c>
      <c r="E78" s="62" t="s">
        <v>942</v>
      </c>
      <c r="F78" s="98" t="s">
        <v>398</v>
      </c>
      <c r="G78" s="62">
        <v>100</v>
      </c>
      <c r="H78" s="62">
        <v>73</v>
      </c>
      <c r="I78" s="20">
        <v>173</v>
      </c>
      <c r="J78" s="88">
        <v>9957385682</v>
      </c>
      <c r="K78" s="98" t="s">
        <v>751</v>
      </c>
      <c r="L78" s="18" t="s">
        <v>943</v>
      </c>
      <c r="M78" s="18"/>
      <c r="N78" s="98" t="s">
        <v>753</v>
      </c>
      <c r="O78" s="92"/>
      <c r="P78" s="24" t="s">
        <v>1104</v>
      </c>
      <c r="Q78" s="18" t="s">
        <v>237</v>
      </c>
      <c r="R78" s="98" t="s">
        <v>370</v>
      </c>
      <c r="S78" s="18" t="s">
        <v>196</v>
      </c>
      <c r="T78" s="18"/>
    </row>
    <row r="79" spans="1:20" ht="14.4">
      <c r="A79" s="4">
        <v>75</v>
      </c>
      <c r="B79" s="17" t="s">
        <v>69</v>
      </c>
      <c r="C79" s="63" t="s">
        <v>944</v>
      </c>
      <c r="D79" s="63" t="s">
        <v>27</v>
      </c>
      <c r="E79" s="62" t="s">
        <v>945</v>
      </c>
      <c r="F79" s="98" t="s">
        <v>176</v>
      </c>
      <c r="G79" s="62">
        <v>38</v>
      </c>
      <c r="H79" s="62">
        <v>29</v>
      </c>
      <c r="I79" s="20">
        <v>67</v>
      </c>
      <c r="J79" s="88">
        <v>9854902053</v>
      </c>
      <c r="K79" s="98" t="s">
        <v>280</v>
      </c>
      <c r="L79" s="18" t="s">
        <v>946</v>
      </c>
      <c r="M79" s="18">
        <v>9401452589</v>
      </c>
      <c r="N79" s="98" t="s">
        <v>947</v>
      </c>
      <c r="O79" s="92"/>
      <c r="P79" s="24" t="s">
        <v>1105</v>
      </c>
      <c r="Q79" s="18" t="s">
        <v>237</v>
      </c>
      <c r="R79" s="98" t="s">
        <v>213</v>
      </c>
      <c r="S79" s="18" t="s">
        <v>196</v>
      </c>
      <c r="T79" s="18"/>
    </row>
    <row r="80" spans="1:20" ht="28.8">
      <c r="A80" s="4">
        <v>76</v>
      </c>
      <c r="B80" s="17" t="s">
        <v>69</v>
      </c>
      <c r="C80" s="63" t="s">
        <v>948</v>
      </c>
      <c r="D80" s="63" t="s">
        <v>27</v>
      </c>
      <c r="E80" s="62" t="s">
        <v>949</v>
      </c>
      <c r="F80" s="98" t="s">
        <v>176</v>
      </c>
      <c r="G80" s="62">
        <v>16</v>
      </c>
      <c r="H80" s="62">
        <v>12</v>
      </c>
      <c r="I80" s="20">
        <v>28</v>
      </c>
      <c r="J80" s="88">
        <v>9401105971</v>
      </c>
      <c r="K80" s="98" t="s">
        <v>280</v>
      </c>
      <c r="L80" s="18" t="s">
        <v>946</v>
      </c>
      <c r="M80" s="18">
        <v>9401452589</v>
      </c>
      <c r="N80" s="98" t="s">
        <v>950</v>
      </c>
      <c r="O80" s="98">
        <v>8751980395</v>
      </c>
      <c r="P80" s="24" t="s">
        <v>1105</v>
      </c>
      <c r="Q80" s="24" t="s">
        <v>194</v>
      </c>
      <c r="R80" s="98" t="s">
        <v>213</v>
      </c>
      <c r="S80" s="18" t="s">
        <v>196</v>
      </c>
      <c r="T80" s="18"/>
    </row>
    <row r="81" spans="1:20" ht="28.8">
      <c r="A81" s="4">
        <v>77</v>
      </c>
      <c r="B81" s="17" t="s">
        <v>69</v>
      </c>
      <c r="C81" s="63" t="s">
        <v>951</v>
      </c>
      <c r="D81" s="63" t="s">
        <v>27</v>
      </c>
      <c r="E81" s="62" t="s">
        <v>952</v>
      </c>
      <c r="F81" s="98" t="s">
        <v>176</v>
      </c>
      <c r="G81" s="62">
        <v>5</v>
      </c>
      <c r="H81" s="62">
        <v>5</v>
      </c>
      <c r="I81" s="20">
        <v>10</v>
      </c>
      <c r="J81" s="88">
        <v>9401106398</v>
      </c>
      <c r="K81" s="98" t="s">
        <v>953</v>
      </c>
      <c r="L81" s="18" t="s">
        <v>526</v>
      </c>
      <c r="M81" s="18">
        <v>9401452558</v>
      </c>
      <c r="N81" s="98" t="s">
        <v>954</v>
      </c>
      <c r="O81" s="98">
        <v>9678842704</v>
      </c>
      <c r="P81" s="24" t="s">
        <v>1105</v>
      </c>
      <c r="Q81" s="24" t="s">
        <v>194</v>
      </c>
      <c r="R81" s="98" t="s">
        <v>213</v>
      </c>
      <c r="S81" s="18" t="s">
        <v>196</v>
      </c>
      <c r="T81" s="18"/>
    </row>
    <row r="82" spans="1:20" ht="28.8">
      <c r="A82" s="4">
        <v>78</v>
      </c>
      <c r="B82" s="17" t="s">
        <v>70</v>
      </c>
      <c r="C82" s="63" t="s">
        <v>955</v>
      </c>
      <c r="D82" s="63" t="s">
        <v>27</v>
      </c>
      <c r="E82" s="62" t="s">
        <v>956</v>
      </c>
      <c r="F82" s="98" t="s">
        <v>176</v>
      </c>
      <c r="G82" s="62">
        <v>23</v>
      </c>
      <c r="H82" s="62">
        <v>24</v>
      </c>
      <c r="I82" s="20">
        <v>47</v>
      </c>
      <c r="J82" s="88">
        <v>9401332667</v>
      </c>
      <c r="K82" s="98" t="s">
        <v>957</v>
      </c>
      <c r="L82" s="94" t="s">
        <v>958</v>
      </c>
      <c r="M82" s="127">
        <v>9401452548</v>
      </c>
      <c r="N82" s="98" t="s">
        <v>959</v>
      </c>
      <c r="O82" s="98">
        <v>8011977072</v>
      </c>
      <c r="P82" s="24" t="s">
        <v>1105</v>
      </c>
      <c r="Q82" s="24" t="s">
        <v>194</v>
      </c>
      <c r="R82" s="98" t="s">
        <v>213</v>
      </c>
      <c r="S82" s="18" t="s">
        <v>196</v>
      </c>
      <c r="T82" s="18"/>
    </row>
    <row r="83" spans="1:20" ht="14.4">
      <c r="A83" s="4">
        <v>79</v>
      </c>
      <c r="B83" s="17" t="s">
        <v>70</v>
      </c>
      <c r="C83" s="128" t="s">
        <v>960</v>
      </c>
      <c r="D83" s="76" t="s">
        <v>29</v>
      </c>
      <c r="E83" s="130">
        <v>58</v>
      </c>
      <c r="F83" s="98"/>
      <c r="G83" s="62">
        <v>27</v>
      </c>
      <c r="H83" s="62">
        <v>31</v>
      </c>
      <c r="I83" s="20">
        <v>58</v>
      </c>
      <c r="J83" s="88">
        <v>9435931725</v>
      </c>
      <c r="K83" s="98" t="s">
        <v>957</v>
      </c>
      <c r="L83" s="94" t="s">
        <v>958</v>
      </c>
      <c r="M83" s="127">
        <v>9401452548</v>
      </c>
      <c r="N83" s="98" t="s">
        <v>959</v>
      </c>
      <c r="O83" s="98">
        <v>9957263047</v>
      </c>
      <c r="P83" s="24" t="s">
        <v>1105</v>
      </c>
      <c r="Q83" s="24" t="s">
        <v>194</v>
      </c>
      <c r="R83" s="98" t="s">
        <v>213</v>
      </c>
      <c r="S83" s="18" t="s">
        <v>196</v>
      </c>
      <c r="T83" s="18"/>
    </row>
    <row r="84" spans="1:20" ht="14.4">
      <c r="A84" s="4">
        <v>80</v>
      </c>
      <c r="B84" s="17" t="s">
        <v>69</v>
      </c>
      <c r="C84" s="63" t="s">
        <v>961</v>
      </c>
      <c r="D84" s="63" t="s">
        <v>27</v>
      </c>
      <c r="E84" s="62" t="s">
        <v>962</v>
      </c>
      <c r="F84" s="98" t="s">
        <v>176</v>
      </c>
      <c r="G84" s="62">
        <v>117</v>
      </c>
      <c r="H84" s="62">
        <v>137</v>
      </c>
      <c r="I84" s="20">
        <v>254</v>
      </c>
      <c r="J84" s="88">
        <v>7399876953</v>
      </c>
      <c r="K84" s="98" t="s">
        <v>963</v>
      </c>
      <c r="L84" s="18" t="s">
        <v>964</v>
      </c>
      <c r="M84" s="18">
        <v>8486280944</v>
      </c>
      <c r="N84" s="98" t="s">
        <v>959</v>
      </c>
      <c r="O84" s="98">
        <v>9577387136</v>
      </c>
      <c r="P84" s="24" t="s">
        <v>1106</v>
      </c>
      <c r="Q84" s="18" t="s">
        <v>204</v>
      </c>
      <c r="R84" s="98" t="s">
        <v>213</v>
      </c>
      <c r="S84" s="18" t="s">
        <v>196</v>
      </c>
      <c r="T84" s="18"/>
    </row>
    <row r="85" spans="1:20" ht="14.4">
      <c r="A85" s="4">
        <v>81</v>
      </c>
      <c r="B85" s="17" t="s">
        <v>69</v>
      </c>
      <c r="C85" s="63" t="s">
        <v>965</v>
      </c>
      <c r="D85" s="63" t="s">
        <v>27</v>
      </c>
      <c r="E85" s="62" t="s">
        <v>966</v>
      </c>
      <c r="F85" s="98" t="s">
        <v>176</v>
      </c>
      <c r="G85" s="62">
        <v>43</v>
      </c>
      <c r="H85" s="62">
        <v>42</v>
      </c>
      <c r="I85" s="20">
        <v>85</v>
      </c>
      <c r="J85" s="88">
        <v>9401435538</v>
      </c>
      <c r="K85" s="98" t="s">
        <v>525</v>
      </c>
      <c r="L85" s="18" t="s">
        <v>526</v>
      </c>
      <c r="M85" s="18">
        <v>9401452558</v>
      </c>
      <c r="N85" s="98" t="s">
        <v>954</v>
      </c>
      <c r="O85" s="98">
        <v>9957263047</v>
      </c>
      <c r="P85" s="24" t="s">
        <v>1106</v>
      </c>
      <c r="Q85" s="18" t="s">
        <v>204</v>
      </c>
      <c r="R85" s="98" t="s">
        <v>224</v>
      </c>
      <c r="S85" s="18" t="s">
        <v>196</v>
      </c>
      <c r="T85" s="18"/>
    </row>
    <row r="86" spans="1:20" ht="14.4">
      <c r="A86" s="4">
        <v>82</v>
      </c>
      <c r="B86" s="17" t="s">
        <v>70</v>
      </c>
      <c r="C86" s="63" t="s">
        <v>967</v>
      </c>
      <c r="D86" s="76" t="s">
        <v>27</v>
      </c>
      <c r="E86" s="62" t="s">
        <v>968</v>
      </c>
      <c r="F86" s="98" t="s">
        <v>176</v>
      </c>
      <c r="G86" s="62">
        <v>16</v>
      </c>
      <c r="H86" s="62">
        <v>14</v>
      </c>
      <c r="I86" s="20">
        <v>30</v>
      </c>
      <c r="J86" s="88">
        <v>9954670551</v>
      </c>
      <c r="K86" s="98" t="s">
        <v>830</v>
      </c>
      <c r="L86" s="18" t="s">
        <v>930</v>
      </c>
      <c r="M86" s="18">
        <v>9401452541</v>
      </c>
      <c r="N86" s="98" t="s">
        <v>832</v>
      </c>
      <c r="O86" s="109">
        <v>8472921052</v>
      </c>
      <c r="P86" s="24" t="s">
        <v>1106</v>
      </c>
      <c r="Q86" s="18" t="s">
        <v>204</v>
      </c>
      <c r="R86" s="98" t="s">
        <v>317</v>
      </c>
      <c r="S86" s="18" t="s">
        <v>196</v>
      </c>
      <c r="T86" s="18"/>
    </row>
    <row r="87" spans="1:20" ht="27.6">
      <c r="A87" s="4">
        <v>83</v>
      </c>
      <c r="B87" s="17" t="s">
        <v>70</v>
      </c>
      <c r="C87" s="63" t="s">
        <v>969</v>
      </c>
      <c r="D87" s="76" t="s">
        <v>27</v>
      </c>
      <c r="E87" s="62" t="s">
        <v>970</v>
      </c>
      <c r="F87" s="98" t="s">
        <v>176</v>
      </c>
      <c r="G87" s="62">
        <v>73</v>
      </c>
      <c r="H87" s="62">
        <v>91</v>
      </c>
      <c r="I87" s="20">
        <v>164</v>
      </c>
      <c r="J87" s="88">
        <v>9854815573</v>
      </c>
      <c r="K87" s="98" t="s">
        <v>201</v>
      </c>
      <c r="L87" s="18" t="s">
        <v>455</v>
      </c>
      <c r="M87" s="18">
        <v>9954581504</v>
      </c>
      <c r="N87" s="98" t="s">
        <v>839</v>
      </c>
      <c r="O87" s="109">
        <v>8011788746</v>
      </c>
      <c r="P87" s="24" t="s">
        <v>1106</v>
      </c>
      <c r="Q87" s="18" t="s">
        <v>204</v>
      </c>
      <c r="R87" s="98" t="s">
        <v>249</v>
      </c>
      <c r="S87" s="18" t="s">
        <v>196</v>
      </c>
      <c r="T87" s="18"/>
    </row>
    <row r="88" spans="1:20" ht="14.4">
      <c r="A88" s="4">
        <v>84</v>
      </c>
      <c r="B88" s="17" t="s">
        <v>70</v>
      </c>
      <c r="C88" s="63" t="s">
        <v>941</v>
      </c>
      <c r="D88" s="76" t="s">
        <v>27</v>
      </c>
      <c r="E88" s="62" t="s">
        <v>942</v>
      </c>
      <c r="F88" s="98" t="s">
        <v>398</v>
      </c>
      <c r="G88" s="62">
        <v>100</v>
      </c>
      <c r="H88" s="62">
        <v>73</v>
      </c>
      <c r="I88" s="20">
        <v>173</v>
      </c>
      <c r="J88" s="88">
        <v>9957385682</v>
      </c>
      <c r="K88" s="98" t="s">
        <v>751</v>
      </c>
      <c r="L88" s="94" t="s">
        <v>943</v>
      </c>
      <c r="M88" s="94"/>
      <c r="N88" s="98" t="s">
        <v>753</v>
      </c>
      <c r="O88" s="98">
        <v>8751980395</v>
      </c>
      <c r="P88" s="24" t="s">
        <v>1106</v>
      </c>
      <c r="Q88" s="18" t="s">
        <v>217</v>
      </c>
      <c r="R88" s="98" t="s">
        <v>370</v>
      </c>
      <c r="S88" s="18" t="s">
        <v>196</v>
      </c>
      <c r="T88" s="18"/>
    </row>
    <row r="89" spans="1:20" ht="14.4">
      <c r="A89" s="4">
        <v>85</v>
      </c>
      <c r="B89" s="17" t="s">
        <v>69</v>
      </c>
      <c r="C89" s="63" t="s">
        <v>944</v>
      </c>
      <c r="D89" s="63" t="s">
        <v>27</v>
      </c>
      <c r="E89" s="62" t="s">
        <v>945</v>
      </c>
      <c r="F89" s="98" t="s">
        <v>176</v>
      </c>
      <c r="G89" s="62">
        <v>38</v>
      </c>
      <c r="H89" s="62">
        <v>29</v>
      </c>
      <c r="I89" s="20">
        <v>67</v>
      </c>
      <c r="J89" s="88">
        <v>9854902053</v>
      </c>
      <c r="K89" s="98" t="s">
        <v>280</v>
      </c>
      <c r="L89" s="18" t="s">
        <v>946</v>
      </c>
      <c r="M89" s="18">
        <v>9401452589</v>
      </c>
      <c r="N89" s="98" t="s">
        <v>947</v>
      </c>
      <c r="O89" s="98">
        <v>9678842704</v>
      </c>
      <c r="P89" s="24" t="s">
        <v>1107</v>
      </c>
      <c r="Q89" s="18" t="s">
        <v>217</v>
      </c>
      <c r="R89" s="98" t="s">
        <v>378</v>
      </c>
      <c r="S89" s="18" t="s">
        <v>196</v>
      </c>
      <c r="T89" s="18"/>
    </row>
    <row r="90" spans="1:20" ht="28.8">
      <c r="A90" s="4">
        <v>86</v>
      </c>
      <c r="B90" s="17" t="s">
        <v>69</v>
      </c>
      <c r="C90" s="63" t="s">
        <v>948</v>
      </c>
      <c r="D90" s="63" t="s">
        <v>27</v>
      </c>
      <c r="E90" s="62" t="s">
        <v>949</v>
      </c>
      <c r="F90" s="98" t="s">
        <v>176</v>
      </c>
      <c r="G90" s="62">
        <v>16</v>
      </c>
      <c r="H90" s="62">
        <v>12</v>
      </c>
      <c r="I90" s="20">
        <v>28</v>
      </c>
      <c r="J90" s="88">
        <v>9401105971</v>
      </c>
      <c r="K90" s="98" t="s">
        <v>280</v>
      </c>
      <c r="L90" s="18" t="s">
        <v>946</v>
      </c>
      <c r="M90" s="18">
        <v>9401452589</v>
      </c>
      <c r="N90" s="98" t="s">
        <v>950</v>
      </c>
      <c r="O90" s="98">
        <v>8011977072</v>
      </c>
      <c r="P90" s="24" t="s">
        <v>1107</v>
      </c>
      <c r="Q90" s="18" t="s">
        <v>217</v>
      </c>
      <c r="R90" s="98" t="s">
        <v>380</v>
      </c>
      <c r="S90" s="18" t="s">
        <v>196</v>
      </c>
      <c r="T90" s="18"/>
    </row>
    <row r="91" spans="1:20" ht="14.4">
      <c r="A91" s="4">
        <v>87</v>
      </c>
      <c r="B91" s="17" t="s">
        <v>70</v>
      </c>
      <c r="C91" s="63" t="s">
        <v>311</v>
      </c>
      <c r="D91" s="63" t="s">
        <v>29</v>
      </c>
      <c r="E91" s="62">
        <v>131</v>
      </c>
      <c r="F91" s="55"/>
      <c r="G91" s="62">
        <v>36</v>
      </c>
      <c r="H91" s="62">
        <v>19</v>
      </c>
      <c r="I91" s="20">
        <v>55</v>
      </c>
      <c r="J91" s="88">
        <v>9957250615</v>
      </c>
      <c r="K91" s="55" t="s">
        <v>306</v>
      </c>
      <c r="L91" s="18" t="s">
        <v>307</v>
      </c>
      <c r="M91" s="119">
        <v>9401452550</v>
      </c>
      <c r="N91" s="55" t="s">
        <v>310</v>
      </c>
      <c r="O91" s="55">
        <v>8811872984</v>
      </c>
      <c r="P91" s="24" t="s">
        <v>1107</v>
      </c>
      <c r="Q91" s="18" t="s">
        <v>217</v>
      </c>
      <c r="R91" s="98" t="s">
        <v>380</v>
      </c>
      <c r="S91" s="18" t="s">
        <v>196</v>
      </c>
      <c r="T91" s="18"/>
    </row>
    <row r="92" spans="1:20" ht="14.4">
      <c r="A92" s="4">
        <v>88</v>
      </c>
      <c r="B92" s="17" t="s">
        <v>70</v>
      </c>
      <c r="C92" s="63" t="s">
        <v>971</v>
      </c>
      <c r="D92" s="76" t="s">
        <v>29</v>
      </c>
      <c r="E92" s="62">
        <v>111</v>
      </c>
      <c r="F92" s="55"/>
      <c r="G92" s="62">
        <v>40</v>
      </c>
      <c r="H92" s="62">
        <v>78</v>
      </c>
      <c r="I92" s="20">
        <v>118</v>
      </c>
      <c r="J92" s="88">
        <v>7896283099</v>
      </c>
      <c r="K92" s="98" t="s">
        <v>208</v>
      </c>
      <c r="L92" s="18" t="s">
        <v>209</v>
      </c>
      <c r="M92" s="18">
        <v>9401452577</v>
      </c>
      <c r="N92" s="98" t="s">
        <v>972</v>
      </c>
      <c r="O92" s="109">
        <v>9896636212</v>
      </c>
      <c r="P92" s="24" t="s">
        <v>1107</v>
      </c>
      <c r="Q92" s="18" t="s">
        <v>223</v>
      </c>
      <c r="R92" s="98" t="s">
        <v>380</v>
      </c>
      <c r="S92" s="18" t="s">
        <v>196</v>
      </c>
      <c r="T92" s="18"/>
    </row>
    <row r="93" spans="1:20" ht="28.8">
      <c r="A93" s="4">
        <v>89</v>
      </c>
      <c r="B93" s="17" t="s">
        <v>69</v>
      </c>
      <c r="C93" s="63" t="s">
        <v>951</v>
      </c>
      <c r="D93" s="63" t="s">
        <v>27</v>
      </c>
      <c r="E93" s="62" t="s">
        <v>952</v>
      </c>
      <c r="F93" s="98" t="s">
        <v>176</v>
      </c>
      <c r="G93" s="62">
        <v>5</v>
      </c>
      <c r="H93" s="62">
        <v>5</v>
      </c>
      <c r="I93" s="20">
        <v>10</v>
      </c>
      <c r="J93" s="88">
        <v>9401106398</v>
      </c>
      <c r="K93" s="98" t="s">
        <v>953</v>
      </c>
      <c r="L93" s="18" t="s">
        <v>526</v>
      </c>
      <c r="M93" s="18">
        <v>9401452558</v>
      </c>
      <c r="N93" s="98" t="s">
        <v>954</v>
      </c>
      <c r="O93" s="98">
        <v>9577387136</v>
      </c>
      <c r="P93" s="24" t="s">
        <v>1108</v>
      </c>
      <c r="Q93" s="18" t="s">
        <v>223</v>
      </c>
      <c r="R93" s="55" t="s">
        <v>205</v>
      </c>
      <c r="S93" s="18" t="s">
        <v>196</v>
      </c>
      <c r="T93" s="18"/>
    </row>
    <row r="94" spans="1:20" ht="28.8">
      <c r="A94" s="4">
        <v>90</v>
      </c>
      <c r="B94" s="17" t="s">
        <v>69</v>
      </c>
      <c r="C94" s="63" t="s">
        <v>955</v>
      </c>
      <c r="D94" s="63" t="s">
        <v>27</v>
      </c>
      <c r="E94" s="62" t="s">
        <v>956</v>
      </c>
      <c r="F94" s="98" t="s">
        <v>176</v>
      </c>
      <c r="G94" s="62">
        <v>23</v>
      </c>
      <c r="H94" s="62">
        <v>24</v>
      </c>
      <c r="I94" s="20">
        <v>47</v>
      </c>
      <c r="J94" s="88">
        <v>9401332667</v>
      </c>
      <c r="K94" s="98" t="s">
        <v>957</v>
      </c>
      <c r="L94" s="94" t="s">
        <v>958</v>
      </c>
      <c r="M94" s="127">
        <v>9401452548</v>
      </c>
      <c r="N94" s="98" t="s">
        <v>959</v>
      </c>
      <c r="O94" s="98">
        <v>9957263047</v>
      </c>
      <c r="P94" s="24" t="s">
        <v>1108</v>
      </c>
      <c r="Q94" s="18" t="s">
        <v>223</v>
      </c>
      <c r="R94" s="55" t="s">
        <v>205</v>
      </c>
      <c r="S94" s="18" t="s">
        <v>196</v>
      </c>
      <c r="T94" s="18"/>
    </row>
    <row r="95" spans="1:20" ht="14.4">
      <c r="A95" s="4">
        <v>91</v>
      </c>
      <c r="B95" s="17" t="s">
        <v>70</v>
      </c>
      <c r="C95" s="63" t="s">
        <v>961</v>
      </c>
      <c r="D95" s="63" t="s">
        <v>27</v>
      </c>
      <c r="E95" s="62" t="s">
        <v>962</v>
      </c>
      <c r="F95" s="98" t="s">
        <v>176</v>
      </c>
      <c r="G95" s="62">
        <v>117</v>
      </c>
      <c r="H95" s="62">
        <v>137</v>
      </c>
      <c r="I95" s="20">
        <v>254</v>
      </c>
      <c r="J95" s="88">
        <v>7399876953</v>
      </c>
      <c r="K95" s="98" t="s">
        <v>963</v>
      </c>
      <c r="L95" s="18" t="s">
        <v>964</v>
      </c>
      <c r="M95" s="18">
        <v>8486280944</v>
      </c>
      <c r="N95" s="98" t="s">
        <v>959</v>
      </c>
      <c r="O95" s="98">
        <v>9957263047</v>
      </c>
      <c r="P95" s="24" t="s">
        <v>1108</v>
      </c>
      <c r="Q95" s="18" t="s">
        <v>551</v>
      </c>
      <c r="R95" s="55" t="s">
        <v>205</v>
      </c>
      <c r="S95" s="18" t="s">
        <v>196</v>
      </c>
      <c r="T95" s="18"/>
    </row>
    <row r="96" spans="1:20" ht="14.4">
      <c r="A96" s="4">
        <v>92</v>
      </c>
      <c r="B96" s="17" t="s">
        <v>70</v>
      </c>
      <c r="C96" s="63" t="s">
        <v>965</v>
      </c>
      <c r="D96" s="63" t="s">
        <v>27</v>
      </c>
      <c r="E96" s="62" t="s">
        <v>966</v>
      </c>
      <c r="F96" s="98" t="s">
        <v>176</v>
      </c>
      <c r="G96" s="62">
        <v>43</v>
      </c>
      <c r="H96" s="62">
        <v>42</v>
      </c>
      <c r="I96" s="20">
        <v>85</v>
      </c>
      <c r="J96" s="88">
        <v>9401435538</v>
      </c>
      <c r="K96" s="98" t="s">
        <v>525</v>
      </c>
      <c r="L96" s="18" t="s">
        <v>526</v>
      </c>
      <c r="M96" s="18">
        <v>9401452558</v>
      </c>
      <c r="N96" s="98" t="s">
        <v>954</v>
      </c>
      <c r="O96" s="98">
        <v>9577387136</v>
      </c>
      <c r="P96" s="24" t="s">
        <v>1108</v>
      </c>
      <c r="Q96" s="18" t="s">
        <v>551</v>
      </c>
      <c r="R96" s="55" t="s">
        <v>205</v>
      </c>
      <c r="S96" s="18" t="s">
        <v>196</v>
      </c>
      <c r="T96" s="18"/>
    </row>
    <row r="97" spans="1:20" ht="14.4">
      <c r="A97" s="4">
        <v>93</v>
      </c>
      <c r="B97" s="17" t="s">
        <v>69</v>
      </c>
      <c r="C97" s="63" t="s">
        <v>973</v>
      </c>
      <c r="D97" s="63" t="s">
        <v>27</v>
      </c>
      <c r="E97" s="62" t="s">
        <v>974</v>
      </c>
      <c r="F97" s="62" t="s">
        <v>178</v>
      </c>
      <c r="G97" s="62">
        <v>85</v>
      </c>
      <c r="H97" s="62">
        <v>76</v>
      </c>
      <c r="I97" s="20">
        <v>161</v>
      </c>
      <c r="J97" s="88">
        <v>7399550887</v>
      </c>
      <c r="K97" s="98" t="s">
        <v>525</v>
      </c>
      <c r="L97" s="18" t="s">
        <v>526</v>
      </c>
      <c r="M97" s="18">
        <v>9401452558</v>
      </c>
      <c r="N97" s="98" t="s">
        <v>954</v>
      </c>
      <c r="O97" s="98">
        <v>9577387136</v>
      </c>
      <c r="P97" s="24" t="s">
        <v>1109</v>
      </c>
      <c r="Q97" s="18" t="s">
        <v>551</v>
      </c>
      <c r="R97" s="55" t="s">
        <v>229</v>
      </c>
      <c r="S97" s="18" t="s">
        <v>196</v>
      </c>
      <c r="T97" s="18"/>
    </row>
    <row r="98" spans="1:20" ht="27.6">
      <c r="A98" s="4">
        <v>94</v>
      </c>
      <c r="B98" s="17" t="s">
        <v>70</v>
      </c>
      <c r="C98" s="63" t="s">
        <v>871</v>
      </c>
      <c r="D98" s="63" t="s">
        <v>29</v>
      </c>
      <c r="E98" s="62">
        <v>192</v>
      </c>
      <c r="F98" s="55"/>
      <c r="G98" s="76">
        <v>40</v>
      </c>
      <c r="H98" s="76">
        <v>36</v>
      </c>
      <c r="I98" s="20">
        <v>76</v>
      </c>
      <c r="J98" s="62">
        <v>9957366119</v>
      </c>
      <c r="K98" s="55" t="s">
        <v>276</v>
      </c>
      <c r="L98" s="18" t="s">
        <v>277</v>
      </c>
      <c r="M98" s="18">
        <v>9954646833</v>
      </c>
      <c r="N98" s="55" t="s">
        <v>285</v>
      </c>
      <c r="O98" s="55">
        <v>8011652899</v>
      </c>
      <c r="P98" s="24" t="s">
        <v>1109</v>
      </c>
      <c r="Q98" s="18" t="s">
        <v>551</v>
      </c>
      <c r="R98" s="98" t="s">
        <v>205</v>
      </c>
      <c r="S98" s="18" t="s">
        <v>196</v>
      </c>
      <c r="T98" s="18"/>
    </row>
    <row r="99" spans="1:20" ht="28.8">
      <c r="A99" s="4">
        <v>95</v>
      </c>
      <c r="B99" s="17" t="s">
        <v>70</v>
      </c>
      <c r="C99" s="63" t="s">
        <v>872</v>
      </c>
      <c r="D99" s="63" t="s">
        <v>29</v>
      </c>
      <c r="E99" s="62">
        <v>253</v>
      </c>
      <c r="F99" s="55"/>
      <c r="G99" s="76">
        <v>11</v>
      </c>
      <c r="H99" s="76">
        <v>29</v>
      </c>
      <c r="I99" s="20">
        <v>40</v>
      </c>
      <c r="J99" s="62">
        <v>9954759567</v>
      </c>
      <c r="K99" s="55" t="s">
        <v>276</v>
      </c>
      <c r="L99" s="18" t="s">
        <v>277</v>
      </c>
      <c r="M99" s="18">
        <v>9954646833</v>
      </c>
      <c r="N99" s="55" t="s">
        <v>285</v>
      </c>
      <c r="O99" s="55">
        <v>8011652899</v>
      </c>
      <c r="P99" s="24" t="s">
        <v>1109</v>
      </c>
      <c r="Q99" s="18" t="s">
        <v>551</v>
      </c>
      <c r="R99" s="55" t="s">
        <v>252</v>
      </c>
      <c r="S99" s="18" t="s">
        <v>196</v>
      </c>
      <c r="T99" s="18"/>
    </row>
    <row r="100" spans="1:20">
      <c r="A100" s="4">
        <v>96</v>
      </c>
      <c r="B100" s="17"/>
      <c r="C100" s="94"/>
      <c r="D100" s="94"/>
      <c r="E100" s="105"/>
      <c r="F100" s="94"/>
      <c r="G100" s="105"/>
      <c r="H100" s="105"/>
      <c r="I100" s="94">
        <v>0</v>
      </c>
      <c r="J100" s="94"/>
      <c r="K100" s="94"/>
      <c r="L100" s="94"/>
      <c r="M100" s="94"/>
      <c r="N100" s="94"/>
      <c r="O100" s="94"/>
      <c r="P100" s="94"/>
      <c r="Q100" s="18"/>
      <c r="R100" s="55"/>
      <c r="S100" s="18"/>
      <c r="T100" s="18"/>
    </row>
    <row r="101" spans="1:20">
      <c r="A101" s="4">
        <v>97</v>
      </c>
      <c r="B101" s="17"/>
      <c r="C101" s="18"/>
      <c r="D101" s="18"/>
      <c r="E101" s="19"/>
      <c r="F101" s="18"/>
      <c r="G101" s="19"/>
      <c r="H101" s="19"/>
      <c r="I101" s="17">
        <f t="shared" ref="I101:I102" si="0">+G101+H101</f>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ref="I103:I164" si="1">+G103+H103</f>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21" t="s">
        <v>11</v>
      </c>
      <c r="B165" s="41"/>
      <c r="C165" s="21">
        <f>COUNTIFS(C5:C164,"*")</f>
        <v>95</v>
      </c>
      <c r="D165" s="21"/>
      <c r="E165" s="13"/>
      <c r="F165" s="21"/>
      <c r="G165" s="21">
        <f>SUM(G5:G164)</f>
        <v>3749</v>
      </c>
      <c r="H165" s="21">
        <f>SUM(H5:H164)</f>
        <v>4041</v>
      </c>
      <c r="I165" s="21">
        <f>SUM(I5:I164)</f>
        <v>7790</v>
      </c>
      <c r="J165" s="21"/>
      <c r="K165" s="21"/>
      <c r="L165" s="21"/>
      <c r="M165" s="21"/>
      <c r="N165" s="21"/>
      <c r="O165" s="21"/>
      <c r="P165" s="14"/>
      <c r="Q165" s="21"/>
      <c r="R165" s="21"/>
      <c r="S165" s="21"/>
      <c r="T165" s="12"/>
    </row>
    <row r="166" spans="1:20">
      <c r="A166" s="46" t="s">
        <v>69</v>
      </c>
      <c r="B166" s="10">
        <f>COUNTIF(B$5:B$164,"Team 1")</f>
        <v>51</v>
      </c>
      <c r="C166" s="46" t="s">
        <v>29</v>
      </c>
      <c r="D166" s="10">
        <f>COUNTIF(D5:D164,"Anganwadi")</f>
        <v>39</v>
      </c>
    </row>
    <row r="167" spans="1:20">
      <c r="A167" s="46" t="s">
        <v>70</v>
      </c>
      <c r="B167" s="10">
        <f>COUNTIF(B$6:B$164,"Team 2")</f>
        <v>44</v>
      </c>
      <c r="C167" s="46" t="s">
        <v>27</v>
      </c>
      <c r="D167" s="10">
        <f>COUNTIF(D5:D164,"School")</f>
        <v>56</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L38" activePane="bottomRight" state="frozen"/>
      <selection pane="topRight" activeCell="C1" sqref="C1"/>
      <selection pane="bottomLeft" activeCell="A5" sqref="A5"/>
      <selection pane="bottomRight" activeCell="B83" sqref="B83"/>
    </sheetView>
  </sheetViews>
  <sheetFormatPr defaultColWidth="9.109375" defaultRowHeight="13.8"/>
  <cols>
    <col min="1" max="1" width="6.109375" style="1" bestFit="1" customWidth="1"/>
    <col min="2" max="2" width="13.33203125" style="1" customWidth="1"/>
    <col min="3" max="3" width="25.88671875" style="1" customWidth="1"/>
    <col min="4" max="4" width="17.44140625" style="1" bestFit="1" customWidth="1"/>
    <col min="5" max="5" width="16" style="16" customWidth="1"/>
    <col min="6" max="6" width="17" style="1" customWidth="1"/>
    <col min="7" max="7" width="6.109375" style="16" customWidth="1"/>
    <col min="8" max="8" width="6.33203125" style="16" bestFit="1" customWidth="1"/>
    <col min="9" max="9" width="6" style="1" bestFit="1" customWidth="1"/>
    <col min="10" max="10" width="16.6640625" style="1" customWidth="1"/>
    <col min="11" max="13" width="19.5546875" style="1" customWidth="1"/>
    <col min="14" max="14" width="19.109375" style="1" customWidth="1"/>
    <col min="15" max="15" width="14.88671875" style="1" bestFit="1" customWidth="1"/>
    <col min="16" max="16" width="15.33203125" style="1" customWidth="1"/>
    <col min="17" max="17" width="11.5546875" style="1" bestFit="1" customWidth="1"/>
    <col min="18" max="18" width="17.5546875" style="1" customWidth="1"/>
    <col min="19" max="19" width="19.5546875" style="1" customWidth="1"/>
    <col min="20" max="16384" width="9.109375" style="1"/>
  </cols>
  <sheetData>
    <row r="1" spans="1:20" ht="51" customHeight="1">
      <c r="A1" s="183" t="s">
        <v>66</v>
      </c>
      <c r="B1" s="183"/>
      <c r="C1" s="183"/>
      <c r="D1" s="184"/>
      <c r="E1" s="184"/>
      <c r="F1" s="184"/>
      <c r="G1" s="184"/>
      <c r="H1" s="184"/>
      <c r="I1" s="184"/>
      <c r="J1" s="184"/>
      <c r="K1" s="184"/>
      <c r="L1" s="184"/>
      <c r="M1" s="184"/>
      <c r="N1" s="184"/>
      <c r="O1" s="184"/>
      <c r="P1" s="184"/>
      <c r="Q1" s="184"/>
      <c r="R1" s="184"/>
      <c r="S1" s="184"/>
    </row>
    <row r="2" spans="1:20" ht="15.6">
      <c r="A2" s="187" t="s">
        <v>63</v>
      </c>
      <c r="B2" s="188"/>
      <c r="C2" s="188"/>
      <c r="D2" s="25"/>
      <c r="E2" s="22"/>
      <c r="F2" s="22"/>
      <c r="G2" s="22"/>
      <c r="H2" s="22"/>
      <c r="I2" s="22"/>
      <c r="J2" s="22"/>
      <c r="K2" s="22"/>
      <c r="L2" s="22"/>
      <c r="M2" s="22"/>
      <c r="N2" s="22"/>
      <c r="O2" s="22"/>
      <c r="P2" s="22"/>
      <c r="Q2" s="22"/>
      <c r="R2" s="22"/>
      <c r="S2" s="22"/>
    </row>
    <row r="3" spans="1:20" ht="24" customHeight="1">
      <c r="A3" s="182" t="s">
        <v>14</v>
      </c>
      <c r="B3" s="185" t="s">
        <v>68</v>
      </c>
      <c r="C3" s="181" t="s">
        <v>7</v>
      </c>
      <c r="D3" s="181" t="s">
        <v>59</v>
      </c>
      <c r="E3" s="181" t="s">
        <v>16</v>
      </c>
      <c r="F3" s="189" t="s">
        <v>17</v>
      </c>
      <c r="G3" s="181" t="s">
        <v>8</v>
      </c>
      <c r="H3" s="181"/>
      <c r="I3" s="181"/>
      <c r="J3" s="181" t="s">
        <v>35</v>
      </c>
      <c r="K3" s="185" t="s">
        <v>37</v>
      </c>
      <c r="L3" s="185" t="s">
        <v>54</v>
      </c>
      <c r="M3" s="185" t="s">
        <v>55</v>
      </c>
      <c r="N3" s="185" t="s">
        <v>38</v>
      </c>
      <c r="O3" s="185" t="s">
        <v>39</v>
      </c>
      <c r="P3" s="182" t="s">
        <v>58</v>
      </c>
      <c r="Q3" s="181" t="s">
        <v>56</v>
      </c>
      <c r="R3" s="181" t="s">
        <v>36</v>
      </c>
      <c r="S3" s="181" t="s">
        <v>57</v>
      </c>
      <c r="T3" s="181" t="s">
        <v>13</v>
      </c>
    </row>
    <row r="4" spans="1:20" ht="25.5" customHeight="1">
      <c r="A4" s="182"/>
      <c r="B4" s="190"/>
      <c r="C4" s="181"/>
      <c r="D4" s="181"/>
      <c r="E4" s="181"/>
      <c r="F4" s="189"/>
      <c r="G4" s="23" t="s">
        <v>9</v>
      </c>
      <c r="H4" s="23" t="s">
        <v>10</v>
      </c>
      <c r="I4" s="23" t="s">
        <v>11</v>
      </c>
      <c r="J4" s="181"/>
      <c r="K4" s="186"/>
      <c r="L4" s="186"/>
      <c r="M4" s="186"/>
      <c r="N4" s="186"/>
      <c r="O4" s="186"/>
      <c r="P4" s="182"/>
      <c r="Q4" s="182"/>
      <c r="R4" s="181"/>
      <c r="S4" s="181"/>
      <c r="T4" s="181"/>
    </row>
    <row r="5" spans="1:20" ht="28.8">
      <c r="A5" s="4">
        <v>1</v>
      </c>
      <c r="B5" s="17" t="s">
        <v>69</v>
      </c>
      <c r="C5" s="63" t="s">
        <v>975</v>
      </c>
      <c r="D5" s="63" t="s">
        <v>27</v>
      </c>
      <c r="E5" s="62" t="s">
        <v>976</v>
      </c>
      <c r="F5" s="62" t="s">
        <v>470</v>
      </c>
      <c r="G5" s="62">
        <v>30</v>
      </c>
      <c r="H5" s="62">
        <v>45</v>
      </c>
      <c r="I5" s="20">
        <v>75</v>
      </c>
      <c r="J5" s="88">
        <v>9706165469</v>
      </c>
      <c r="K5" s="98" t="s">
        <v>977</v>
      </c>
      <c r="L5" s="18" t="s">
        <v>978</v>
      </c>
      <c r="M5" s="18">
        <v>9401452551</v>
      </c>
      <c r="N5" s="98" t="s">
        <v>979</v>
      </c>
      <c r="O5" s="98">
        <v>8402044080</v>
      </c>
      <c r="P5" s="24" t="s">
        <v>1110</v>
      </c>
      <c r="Q5" s="18" t="s">
        <v>237</v>
      </c>
      <c r="R5" s="18" t="s">
        <v>267</v>
      </c>
      <c r="S5" s="18" t="s">
        <v>196</v>
      </c>
      <c r="T5" s="18"/>
    </row>
    <row r="6" spans="1:20" ht="14.4">
      <c r="A6" s="4">
        <v>2</v>
      </c>
      <c r="B6" s="17" t="s">
        <v>69</v>
      </c>
      <c r="C6" s="63" t="s">
        <v>980</v>
      </c>
      <c r="D6" s="63" t="s">
        <v>27</v>
      </c>
      <c r="E6" s="62">
        <v>18150104002</v>
      </c>
      <c r="F6" s="62" t="s">
        <v>470</v>
      </c>
      <c r="G6" s="62">
        <v>54</v>
      </c>
      <c r="H6" s="62">
        <v>78</v>
      </c>
      <c r="I6" s="20">
        <v>132</v>
      </c>
      <c r="J6" s="88">
        <v>9613231071</v>
      </c>
      <c r="K6" s="98" t="s">
        <v>525</v>
      </c>
      <c r="L6" s="18" t="s">
        <v>526</v>
      </c>
      <c r="M6" s="18">
        <v>9401452558</v>
      </c>
      <c r="N6" s="98" t="s">
        <v>954</v>
      </c>
      <c r="O6" s="98">
        <v>9577387136</v>
      </c>
      <c r="P6" s="24" t="s">
        <v>1110</v>
      </c>
      <c r="Q6" s="18" t="s">
        <v>237</v>
      </c>
      <c r="R6" s="18" t="s">
        <v>472</v>
      </c>
      <c r="S6" s="18" t="s">
        <v>196</v>
      </c>
      <c r="T6" s="18"/>
    </row>
    <row r="7" spans="1:20" ht="28.8">
      <c r="A7" s="4">
        <v>3</v>
      </c>
      <c r="B7" s="17" t="s">
        <v>70</v>
      </c>
      <c r="C7" s="63" t="s">
        <v>981</v>
      </c>
      <c r="D7" s="63" t="s">
        <v>27</v>
      </c>
      <c r="E7" s="62" t="s">
        <v>982</v>
      </c>
      <c r="F7" s="62" t="s">
        <v>398</v>
      </c>
      <c r="G7" s="62">
        <v>0</v>
      </c>
      <c r="H7" s="62">
        <v>231</v>
      </c>
      <c r="I7" s="20">
        <v>231</v>
      </c>
      <c r="J7" s="88">
        <v>9577491651</v>
      </c>
      <c r="K7" s="98" t="s">
        <v>866</v>
      </c>
      <c r="L7" s="18" t="s">
        <v>867</v>
      </c>
      <c r="M7" s="18">
        <v>9401452557</v>
      </c>
      <c r="N7" s="98" t="s">
        <v>983</v>
      </c>
      <c r="O7" s="98">
        <v>8011907739</v>
      </c>
      <c r="P7" s="24" t="s">
        <v>1110</v>
      </c>
      <c r="Q7" s="18" t="s">
        <v>237</v>
      </c>
      <c r="R7" s="18" t="s">
        <v>286</v>
      </c>
      <c r="S7" s="18" t="s">
        <v>196</v>
      </c>
      <c r="T7" s="18"/>
    </row>
    <row r="8" spans="1:20">
      <c r="A8" s="4">
        <v>4</v>
      </c>
      <c r="B8" s="17" t="s">
        <v>70</v>
      </c>
      <c r="C8" s="92" t="s">
        <v>437</v>
      </c>
      <c r="D8" s="92" t="s">
        <v>27</v>
      </c>
      <c r="E8" s="93">
        <v>18150108002</v>
      </c>
      <c r="F8" s="92" t="s">
        <v>176</v>
      </c>
      <c r="G8" s="20">
        <v>30</v>
      </c>
      <c r="H8" s="20">
        <v>28</v>
      </c>
      <c r="I8" s="20">
        <v>58</v>
      </c>
      <c r="J8" s="55">
        <v>7399973977</v>
      </c>
      <c r="K8" s="55" t="s">
        <v>421</v>
      </c>
      <c r="L8" s="18" t="s">
        <v>869</v>
      </c>
      <c r="M8" s="18">
        <v>9954415765</v>
      </c>
      <c r="N8" s="55" t="s">
        <v>438</v>
      </c>
      <c r="O8" s="55">
        <v>7399322501</v>
      </c>
      <c r="P8" s="24" t="s">
        <v>1110</v>
      </c>
      <c r="Q8" s="18" t="s">
        <v>237</v>
      </c>
      <c r="R8" s="18" t="s">
        <v>378</v>
      </c>
      <c r="S8" s="18" t="s">
        <v>196</v>
      </c>
      <c r="T8" s="18"/>
    </row>
    <row r="9" spans="1:20">
      <c r="A9" s="4">
        <v>5</v>
      </c>
      <c r="B9" s="17" t="s">
        <v>69</v>
      </c>
      <c r="C9" s="92" t="s">
        <v>440</v>
      </c>
      <c r="D9" s="92" t="s">
        <v>27</v>
      </c>
      <c r="E9" s="93">
        <v>18150108003</v>
      </c>
      <c r="F9" s="92" t="s">
        <v>176</v>
      </c>
      <c r="G9" s="20">
        <v>15</v>
      </c>
      <c r="H9" s="20">
        <v>14</v>
      </c>
      <c r="I9" s="20">
        <v>29</v>
      </c>
      <c r="J9" s="55">
        <v>9854273012</v>
      </c>
      <c r="K9" s="55" t="s">
        <v>421</v>
      </c>
      <c r="L9" s="18" t="s">
        <v>869</v>
      </c>
      <c r="M9" s="18">
        <v>9954415765</v>
      </c>
      <c r="N9" s="55" t="s">
        <v>441</v>
      </c>
      <c r="O9" s="55">
        <v>7399322537</v>
      </c>
      <c r="P9" s="24" t="s">
        <v>1111</v>
      </c>
      <c r="Q9" s="18" t="s">
        <v>194</v>
      </c>
      <c r="R9" s="18" t="s">
        <v>378</v>
      </c>
      <c r="S9" s="18" t="s">
        <v>196</v>
      </c>
      <c r="T9" s="18"/>
    </row>
    <row r="10" spans="1:20">
      <c r="A10" s="4">
        <v>6</v>
      </c>
      <c r="B10" s="17" t="s">
        <v>69</v>
      </c>
      <c r="C10" s="92" t="s">
        <v>442</v>
      </c>
      <c r="D10" s="92" t="s">
        <v>27</v>
      </c>
      <c r="E10" s="93">
        <v>18150108601</v>
      </c>
      <c r="F10" s="92" t="s">
        <v>176</v>
      </c>
      <c r="G10" s="20">
        <v>24</v>
      </c>
      <c r="H10" s="20">
        <v>17</v>
      </c>
      <c r="I10" s="20">
        <v>41</v>
      </c>
      <c r="J10" s="55">
        <v>9864820515</v>
      </c>
      <c r="K10" s="55" t="s">
        <v>443</v>
      </c>
      <c r="L10" s="18" t="s">
        <v>404</v>
      </c>
      <c r="M10" s="18">
        <v>8472926257</v>
      </c>
      <c r="N10" s="55" t="s">
        <v>433</v>
      </c>
      <c r="O10" s="55">
        <v>9707540457</v>
      </c>
      <c r="P10" s="24" t="s">
        <v>1111</v>
      </c>
      <c r="Q10" s="18" t="s">
        <v>194</v>
      </c>
      <c r="R10" s="55" t="s">
        <v>317</v>
      </c>
      <c r="S10" s="18" t="s">
        <v>196</v>
      </c>
      <c r="T10" s="18"/>
    </row>
    <row r="11" spans="1:20">
      <c r="A11" s="4">
        <v>7</v>
      </c>
      <c r="B11" s="17" t="s">
        <v>70</v>
      </c>
      <c r="C11" s="92" t="s">
        <v>452</v>
      </c>
      <c r="D11" s="92" t="s">
        <v>27</v>
      </c>
      <c r="E11" s="93">
        <v>18150100102</v>
      </c>
      <c r="F11" s="92" t="s">
        <v>176</v>
      </c>
      <c r="G11" s="20">
        <v>19</v>
      </c>
      <c r="H11" s="20">
        <v>26</v>
      </c>
      <c r="I11" s="20">
        <v>45</v>
      </c>
      <c r="J11" s="55">
        <v>9859658299</v>
      </c>
      <c r="K11" s="55" t="s">
        <v>421</v>
      </c>
      <c r="L11" s="18" t="s">
        <v>869</v>
      </c>
      <c r="M11" s="18">
        <v>9954415765</v>
      </c>
      <c r="N11" s="55" t="s">
        <v>453</v>
      </c>
      <c r="O11" s="55">
        <v>9859350056</v>
      </c>
      <c r="P11" s="24" t="s">
        <v>1111</v>
      </c>
      <c r="Q11" s="18" t="s">
        <v>194</v>
      </c>
      <c r="R11" s="55" t="s">
        <v>249</v>
      </c>
      <c r="S11" s="18" t="s">
        <v>196</v>
      </c>
      <c r="T11" s="18"/>
    </row>
    <row r="12" spans="1:20">
      <c r="A12" s="4">
        <v>8</v>
      </c>
      <c r="B12" s="17" t="s">
        <v>70</v>
      </c>
      <c r="C12" s="92" t="s">
        <v>457</v>
      </c>
      <c r="D12" s="92" t="s">
        <v>27</v>
      </c>
      <c r="E12" s="93">
        <v>18150100401</v>
      </c>
      <c r="F12" s="92" t="s">
        <v>176</v>
      </c>
      <c r="G12" s="20">
        <v>15</v>
      </c>
      <c r="H12" s="20">
        <v>12</v>
      </c>
      <c r="I12" s="20">
        <v>27</v>
      </c>
      <c r="J12" s="55">
        <v>9859108357</v>
      </c>
      <c r="K12" s="55" t="s">
        <v>458</v>
      </c>
      <c r="L12" s="18" t="s">
        <v>404</v>
      </c>
      <c r="M12" s="18">
        <v>8472926257</v>
      </c>
      <c r="N12" s="55" t="s">
        <v>459</v>
      </c>
      <c r="O12" s="55">
        <v>9859737084</v>
      </c>
      <c r="P12" s="24" t="s">
        <v>1112</v>
      </c>
      <c r="Q12" s="18" t="s">
        <v>194</v>
      </c>
      <c r="R12" s="55" t="s">
        <v>252</v>
      </c>
      <c r="S12" s="18" t="s">
        <v>196</v>
      </c>
      <c r="T12" s="18"/>
    </row>
    <row r="13" spans="1:20">
      <c r="A13" s="4">
        <v>9</v>
      </c>
      <c r="B13" s="17" t="s">
        <v>70</v>
      </c>
      <c r="C13" s="92" t="s">
        <v>461</v>
      </c>
      <c r="D13" s="92" t="s">
        <v>27</v>
      </c>
      <c r="E13" s="93">
        <v>18150103401</v>
      </c>
      <c r="F13" s="92" t="s">
        <v>176</v>
      </c>
      <c r="G13" s="20">
        <v>30</v>
      </c>
      <c r="H13" s="20">
        <v>23</v>
      </c>
      <c r="I13" s="20">
        <v>53</v>
      </c>
      <c r="J13" s="55">
        <v>9854932143</v>
      </c>
      <c r="K13" s="55" t="s">
        <v>458</v>
      </c>
      <c r="L13" s="18" t="s">
        <v>404</v>
      </c>
      <c r="M13" s="18">
        <v>8472926257</v>
      </c>
      <c r="N13" s="55" t="s">
        <v>462</v>
      </c>
      <c r="O13" s="55">
        <v>9707540536</v>
      </c>
      <c r="P13" s="24" t="s">
        <v>1112</v>
      </c>
      <c r="Q13" s="18" t="s">
        <v>217</v>
      </c>
      <c r="R13" s="55" t="s">
        <v>324</v>
      </c>
      <c r="S13" s="18" t="s">
        <v>196</v>
      </c>
      <c r="T13" s="18"/>
    </row>
    <row r="14" spans="1:20">
      <c r="A14" s="4">
        <v>10</v>
      </c>
      <c r="B14" s="17" t="s">
        <v>69</v>
      </c>
      <c r="C14" s="92" t="s">
        <v>464</v>
      </c>
      <c r="D14" s="92" t="s">
        <v>27</v>
      </c>
      <c r="E14" s="93">
        <v>1815016602</v>
      </c>
      <c r="F14" s="92" t="s">
        <v>176</v>
      </c>
      <c r="G14" s="20">
        <v>33</v>
      </c>
      <c r="H14" s="20">
        <v>29</v>
      </c>
      <c r="I14" s="20">
        <v>62</v>
      </c>
      <c r="J14" s="55">
        <v>7399778165</v>
      </c>
      <c r="K14" s="55" t="s">
        <v>458</v>
      </c>
      <c r="L14" s="18" t="s">
        <v>404</v>
      </c>
      <c r="M14" s="18">
        <v>8472926257</v>
      </c>
      <c r="N14" s="55" t="s">
        <v>427</v>
      </c>
      <c r="O14" s="55">
        <v>9707175063</v>
      </c>
      <c r="P14" s="24" t="s">
        <v>1112</v>
      </c>
      <c r="Q14" s="18" t="s">
        <v>217</v>
      </c>
      <c r="R14" s="55" t="s">
        <v>328</v>
      </c>
      <c r="S14" s="18" t="s">
        <v>196</v>
      </c>
      <c r="T14" s="18"/>
    </row>
    <row r="15" spans="1:20" ht="14.4">
      <c r="A15" s="4">
        <v>11</v>
      </c>
      <c r="B15" s="17" t="s">
        <v>69</v>
      </c>
      <c r="C15" s="63" t="s">
        <v>173</v>
      </c>
      <c r="D15" s="63" t="s">
        <v>27</v>
      </c>
      <c r="E15" s="62" t="s">
        <v>190</v>
      </c>
      <c r="F15" s="55" t="s">
        <v>176</v>
      </c>
      <c r="G15" s="76">
        <v>54</v>
      </c>
      <c r="H15" s="76">
        <v>32</v>
      </c>
      <c r="I15" s="20">
        <v>86</v>
      </c>
      <c r="J15" s="88">
        <v>9954465892</v>
      </c>
      <c r="K15" s="55" t="s">
        <v>291</v>
      </c>
      <c r="L15" s="18" t="s">
        <v>209</v>
      </c>
      <c r="M15" s="18">
        <v>9401452577</v>
      </c>
      <c r="N15" s="55" t="s">
        <v>293</v>
      </c>
      <c r="O15" s="55">
        <v>9707798563</v>
      </c>
      <c r="P15" s="24" t="s">
        <v>1113</v>
      </c>
      <c r="Q15" s="18" t="s">
        <v>217</v>
      </c>
      <c r="R15" s="55" t="s">
        <v>330</v>
      </c>
      <c r="S15" s="18" t="s">
        <v>196</v>
      </c>
      <c r="T15" s="18"/>
    </row>
    <row r="16" spans="1:20" ht="27.6">
      <c r="A16" s="4">
        <v>12</v>
      </c>
      <c r="B16" s="17" t="s">
        <v>70</v>
      </c>
      <c r="C16" s="92" t="s">
        <v>356</v>
      </c>
      <c r="D16" s="92" t="s">
        <v>27</v>
      </c>
      <c r="E16" s="93">
        <v>18150112501</v>
      </c>
      <c r="F16" s="92" t="s">
        <v>176</v>
      </c>
      <c r="G16" s="20">
        <v>23</v>
      </c>
      <c r="H16" s="20">
        <v>14</v>
      </c>
      <c r="I16" s="20">
        <v>37</v>
      </c>
      <c r="J16" s="55">
        <v>9854482200</v>
      </c>
      <c r="K16" s="55" t="s">
        <v>357</v>
      </c>
      <c r="L16" s="18" t="s">
        <v>984</v>
      </c>
      <c r="M16" s="18">
        <v>9957154708</v>
      </c>
      <c r="N16" s="55" t="s">
        <v>359</v>
      </c>
      <c r="O16" s="55">
        <v>9957160712</v>
      </c>
      <c r="P16" s="24" t="s">
        <v>1113</v>
      </c>
      <c r="Q16" s="18" t="s">
        <v>217</v>
      </c>
      <c r="R16" s="55" t="s">
        <v>328</v>
      </c>
      <c r="S16" s="18" t="s">
        <v>196</v>
      </c>
      <c r="T16" s="18"/>
    </row>
    <row r="17" spans="1:20">
      <c r="A17" s="4">
        <v>13</v>
      </c>
      <c r="B17" s="17" t="s">
        <v>70</v>
      </c>
      <c r="C17" s="92" t="s">
        <v>363</v>
      </c>
      <c r="D17" s="92" t="s">
        <v>27</v>
      </c>
      <c r="E17" s="93">
        <v>18150107801</v>
      </c>
      <c r="F17" s="92" t="s">
        <v>176</v>
      </c>
      <c r="G17" s="20">
        <v>20</v>
      </c>
      <c r="H17" s="20">
        <v>13</v>
      </c>
      <c r="I17" s="20">
        <v>33</v>
      </c>
      <c r="J17" s="55">
        <v>9957385682</v>
      </c>
      <c r="K17" s="55" t="s">
        <v>357</v>
      </c>
      <c r="L17" s="18" t="s">
        <v>984</v>
      </c>
      <c r="M17" s="18">
        <v>9957154708</v>
      </c>
      <c r="N17" s="55" t="s">
        <v>361</v>
      </c>
      <c r="O17" s="55">
        <v>9957447224</v>
      </c>
      <c r="P17" s="24" t="s">
        <v>1113</v>
      </c>
      <c r="Q17" s="18" t="s">
        <v>217</v>
      </c>
      <c r="R17" s="55" t="s">
        <v>328</v>
      </c>
      <c r="S17" s="18" t="s">
        <v>196</v>
      </c>
      <c r="T17" s="18"/>
    </row>
    <row r="18" spans="1:20">
      <c r="A18" s="4">
        <v>14</v>
      </c>
      <c r="B18" s="17" t="s">
        <v>69</v>
      </c>
      <c r="C18" s="95" t="s">
        <v>368</v>
      </c>
      <c r="D18" s="92" t="s">
        <v>27</v>
      </c>
      <c r="E18" s="95">
        <v>18150102901</v>
      </c>
      <c r="F18" s="92" t="s">
        <v>176</v>
      </c>
      <c r="G18" s="20">
        <v>12</v>
      </c>
      <c r="H18" s="20">
        <v>19</v>
      </c>
      <c r="I18" s="20">
        <v>31</v>
      </c>
      <c r="J18" s="95">
        <v>9613984952</v>
      </c>
      <c r="K18" s="55" t="s">
        <v>365</v>
      </c>
      <c r="L18" s="18" t="s">
        <v>985</v>
      </c>
      <c r="M18" s="18">
        <v>9401452554</v>
      </c>
      <c r="N18" s="55" t="s">
        <v>367</v>
      </c>
      <c r="O18" s="55">
        <v>8011785585</v>
      </c>
      <c r="P18" s="24" t="s">
        <v>1113</v>
      </c>
      <c r="Q18" s="18" t="s">
        <v>223</v>
      </c>
      <c r="R18" s="55" t="s">
        <v>213</v>
      </c>
      <c r="S18" s="18" t="s">
        <v>196</v>
      </c>
      <c r="T18" s="18"/>
    </row>
    <row r="19" spans="1:20">
      <c r="A19" s="4">
        <v>15</v>
      </c>
      <c r="B19" s="17" t="s">
        <v>69</v>
      </c>
      <c r="C19" s="92" t="s">
        <v>371</v>
      </c>
      <c r="D19" s="92" t="s">
        <v>27</v>
      </c>
      <c r="E19" s="93">
        <v>18150109001</v>
      </c>
      <c r="F19" s="92"/>
      <c r="G19" s="20">
        <v>17</v>
      </c>
      <c r="H19" s="20">
        <v>14</v>
      </c>
      <c r="I19" s="20">
        <v>31</v>
      </c>
      <c r="J19" s="55">
        <v>9957317632</v>
      </c>
      <c r="K19" s="55" t="s">
        <v>372</v>
      </c>
      <c r="L19" s="132" t="s">
        <v>986</v>
      </c>
      <c r="M19" s="18">
        <v>9864583044</v>
      </c>
      <c r="N19" s="55" t="s">
        <v>374</v>
      </c>
      <c r="O19" s="55">
        <v>8761908290</v>
      </c>
      <c r="P19" s="24" t="s">
        <v>1114</v>
      </c>
      <c r="Q19" s="18" t="s">
        <v>223</v>
      </c>
      <c r="R19" s="55" t="s">
        <v>330</v>
      </c>
      <c r="S19" s="18" t="s">
        <v>196</v>
      </c>
      <c r="T19" s="18"/>
    </row>
    <row r="20" spans="1:20">
      <c r="A20" s="4">
        <v>16</v>
      </c>
      <c r="B20" s="17" t="s">
        <v>70</v>
      </c>
      <c r="C20" s="95" t="s">
        <v>379</v>
      </c>
      <c r="D20" s="92" t="s">
        <v>27</v>
      </c>
      <c r="E20" s="95">
        <v>18150110102</v>
      </c>
      <c r="F20" s="95"/>
      <c r="G20" s="20">
        <v>16</v>
      </c>
      <c r="H20" s="20">
        <v>17</v>
      </c>
      <c r="I20" s="20">
        <v>33</v>
      </c>
      <c r="J20" s="95">
        <v>9954306724</v>
      </c>
      <c r="K20" s="55" t="s">
        <v>372</v>
      </c>
      <c r="L20" s="18" t="s">
        <v>986</v>
      </c>
      <c r="M20" s="18">
        <v>9864583044</v>
      </c>
      <c r="N20" s="55" t="s">
        <v>377</v>
      </c>
      <c r="O20" s="55">
        <v>9577518641</v>
      </c>
      <c r="P20" s="24" t="s">
        <v>1114</v>
      </c>
      <c r="Q20" s="18" t="s">
        <v>223</v>
      </c>
      <c r="R20" s="55" t="s">
        <v>200</v>
      </c>
      <c r="S20" s="18" t="s">
        <v>196</v>
      </c>
      <c r="T20" s="18"/>
    </row>
    <row r="21" spans="1:20">
      <c r="A21" s="4">
        <v>17</v>
      </c>
      <c r="B21" s="17" t="s">
        <v>69</v>
      </c>
      <c r="C21" s="92" t="s">
        <v>383</v>
      </c>
      <c r="D21" s="92" t="s">
        <v>27</v>
      </c>
      <c r="E21" s="93">
        <v>18150110101</v>
      </c>
      <c r="F21" s="92" t="s">
        <v>176</v>
      </c>
      <c r="G21" s="20">
        <v>16</v>
      </c>
      <c r="H21" s="20">
        <v>17</v>
      </c>
      <c r="I21" s="20">
        <v>33</v>
      </c>
      <c r="J21" s="55">
        <v>9401217856</v>
      </c>
      <c r="K21" s="55" t="s">
        <v>372</v>
      </c>
      <c r="L21" s="18" t="s">
        <v>986</v>
      </c>
      <c r="M21" s="18">
        <v>9864583044</v>
      </c>
      <c r="N21" s="55" t="s">
        <v>382</v>
      </c>
      <c r="O21" s="55">
        <v>9954173487</v>
      </c>
      <c r="P21" s="24" t="s">
        <v>1114</v>
      </c>
      <c r="Q21" s="18" t="s">
        <v>228</v>
      </c>
      <c r="R21" s="55" t="s">
        <v>213</v>
      </c>
      <c r="S21" s="18" t="s">
        <v>196</v>
      </c>
      <c r="T21" s="18"/>
    </row>
    <row r="22" spans="1:20">
      <c r="A22" s="4">
        <v>18</v>
      </c>
      <c r="B22" s="17" t="s">
        <v>69</v>
      </c>
      <c r="C22" s="92" t="s">
        <v>384</v>
      </c>
      <c r="D22" s="92" t="s">
        <v>27</v>
      </c>
      <c r="E22" s="93">
        <v>118150111201</v>
      </c>
      <c r="F22" s="92" t="s">
        <v>176</v>
      </c>
      <c r="G22" s="20">
        <v>22</v>
      </c>
      <c r="H22" s="20">
        <v>23</v>
      </c>
      <c r="I22" s="20">
        <v>45</v>
      </c>
      <c r="J22" s="55">
        <v>9613221668</v>
      </c>
      <c r="K22" s="55" t="s">
        <v>365</v>
      </c>
      <c r="L22" s="18" t="s">
        <v>985</v>
      </c>
      <c r="M22" s="18">
        <v>9401452554</v>
      </c>
      <c r="N22" s="55" t="s">
        <v>385</v>
      </c>
      <c r="O22" s="55">
        <v>9957060608</v>
      </c>
      <c r="P22" s="24" t="s">
        <v>1115</v>
      </c>
      <c r="Q22" s="18" t="s">
        <v>228</v>
      </c>
      <c r="R22" s="55" t="s">
        <v>328</v>
      </c>
      <c r="S22" s="18" t="s">
        <v>196</v>
      </c>
      <c r="T22" s="18"/>
    </row>
    <row r="23" spans="1:20">
      <c r="A23" s="4">
        <v>19</v>
      </c>
      <c r="B23" s="17" t="s">
        <v>69</v>
      </c>
      <c r="C23" s="92" t="s">
        <v>387</v>
      </c>
      <c r="D23" s="92" t="s">
        <v>27</v>
      </c>
      <c r="E23" s="93">
        <v>18150114901</v>
      </c>
      <c r="F23" s="92" t="s">
        <v>176</v>
      </c>
      <c r="G23" s="20">
        <v>27</v>
      </c>
      <c r="H23" s="20">
        <v>58</v>
      </c>
      <c r="I23" s="20">
        <v>85</v>
      </c>
      <c r="J23" s="55">
        <v>9957298296</v>
      </c>
      <c r="K23" s="55" t="s">
        <v>365</v>
      </c>
      <c r="L23" s="18" t="s">
        <v>985</v>
      </c>
      <c r="M23" s="18">
        <v>9401452554</v>
      </c>
      <c r="N23" s="55" t="s">
        <v>388</v>
      </c>
      <c r="O23" s="55">
        <v>9854809618</v>
      </c>
      <c r="P23" s="24" t="s">
        <v>1115</v>
      </c>
      <c r="Q23" s="18" t="s">
        <v>228</v>
      </c>
      <c r="R23" s="55" t="s">
        <v>200</v>
      </c>
      <c r="S23" s="18" t="s">
        <v>196</v>
      </c>
      <c r="T23" s="18"/>
    </row>
    <row r="24" spans="1:20">
      <c r="A24" s="4">
        <v>20</v>
      </c>
      <c r="B24" s="17" t="s">
        <v>70</v>
      </c>
      <c r="C24" s="92" t="s">
        <v>391</v>
      </c>
      <c r="D24" s="92" t="s">
        <v>27</v>
      </c>
      <c r="E24" s="93">
        <v>18150114902</v>
      </c>
      <c r="F24" s="92" t="s">
        <v>176</v>
      </c>
      <c r="G24" s="20">
        <v>16</v>
      </c>
      <c r="H24" s="20">
        <v>16</v>
      </c>
      <c r="I24" s="20">
        <v>32</v>
      </c>
      <c r="J24" s="55">
        <v>9401097519</v>
      </c>
      <c r="K24" s="55" t="s">
        <v>365</v>
      </c>
      <c r="L24" s="18" t="s">
        <v>985</v>
      </c>
      <c r="M24" s="18">
        <v>9401452554</v>
      </c>
      <c r="N24" s="55" t="s">
        <v>367</v>
      </c>
      <c r="O24" s="55">
        <v>8011785585</v>
      </c>
      <c r="P24" s="24" t="s">
        <v>1115</v>
      </c>
      <c r="Q24" s="18" t="s">
        <v>228</v>
      </c>
      <c r="R24" s="55" t="s">
        <v>330</v>
      </c>
      <c r="S24" s="18" t="s">
        <v>196</v>
      </c>
      <c r="T24" s="18"/>
    </row>
    <row r="25" spans="1:20">
      <c r="A25" s="4">
        <v>21</v>
      </c>
      <c r="B25" s="17" t="s">
        <v>70</v>
      </c>
      <c r="C25" s="92" t="s">
        <v>393</v>
      </c>
      <c r="D25" s="92" t="s">
        <v>27</v>
      </c>
      <c r="E25" s="93">
        <v>181150109002</v>
      </c>
      <c r="F25" s="92" t="s">
        <v>342</v>
      </c>
      <c r="G25" s="20">
        <v>36</v>
      </c>
      <c r="H25" s="20">
        <v>36</v>
      </c>
      <c r="I25" s="20">
        <v>72</v>
      </c>
      <c r="J25" s="55">
        <v>8011581711</v>
      </c>
      <c r="K25" s="55" t="s">
        <v>372</v>
      </c>
      <c r="L25" s="132" t="s">
        <v>986</v>
      </c>
      <c r="M25" s="18">
        <v>9864583044</v>
      </c>
      <c r="N25" s="55" t="s">
        <v>377</v>
      </c>
      <c r="O25" s="55">
        <v>9577518641</v>
      </c>
      <c r="P25" s="24" t="s">
        <v>1116</v>
      </c>
      <c r="Q25" s="18" t="s">
        <v>228</v>
      </c>
      <c r="R25" s="55" t="s">
        <v>328</v>
      </c>
      <c r="S25" s="18" t="s">
        <v>196</v>
      </c>
      <c r="T25" s="18"/>
    </row>
    <row r="26" spans="1:20">
      <c r="A26" s="4">
        <v>22</v>
      </c>
      <c r="B26" s="17" t="s">
        <v>69</v>
      </c>
      <c r="C26" s="92" t="s">
        <v>397</v>
      </c>
      <c r="D26" s="92" t="s">
        <v>27</v>
      </c>
      <c r="E26" s="93">
        <v>18150109003</v>
      </c>
      <c r="F26" s="92" t="s">
        <v>398</v>
      </c>
      <c r="G26" s="20">
        <v>54</v>
      </c>
      <c r="H26" s="20">
        <v>78</v>
      </c>
      <c r="I26" s="20">
        <v>132</v>
      </c>
      <c r="J26" s="55">
        <v>9957292869</v>
      </c>
      <c r="K26" s="55" t="s">
        <v>372</v>
      </c>
      <c r="L26" s="132" t="s">
        <v>986</v>
      </c>
      <c r="M26" s="18">
        <v>9864583044</v>
      </c>
      <c r="N26" s="55" t="s">
        <v>377</v>
      </c>
      <c r="O26" s="55">
        <v>9577518641</v>
      </c>
      <c r="P26" s="24" t="s">
        <v>1116</v>
      </c>
      <c r="Q26" s="18" t="s">
        <v>237</v>
      </c>
      <c r="R26" s="55" t="s">
        <v>224</v>
      </c>
      <c r="S26" s="18" t="s">
        <v>196</v>
      </c>
      <c r="T26" s="18"/>
    </row>
    <row r="27" spans="1:20">
      <c r="A27" s="4">
        <v>23</v>
      </c>
      <c r="B27" s="17" t="s">
        <v>69</v>
      </c>
      <c r="C27" s="92" t="s">
        <v>399</v>
      </c>
      <c r="D27" s="92" t="s">
        <v>27</v>
      </c>
      <c r="E27" s="93">
        <v>18150112201</v>
      </c>
      <c r="F27" s="92" t="s">
        <v>342</v>
      </c>
      <c r="G27" s="20">
        <v>119</v>
      </c>
      <c r="H27" s="20">
        <v>111</v>
      </c>
      <c r="I27" s="20">
        <v>230</v>
      </c>
      <c r="J27" s="55">
        <v>9957696528</v>
      </c>
      <c r="K27" s="55" t="s">
        <v>351</v>
      </c>
      <c r="L27" s="18" t="s">
        <v>987</v>
      </c>
      <c r="M27" s="18">
        <v>9401452553</v>
      </c>
      <c r="N27" s="55" t="s">
        <v>400</v>
      </c>
      <c r="O27" s="55">
        <v>9678311021</v>
      </c>
      <c r="P27" s="24" t="s">
        <v>1116</v>
      </c>
      <c r="Q27" s="18" t="s">
        <v>237</v>
      </c>
      <c r="R27" s="55" t="s">
        <v>213</v>
      </c>
      <c r="S27" s="18" t="s">
        <v>196</v>
      </c>
      <c r="T27" s="18"/>
    </row>
    <row r="28" spans="1:20">
      <c r="A28" s="4">
        <v>24</v>
      </c>
      <c r="B28" s="17" t="s">
        <v>70</v>
      </c>
      <c r="C28" s="92" t="s">
        <v>401</v>
      </c>
      <c r="D28" s="92" t="s">
        <v>27</v>
      </c>
      <c r="E28" s="93">
        <v>18150112204</v>
      </c>
      <c r="F28" s="92" t="s">
        <v>398</v>
      </c>
      <c r="G28" s="20">
        <v>110</v>
      </c>
      <c r="H28" s="20">
        <v>105</v>
      </c>
      <c r="I28" s="20">
        <v>215</v>
      </c>
      <c r="J28" s="55">
        <v>9531035079</v>
      </c>
      <c r="K28" s="55" t="s">
        <v>351</v>
      </c>
      <c r="L28" s="18" t="s">
        <v>987</v>
      </c>
      <c r="M28" s="18">
        <v>9401452553</v>
      </c>
      <c r="N28" s="55" t="s">
        <v>400</v>
      </c>
      <c r="O28" s="55">
        <v>9678311021</v>
      </c>
      <c r="P28" s="24" t="s">
        <v>1116</v>
      </c>
      <c r="Q28" s="18" t="s">
        <v>237</v>
      </c>
      <c r="R28" s="55" t="s">
        <v>330</v>
      </c>
      <c r="S28" s="18" t="s">
        <v>196</v>
      </c>
      <c r="T28" s="18"/>
    </row>
    <row r="29" spans="1:20">
      <c r="A29" s="4">
        <v>25</v>
      </c>
      <c r="B29" s="17" t="s">
        <v>70</v>
      </c>
      <c r="C29" s="92" t="s">
        <v>402</v>
      </c>
      <c r="D29" s="92" t="s">
        <v>27</v>
      </c>
      <c r="E29" s="93">
        <v>18150100101</v>
      </c>
      <c r="F29" s="92" t="s">
        <v>176</v>
      </c>
      <c r="G29" s="20">
        <v>45</v>
      </c>
      <c r="H29" s="20">
        <v>45</v>
      </c>
      <c r="I29" s="20">
        <v>90</v>
      </c>
      <c r="J29" s="55">
        <v>9678824182</v>
      </c>
      <c r="K29" s="55" t="s">
        <v>403</v>
      </c>
      <c r="L29" s="18" t="s">
        <v>404</v>
      </c>
      <c r="M29" s="18">
        <v>8472926257</v>
      </c>
      <c r="N29" s="55" t="s">
        <v>405</v>
      </c>
      <c r="O29" s="55">
        <v>9859350056</v>
      </c>
      <c r="P29" s="24" t="s">
        <v>1117</v>
      </c>
      <c r="Q29" s="18" t="s">
        <v>237</v>
      </c>
      <c r="R29" s="55" t="s">
        <v>317</v>
      </c>
      <c r="S29" s="18" t="s">
        <v>196</v>
      </c>
      <c r="T29" s="18"/>
    </row>
    <row r="30" spans="1:20">
      <c r="A30" s="4">
        <v>26</v>
      </c>
      <c r="B30" s="17" t="s">
        <v>70</v>
      </c>
      <c r="C30" s="92" t="s">
        <v>408</v>
      </c>
      <c r="D30" s="92" t="s">
        <v>27</v>
      </c>
      <c r="E30" s="93">
        <v>18150111001</v>
      </c>
      <c r="F30" s="92" t="s">
        <v>176</v>
      </c>
      <c r="G30" s="20">
        <v>32</v>
      </c>
      <c r="H30" s="20">
        <v>18</v>
      </c>
      <c r="I30" s="20">
        <v>50</v>
      </c>
      <c r="J30" s="55">
        <v>986429431</v>
      </c>
      <c r="K30" s="55" t="s">
        <v>403</v>
      </c>
      <c r="L30" s="18" t="s">
        <v>404</v>
      </c>
      <c r="M30" s="18">
        <v>8472926257</v>
      </c>
      <c r="N30" s="55" t="s">
        <v>405</v>
      </c>
      <c r="O30" s="55">
        <v>9859350056</v>
      </c>
      <c r="P30" s="24" t="s">
        <v>1117</v>
      </c>
      <c r="Q30" s="18" t="s">
        <v>237</v>
      </c>
      <c r="R30" s="55" t="s">
        <v>200</v>
      </c>
      <c r="S30" s="18" t="s">
        <v>196</v>
      </c>
      <c r="T30" s="18"/>
    </row>
    <row r="31" spans="1:20">
      <c r="A31" s="4">
        <v>27</v>
      </c>
      <c r="B31" s="17" t="s">
        <v>69</v>
      </c>
      <c r="C31" s="92" t="s">
        <v>411</v>
      </c>
      <c r="D31" s="92" t="s">
        <v>27</v>
      </c>
      <c r="E31" s="93">
        <v>18150101202</v>
      </c>
      <c r="F31" s="92" t="s">
        <v>176</v>
      </c>
      <c r="G31" s="20">
        <v>13</v>
      </c>
      <c r="H31" s="20">
        <v>22</v>
      </c>
      <c r="I31" s="20">
        <v>35</v>
      </c>
      <c r="J31" s="55">
        <v>995422219</v>
      </c>
      <c r="K31" s="55" t="s">
        <v>220</v>
      </c>
      <c r="L31" s="18" t="s">
        <v>988</v>
      </c>
      <c r="M31" s="18">
        <v>9401452539</v>
      </c>
      <c r="N31" s="55" t="s">
        <v>410</v>
      </c>
      <c r="O31" s="55">
        <v>9508486962</v>
      </c>
      <c r="P31" s="24" t="s">
        <v>1117</v>
      </c>
      <c r="Q31" s="18" t="s">
        <v>194</v>
      </c>
      <c r="R31" s="55" t="s">
        <v>330</v>
      </c>
      <c r="S31" s="18" t="s">
        <v>196</v>
      </c>
      <c r="T31" s="18"/>
    </row>
    <row r="32" spans="1:20">
      <c r="A32" s="4">
        <v>28</v>
      </c>
      <c r="B32" s="17" t="s">
        <v>69</v>
      </c>
      <c r="C32" s="92" t="s">
        <v>413</v>
      </c>
      <c r="D32" s="92" t="s">
        <v>27</v>
      </c>
      <c r="E32" s="93">
        <v>18150101201</v>
      </c>
      <c r="F32" s="92" t="s">
        <v>176</v>
      </c>
      <c r="G32" s="20">
        <v>26</v>
      </c>
      <c r="H32" s="20">
        <v>21</v>
      </c>
      <c r="I32" s="20">
        <v>47</v>
      </c>
      <c r="J32" s="55">
        <v>9954592327</v>
      </c>
      <c r="K32" s="55" t="s">
        <v>220</v>
      </c>
      <c r="L32" s="18" t="s">
        <v>988</v>
      </c>
      <c r="M32" s="18">
        <v>9401452539</v>
      </c>
      <c r="N32" s="55" t="s">
        <v>410</v>
      </c>
      <c r="O32" s="55">
        <v>9508486962</v>
      </c>
      <c r="P32" s="24" t="s">
        <v>1117</v>
      </c>
      <c r="Q32" s="18" t="s">
        <v>194</v>
      </c>
      <c r="R32" s="55" t="s">
        <v>224</v>
      </c>
      <c r="S32" s="18" t="s">
        <v>196</v>
      </c>
      <c r="T32" s="18"/>
    </row>
    <row r="33" spans="1:20">
      <c r="A33" s="4">
        <v>29</v>
      </c>
      <c r="B33" s="17" t="s">
        <v>70</v>
      </c>
      <c r="C33" s="92" t="s">
        <v>414</v>
      </c>
      <c r="D33" s="92" t="s">
        <v>27</v>
      </c>
      <c r="E33" s="93">
        <v>18150101204</v>
      </c>
      <c r="F33" s="92" t="s">
        <v>176</v>
      </c>
      <c r="G33" s="20">
        <v>4</v>
      </c>
      <c r="H33" s="20">
        <v>6</v>
      </c>
      <c r="I33" s="20">
        <v>10</v>
      </c>
      <c r="J33" s="55">
        <v>9707742929</v>
      </c>
      <c r="K33" s="55" t="s">
        <v>220</v>
      </c>
      <c r="L33" s="18" t="s">
        <v>988</v>
      </c>
      <c r="M33" s="18">
        <v>9401452539</v>
      </c>
      <c r="N33" s="55" t="s">
        <v>415</v>
      </c>
      <c r="O33" s="55">
        <v>8011672298</v>
      </c>
      <c r="P33" s="24" t="s">
        <v>1118</v>
      </c>
      <c r="Q33" s="18" t="s">
        <v>194</v>
      </c>
      <c r="R33" s="55" t="s">
        <v>370</v>
      </c>
      <c r="S33" s="18" t="s">
        <v>196</v>
      </c>
      <c r="T33" s="18"/>
    </row>
    <row r="34" spans="1:20">
      <c r="A34" s="4">
        <v>30</v>
      </c>
      <c r="B34" s="17" t="s">
        <v>70</v>
      </c>
      <c r="C34" s="92" t="s">
        <v>417</v>
      </c>
      <c r="D34" s="92" t="s">
        <v>27</v>
      </c>
      <c r="E34" s="93">
        <v>18150101205</v>
      </c>
      <c r="F34" s="92" t="s">
        <v>176</v>
      </c>
      <c r="G34" s="20">
        <v>19</v>
      </c>
      <c r="H34" s="20">
        <v>23</v>
      </c>
      <c r="I34" s="20">
        <v>42</v>
      </c>
      <c r="J34" s="55">
        <v>9954465212</v>
      </c>
      <c r="K34" s="55" t="s">
        <v>220</v>
      </c>
      <c r="L34" s="18" t="s">
        <v>988</v>
      </c>
      <c r="M34" s="18">
        <v>9401452539</v>
      </c>
      <c r="N34" s="55" t="s">
        <v>418</v>
      </c>
      <c r="O34" s="55">
        <v>9957313798</v>
      </c>
      <c r="P34" s="24" t="s">
        <v>1118</v>
      </c>
      <c r="Q34" s="18" t="s">
        <v>194</v>
      </c>
      <c r="R34" s="55" t="s">
        <v>375</v>
      </c>
      <c r="S34" s="18" t="s">
        <v>196</v>
      </c>
      <c r="T34" s="18"/>
    </row>
    <row r="35" spans="1:20" ht="28.8">
      <c r="A35" s="4">
        <v>31</v>
      </c>
      <c r="B35" s="17" t="s">
        <v>69</v>
      </c>
      <c r="C35" s="63" t="s">
        <v>989</v>
      </c>
      <c r="D35" s="63" t="s">
        <v>27</v>
      </c>
      <c r="E35" s="62" t="s">
        <v>990</v>
      </c>
      <c r="F35" s="55" t="s">
        <v>176</v>
      </c>
      <c r="G35" s="76">
        <v>13</v>
      </c>
      <c r="H35" s="76">
        <v>6</v>
      </c>
      <c r="I35" s="20">
        <v>19</v>
      </c>
      <c r="J35" s="88">
        <v>9954165223</v>
      </c>
      <c r="K35" s="55" t="s">
        <v>191</v>
      </c>
      <c r="L35" s="18" t="s">
        <v>192</v>
      </c>
      <c r="M35" s="18">
        <v>9401452567</v>
      </c>
      <c r="N35" s="55" t="s">
        <v>197</v>
      </c>
      <c r="O35" s="55">
        <v>9678373528</v>
      </c>
      <c r="P35" s="24" t="s">
        <v>1118</v>
      </c>
      <c r="Q35" s="18" t="s">
        <v>204</v>
      </c>
      <c r="R35" s="55" t="s">
        <v>378</v>
      </c>
      <c r="S35" s="18" t="s">
        <v>196</v>
      </c>
      <c r="T35" s="18"/>
    </row>
    <row r="36" spans="1:20" ht="28.8">
      <c r="A36" s="4">
        <v>32</v>
      </c>
      <c r="B36" s="17" t="s">
        <v>69</v>
      </c>
      <c r="C36" s="63" t="s">
        <v>991</v>
      </c>
      <c r="D36" s="63" t="s">
        <v>27</v>
      </c>
      <c r="E36" s="62" t="s">
        <v>992</v>
      </c>
      <c r="F36" s="55" t="s">
        <v>342</v>
      </c>
      <c r="G36" s="76">
        <v>57</v>
      </c>
      <c r="H36" s="76">
        <v>43</v>
      </c>
      <c r="I36" s="20">
        <v>100</v>
      </c>
      <c r="J36" s="88">
        <v>9854635439</v>
      </c>
      <c r="K36" s="55" t="s">
        <v>276</v>
      </c>
      <c r="L36" s="18" t="s">
        <v>277</v>
      </c>
      <c r="M36" s="18">
        <v>9954646833</v>
      </c>
      <c r="N36" s="55" t="s">
        <v>993</v>
      </c>
      <c r="O36" s="55">
        <v>9954576754</v>
      </c>
      <c r="P36" s="24" t="s">
        <v>1119</v>
      </c>
      <c r="Q36" s="18" t="s">
        <v>204</v>
      </c>
      <c r="R36" s="55" t="s">
        <v>380</v>
      </c>
      <c r="S36" s="18" t="s">
        <v>196</v>
      </c>
      <c r="T36" s="18"/>
    </row>
    <row r="37" spans="1:20">
      <c r="A37" s="4">
        <v>33</v>
      </c>
      <c r="B37" s="17" t="s">
        <v>70</v>
      </c>
      <c r="C37" s="92" t="s">
        <v>417</v>
      </c>
      <c r="D37" s="92" t="s">
        <v>27</v>
      </c>
      <c r="E37" s="93">
        <v>18150101205</v>
      </c>
      <c r="F37" s="92" t="s">
        <v>176</v>
      </c>
      <c r="G37" s="20">
        <v>19</v>
      </c>
      <c r="H37" s="20">
        <v>23</v>
      </c>
      <c r="I37" s="20">
        <v>42</v>
      </c>
      <c r="J37" s="55">
        <v>9954465212</v>
      </c>
      <c r="K37" s="55" t="s">
        <v>220</v>
      </c>
      <c r="L37" s="18" t="s">
        <v>988</v>
      </c>
      <c r="M37" s="18">
        <v>9401452539</v>
      </c>
      <c r="N37" s="55" t="s">
        <v>418</v>
      </c>
      <c r="O37" s="55">
        <v>9957313798</v>
      </c>
      <c r="P37" s="24" t="s">
        <v>1119</v>
      </c>
      <c r="Q37" s="18" t="s">
        <v>204</v>
      </c>
      <c r="R37" s="55" t="s">
        <v>378</v>
      </c>
      <c r="S37" s="18" t="s">
        <v>196</v>
      </c>
      <c r="T37" s="18"/>
    </row>
    <row r="38" spans="1:20">
      <c r="A38" s="4">
        <v>34</v>
      </c>
      <c r="B38" s="17" t="s">
        <v>70</v>
      </c>
      <c r="C38" s="92" t="s">
        <v>445</v>
      </c>
      <c r="D38" s="92" t="s">
        <v>27</v>
      </c>
      <c r="E38" s="93">
        <v>18150111101</v>
      </c>
      <c r="F38" s="92" t="s">
        <v>176</v>
      </c>
      <c r="G38" s="20">
        <v>13</v>
      </c>
      <c r="H38" s="20">
        <v>16</v>
      </c>
      <c r="I38" s="20">
        <v>29</v>
      </c>
      <c r="J38" s="55">
        <v>9854872706</v>
      </c>
      <c r="K38" s="55" t="s">
        <v>421</v>
      </c>
      <c r="L38" s="18" t="s">
        <v>869</v>
      </c>
      <c r="M38" s="18">
        <v>9954415765</v>
      </c>
      <c r="N38" s="55" t="s">
        <v>446</v>
      </c>
      <c r="O38" s="55">
        <v>7399442094</v>
      </c>
      <c r="P38" s="24" t="s">
        <v>1119</v>
      </c>
      <c r="Q38" s="18" t="s">
        <v>204</v>
      </c>
      <c r="R38" s="55" t="s">
        <v>375</v>
      </c>
      <c r="S38" s="18" t="s">
        <v>196</v>
      </c>
      <c r="T38" s="18"/>
    </row>
    <row r="39" spans="1:20" ht="14.4">
      <c r="A39" s="4">
        <v>35</v>
      </c>
      <c r="B39" s="17" t="s">
        <v>69</v>
      </c>
      <c r="C39" s="63" t="s">
        <v>741</v>
      </c>
      <c r="D39" s="63" t="s">
        <v>27</v>
      </c>
      <c r="E39" s="62" t="s">
        <v>742</v>
      </c>
      <c r="F39" s="55" t="s">
        <v>176</v>
      </c>
      <c r="G39" s="62">
        <v>90</v>
      </c>
      <c r="H39" s="62">
        <v>79</v>
      </c>
      <c r="I39" s="20">
        <v>169</v>
      </c>
      <c r="J39" s="88">
        <v>9435330939</v>
      </c>
      <c r="K39" s="98" t="s">
        <v>734</v>
      </c>
      <c r="L39" s="18" t="s">
        <v>994</v>
      </c>
      <c r="M39" s="18">
        <v>9401452552</v>
      </c>
      <c r="N39" s="98" t="s">
        <v>743</v>
      </c>
      <c r="O39" s="109">
        <v>9613221511</v>
      </c>
      <c r="P39" s="24" t="s">
        <v>1120</v>
      </c>
      <c r="Q39" s="18" t="s">
        <v>217</v>
      </c>
      <c r="R39" s="55" t="s">
        <v>370</v>
      </c>
      <c r="S39" s="18" t="s">
        <v>196</v>
      </c>
      <c r="T39" s="18"/>
    </row>
    <row r="40" spans="1:20" ht="14.4">
      <c r="A40" s="4">
        <v>36</v>
      </c>
      <c r="B40" s="17" t="s">
        <v>69</v>
      </c>
      <c r="C40" s="63" t="s">
        <v>757</v>
      </c>
      <c r="D40" s="76" t="s">
        <v>27</v>
      </c>
      <c r="E40" s="62" t="s">
        <v>758</v>
      </c>
      <c r="F40" s="55" t="s">
        <v>176</v>
      </c>
      <c r="G40" s="62">
        <v>19</v>
      </c>
      <c r="H40" s="62">
        <v>19</v>
      </c>
      <c r="I40" s="20">
        <v>38</v>
      </c>
      <c r="J40" s="88">
        <v>3732375939</v>
      </c>
      <c r="K40" s="98" t="s">
        <v>596</v>
      </c>
      <c r="L40" s="18" t="s">
        <v>995</v>
      </c>
      <c r="M40" s="18">
        <v>9401452580</v>
      </c>
      <c r="N40" s="98" t="s">
        <v>759</v>
      </c>
      <c r="O40" s="109">
        <v>9896636212</v>
      </c>
      <c r="P40" s="24" t="s">
        <v>1120</v>
      </c>
      <c r="Q40" s="18" t="s">
        <v>217</v>
      </c>
      <c r="R40" s="55" t="s">
        <v>380</v>
      </c>
      <c r="S40" s="18" t="s">
        <v>196</v>
      </c>
      <c r="T40" s="18"/>
    </row>
    <row r="41" spans="1:20" ht="14.4">
      <c r="A41" s="4">
        <v>37</v>
      </c>
      <c r="B41" s="17" t="s">
        <v>70</v>
      </c>
      <c r="C41" s="115" t="s">
        <v>681</v>
      </c>
      <c r="D41" s="63" t="s">
        <v>27</v>
      </c>
      <c r="E41" s="62" t="s">
        <v>682</v>
      </c>
      <c r="F41" s="62" t="s">
        <v>176</v>
      </c>
      <c r="G41" s="62">
        <v>9</v>
      </c>
      <c r="H41" s="62">
        <v>10</v>
      </c>
      <c r="I41" s="62">
        <v>19</v>
      </c>
      <c r="J41" s="62">
        <v>9864231765</v>
      </c>
      <c r="K41" s="76" t="s">
        <v>573</v>
      </c>
      <c r="L41" s="18" t="s">
        <v>996</v>
      </c>
      <c r="M41" s="18">
        <v>9401452569</v>
      </c>
      <c r="N41" s="76" t="s">
        <v>683</v>
      </c>
      <c r="O41" s="76">
        <v>9854349230</v>
      </c>
      <c r="P41" s="24" t="s">
        <v>1120</v>
      </c>
      <c r="Q41" s="18" t="s">
        <v>217</v>
      </c>
      <c r="R41" s="55" t="s">
        <v>370</v>
      </c>
      <c r="S41" s="18" t="s">
        <v>196</v>
      </c>
      <c r="T41" s="18"/>
    </row>
    <row r="42" spans="1:20" ht="14.4">
      <c r="A42" s="4">
        <v>38</v>
      </c>
      <c r="B42" s="17" t="s">
        <v>70</v>
      </c>
      <c r="C42" s="115" t="s">
        <v>625</v>
      </c>
      <c r="D42" s="55" t="s">
        <v>27</v>
      </c>
      <c r="E42" s="62" t="s">
        <v>626</v>
      </c>
      <c r="F42" s="55" t="s">
        <v>176</v>
      </c>
      <c r="G42" s="62">
        <v>7</v>
      </c>
      <c r="H42" s="62">
        <v>14</v>
      </c>
      <c r="I42" s="20">
        <v>21</v>
      </c>
      <c r="J42" s="62">
        <v>9401332667</v>
      </c>
      <c r="K42" s="76" t="s">
        <v>627</v>
      </c>
      <c r="L42" s="18" t="s">
        <v>997</v>
      </c>
      <c r="M42" s="18">
        <v>9854842211</v>
      </c>
      <c r="N42" s="76" t="s">
        <v>629</v>
      </c>
      <c r="O42" s="76">
        <v>9577080723</v>
      </c>
      <c r="P42" s="24" t="s">
        <v>1121</v>
      </c>
      <c r="Q42" s="18" t="s">
        <v>217</v>
      </c>
      <c r="R42" s="55" t="s">
        <v>380</v>
      </c>
      <c r="S42" s="18" t="s">
        <v>196</v>
      </c>
      <c r="T42" s="18"/>
    </row>
    <row r="43" spans="1:20" ht="28.8">
      <c r="A43" s="4">
        <v>39</v>
      </c>
      <c r="B43" s="17" t="s">
        <v>70</v>
      </c>
      <c r="C43" s="63" t="s">
        <v>566</v>
      </c>
      <c r="D43" s="63" t="s">
        <v>27</v>
      </c>
      <c r="E43" s="62" t="s">
        <v>567</v>
      </c>
      <c r="F43" s="55" t="s">
        <v>178</v>
      </c>
      <c r="G43" s="62">
        <v>24</v>
      </c>
      <c r="H43" s="62">
        <v>38</v>
      </c>
      <c r="I43" s="20">
        <v>62</v>
      </c>
      <c r="J43" s="88">
        <v>9957668189</v>
      </c>
      <c r="K43" s="98" t="s">
        <v>491</v>
      </c>
      <c r="L43" s="18" t="s">
        <v>492</v>
      </c>
      <c r="M43" s="18">
        <v>9401452559</v>
      </c>
      <c r="N43" s="98" t="s">
        <v>501</v>
      </c>
      <c r="O43" s="98">
        <v>9613315710</v>
      </c>
      <c r="P43" s="24" t="s">
        <v>1121</v>
      </c>
      <c r="Q43" s="18" t="s">
        <v>217</v>
      </c>
      <c r="R43" s="55" t="s">
        <v>392</v>
      </c>
      <c r="S43" s="18" t="s">
        <v>196</v>
      </c>
      <c r="T43" s="18"/>
    </row>
    <row r="44" spans="1:20" ht="14.4">
      <c r="A44" s="4">
        <v>40</v>
      </c>
      <c r="B44" s="17" t="s">
        <v>69</v>
      </c>
      <c r="C44" s="63" t="s">
        <v>896</v>
      </c>
      <c r="D44" s="63" t="s">
        <v>27</v>
      </c>
      <c r="E44" s="62" t="s">
        <v>897</v>
      </c>
      <c r="F44" s="98" t="s">
        <v>176</v>
      </c>
      <c r="G44" s="76">
        <v>12</v>
      </c>
      <c r="H44" s="76">
        <v>5</v>
      </c>
      <c r="I44" s="20">
        <v>17</v>
      </c>
      <c r="J44" s="88">
        <v>9435130784</v>
      </c>
      <c r="K44" s="98" t="s">
        <v>787</v>
      </c>
      <c r="L44" s="18" t="s">
        <v>721</v>
      </c>
      <c r="M44" s="18">
        <v>9401452563</v>
      </c>
      <c r="N44" s="98" t="s">
        <v>788</v>
      </c>
      <c r="O44" s="98">
        <v>7896505445</v>
      </c>
      <c r="P44" s="24" t="s">
        <v>1122</v>
      </c>
      <c r="Q44" s="18" t="s">
        <v>223</v>
      </c>
      <c r="R44" s="55" t="s">
        <v>394</v>
      </c>
      <c r="S44" s="18" t="s">
        <v>196</v>
      </c>
      <c r="T44" s="18"/>
    </row>
    <row r="45" spans="1:20">
      <c r="A45" s="4">
        <v>41</v>
      </c>
      <c r="B45" s="17" t="s">
        <v>69</v>
      </c>
      <c r="C45" s="55" t="s">
        <v>144</v>
      </c>
      <c r="D45" s="55" t="s">
        <v>27</v>
      </c>
      <c r="E45" s="65">
        <v>1815007103</v>
      </c>
      <c r="F45" s="55" t="s">
        <v>176</v>
      </c>
      <c r="G45" s="76">
        <v>16</v>
      </c>
      <c r="H45" s="76">
        <v>16</v>
      </c>
      <c r="I45" s="20">
        <v>32</v>
      </c>
      <c r="J45" s="55">
        <v>9954417262</v>
      </c>
      <c r="K45" s="55" t="s">
        <v>264</v>
      </c>
      <c r="L45" s="18" t="s">
        <v>916</v>
      </c>
      <c r="M45" s="18">
        <v>9954888660</v>
      </c>
      <c r="N45" s="55" t="s">
        <v>266</v>
      </c>
      <c r="O45" s="55">
        <v>8011006801</v>
      </c>
      <c r="P45" s="24" t="s">
        <v>1122</v>
      </c>
      <c r="Q45" s="18" t="s">
        <v>223</v>
      </c>
      <c r="R45" s="55" t="s">
        <v>317</v>
      </c>
      <c r="S45" s="18" t="s">
        <v>196</v>
      </c>
      <c r="T45" s="18"/>
    </row>
    <row r="46" spans="1:20">
      <c r="A46" s="4">
        <v>42</v>
      </c>
      <c r="B46" s="17" t="s">
        <v>70</v>
      </c>
      <c r="C46" s="60" t="s">
        <v>145</v>
      </c>
      <c r="D46" s="55" t="s">
        <v>27</v>
      </c>
      <c r="E46" s="80">
        <v>18150107143</v>
      </c>
      <c r="F46" s="60" t="s">
        <v>342</v>
      </c>
      <c r="G46" s="76">
        <v>33</v>
      </c>
      <c r="H46" s="76">
        <v>23</v>
      </c>
      <c r="I46" s="20">
        <v>56</v>
      </c>
      <c r="J46" s="60">
        <v>9954547152</v>
      </c>
      <c r="K46" s="55" t="s">
        <v>264</v>
      </c>
      <c r="L46" s="18" t="s">
        <v>916</v>
      </c>
      <c r="M46" s="18">
        <v>9954888660</v>
      </c>
      <c r="N46" s="55" t="s">
        <v>266</v>
      </c>
      <c r="O46" s="55">
        <v>8011006801</v>
      </c>
      <c r="P46" s="24" t="s">
        <v>1122</v>
      </c>
      <c r="Q46" s="18" t="s">
        <v>223</v>
      </c>
      <c r="R46" s="55" t="s">
        <v>252</v>
      </c>
      <c r="S46" s="18" t="s">
        <v>196</v>
      </c>
      <c r="T46" s="18"/>
    </row>
    <row r="47" spans="1:20">
      <c r="A47" s="4">
        <v>43</v>
      </c>
      <c r="B47" s="17" t="s">
        <v>69</v>
      </c>
      <c r="C47" s="60" t="s">
        <v>146</v>
      </c>
      <c r="D47" s="55" t="s">
        <v>27</v>
      </c>
      <c r="E47" s="80">
        <v>18150112301</v>
      </c>
      <c r="F47" s="55" t="s">
        <v>176</v>
      </c>
      <c r="G47" s="76">
        <v>33</v>
      </c>
      <c r="H47" s="76">
        <v>17</v>
      </c>
      <c r="I47" s="20">
        <v>50</v>
      </c>
      <c r="J47" s="60">
        <v>9859511718</v>
      </c>
      <c r="K47" s="55" t="s">
        <v>264</v>
      </c>
      <c r="L47" s="18" t="s">
        <v>916</v>
      </c>
      <c r="M47" s="18">
        <v>9954888660</v>
      </c>
      <c r="N47" s="55" t="s">
        <v>266</v>
      </c>
      <c r="O47" s="55">
        <v>8011006801</v>
      </c>
      <c r="P47" s="24" t="s">
        <v>1122</v>
      </c>
      <c r="Q47" s="18" t="s">
        <v>228</v>
      </c>
      <c r="R47" s="55" t="s">
        <v>256</v>
      </c>
      <c r="S47" s="18" t="s">
        <v>196</v>
      </c>
      <c r="T47" s="18"/>
    </row>
    <row r="48" spans="1:20">
      <c r="A48" s="4">
        <v>44</v>
      </c>
      <c r="B48" s="17" t="s">
        <v>69</v>
      </c>
      <c r="C48" s="55" t="s">
        <v>147</v>
      </c>
      <c r="D48" s="55" t="s">
        <v>27</v>
      </c>
      <c r="E48" s="65">
        <v>18150107104</v>
      </c>
      <c r="F48" s="55" t="s">
        <v>398</v>
      </c>
      <c r="G48" s="76">
        <v>88</v>
      </c>
      <c r="H48" s="76">
        <v>81</v>
      </c>
      <c r="I48" s="20">
        <v>169</v>
      </c>
      <c r="J48" s="55">
        <v>9577518710</v>
      </c>
      <c r="K48" s="55" t="s">
        <v>264</v>
      </c>
      <c r="L48" s="18" t="s">
        <v>916</v>
      </c>
      <c r="M48" s="18">
        <v>9954888660</v>
      </c>
      <c r="N48" s="55" t="s">
        <v>266</v>
      </c>
      <c r="O48" s="55">
        <v>8011006801</v>
      </c>
      <c r="P48" s="24" t="s">
        <v>1123</v>
      </c>
      <c r="Q48" s="18" t="s">
        <v>228</v>
      </c>
      <c r="R48" s="55" t="s">
        <v>317</v>
      </c>
      <c r="S48" s="18" t="s">
        <v>196</v>
      </c>
      <c r="T48" s="18"/>
    </row>
    <row r="49" spans="1:20">
      <c r="A49" s="4">
        <v>45</v>
      </c>
      <c r="B49" s="17" t="s">
        <v>70</v>
      </c>
      <c r="C49" s="55" t="s">
        <v>148</v>
      </c>
      <c r="D49" s="55" t="s">
        <v>27</v>
      </c>
      <c r="E49" s="65">
        <v>18150102007</v>
      </c>
      <c r="F49" s="55" t="s">
        <v>176</v>
      </c>
      <c r="G49" s="76">
        <v>22</v>
      </c>
      <c r="H49" s="76">
        <v>24</v>
      </c>
      <c r="I49" s="20">
        <v>46</v>
      </c>
      <c r="J49" s="55">
        <v>9954786312</v>
      </c>
      <c r="K49" s="55" t="s">
        <v>264</v>
      </c>
      <c r="L49" s="18" t="s">
        <v>916</v>
      </c>
      <c r="M49" s="18">
        <v>9954888660</v>
      </c>
      <c r="N49" s="55" t="s">
        <v>266</v>
      </c>
      <c r="O49" s="55">
        <v>8011006801</v>
      </c>
      <c r="P49" s="24" t="s">
        <v>1123</v>
      </c>
      <c r="Q49" s="18" t="s">
        <v>228</v>
      </c>
      <c r="R49" s="55" t="s">
        <v>224</v>
      </c>
      <c r="S49" s="18" t="s">
        <v>196</v>
      </c>
      <c r="T49" s="18"/>
    </row>
    <row r="50" spans="1:20">
      <c r="A50" s="4">
        <v>46</v>
      </c>
      <c r="B50" s="17" t="s">
        <v>70</v>
      </c>
      <c r="C50" s="55" t="s">
        <v>149</v>
      </c>
      <c r="D50" s="55" t="s">
        <v>27</v>
      </c>
      <c r="E50" s="65">
        <v>18150112302</v>
      </c>
      <c r="F50" s="55" t="s">
        <v>176</v>
      </c>
      <c r="G50" s="76">
        <v>30</v>
      </c>
      <c r="H50" s="76">
        <v>27</v>
      </c>
      <c r="I50" s="20">
        <v>57</v>
      </c>
      <c r="J50" s="55">
        <v>9957667239</v>
      </c>
      <c r="K50" s="55" t="s">
        <v>264</v>
      </c>
      <c r="L50" s="18" t="s">
        <v>916</v>
      </c>
      <c r="M50" s="18">
        <v>9954888660</v>
      </c>
      <c r="N50" s="55" t="s">
        <v>266</v>
      </c>
      <c r="O50" s="55">
        <v>8011006801</v>
      </c>
      <c r="P50" s="24" t="s">
        <v>1123</v>
      </c>
      <c r="Q50" s="18" t="s">
        <v>228</v>
      </c>
      <c r="R50" s="55" t="s">
        <v>252</v>
      </c>
      <c r="S50" s="18" t="s">
        <v>196</v>
      </c>
      <c r="T50" s="18"/>
    </row>
    <row r="51" spans="1:20">
      <c r="A51" s="4">
        <v>47</v>
      </c>
      <c r="B51" s="17" t="s">
        <v>69</v>
      </c>
      <c r="C51" s="55" t="s">
        <v>150</v>
      </c>
      <c r="D51" s="55" t="s">
        <v>27</v>
      </c>
      <c r="E51" s="65">
        <v>18150106901</v>
      </c>
      <c r="F51" s="55" t="s">
        <v>176</v>
      </c>
      <c r="G51" s="76">
        <v>20</v>
      </c>
      <c r="H51" s="76">
        <v>32</v>
      </c>
      <c r="I51" s="20">
        <v>52</v>
      </c>
      <c r="J51" s="55">
        <v>9707806353</v>
      </c>
      <c r="K51" s="55" t="s">
        <v>264</v>
      </c>
      <c r="L51" s="18" t="s">
        <v>916</v>
      </c>
      <c r="M51" s="18">
        <v>9954888660</v>
      </c>
      <c r="N51" s="55" t="s">
        <v>270</v>
      </c>
      <c r="O51" s="55">
        <v>8822408369</v>
      </c>
      <c r="P51" s="24" t="s">
        <v>1123</v>
      </c>
      <c r="Q51" s="18" t="s">
        <v>237</v>
      </c>
      <c r="R51" s="55" t="s">
        <v>407</v>
      </c>
      <c r="S51" s="18" t="s">
        <v>196</v>
      </c>
      <c r="T51" s="18"/>
    </row>
    <row r="52" spans="1:20">
      <c r="A52" s="4">
        <v>48</v>
      </c>
      <c r="B52" s="17" t="s">
        <v>69</v>
      </c>
      <c r="C52" s="55" t="s">
        <v>151</v>
      </c>
      <c r="D52" s="55" t="s">
        <v>27</v>
      </c>
      <c r="E52" s="65">
        <v>118150107001</v>
      </c>
      <c r="F52" s="55" t="s">
        <v>176</v>
      </c>
      <c r="G52" s="76">
        <v>6</v>
      </c>
      <c r="H52" s="76">
        <v>7</v>
      </c>
      <c r="I52" s="20">
        <v>13</v>
      </c>
      <c r="J52" s="55">
        <v>9678903068</v>
      </c>
      <c r="K52" s="55" t="s">
        <v>264</v>
      </c>
      <c r="L52" s="18" t="s">
        <v>916</v>
      </c>
      <c r="M52" s="18">
        <v>9954888660</v>
      </c>
      <c r="N52" s="55" t="s">
        <v>271</v>
      </c>
      <c r="O52" s="55">
        <v>9508868580</v>
      </c>
      <c r="P52" s="24" t="s">
        <v>1124</v>
      </c>
      <c r="Q52" s="18" t="s">
        <v>237</v>
      </c>
      <c r="R52" s="55" t="s">
        <v>380</v>
      </c>
      <c r="S52" s="18" t="s">
        <v>196</v>
      </c>
      <c r="T52" s="18"/>
    </row>
    <row r="53" spans="1:20">
      <c r="A53" s="4">
        <v>49</v>
      </c>
      <c r="B53" s="17" t="s">
        <v>70</v>
      </c>
      <c r="C53" s="55" t="s">
        <v>152</v>
      </c>
      <c r="D53" s="55" t="s">
        <v>27</v>
      </c>
      <c r="E53" s="65">
        <v>18150107301</v>
      </c>
      <c r="F53" s="55" t="s">
        <v>176</v>
      </c>
      <c r="G53" s="76">
        <v>15</v>
      </c>
      <c r="H53" s="76">
        <v>15</v>
      </c>
      <c r="I53" s="20">
        <v>30</v>
      </c>
      <c r="J53" s="55">
        <v>9435948960</v>
      </c>
      <c r="K53" s="55" t="s">
        <v>264</v>
      </c>
      <c r="L53" s="18" t="s">
        <v>916</v>
      </c>
      <c r="M53" s="18">
        <v>9954888660</v>
      </c>
      <c r="N53" s="55" t="s">
        <v>271</v>
      </c>
      <c r="O53" s="55">
        <v>9508868580</v>
      </c>
      <c r="P53" s="24" t="s">
        <v>1124</v>
      </c>
      <c r="Q53" s="18" t="s">
        <v>237</v>
      </c>
      <c r="R53" s="55" t="s">
        <v>378</v>
      </c>
      <c r="S53" s="18" t="s">
        <v>196</v>
      </c>
      <c r="T53" s="18"/>
    </row>
    <row r="54" spans="1:20">
      <c r="A54" s="4">
        <v>50</v>
      </c>
      <c r="B54" s="17" t="s">
        <v>70</v>
      </c>
      <c r="C54" s="55" t="s">
        <v>153</v>
      </c>
      <c r="D54" s="55" t="s">
        <v>27</v>
      </c>
      <c r="E54" s="65">
        <v>18150107201</v>
      </c>
      <c r="F54" s="55" t="s">
        <v>176</v>
      </c>
      <c r="G54" s="76">
        <v>13</v>
      </c>
      <c r="H54" s="76">
        <v>19</v>
      </c>
      <c r="I54" s="20">
        <v>32</v>
      </c>
      <c r="J54" s="55">
        <v>7896846726</v>
      </c>
      <c r="K54" s="55" t="s">
        <v>264</v>
      </c>
      <c r="L54" s="18" t="s">
        <v>916</v>
      </c>
      <c r="M54" s="18">
        <v>9954888660</v>
      </c>
      <c r="N54" s="55" t="s">
        <v>271</v>
      </c>
      <c r="O54" s="55">
        <v>9508868580</v>
      </c>
      <c r="P54" s="24" t="s">
        <v>1124</v>
      </c>
      <c r="Q54" s="18" t="s">
        <v>237</v>
      </c>
      <c r="R54" s="55" t="s">
        <v>412</v>
      </c>
      <c r="S54" s="18" t="s">
        <v>196</v>
      </c>
      <c r="T54" s="18"/>
    </row>
    <row r="55" spans="1:20">
      <c r="A55" s="4">
        <v>51</v>
      </c>
      <c r="B55" s="17" t="s">
        <v>69</v>
      </c>
      <c r="C55" s="55" t="s">
        <v>154</v>
      </c>
      <c r="D55" s="55" t="s">
        <v>27</v>
      </c>
      <c r="E55" s="65">
        <v>18150101901</v>
      </c>
      <c r="F55" s="55" t="s">
        <v>176</v>
      </c>
      <c r="G55" s="76">
        <v>16</v>
      </c>
      <c r="H55" s="76">
        <v>24</v>
      </c>
      <c r="I55" s="20">
        <v>40</v>
      </c>
      <c r="J55" s="55">
        <v>9678743084</v>
      </c>
      <c r="K55" s="55" t="s">
        <v>264</v>
      </c>
      <c r="L55" s="18" t="s">
        <v>916</v>
      </c>
      <c r="M55" s="18">
        <v>9954888660</v>
      </c>
      <c r="N55" s="55" t="s">
        <v>272</v>
      </c>
      <c r="O55" s="55">
        <v>9678197207</v>
      </c>
      <c r="P55" s="24" t="s">
        <v>1125</v>
      </c>
      <c r="Q55" s="18" t="s">
        <v>194</v>
      </c>
      <c r="R55" s="55" t="s">
        <v>370</v>
      </c>
      <c r="S55" s="18" t="s">
        <v>196</v>
      </c>
      <c r="T55" s="18"/>
    </row>
    <row r="56" spans="1:20">
      <c r="A56" s="4">
        <v>52</v>
      </c>
      <c r="B56" s="17" t="s">
        <v>69</v>
      </c>
      <c r="C56" s="55" t="s">
        <v>155</v>
      </c>
      <c r="D56" s="55" t="s">
        <v>27</v>
      </c>
      <c r="E56" s="65">
        <v>18150107101</v>
      </c>
      <c r="F56" s="55" t="s">
        <v>342</v>
      </c>
      <c r="G56" s="76">
        <v>0</v>
      </c>
      <c r="H56" s="76">
        <v>46</v>
      </c>
      <c r="I56" s="20">
        <v>46</v>
      </c>
      <c r="J56" s="55">
        <v>9854680495</v>
      </c>
      <c r="K56" s="55" t="s">
        <v>264</v>
      </c>
      <c r="L56" s="18" t="s">
        <v>916</v>
      </c>
      <c r="M56" s="18">
        <v>9954888660</v>
      </c>
      <c r="N56" s="55" t="s">
        <v>273</v>
      </c>
      <c r="O56" s="55">
        <v>8761908290</v>
      </c>
      <c r="P56" s="24" t="s">
        <v>1125</v>
      </c>
      <c r="Q56" s="18" t="s">
        <v>194</v>
      </c>
      <c r="R56" s="55" t="s">
        <v>380</v>
      </c>
      <c r="S56" s="18" t="s">
        <v>196</v>
      </c>
      <c r="T56" s="18"/>
    </row>
    <row r="57" spans="1:20">
      <c r="A57" s="4">
        <v>53</v>
      </c>
      <c r="B57" s="17" t="s">
        <v>70</v>
      </c>
      <c r="C57" s="55" t="s">
        <v>156</v>
      </c>
      <c r="D57" s="55" t="s">
        <v>27</v>
      </c>
      <c r="E57" s="65">
        <v>18150106403</v>
      </c>
      <c r="F57" s="55" t="s">
        <v>342</v>
      </c>
      <c r="G57" s="76">
        <v>26</v>
      </c>
      <c r="H57" s="76">
        <v>31</v>
      </c>
      <c r="I57" s="20">
        <v>57</v>
      </c>
      <c r="J57" s="55">
        <v>9957667239</v>
      </c>
      <c r="K57" s="55" t="s">
        <v>264</v>
      </c>
      <c r="L57" s="18" t="s">
        <v>916</v>
      </c>
      <c r="M57" s="18">
        <v>9954888660</v>
      </c>
      <c r="N57" s="55" t="s">
        <v>273</v>
      </c>
      <c r="O57" s="55">
        <v>8011147471</v>
      </c>
      <c r="P57" s="24" t="s">
        <v>1125</v>
      </c>
      <c r="Q57" s="18" t="s">
        <v>204</v>
      </c>
      <c r="R57" s="55" t="s">
        <v>378</v>
      </c>
      <c r="S57" s="18" t="s">
        <v>196</v>
      </c>
      <c r="T57" s="18"/>
    </row>
    <row r="58" spans="1:20" ht="14.4">
      <c r="A58" s="4">
        <v>54</v>
      </c>
      <c r="B58" s="17" t="s">
        <v>70</v>
      </c>
      <c r="C58" s="63" t="s">
        <v>891</v>
      </c>
      <c r="D58" s="63" t="s">
        <v>27</v>
      </c>
      <c r="E58" s="62" t="s">
        <v>892</v>
      </c>
      <c r="F58" s="98" t="s">
        <v>176</v>
      </c>
      <c r="G58" s="76">
        <v>62</v>
      </c>
      <c r="H58" s="76">
        <v>55</v>
      </c>
      <c r="I58" s="20">
        <v>117</v>
      </c>
      <c r="J58" s="88">
        <v>9613545931</v>
      </c>
      <c r="K58" s="98" t="s">
        <v>701</v>
      </c>
      <c r="L58" s="18" t="s">
        <v>691</v>
      </c>
      <c r="M58" s="18">
        <v>9401452564</v>
      </c>
      <c r="N58" s="98" t="s">
        <v>702</v>
      </c>
      <c r="O58" s="98">
        <v>8812082482</v>
      </c>
      <c r="P58" s="24" t="s">
        <v>1125</v>
      </c>
      <c r="Q58" s="18" t="s">
        <v>204</v>
      </c>
      <c r="R58" s="55" t="s">
        <v>370</v>
      </c>
      <c r="S58" s="18" t="s">
        <v>196</v>
      </c>
      <c r="T58" s="18"/>
    </row>
    <row r="59" spans="1:20" ht="28.8">
      <c r="A59" s="4">
        <v>55</v>
      </c>
      <c r="B59" s="17" t="s">
        <v>69</v>
      </c>
      <c r="C59" s="115" t="s">
        <v>639</v>
      </c>
      <c r="D59" s="55" t="s">
        <v>27</v>
      </c>
      <c r="E59" s="62" t="s">
        <v>640</v>
      </c>
      <c r="F59" s="55" t="s">
        <v>176</v>
      </c>
      <c r="G59" s="62">
        <v>30</v>
      </c>
      <c r="H59" s="62">
        <v>22</v>
      </c>
      <c r="I59" s="20">
        <v>52</v>
      </c>
      <c r="J59" s="62">
        <v>9706165469</v>
      </c>
      <c r="K59" s="18" t="s">
        <v>589</v>
      </c>
      <c r="L59" s="18" t="s">
        <v>998</v>
      </c>
      <c r="M59" s="18">
        <v>9401452585</v>
      </c>
      <c r="N59" s="76" t="s">
        <v>261</v>
      </c>
      <c r="O59" s="76">
        <v>9401332616</v>
      </c>
      <c r="P59" s="24" t="s">
        <v>1126</v>
      </c>
      <c r="Q59" s="18" t="s">
        <v>204</v>
      </c>
      <c r="R59" s="55" t="s">
        <v>378</v>
      </c>
      <c r="S59" s="18" t="s">
        <v>196</v>
      </c>
      <c r="T59" s="18"/>
    </row>
    <row r="60" spans="1:20" ht="27.6">
      <c r="A60" s="4">
        <v>56</v>
      </c>
      <c r="B60" s="17" t="s">
        <v>69</v>
      </c>
      <c r="C60" s="115" t="s">
        <v>696</v>
      </c>
      <c r="D60" s="63" t="s">
        <v>27</v>
      </c>
      <c r="E60" s="116" t="s">
        <v>697</v>
      </c>
      <c r="F60" s="62" t="s">
        <v>176</v>
      </c>
      <c r="G60" s="62">
        <v>86</v>
      </c>
      <c r="H60" s="62">
        <v>52</v>
      </c>
      <c r="I60" s="62">
        <v>138</v>
      </c>
      <c r="J60" s="62">
        <v>9707347861</v>
      </c>
      <c r="K60" s="76" t="s">
        <v>679</v>
      </c>
      <c r="L60" s="18" t="s">
        <v>192</v>
      </c>
      <c r="M60" s="18">
        <v>9401452567</v>
      </c>
      <c r="N60" s="76" t="s">
        <v>676</v>
      </c>
      <c r="O60" s="76">
        <v>7399773828</v>
      </c>
      <c r="P60" s="24" t="s">
        <v>1126</v>
      </c>
      <c r="Q60" s="18" t="s">
        <v>204</v>
      </c>
      <c r="R60" s="55" t="s">
        <v>380</v>
      </c>
      <c r="S60" s="18" t="s">
        <v>196</v>
      </c>
      <c r="T60" s="18"/>
    </row>
    <row r="61" spans="1:20">
      <c r="A61" s="4">
        <v>57</v>
      </c>
      <c r="B61" s="17" t="s">
        <v>70</v>
      </c>
      <c r="C61" s="95" t="s">
        <v>368</v>
      </c>
      <c r="D61" s="92" t="s">
        <v>27</v>
      </c>
      <c r="E61" s="95">
        <v>18150102901</v>
      </c>
      <c r="F61" s="92" t="s">
        <v>176</v>
      </c>
      <c r="G61" s="20">
        <v>12</v>
      </c>
      <c r="H61" s="20">
        <v>19</v>
      </c>
      <c r="I61" s="20">
        <v>31</v>
      </c>
      <c r="J61" s="95">
        <v>9613984952</v>
      </c>
      <c r="K61" s="55" t="s">
        <v>365</v>
      </c>
      <c r="L61" s="18" t="s">
        <v>999</v>
      </c>
      <c r="M61" s="18">
        <v>9401452554</v>
      </c>
      <c r="N61" s="55" t="s">
        <v>367</v>
      </c>
      <c r="O61" s="55">
        <v>8011785585</v>
      </c>
      <c r="P61" s="24" t="s">
        <v>1126</v>
      </c>
      <c r="Q61" s="18" t="s">
        <v>217</v>
      </c>
      <c r="R61" s="55" t="s">
        <v>370</v>
      </c>
      <c r="S61" s="18" t="s">
        <v>196</v>
      </c>
      <c r="T61" s="18"/>
    </row>
    <row r="62" spans="1:20">
      <c r="A62" s="4">
        <v>58</v>
      </c>
      <c r="B62" s="17" t="s">
        <v>69</v>
      </c>
      <c r="C62" s="92" t="s">
        <v>384</v>
      </c>
      <c r="D62" s="92" t="s">
        <v>27</v>
      </c>
      <c r="E62" s="93">
        <v>118150111201</v>
      </c>
      <c r="F62" s="92" t="s">
        <v>176</v>
      </c>
      <c r="G62" s="20">
        <v>22</v>
      </c>
      <c r="H62" s="20">
        <v>23</v>
      </c>
      <c r="I62" s="20">
        <v>45</v>
      </c>
      <c r="J62" s="55">
        <v>9613221668</v>
      </c>
      <c r="K62" s="55" t="s">
        <v>365</v>
      </c>
      <c r="L62" s="18" t="s">
        <v>999</v>
      </c>
      <c r="M62" s="18">
        <v>9401452554</v>
      </c>
      <c r="N62" s="55" t="s">
        <v>385</v>
      </c>
      <c r="O62" s="55">
        <v>9957060608</v>
      </c>
      <c r="P62" s="24" t="s">
        <v>1127</v>
      </c>
      <c r="Q62" s="18" t="s">
        <v>217</v>
      </c>
      <c r="R62" s="55" t="s">
        <v>425</v>
      </c>
      <c r="S62" s="18" t="s">
        <v>196</v>
      </c>
      <c r="T62" s="18"/>
    </row>
    <row r="63" spans="1:20">
      <c r="A63" s="4">
        <v>59</v>
      </c>
      <c r="B63" s="17" t="s">
        <v>69</v>
      </c>
      <c r="C63" s="92" t="s">
        <v>399</v>
      </c>
      <c r="D63" s="92" t="s">
        <v>27</v>
      </c>
      <c r="E63" s="93">
        <v>18150112201</v>
      </c>
      <c r="F63" s="92" t="s">
        <v>342</v>
      </c>
      <c r="G63" s="20">
        <v>119</v>
      </c>
      <c r="H63" s="20">
        <v>111</v>
      </c>
      <c r="I63" s="20">
        <v>230</v>
      </c>
      <c r="J63" s="55">
        <v>9957696528</v>
      </c>
      <c r="K63" s="55" t="s">
        <v>351</v>
      </c>
      <c r="L63" s="18" t="s">
        <v>987</v>
      </c>
      <c r="M63" s="18">
        <v>9401452553</v>
      </c>
      <c r="N63" s="55" t="s">
        <v>400</v>
      </c>
      <c r="O63" s="55">
        <v>9678311021</v>
      </c>
      <c r="P63" s="24" t="s">
        <v>1127</v>
      </c>
      <c r="Q63" s="18" t="s">
        <v>217</v>
      </c>
      <c r="R63" s="55" t="s">
        <v>256</v>
      </c>
      <c r="S63" s="18" t="s">
        <v>196</v>
      </c>
      <c r="T63" s="18"/>
    </row>
    <row r="64" spans="1:20">
      <c r="A64" s="4">
        <v>60</v>
      </c>
      <c r="B64" s="17" t="s">
        <v>69</v>
      </c>
      <c r="C64" s="92" t="s">
        <v>401</v>
      </c>
      <c r="D64" s="92" t="s">
        <v>27</v>
      </c>
      <c r="E64" s="93">
        <v>18150112204</v>
      </c>
      <c r="F64" s="92" t="s">
        <v>398</v>
      </c>
      <c r="G64" s="20">
        <v>110</v>
      </c>
      <c r="H64" s="20">
        <v>105</v>
      </c>
      <c r="I64" s="20">
        <v>215</v>
      </c>
      <c r="J64" s="55">
        <v>9531035079</v>
      </c>
      <c r="K64" s="55" t="s">
        <v>351</v>
      </c>
      <c r="L64" s="18" t="s">
        <v>987</v>
      </c>
      <c r="M64" s="18">
        <v>9401452553</v>
      </c>
      <c r="N64" s="55" t="s">
        <v>400</v>
      </c>
      <c r="O64" s="55">
        <v>9678311021</v>
      </c>
      <c r="P64" s="24" t="s">
        <v>1127</v>
      </c>
      <c r="Q64" s="18" t="s">
        <v>223</v>
      </c>
      <c r="R64" s="55" t="s">
        <v>249</v>
      </c>
      <c r="S64" s="18" t="s">
        <v>196</v>
      </c>
      <c r="T64" s="18"/>
    </row>
    <row r="65" spans="1:20" ht="27.6">
      <c r="A65" s="4">
        <v>61</v>
      </c>
      <c r="B65" s="17" t="s">
        <v>70</v>
      </c>
      <c r="C65" s="92" t="s">
        <v>356</v>
      </c>
      <c r="D65" s="92" t="s">
        <v>27</v>
      </c>
      <c r="E65" s="93">
        <v>18150112501</v>
      </c>
      <c r="F65" s="92" t="s">
        <v>176</v>
      </c>
      <c r="G65" s="20">
        <v>23</v>
      </c>
      <c r="H65" s="20">
        <v>14</v>
      </c>
      <c r="I65" s="20">
        <v>37</v>
      </c>
      <c r="J65" s="55">
        <v>9854482200</v>
      </c>
      <c r="K65" s="55" t="s">
        <v>357</v>
      </c>
      <c r="L65" s="18" t="s">
        <v>984</v>
      </c>
      <c r="M65" s="18">
        <v>9957154708</v>
      </c>
      <c r="N65" s="55" t="s">
        <v>359</v>
      </c>
      <c r="O65" s="55">
        <v>9957160712</v>
      </c>
      <c r="P65" s="24" t="s">
        <v>1127</v>
      </c>
      <c r="Q65" s="18" t="s">
        <v>223</v>
      </c>
      <c r="R65" s="55" t="s">
        <v>252</v>
      </c>
      <c r="S65" s="18" t="s">
        <v>196</v>
      </c>
      <c r="T65" s="18"/>
    </row>
    <row r="66" spans="1:20">
      <c r="A66" s="4">
        <v>62</v>
      </c>
      <c r="B66" s="17" t="s">
        <v>69</v>
      </c>
      <c r="C66" s="92" t="s">
        <v>363</v>
      </c>
      <c r="D66" s="92" t="s">
        <v>27</v>
      </c>
      <c r="E66" s="93">
        <v>18150107801</v>
      </c>
      <c r="F66" s="92" t="s">
        <v>176</v>
      </c>
      <c r="G66" s="20">
        <v>20</v>
      </c>
      <c r="H66" s="20">
        <v>13</v>
      </c>
      <c r="I66" s="20">
        <v>33</v>
      </c>
      <c r="J66" s="55">
        <v>9957385682</v>
      </c>
      <c r="K66" s="55" t="s">
        <v>357</v>
      </c>
      <c r="L66" s="18" t="s">
        <v>984</v>
      </c>
      <c r="M66" s="18">
        <v>9957154708</v>
      </c>
      <c r="N66" s="55" t="s">
        <v>361</v>
      </c>
      <c r="O66" s="55">
        <v>9957447224</v>
      </c>
      <c r="P66" s="24" t="s">
        <v>1128</v>
      </c>
      <c r="Q66" s="18" t="s">
        <v>223</v>
      </c>
      <c r="R66" s="55" t="s">
        <v>249</v>
      </c>
      <c r="S66" s="18" t="s">
        <v>196</v>
      </c>
      <c r="T66" s="18"/>
    </row>
    <row r="67" spans="1:20" ht="14.4">
      <c r="A67" s="4">
        <v>63</v>
      </c>
      <c r="B67" s="17" t="s">
        <v>69</v>
      </c>
      <c r="C67" s="63" t="s">
        <v>312</v>
      </c>
      <c r="D67" s="63" t="s">
        <v>27</v>
      </c>
      <c r="E67" s="62" t="s">
        <v>313</v>
      </c>
      <c r="F67" s="55" t="s">
        <v>176</v>
      </c>
      <c r="G67" s="62">
        <v>103</v>
      </c>
      <c r="H67" s="62">
        <v>103</v>
      </c>
      <c r="I67" s="20">
        <v>206</v>
      </c>
      <c r="J67" s="88">
        <v>9678906987</v>
      </c>
      <c r="K67" s="55" t="s">
        <v>314</v>
      </c>
      <c r="L67" s="18" t="s">
        <v>315</v>
      </c>
      <c r="M67" s="18">
        <v>9954720286</v>
      </c>
      <c r="N67" s="55" t="s">
        <v>316</v>
      </c>
      <c r="O67" s="55">
        <v>9678436919</v>
      </c>
      <c r="P67" s="24" t="s">
        <v>1128</v>
      </c>
      <c r="Q67" s="18" t="s">
        <v>228</v>
      </c>
      <c r="R67" s="55" t="s">
        <v>252</v>
      </c>
      <c r="S67" s="18" t="s">
        <v>196</v>
      </c>
      <c r="T67" s="18"/>
    </row>
    <row r="68" spans="1:20" ht="27.6">
      <c r="A68" s="4">
        <v>64</v>
      </c>
      <c r="B68" s="17" t="s">
        <v>70</v>
      </c>
      <c r="C68" s="63" t="s">
        <v>477</v>
      </c>
      <c r="D68" s="63" t="s">
        <v>27</v>
      </c>
      <c r="E68" s="99" t="s">
        <v>478</v>
      </c>
      <c r="F68" s="55" t="s">
        <v>398</v>
      </c>
      <c r="G68" s="62">
        <v>522</v>
      </c>
      <c r="H68" s="62">
        <v>57</v>
      </c>
      <c r="I68" s="20">
        <v>819</v>
      </c>
      <c r="J68" s="88">
        <v>9954431216</v>
      </c>
      <c r="K68" s="98" t="s">
        <v>479</v>
      </c>
      <c r="L68" s="18" t="s">
        <v>867</v>
      </c>
      <c r="M68" s="18">
        <v>9401452557</v>
      </c>
      <c r="N68" s="98" t="s">
        <v>481</v>
      </c>
      <c r="O68" s="98">
        <v>8011907739</v>
      </c>
      <c r="P68" s="24" t="s">
        <v>1128</v>
      </c>
      <c r="Q68" s="18" t="s">
        <v>228</v>
      </c>
      <c r="R68" s="55" t="s">
        <v>435</v>
      </c>
      <c r="S68" s="18" t="s">
        <v>196</v>
      </c>
      <c r="T68" s="18"/>
    </row>
    <row r="69" spans="1:20" ht="27.6">
      <c r="A69" s="4">
        <v>65</v>
      </c>
      <c r="B69" s="17" t="s">
        <v>70</v>
      </c>
      <c r="C69" s="63" t="s">
        <v>477</v>
      </c>
      <c r="D69" s="63" t="s">
        <v>27</v>
      </c>
      <c r="E69" s="99" t="s">
        <v>478</v>
      </c>
      <c r="F69" s="55" t="s">
        <v>398</v>
      </c>
      <c r="G69" s="62">
        <v>522</v>
      </c>
      <c r="H69" s="62">
        <v>57</v>
      </c>
      <c r="I69" s="20">
        <v>819</v>
      </c>
      <c r="J69" s="88">
        <v>9954431216</v>
      </c>
      <c r="K69" s="98" t="s">
        <v>479</v>
      </c>
      <c r="L69" s="18" t="s">
        <v>867</v>
      </c>
      <c r="M69" s="18">
        <v>9401452557</v>
      </c>
      <c r="N69" s="98" t="s">
        <v>481</v>
      </c>
      <c r="O69" s="98">
        <v>8011907739</v>
      </c>
      <c r="P69" s="24" t="s">
        <v>1128</v>
      </c>
      <c r="Q69" s="18" t="s">
        <v>228</v>
      </c>
      <c r="R69" s="55" t="s">
        <v>252</v>
      </c>
      <c r="S69" s="18" t="s">
        <v>196</v>
      </c>
      <c r="T69" s="18"/>
    </row>
    <row r="70" spans="1:20" ht="27.6">
      <c r="A70" s="4">
        <v>66</v>
      </c>
      <c r="B70" s="17" t="s">
        <v>70</v>
      </c>
      <c r="C70" s="63" t="s">
        <v>477</v>
      </c>
      <c r="D70" s="63" t="s">
        <v>27</v>
      </c>
      <c r="E70" s="99" t="s">
        <v>478</v>
      </c>
      <c r="F70" s="55" t="s">
        <v>398</v>
      </c>
      <c r="G70" s="62">
        <v>522</v>
      </c>
      <c r="H70" s="62">
        <v>57</v>
      </c>
      <c r="I70" s="20">
        <v>819</v>
      </c>
      <c r="J70" s="88">
        <v>9954431216</v>
      </c>
      <c r="K70" s="98" t="s">
        <v>479</v>
      </c>
      <c r="L70" s="18" t="s">
        <v>867</v>
      </c>
      <c r="M70" s="18">
        <v>9401452557</v>
      </c>
      <c r="N70" s="98" t="s">
        <v>481</v>
      </c>
      <c r="O70" s="98">
        <v>8011907739</v>
      </c>
      <c r="P70" s="24" t="s">
        <v>1129</v>
      </c>
      <c r="Q70" s="18" t="s">
        <v>228</v>
      </c>
      <c r="R70" s="55" t="s">
        <v>249</v>
      </c>
      <c r="S70" s="18" t="s">
        <v>196</v>
      </c>
      <c r="T70" s="18"/>
    </row>
    <row r="71" spans="1:20" ht="14.4">
      <c r="A71" s="4">
        <v>67</v>
      </c>
      <c r="B71" s="17" t="s">
        <v>69</v>
      </c>
      <c r="C71" s="63" t="s">
        <v>499</v>
      </c>
      <c r="D71" s="63" t="s">
        <v>27</v>
      </c>
      <c r="E71" s="62" t="s">
        <v>500</v>
      </c>
      <c r="F71" s="55" t="s">
        <v>176</v>
      </c>
      <c r="G71" s="62">
        <v>13</v>
      </c>
      <c r="H71" s="62">
        <v>15</v>
      </c>
      <c r="I71" s="20">
        <v>28</v>
      </c>
      <c r="J71" s="88">
        <v>9577809847</v>
      </c>
      <c r="K71" s="98" t="s">
        <v>491</v>
      </c>
      <c r="L71" s="18" t="s">
        <v>1000</v>
      </c>
      <c r="M71" s="18">
        <v>9401452559</v>
      </c>
      <c r="N71" s="98" t="s">
        <v>501</v>
      </c>
      <c r="O71" s="98">
        <v>9613315710</v>
      </c>
      <c r="P71" s="24" t="s">
        <v>1129</v>
      </c>
      <c r="Q71" s="18" t="s">
        <v>237</v>
      </c>
      <c r="R71" s="55" t="s">
        <v>317</v>
      </c>
      <c r="S71" s="18" t="s">
        <v>196</v>
      </c>
      <c r="T71" s="18"/>
    </row>
    <row r="72" spans="1:20" ht="14.4">
      <c r="A72" s="4">
        <v>68</v>
      </c>
      <c r="B72" s="17" t="s">
        <v>69</v>
      </c>
      <c r="C72" s="63" t="s">
        <v>724</v>
      </c>
      <c r="D72" s="63" t="s">
        <v>27</v>
      </c>
      <c r="E72" s="62" t="s">
        <v>725</v>
      </c>
      <c r="F72" s="55" t="s">
        <v>176</v>
      </c>
      <c r="G72" s="62">
        <v>13</v>
      </c>
      <c r="H72" s="62">
        <v>17</v>
      </c>
      <c r="I72" s="20">
        <v>30</v>
      </c>
      <c r="J72" s="88">
        <v>9957222682</v>
      </c>
      <c r="K72" s="98" t="s">
        <v>726</v>
      </c>
      <c r="L72" s="18" t="s">
        <v>727</v>
      </c>
      <c r="M72" s="18">
        <v>9401452574</v>
      </c>
      <c r="N72" s="98" t="s">
        <v>728</v>
      </c>
      <c r="O72" s="109">
        <v>9864513137</v>
      </c>
      <c r="P72" s="24" t="s">
        <v>1129</v>
      </c>
      <c r="Q72" s="18" t="s">
        <v>237</v>
      </c>
      <c r="R72" s="55" t="s">
        <v>269</v>
      </c>
      <c r="S72" s="18" t="s">
        <v>196</v>
      </c>
      <c r="T72" s="18"/>
    </row>
    <row r="73" spans="1:20" ht="14.4">
      <c r="A73" s="4">
        <v>69</v>
      </c>
      <c r="B73" s="17" t="s">
        <v>70</v>
      </c>
      <c r="C73" s="63" t="s">
        <v>739</v>
      </c>
      <c r="D73" s="63" t="s">
        <v>27</v>
      </c>
      <c r="E73" s="62" t="s">
        <v>740</v>
      </c>
      <c r="F73" s="55" t="s">
        <v>176</v>
      </c>
      <c r="G73" s="62">
        <v>96</v>
      </c>
      <c r="H73" s="62">
        <v>90</v>
      </c>
      <c r="I73" s="20">
        <v>186</v>
      </c>
      <c r="J73" s="88">
        <v>9954786428</v>
      </c>
      <c r="K73" s="98" t="s">
        <v>726</v>
      </c>
      <c r="L73" s="18">
        <v>9401452574</v>
      </c>
      <c r="M73" s="18">
        <v>9401452574</v>
      </c>
      <c r="N73" s="98" t="s">
        <v>728</v>
      </c>
      <c r="O73" s="109">
        <v>9864513137</v>
      </c>
      <c r="P73" s="24" t="s">
        <v>1130</v>
      </c>
      <c r="Q73" s="18" t="s">
        <v>237</v>
      </c>
      <c r="R73" s="55" t="s">
        <v>269</v>
      </c>
      <c r="S73" s="18" t="s">
        <v>196</v>
      </c>
      <c r="T73" s="18"/>
    </row>
    <row r="74" spans="1:20" ht="14.4">
      <c r="A74" s="4">
        <v>70</v>
      </c>
      <c r="B74" s="17" t="s">
        <v>69</v>
      </c>
      <c r="C74" s="63" t="s">
        <v>754</v>
      </c>
      <c r="D74" s="63" t="s">
        <v>27</v>
      </c>
      <c r="E74" s="62" t="s">
        <v>755</v>
      </c>
      <c r="F74" s="55" t="s">
        <v>398</v>
      </c>
      <c r="G74" s="62">
        <v>0</v>
      </c>
      <c r="H74" s="62">
        <v>333</v>
      </c>
      <c r="I74" s="20">
        <v>333</v>
      </c>
      <c r="J74" s="88">
        <v>9435390579</v>
      </c>
      <c r="K74" s="98" t="s">
        <v>726</v>
      </c>
      <c r="L74" s="18">
        <v>9401452574</v>
      </c>
      <c r="M74" s="18">
        <v>9401452574</v>
      </c>
      <c r="N74" s="98" t="s">
        <v>756</v>
      </c>
      <c r="O74" s="109">
        <v>9706207824</v>
      </c>
      <c r="P74" s="24" t="s">
        <v>1130</v>
      </c>
      <c r="Q74" s="18" t="s">
        <v>194</v>
      </c>
      <c r="R74" s="55" t="s">
        <v>268</v>
      </c>
      <c r="S74" s="18" t="s">
        <v>196</v>
      </c>
      <c r="T74" s="18"/>
    </row>
    <row r="75" spans="1:20" ht="28.8">
      <c r="A75" s="4">
        <v>71</v>
      </c>
      <c r="B75" s="17" t="s">
        <v>70</v>
      </c>
      <c r="C75" s="63" t="s">
        <v>1001</v>
      </c>
      <c r="D75" s="76" t="s">
        <v>27</v>
      </c>
      <c r="E75" s="62" t="s">
        <v>1002</v>
      </c>
      <c r="F75" s="55" t="s">
        <v>176</v>
      </c>
      <c r="G75" s="62">
        <v>72</v>
      </c>
      <c r="H75" s="62">
        <v>48</v>
      </c>
      <c r="I75" s="20">
        <v>120</v>
      </c>
      <c r="J75" s="88">
        <v>9954952343</v>
      </c>
      <c r="K75" s="98" t="s">
        <v>810</v>
      </c>
      <c r="L75" s="18" t="s">
        <v>811</v>
      </c>
      <c r="M75" s="18">
        <v>9401761358</v>
      </c>
      <c r="N75" s="98" t="s">
        <v>1003</v>
      </c>
      <c r="O75" s="109">
        <v>8011664213</v>
      </c>
      <c r="P75" s="24" t="s">
        <v>1130</v>
      </c>
      <c r="Q75" s="18" t="s">
        <v>194</v>
      </c>
      <c r="R75" s="55" t="s">
        <v>268</v>
      </c>
      <c r="S75" s="18" t="s">
        <v>196</v>
      </c>
      <c r="T75" s="18"/>
    </row>
    <row r="76" spans="1:20" ht="28.8">
      <c r="A76" s="4">
        <v>72</v>
      </c>
      <c r="B76" s="17" t="s">
        <v>69</v>
      </c>
      <c r="C76" s="63" t="s">
        <v>1004</v>
      </c>
      <c r="D76" s="76" t="s">
        <v>27</v>
      </c>
      <c r="E76" s="62" t="s">
        <v>1005</v>
      </c>
      <c r="F76" s="55" t="s">
        <v>176</v>
      </c>
      <c r="G76" s="62">
        <v>62</v>
      </c>
      <c r="H76" s="62">
        <v>49</v>
      </c>
      <c r="I76" s="20">
        <v>111</v>
      </c>
      <c r="J76" s="88">
        <v>9957232957</v>
      </c>
      <c r="K76" s="98" t="s">
        <v>810</v>
      </c>
      <c r="L76" s="18" t="s">
        <v>811</v>
      </c>
      <c r="M76" s="18">
        <v>9401761358</v>
      </c>
      <c r="N76" s="98" t="s">
        <v>1006</v>
      </c>
      <c r="O76" s="109">
        <v>9401582527</v>
      </c>
      <c r="P76" s="24" t="s">
        <v>1131</v>
      </c>
      <c r="Q76" s="18" t="s">
        <v>204</v>
      </c>
      <c r="R76" s="55" t="s">
        <v>268</v>
      </c>
      <c r="S76" s="18" t="s">
        <v>196</v>
      </c>
      <c r="T76" s="18"/>
    </row>
    <row r="77" spans="1:20" ht="28.8">
      <c r="A77" s="4">
        <v>73</v>
      </c>
      <c r="B77" s="17" t="s">
        <v>70</v>
      </c>
      <c r="C77" s="63" t="s">
        <v>1007</v>
      </c>
      <c r="D77" s="76" t="s">
        <v>27</v>
      </c>
      <c r="E77" s="62" t="s">
        <v>1008</v>
      </c>
      <c r="F77" s="55" t="s">
        <v>176</v>
      </c>
      <c r="G77" s="62">
        <v>33</v>
      </c>
      <c r="H77" s="62">
        <v>32</v>
      </c>
      <c r="I77" s="20">
        <v>65</v>
      </c>
      <c r="J77" s="88">
        <v>9859374685</v>
      </c>
      <c r="K77" s="98" t="s">
        <v>810</v>
      </c>
      <c r="L77" s="18" t="s">
        <v>811</v>
      </c>
      <c r="M77" s="18">
        <v>9401761358</v>
      </c>
      <c r="N77" s="98" t="s">
        <v>1006</v>
      </c>
      <c r="O77" s="109">
        <v>9401582527</v>
      </c>
      <c r="P77" s="24" t="s">
        <v>1131</v>
      </c>
      <c r="Q77" s="18" t="s">
        <v>204</v>
      </c>
      <c r="R77" s="55" t="s">
        <v>267</v>
      </c>
      <c r="S77" s="18" t="s">
        <v>196</v>
      </c>
      <c r="T77" s="18"/>
    </row>
    <row r="78" spans="1:20" ht="14.4">
      <c r="A78" s="4">
        <v>74</v>
      </c>
      <c r="B78" s="17" t="s">
        <v>70</v>
      </c>
      <c r="C78" s="63" t="s">
        <v>1009</v>
      </c>
      <c r="D78" s="76" t="s">
        <v>27</v>
      </c>
      <c r="E78" s="62" t="s">
        <v>1010</v>
      </c>
      <c r="F78" s="55" t="s">
        <v>176</v>
      </c>
      <c r="G78" s="62">
        <v>44</v>
      </c>
      <c r="H78" s="62">
        <v>31</v>
      </c>
      <c r="I78" s="20">
        <v>75</v>
      </c>
      <c r="J78" s="88">
        <v>9535426624</v>
      </c>
      <c r="K78" s="98" t="s">
        <v>810</v>
      </c>
      <c r="L78" s="18" t="s">
        <v>811</v>
      </c>
      <c r="M78" s="18">
        <v>9401761358</v>
      </c>
      <c r="N78" s="98" t="s">
        <v>1003</v>
      </c>
      <c r="O78" s="109">
        <v>8011664213</v>
      </c>
      <c r="P78" s="24" t="s">
        <v>1131</v>
      </c>
      <c r="Q78" s="18" t="s">
        <v>204</v>
      </c>
      <c r="R78" s="55" t="s">
        <v>274</v>
      </c>
      <c r="S78" s="18" t="s">
        <v>196</v>
      </c>
      <c r="T78" s="18"/>
    </row>
    <row r="79" spans="1:20" ht="28.8">
      <c r="A79" s="4">
        <v>75</v>
      </c>
      <c r="B79" s="17" t="s">
        <v>69</v>
      </c>
      <c r="C79" s="63" t="s">
        <v>1011</v>
      </c>
      <c r="D79" s="76" t="s">
        <v>27</v>
      </c>
      <c r="E79" s="62" t="s">
        <v>1012</v>
      </c>
      <c r="F79" s="55" t="s">
        <v>176</v>
      </c>
      <c r="G79" s="62">
        <v>32</v>
      </c>
      <c r="H79" s="62">
        <v>35</v>
      </c>
      <c r="I79" s="20">
        <v>67</v>
      </c>
      <c r="J79" s="88">
        <v>8752953239</v>
      </c>
      <c r="K79" s="98" t="s">
        <v>810</v>
      </c>
      <c r="L79" s="18" t="s">
        <v>811</v>
      </c>
      <c r="M79" s="18">
        <v>9401761358</v>
      </c>
      <c r="N79" s="98" t="s">
        <v>1006</v>
      </c>
      <c r="O79" s="109">
        <v>9401582527</v>
      </c>
      <c r="P79" s="24" t="s">
        <v>1132</v>
      </c>
      <c r="Q79" s="18" t="s">
        <v>217</v>
      </c>
      <c r="R79" s="55" t="s">
        <v>274</v>
      </c>
      <c r="S79" s="18" t="s">
        <v>196</v>
      </c>
      <c r="T79" s="18"/>
    </row>
    <row r="80" spans="1:20" ht="14.4">
      <c r="A80" s="4">
        <v>76</v>
      </c>
      <c r="B80" s="17" t="s">
        <v>70</v>
      </c>
      <c r="C80" s="63" t="s">
        <v>1013</v>
      </c>
      <c r="D80" s="76" t="s">
        <v>27</v>
      </c>
      <c r="E80" s="62" t="s">
        <v>1014</v>
      </c>
      <c r="F80" s="55" t="s">
        <v>176</v>
      </c>
      <c r="G80" s="62">
        <v>80</v>
      </c>
      <c r="H80" s="62">
        <v>64</v>
      </c>
      <c r="I80" s="20">
        <v>144</v>
      </c>
      <c r="J80" s="88">
        <v>9854365604</v>
      </c>
      <c r="K80" s="98" t="s">
        <v>810</v>
      </c>
      <c r="L80" s="18" t="s">
        <v>811</v>
      </c>
      <c r="M80" s="18">
        <v>9401761358</v>
      </c>
      <c r="N80" s="98" t="s">
        <v>775</v>
      </c>
      <c r="O80" s="109">
        <v>8811858437</v>
      </c>
      <c r="P80" s="24" t="s">
        <v>1132</v>
      </c>
      <c r="Q80" s="18" t="s">
        <v>217</v>
      </c>
      <c r="R80" s="55" t="s">
        <v>269</v>
      </c>
      <c r="S80" s="18" t="s">
        <v>196</v>
      </c>
      <c r="T80" s="18"/>
    </row>
    <row r="81" spans="1:20" ht="28.8">
      <c r="A81" s="4">
        <v>77</v>
      </c>
      <c r="B81" s="17" t="s">
        <v>69</v>
      </c>
      <c r="C81" s="63" t="s">
        <v>975</v>
      </c>
      <c r="D81" s="63" t="s">
        <v>27</v>
      </c>
      <c r="E81" s="62" t="s">
        <v>976</v>
      </c>
      <c r="F81" s="62" t="s">
        <v>470</v>
      </c>
      <c r="G81" s="62">
        <v>30</v>
      </c>
      <c r="H81" s="62">
        <v>45</v>
      </c>
      <c r="I81" s="20">
        <v>75</v>
      </c>
      <c r="J81" s="88">
        <v>9706165469</v>
      </c>
      <c r="K81" s="98" t="s">
        <v>977</v>
      </c>
      <c r="L81" s="18" t="s">
        <v>978</v>
      </c>
      <c r="M81" s="18">
        <v>9401452551</v>
      </c>
      <c r="N81" s="98" t="s">
        <v>979</v>
      </c>
      <c r="O81" s="98">
        <v>8402044080</v>
      </c>
      <c r="P81" s="24" t="s">
        <v>1133</v>
      </c>
      <c r="Q81" s="18" t="s">
        <v>223</v>
      </c>
      <c r="R81" s="55" t="s">
        <v>269</v>
      </c>
      <c r="S81" s="18" t="s">
        <v>196</v>
      </c>
      <c r="T81" s="18"/>
    </row>
    <row r="82" spans="1:20" ht="28.8">
      <c r="A82" s="4">
        <v>78</v>
      </c>
      <c r="B82" s="17" t="s">
        <v>69</v>
      </c>
      <c r="C82" s="63" t="s">
        <v>989</v>
      </c>
      <c r="D82" s="63" t="s">
        <v>27</v>
      </c>
      <c r="E82" s="62" t="s">
        <v>990</v>
      </c>
      <c r="F82" s="55" t="s">
        <v>176</v>
      </c>
      <c r="G82" s="76">
        <v>13</v>
      </c>
      <c r="H82" s="76">
        <v>6</v>
      </c>
      <c r="I82" s="20">
        <v>19</v>
      </c>
      <c r="J82" s="62">
        <v>9954165223</v>
      </c>
      <c r="K82" s="55" t="s">
        <v>191</v>
      </c>
      <c r="L82" s="18" t="s">
        <v>192</v>
      </c>
      <c r="M82" s="18">
        <v>9401452567</v>
      </c>
      <c r="N82" s="55" t="s">
        <v>197</v>
      </c>
      <c r="O82" s="55">
        <v>9678373528</v>
      </c>
      <c r="P82" s="24" t="s">
        <v>1133</v>
      </c>
      <c r="Q82" s="18" t="s">
        <v>223</v>
      </c>
      <c r="R82" s="55" t="s">
        <v>268</v>
      </c>
      <c r="S82" s="18" t="s">
        <v>196</v>
      </c>
      <c r="T82" s="18"/>
    </row>
    <row r="83" spans="1:20" ht="28.8">
      <c r="A83" s="4">
        <v>79</v>
      </c>
      <c r="B83" s="17" t="s">
        <v>70</v>
      </c>
      <c r="C83" s="63" t="s">
        <v>991</v>
      </c>
      <c r="D83" s="63" t="s">
        <v>27</v>
      </c>
      <c r="E83" s="62" t="s">
        <v>992</v>
      </c>
      <c r="F83" s="55" t="s">
        <v>342</v>
      </c>
      <c r="G83" s="76">
        <v>57</v>
      </c>
      <c r="H83" s="76">
        <v>43</v>
      </c>
      <c r="I83" s="20">
        <v>100</v>
      </c>
      <c r="J83" s="62">
        <v>9854635439</v>
      </c>
      <c r="K83" s="55" t="s">
        <v>276</v>
      </c>
      <c r="L83" s="18" t="s">
        <v>277</v>
      </c>
      <c r="M83" s="18">
        <v>9954646833</v>
      </c>
      <c r="N83" s="55" t="s">
        <v>993</v>
      </c>
      <c r="O83" s="55">
        <v>9954576754</v>
      </c>
      <c r="P83" s="24" t="s">
        <v>1133</v>
      </c>
      <c r="Q83" s="18" t="s">
        <v>223</v>
      </c>
      <c r="R83" s="55" t="s">
        <v>268</v>
      </c>
      <c r="S83" s="18" t="s">
        <v>196</v>
      </c>
      <c r="T83" s="18"/>
    </row>
    <row r="84" spans="1:20" ht="14.4">
      <c r="A84" s="4">
        <v>80</v>
      </c>
      <c r="B84" s="17"/>
      <c r="C84" s="63"/>
      <c r="D84" s="76"/>
      <c r="E84" s="62"/>
      <c r="F84" s="55"/>
      <c r="G84" s="62"/>
      <c r="H84" s="62"/>
      <c r="I84" s="20">
        <v>0</v>
      </c>
      <c r="J84" s="88"/>
      <c r="K84" s="98"/>
      <c r="L84" s="18"/>
      <c r="M84" s="18"/>
      <c r="N84" s="98"/>
      <c r="O84" s="109"/>
      <c r="P84" s="24"/>
      <c r="Q84" s="18"/>
      <c r="R84" s="55"/>
      <c r="S84" s="18"/>
      <c r="T84" s="18"/>
    </row>
    <row r="85" spans="1:20">
      <c r="A85" s="4">
        <v>81</v>
      </c>
      <c r="B85" s="17"/>
      <c r="C85" s="94"/>
      <c r="D85" s="94"/>
      <c r="E85" s="105"/>
      <c r="F85" s="94"/>
      <c r="G85" s="105"/>
      <c r="H85" s="105"/>
      <c r="I85" s="20">
        <v>0</v>
      </c>
      <c r="J85" s="94"/>
      <c r="K85" s="94"/>
      <c r="L85" s="94"/>
      <c r="M85" s="94"/>
      <c r="N85" s="94"/>
      <c r="O85" s="94"/>
      <c r="P85" s="24"/>
      <c r="Q85" s="18"/>
      <c r="R85" s="55"/>
      <c r="S85" s="18"/>
      <c r="T85" s="18"/>
    </row>
    <row r="86" spans="1:20">
      <c r="A86" s="4">
        <v>82</v>
      </c>
      <c r="B86" s="17"/>
      <c r="C86" s="18"/>
      <c r="D86" s="18"/>
      <c r="E86" s="19"/>
      <c r="F86" s="18"/>
      <c r="G86" s="19"/>
      <c r="H86" s="19"/>
      <c r="I86" s="17">
        <f t="shared" ref="I86:I124" si="0">+G86+H86</f>
        <v>0</v>
      </c>
      <c r="J86" s="18"/>
      <c r="K86" s="18"/>
      <c r="L86" s="18"/>
      <c r="M86" s="18"/>
      <c r="N86" s="18"/>
      <c r="O86" s="18"/>
      <c r="P86" s="24"/>
      <c r="Q86" s="18"/>
      <c r="R86" s="18"/>
      <c r="S86" s="18"/>
      <c r="T86" s="18"/>
    </row>
    <row r="87" spans="1:20">
      <c r="A87" s="4">
        <v>83</v>
      </c>
      <c r="B87" s="17"/>
      <c r="C87" s="18"/>
      <c r="D87" s="18"/>
      <c r="E87" s="19"/>
      <c r="F87" s="18"/>
      <c r="G87" s="19"/>
      <c r="H87" s="19"/>
      <c r="I87" s="17">
        <f t="shared" si="0"/>
        <v>0</v>
      </c>
      <c r="J87" s="18"/>
      <c r="K87" s="18"/>
      <c r="L87" s="18"/>
      <c r="M87" s="18"/>
      <c r="N87" s="18"/>
      <c r="O87" s="18"/>
      <c r="P87" s="24"/>
      <c r="Q87" s="18"/>
      <c r="R87" s="18"/>
      <c r="S87" s="18"/>
      <c r="T87" s="18"/>
    </row>
    <row r="88" spans="1:20">
      <c r="A88" s="4">
        <v>84</v>
      </c>
      <c r="B88" s="17"/>
      <c r="C88" s="18"/>
      <c r="D88" s="18"/>
      <c r="E88" s="19"/>
      <c r="F88" s="18"/>
      <c r="G88" s="19"/>
      <c r="H88" s="19"/>
      <c r="I88" s="17">
        <f t="shared" si="0"/>
        <v>0</v>
      </c>
      <c r="J88" s="18"/>
      <c r="K88" s="18"/>
      <c r="L88" s="18"/>
      <c r="M88" s="18"/>
      <c r="N88" s="18"/>
      <c r="O88" s="18"/>
      <c r="P88" s="24"/>
      <c r="Q88" s="18"/>
      <c r="R88" s="18"/>
      <c r="S88" s="18"/>
      <c r="T88" s="18"/>
    </row>
    <row r="89" spans="1:20">
      <c r="A89" s="4">
        <v>85</v>
      </c>
      <c r="B89" s="17"/>
      <c r="C89" s="18"/>
      <c r="D89" s="18"/>
      <c r="E89" s="19"/>
      <c r="F89" s="18"/>
      <c r="G89" s="19"/>
      <c r="H89" s="19"/>
      <c r="I89" s="17">
        <f t="shared" si="0"/>
        <v>0</v>
      </c>
      <c r="J89" s="18"/>
      <c r="K89" s="18"/>
      <c r="L89" s="18"/>
      <c r="M89" s="18"/>
      <c r="N89" s="18"/>
      <c r="O89" s="18"/>
      <c r="P89" s="24"/>
      <c r="Q89" s="18"/>
      <c r="R89" s="18"/>
      <c r="S89" s="18"/>
      <c r="T89" s="18"/>
    </row>
    <row r="90" spans="1:20">
      <c r="A90" s="4">
        <v>86</v>
      </c>
      <c r="B90" s="17"/>
      <c r="C90" s="18"/>
      <c r="D90" s="18"/>
      <c r="E90" s="19"/>
      <c r="F90" s="18"/>
      <c r="G90" s="19"/>
      <c r="H90" s="19"/>
      <c r="I90" s="17">
        <f t="shared" si="0"/>
        <v>0</v>
      </c>
      <c r="J90" s="18"/>
      <c r="K90" s="18"/>
      <c r="L90" s="18"/>
      <c r="M90" s="18"/>
      <c r="N90" s="18"/>
      <c r="O90" s="18"/>
      <c r="P90" s="24"/>
      <c r="Q90" s="18"/>
      <c r="R90" s="18"/>
      <c r="S90" s="18"/>
      <c r="T90" s="18"/>
    </row>
    <row r="91" spans="1:20">
      <c r="A91" s="4">
        <v>87</v>
      </c>
      <c r="B91" s="17"/>
      <c r="C91" s="18"/>
      <c r="D91" s="18"/>
      <c r="E91" s="19"/>
      <c r="F91" s="18"/>
      <c r="G91" s="19"/>
      <c r="H91" s="19"/>
      <c r="I91" s="17">
        <f t="shared" si="0"/>
        <v>0</v>
      </c>
      <c r="J91" s="18"/>
      <c r="K91" s="18"/>
      <c r="L91" s="18"/>
      <c r="M91" s="18"/>
      <c r="N91" s="18"/>
      <c r="O91" s="18"/>
      <c r="P91" s="24"/>
      <c r="Q91" s="18"/>
      <c r="R91" s="18"/>
      <c r="S91" s="18"/>
      <c r="T91" s="18"/>
    </row>
    <row r="92" spans="1:20">
      <c r="A92" s="4">
        <v>88</v>
      </c>
      <c r="B92" s="17"/>
      <c r="C92" s="18"/>
      <c r="D92" s="18"/>
      <c r="E92" s="19"/>
      <c r="F92" s="18"/>
      <c r="G92" s="19"/>
      <c r="H92" s="19"/>
      <c r="I92" s="17">
        <f t="shared" si="0"/>
        <v>0</v>
      </c>
      <c r="J92" s="18"/>
      <c r="K92" s="18"/>
      <c r="L92" s="18"/>
      <c r="M92" s="18"/>
      <c r="N92" s="18"/>
      <c r="O92" s="18"/>
      <c r="P92" s="24"/>
      <c r="Q92" s="18"/>
      <c r="R92" s="18"/>
      <c r="S92" s="18"/>
      <c r="T92" s="18"/>
    </row>
    <row r="93" spans="1:20">
      <c r="A93" s="4">
        <v>89</v>
      </c>
      <c r="B93" s="17"/>
      <c r="C93" s="18"/>
      <c r="D93" s="18"/>
      <c r="E93" s="19"/>
      <c r="F93" s="18"/>
      <c r="G93" s="19"/>
      <c r="H93" s="19"/>
      <c r="I93" s="17">
        <f t="shared" si="0"/>
        <v>0</v>
      </c>
      <c r="J93" s="18"/>
      <c r="K93" s="18"/>
      <c r="L93" s="18"/>
      <c r="M93" s="18"/>
      <c r="N93" s="18"/>
      <c r="O93" s="18"/>
      <c r="P93" s="24"/>
      <c r="Q93" s="18"/>
      <c r="R93" s="18"/>
      <c r="S93" s="18"/>
      <c r="T93" s="18"/>
    </row>
    <row r="94" spans="1:20">
      <c r="A94" s="4">
        <v>90</v>
      </c>
      <c r="B94" s="17"/>
      <c r="C94" s="18"/>
      <c r="D94" s="18"/>
      <c r="E94" s="19"/>
      <c r="F94" s="18"/>
      <c r="G94" s="19"/>
      <c r="H94" s="19"/>
      <c r="I94" s="17">
        <f t="shared" si="0"/>
        <v>0</v>
      </c>
      <c r="J94" s="18"/>
      <c r="K94" s="18"/>
      <c r="L94" s="18"/>
      <c r="M94" s="18"/>
      <c r="N94" s="18"/>
      <c r="O94" s="18"/>
      <c r="P94" s="24"/>
      <c r="Q94" s="18"/>
      <c r="R94" s="18"/>
      <c r="S94" s="18"/>
      <c r="T94" s="18"/>
    </row>
    <row r="95" spans="1:20">
      <c r="A95" s="4">
        <v>91</v>
      </c>
      <c r="B95" s="17"/>
      <c r="C95" s="18"/>
      <c r="D95" s="18"/>
      <c r="E95" s="19"/>
      <c r="F95" s="18"/>
      <c r="G95" s="19"/>
      <c r="H95" s="19"/>
      <c r="I95" s="17">
        <f t="shared" si="0"/>
        <v>0</v>
      </c>
      <c r="J95" s="18"/>
      <c r="K95" s="18"/>
      <c r="L95" s="18"/>
      <c r="M95" s="18"/>
      <c r="N95" s="18"/>
      <c r="O95" s="18"/>
      <c r="P95" s="24"/>
      <c r="Q95" s="18"/>
      <c r="R95" s="18"/>
      <c r="S95" s="18"/>
      <c r="T95" s="18"/>
    </row>
    <row r="96" spans="1:20">
      <c r="A96" s="4">
        <v>92</v>
      </c>
      <c r="B96" s="17"/>
      <c r="C96" s="18"/>
      <c r="D96" s="18"/>
      <c r="E96" s="19"/>
      <c r="F96" s="18"/>
      <c r="G96" s="19"/>
      <c r="H96" s="19"/>
      <c r="I96" s="17">
        <f t="shared" si="0"/>
        <v>0</v>
      </c>
      <c r="J96" s="18"/>
      <c r="K96" s="18"/>
      <c r="L96" s="18"/>
      <c r="M96" s="18"/>
      <c r="N96" s="18"/>
      <c r="O96" s="18"/>
      <c r="P96" s="24"/>
      <c r="Q96" s="18"/>
      <c r="R96" s="18"/>
      <c r="S96" s="18"/>
      <c r="T96" s="18"/>
    </row>
    <row r="97" spans="1:20">
      <c r="A97" s="4">
        <v>93</v>
      </c>
      <c r="B97" s="17"/>
      <c r="C97" s="18"/>
      <c r="D97" s="18"/>
      <c r="E97" s="19"/>
      <c r="F97" s="18"/>
      <c r="G97" s="19"/>
      <c r="H97" s="19"/>
      <c r="I97" s="17">
        <f t="shared" si="0"/>
        <v>0</v>
      </c>
      <c r="J97" s="18"/>
      <c r="K97" s="18"/>
      <c r="L97" s="18"/>
      <c r="M97" s="18"/>
      <c r="N97" s="18"/>
      <c r="O97" s="18"/>
      <c r="P97" s="24"/>
      <c r="Q97" s="18"/>
      <c r="R97" s="18"/>
      <c r="S97" s="18"/>
      <c r="T97" s="18"/>
    </row>
    <row r="98" spans="1:20">
      <c r="A98" s="4">
        <v>94</v>
      </c>
      <c r="B98" s="17"/>
      <c r="C98" s="18"/>
      <c r="D98" s="18"/>
      <c r="E98" s="19"/>
      <c r="F98" s="18"/>
      <c r="G98" s="19"/>
      <c r="H98" s="19"/>
      <c r="I98" s="17">
        <f t="shared" si="0"/>
        <v>0</v>
      </c>
      <c r="J98" s="18"/>
      <c r="K98" s="18"/>
      <c r="L98" s="18"/>
      <c r="M98" s="18"/>
      <c r="N98" s="18"/>
      <c r="O98" s="18"/>
      <c r="P98" s="24"/>
      <c r="Q98" s="18"/>
      <c r="R98" s="18"/>
      <c r="S98" s="18"/>
      <c r="T98" s="18"/>
    </row>
    <row r="99" spans="1:20">
      <c r="A99" s="4">
        <v>95</v>
      </c>
      <c r="B99" s="17"/>
      <c r="C99" s="18"/>
      <c r="D99" s="18"/>
      <c r="E99" s="19"/>
      <c r="F99" s="18"/>
      <c r="G99" s="19"/>
      <c r="H99" s="19"/>
      <c r="I99" s="17">
        <f t="shared" si="0"/>
        <v>0</v>
      </c>
      <c r="J99" s="18"/>
      <c r="K99" s="18"/>
      <c r="L99" s="18"/>
      <c r="M99" s="18"/>
      <c r="N99" s="18"/>
      <c r="O99" s="18"/>
      <c r="P99" s="24"/>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4"/>
      <c r="Q124" s="18"/>
      <c r="R124" s="18"/>
      <c r="S124" s="18"/>
      <c r="T124" s="18"/>
    </row>
    <row r="125" spans="1:20">
      <c r="A125" s="4">
        <v>121</v>
      </c>
      <c r="B125" s="17"/>
      <c r="C125" s="100">
        <f>COUNTIFS(C5:C124,"*")</f>
        <v>79</v>
      </c>
      <c r="D125" s="100"/>
      <c r="E125" s="101"/>
      <c r="F125" s="100"/>
      <c r="G125" s="100">
        <f>SUM(G5:G124)</f>
        <v>4210</v>
      </c>
      <c r="H125" s="100">
        <f>SUM(H5:H124)</f>
        <v>3302</v>
      </c>
      <c r="I125" s="100">
        <f>SUM(I5:I124)</f>
        <v>8232</v>
      </c>
      <c r="J125" s="100"/>
      <c r="K125" s="100"/>
      <c r="L125" s="100"/>
      <c r="M125" s="100"/>
      <c r="N125" s="100"/>
      <c r="O125" s="100"/>
      <c r="P125" s="102"/>
      <c r="Q125" s="100"/>
      <c r="R125" s="100"/>
      <c r="S125" s="100"/>
      <c r="T125" s="18"/>
    </row>
    <row r="126" spans="1:20">
      <c r="A126" s="4">
        <v>122</v>
      </c>
      <c r="B126" s="17"/>
      <c r="C126" s="103" t="s">
        <v>29</v>
      </c>
      <c r="D126" s="104">
        <f>COUNTIF(D5:D124,"Anganwadi")</f>
        <v>0</v>
      </c>
      <c r="E126" s="105"/>
      <c r="F126" s="94"/>
      <c r="G126" s="105"/>
      <c r="H126" s="105"/>
      <c r="I126" s="94"/>
      <c r="J126" s="94"/>
      <c r="K126" s="94"/>
      <c r="L126" s="94"/>
      <c r="M126" s="94"/>
      <c r="N126" s="94"/>
      <c r="O126" s="94"/>
      <c r="P126" s="94"/>
      <c r="Q126" s="94"/>
      <c r="R126" s="94"/>
      <c r="S126" s="94"/>
      <c r="T126" s="18"/>
    </row>
    <row r="127" spans="1:20">
      <c r="A127" s="4">
        <v>123</v>
      </c>
      <c r="B127" s="17"/>
      <c r="C127" s="103" t="s">
        <v>27</v>
      </c>
      <c r="D127" s="104">
        <f>COUNTIF(D5:D124,"School")</f>
        <v>79</v>
      </c>
      <c r="E127" s="105"/>
      <c r="F127" s="94"/>
      <c r="G127" s="105"/>
      <c r="H127" s="105"/>
      <c r="I127" s="94"/>
      <c r="J127" s="94"/>
      <c r="K127" s="94"/>
      <c r="L127" s="94"/>
      <c r="M127" s="94"/>
      <c r="N127" s="94"/>
      <c r="O127" s="94"/>
      <c r="P127" s="94"/>
      <c r="Q127" s="94"/>
      <c r="R127" s="94"/>
      <c r="S127" s="94"/>
      <c r="T127" s="18"/>
    </row>
    <row r="128" spans="1:20">
      <c r="A128" s="4">
        <v>124</v>
      </c>
      <c r="B128" s="17"/>
      <c r="C128" s="18"/>
      <c r="D128" s="18"/>
      <c r="E128" s="19"/>
      <c r="F128" s="18"/>
      <c r="G128" s="19"/>
      <c r="H128" s="19"/>
      <c r="I128" s="17">
        <f t="shared" ref="I128:I155" si="1">+G128+H128</f>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ref="I156:I164" si="2">+G156+H156</f>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4"/>
      <c r="Q164" s="18"/>
      <c r="R164" s="18"/>
      <c r="S164" s="18"/>
      <c r="T164" s="18"/>
    </row>
    <row r="165" spans="1:20">
      <c r="A165" s="21" t="s">
        <v>11</v>
      </c>
      <c r="B165" s="41"/>
      <c r="C165" s="21">
        <f>COUNTIFS(C5:C164,"*")</f>
        <v>81</v>
      </c>
      <c r="D165" s="21"/>
      <c r="E165" s="13"/>
      <c r="F165" s="21"/>
      <c r="G165" s="21">
        <f>SUM(G5:G164)</f>
        <v>8420</v>
      </c>
      <c r="H165" s="21">
        <f>SUM(H5:H164)</f>
        <v>6604</v>
      </c>
      <c r="I165" s="21">
        <f>SUM(I5:I164)</f>
        <v>16464</v>
      </c>
      <c r="J165" s="21"/>
      <c r="K165" s="21"/>
      <c r="L165" s="21"/>
      <c r="M165" s="21"/>
      <c r="N165" s="21"/>
      <c r="O165" s="21"/>
      <c r="P165" s="14"/>
      <c r="Q165" s="21"/>
      <c r="R165" s="21"/>
      <c r="S165" s="21"/>
      <c r="T165" s="12"/>
    </row>
    <row r="166" spans="1:20">
      <c r="A166" s="46" t="s">
        <v>69</v>
      </c>
      <c r="B166" s="10">
        <f>COUNTIF(B$5:B$164,"Team 1")</f>
        <v>41</v>
      </c>
      <c r="C166" s="46" t="s">
        <v>29</v>
      </c>
      <c r="D166" s="10">
        <f>COUNTIF(D5:D164,"Anganwadi")</f>
        <v>0</v>
      </c>
    </row>
    <row r="167" spans="1:20">
      <c r="A167" s="46" t="s">
        <v>70</v>
      </c>
      <c r="B167" s="10">
        <f>COUNTIF(B$6:B$164,"Team 2")</f>
        <v>38</v>
      </c>
      <c r="C167" s="46" t="s">
        <v>27</v>
      </c>
      <c r="D167" s="10">
        <f>COUNTIF(D5:D164,"School")</f>
        <v>79</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sqref="A1:J1"/>
    </sheetView>
  </sheetViews>
  <sheetFormatPr defaultColWidth="9.109375" defaultRowHeight="13.8"/>
  <cols>
    <col min="1" max="1" width="6.44140625" style="36" customWidth="1"/>
    <col min="2" max="2" width="9.88671875" style="26" customWidth="1"/>
    <col min="3" max="3" width="13.44140625" style="26" customWidth="1"/>
    <col min="4" max="6" width="12" style="26" customWidth="1"/>
    <col min="7" max="7" width="14.6640625" style="26" customWidth="1"/>
    <col min="8" max="8" width="13.109375" style="26" customWidth="1"/>
    <col min="9" max="9" width="11.44140625" style="26" customWidth="1"/>
    <col min="10" max="10" width="10.88671875" style="26" customWidth="1"/>
    <col min="11" max="16384" width="9.109375" style="26"/>
  </cols>
  <sheetData>
    <row r="1" spans="1:11" ht="46.5" customHeight="1">
      <c r="A1" s="192" t="s">
        <v>67</v>
      </c>
      <c r="B1" s="192"/>
      <c r="C1" s="192"/>
      <c r="D1" s="192"/>
      <c r="E1" s="192"/>
      <c r="F1" s="193"/>
      <c r="G1" s="193"/>
      <c r="H1" s="193"/>
      <c r="I1" s="193"/>
      <c r="J1" s="193"/>
    </row>
    <row r="2" spans="1:11" ht="27.6">
      <c r="A2" s="194" t="s">
        <v>0</v>
      </c>
      <c r="B2" s="195"/>
      <c r="C2" s="196" t="str">
        <f>'Block at a Glance'!C2:D2</f>
        <v>ASSAM</v>
      </c>
      <c r="D2" s="197"/>
      <c r="E2" s="27" t="s">
        <v>1</v>
      </c>
      <c r="F2" s="198" t="str">
        <f>'Block at a Glance'!F2:I2</f>
        <v>DIBRUGARH</v>
      </c>
      <c r="G2" s="199"/>
      <c r="H2" s="28" t="s">
        <v>28</v>
      </c>
      <c r="I2" s="198" t="str">
        <f>'Block at a Glance'!M2:M2</f>
        <v>BARBARUAH</v>
      </c>
      <c r="J2" s="199"/>
    </row>
    <row r="3" spans="1:11" ht="28.5" customHeight="1">
      <c r="A3" s="203" t="s">
        <v>73</v>
      </c>
      <c r="B3" s="203"/>
      <c r="C3" s="203"/>
      <c r="D3" s="203"/>
      <c r="E3" s="203"/>
      <c r="F3" s="203"/>
      <c r="G3" s="203"/>
      <c r="H3" s="203"/>
      <c r="I3" s="203"/>
      <c r="J3" s="203"/>
    </row>
    <row r="4" spans="1:11">
      <c r="A4" s="202" t="s">
        <v>31</v>
      </c>
      <c r="B4" s="201" t="s">
        <v>32</v>
      </c>
      <c r="C4" s="200" t="s">
        <v>33</v>
      </c>
      <c r="D4" s="200" t="s">
        <v>40</v>
      </c>
      <c r="E4" s="200"/>
      <c r="F4" s="200"/>
      <c r="G4" s="200" t="s">
        <v>34</v>
      </c>
      <c r="H4" s="200" t="s">
        <v>41</v>
      </c>
      <c r="I4" s="200"/>
      <c r="J4" s="200"/>
    </row>
    <row r="5" spans="1:11" ht="22.5" customHeight="1">
      <c r="A5" s="202"/>
      <c r="B5" s="201"/>
      <c r="C5" s="200"/>
      <c r="D5" s="29" t="s">
        <v>9</v>
      </c>
      <c r="E5" s="29" t="s">
        <v>10</v>
      </c>
      <c r="F5" s="29" t="s">
        <v>11</v>
      </c>
      <c r="G5" s="200"/>
      <c r="H5" s="29" t="s">
        <v>9</v>
      </c>
      <c r="I5" s="29" t="s">
        <v>10</v>
      </c>
      <c r="J5" s="29" t="s">
        <v>11</v>
      </c>
    </row>
    <row r="6" spans="1:11" ht="22.5" customHeight="1">
      <c r="A6" s="47">
        <v>1</v>
      </c>
      <c r="B6" s="48">
        <v>42841</v>
      </c>
      <c r="C6" s="32">
        <f>COUNTIFS('April-19'!D$5:D$164,"Anganwadi")</f>
        <v>40</v>
      </c>
      <c r="D6" s="33">
        <f>SUMIF('April-19'!$D$5:$D$164,"Anganwadi",'April-19'!$G$5:$G$164)</f>
        <v>1163</v>
      </c>
      <c r="E6" s="33">
        <f>SUMIF('April-19'!$D$5:$D$164,"Anganwadi",'April-19'!$H$5:$H$164)</f>
        <v>1374</v>
      </c>
      <c r="F6" s="33">
        <f>+D6+E6</f>
        <v>2537</v>
      </c>
      <c r="G6" s="32">
        <f>COUNTIF('April-19'!D5:D164,"School")</f>
        <v>47</v>
      </c>
      <c r="H6" s="33">
        <f>SUMIF('April-19'!$D$5:$D$164,"School",'April-19'!$G$5:$G$164)</f>
        <v>1087</v>
      </c>
      <c r="I6" s="33">
        <f>SUMIF('April-19'!$D$5:$D$164,"School",'April-19'!$H$5:$H$164)</f>
        <v>1147</v>
      </c>
      <c r="J6" s="33">
        <f>+H6+I6</f>
        <v>2234</v>
      </c>
      <c r="K6" s="34"/>
    </row>
    <row r="7" spans="1:11" ht="22.5" customHeight="1">
      <c r="A7" s="30">
        <v>2</v>
      </c>
      <c r="B7" s="31">
        <v>42871</v>
      </c>
      <c r="C7" s="32">
        <f>COUNTIF('May-19'!D5:D164,"Anganwadi")</f>
        <v>54</v>
      </c>
      <c r="D7" s="33">
        <f>SUMIF('May-19'!$D$5:$D$164,"Anganwadi",'May-19'!$G$5:$G$164)</f>
        <v>1440</v>
      </c>
      <c r="E7" s="33">
        <f>SUMIF('May-19'!$D$5:$D$164,"Anganwadi",'May-19'!$H$5:$H$164)</f>
        <v>1427</v>
      </c>
      <c r="F7" s="33">
        <f t="shared" ref="F7:F11" si="0">+D7+E7</f>
        <v>2867</v>
      </c>
      <c r="G7" s="32">
        <f>COUNTIF('May-19'!D5:D164,"School")</f>
        <v>57</v>
      </c>
      <c r="H7" s="33">
        <f>SUMIF('May-19'!$D$5:$D$164,"School",'May-19'!$G$5:$G$164)</f>
        <v>1997</v>
      </c>
      <c r="I7" s="33">
        <f>SUMIF('May-19'!$D$5:$D$164,"School",'May-19'!$H$5:$H$164)</f>
        <v>1801</v>
      </c>
      <c r="J7" s="33">
        <f t="shared" ref="J7:J11" si="1">+H7+I7</f>
        <v>3798</v>
      </c>
    </row>
    <row r="8" spans="1:11" ht="22.5" customHeight="1">
      <c r="A8" s="30">
        <v>3</v>
      </c>
      <c r="B8" s="31">
        <v>42902</v>
      </c>
      <c r="C8" s="32">
        <f>COUNTIF('Jun-19'!D5:D164,"Anganwadi")</f>
        <v>44</v>
      </c>
      <c r="D8" s="33">
        <f>SUMIF('Jun-19'!$D$5:$D$164,"Anganwadi",'Jun-19'!$G$5:$G$164)</f>
        <v>1317</v>
      </c>
      <c r="E8" s="33">
        <f>SUMIF('Jun-19'!$D$5:$D$164,"Anganwadi",'Jun-19'!$H$5:$H$164)</f>
        <v>1355</v>
      </c>
      <c r="F8" s="33">
        <f t="shared" si="0"/>
        <v>2672</v>
      </c>
      <c r="G8" s="32">
        <f>COUNTIF('Jun-19'!D5:D164,"School")</f>
        <v>60</v>
      </c>
      <c r="H8" s="33">
        <f>SUMIF('Jun-19'!$D$5:$D$164,"School",'Jun-19'!$G$5:$G$164)</f>
        <v>1922</v>
      </c>
      <c r="I8" s="33">
        <f>SUMIF('Jun-19'!$D$5:$D$164,"School",'Jun-19'!$H$5:$H$164)</f>
        <v>2306</v>
      </c>
      <c r="J8" s="33">
        <f t="shared" si="1"/>
        <v>4228</v>
      </c>
    </row>
    <row r="9" spans="1:11" ht="22.5" customHeight="1">
      <c r="A9" s="30">
        <v>4</v>
      </c>
      <c r="B9" s="31">
        <v>42932</v>
      </c>
      <c r="C9" s="32">
        <f>COUNTIF('Jul-19'!D5:D164,"Anganwadi")</f>
        <v>97</v>
      </c>
      <c r="D9" s="33">
        <f>SUMIF('Jul-19'!$D$5:$D$164,"Anganwadi",'Jul-19'!$G$5:$G$164)</f>
        <v>3025</v>
      </c>
      <c r="E9" s="33">
        <f>SUMIF('Jul-19'!$D$5:$D$164,"Anganwadi",'Jul-19'!$H$5:$H$164)</f>
        <v>3014</v>
      </c>
      <c r="F9" s="33">
        <f t="shared" si="0"/>
        <v>6039</v>
      </c>
      <c r="G9" s="32">
        <f>COUNTIF('Jul-19'!D5:D164,"School")</f>
        <v>0</v>
      </c>
      <c r="H9" s="33">
        <f>SUMIF('Jul-19'!$D$5:$D$164,"School",'Jul-19'!$G$5:$G$164)</f>
        <v>0</v>
      </c>
      <c r="I9" s="33">
        <f>SUMIF('Jul-19'!$D$5:$D$164,"School",'Jul-19'!$H$5:$H$164)</f>
        <v>0</v>
      </c>
      <c r="J9" s="33">
        <f t="shared" si="1"/>
        <v>0</v>
      </c>
    </row>
    <row r="10" spans="1:11" ht="22.5" customHeight="1">
      <c r="A10" s="30">
        <v>5</v>
      </c>
      <c r="B10" s="31">
        <v>42963</v>
      </c>
      <c r="C10" s="32">
        <f>COUNTIF('Aug-19'!D5:D164,"Anganwadi")</f>
        <v>39</v>
      </c>
      <c r="D10" s="33">
        <f>SUMIF('Aug-19'!$D$5:$D$164,"Anganwadi",'Aug-19'!$G$5:$G$164)</f>
        <v>1223</v>
      </c>
      <c r="E10" s="33">
        <f>SUMIF('Aug-19'!$D$5:$D$164,"Anganwadi",'Aug-19'!$H$5:$H$164)</f>
        <v>1371</v>
      </c>
      <c r="F10" s="33">
        <f t="shared" si="0"/>
        <v>2594</v>
      </c>
      <c r="G10" s="32">
        <f>COUNTIF('Aug-19'!D5:D164,"School")</f>
        <v>56</v>
      </c>
      <c r="H10" s="33">
        <f>SUMIF('Aug-19'!$D$5:$D$164,"School",'Aug-19'!$G$5:$G$164)</f>
        <v>2526</v>
      </c>
      <c r="I10" s="33">
        <f>SUMIF('Aug-19'!$D$5:$D$164,"School",'Aug-19'!$H$5:$H$164)</f>
        <v>2670</v>
      </c>
      <c r="J10" s="33">
        <f t="shared" si="1"/>
        <v>5196</v>
      </c>
    </row>
    <row r="11" spans="1:11" ht="22.5" customHeight="1">
      <c r="A11" s="30">
        <v>6</v>
      </c>
      <c r="B11" s="31">
        <v>42994</v>
      </c>
      <c r="C11" s="32">
        <f>COUNTIF('Sep-19'!D5:D164,"Anganwadi")</f>
        <v>0</v>
      </c>
      <c r="D11" s="33">
        <f>SUMIF('Sep-19'!$D$5:$D$164,"Anganwadi",'Sep-19'!$G$5:$G$164)</f>
        <v>0</v>
      </c>
      <c r="E11" s="33">
        <f>SUMIF('Sep-19'!$D$5:$D$164,"Anganwadi",'Sep-19'!$H$5:$H$164)</f>
        <v>0</v>
      </c>
      <c r="F11" s="33">
        <f t="shared" si="0"/>
        <v>0</v>
      </c>
      <c r="G11" s="32">
        <f>COUNTIF('Sep-19'!D5:D164,"School")</f>
        <v>79</v>
      </c>
      <c r="H11" s="33">
        <f>SUMIF('Sep-19'!$D$5:$D$164,"School",'Sep-19'!$G$5:$G$164)</f>
        <v>4210</v>
      </c>
      <c r="I11" s="33">
        <f>SUMIF('Sep-19'!$D$5:$D$164,"School",'Sep-19'!$H$5:$H$164)</f>
        <v>3302</v>
      </c>
      <c r="J11" s="33">
        <f t="shared" si="1"/>
        <v>7512</v>
      </c>
    </row>
    <row r="12" spans="1:11" ht="19.5" customHeight="1">
      <c r="A12" s="191" t="s">
        <v>42</v>
      </c>
      <c r="B12" s="191"/>
      <c r="C12" s="35">
        <f>SUM(C6:C11)</f>
        <v>274</v>
      </c>
      <c r="D12" s="35">
        <f t="shared" ref="D12:J12" si="2">SUM(D6:D11)</f>
        <v>8168</v>
      </c>
      <c r="E12" s="35">
        <f t="shared" si="2"/>
        <v>8541</v>
      </c>
      <c r="F12" s="35">
        <f t="shared" si="2"/>
        <v>16709</v>
      </c>
      <c r="G12" s="35">
        <f t="shared" si="2"/>
        <v>299</v>
      </c>
      <c r="H12" s="35">
        <f t="shared" si="2"/>
        <v>11742</v>
      </c>
      <c r="I12" s="35">
        <f t="shared" si="2"/>
        <v>11226</v>
      </c>
      <c r="J12" s="35">
        <f t="shared" si="2"/>
        <v>22968</v>
      </c>
    </row>
    <row r="14" spans="1:11" ht="15.6">
      <c r="A14" s="204" t="s">
        <v>74</v>
      </c>
      <c r="B14" s="204"/>
      <c r="C14" s="204"/>
      <c r="D14" s="204"/>
      <c r="E14" s="204"/>
      <c r="F14" s="204"/>
    </row>
    <row r="15" spans="1:11" ht="55.2">
      <c r="A15" s="45" t="s">
        <v>31</v>
      </c>
      <c r="B15" s="44" t="s">
        <v>32</v>
      </c>
      <c r="C15" s="49" t="s">
        <v>71</v>
      </c>
      <c r="D15" s="43" t="s">
        <v>33</v>
      </c>
      <c r="E15" s="43" t="s">
        <v>34</v>
      </c>
      <c r="F15" s="43" t="s">
        <v>72</v>
      </c>
    </row>
    <row r="16" spans="1:11">
      <c r="A16" s="207">
        <v>1</v>
      </c>
      <c r="B16" s="205">
        <v>42841</v>
      </c>
      <c r="C16" s="50" t="s">
        <v>69</v>
      </c>
      <c r="D16" s="32">
        <f>COUNTIFS('April-19'!B$5:B$164,"Team 1",'April-19'!D$5:D$164,"Anganwadi")</f>
        <v>17</v>
      </c>
      <c r="E16" s="32">
        <f>COUNTIFS('April-19'!B$5:B$164,"Team 1",'April-19'!D$5:D$164,"School")</f>
        <v>34</v>
      </c>
      <c r="F16" s="33">
        <f>SUMIF('April-19'!$B$5:$B$164,"Team 1",'April-19'!$I$5:$I$164)</f>
        <v>2446</v>
      </c>
    </row>
    <row r="17" spans="1:6">
      <c r="A17" s="208"/>
      <c r="B17" s="206"/>
      <c r="C17" s="50" t="s">
        <v>70</v>
      </c>
      <c r="D17" s="32">
        <f>COUNTIFS('April-19'!B$5:B$164,"Team 2",'April-19'!D$5:D$164,"Anganwadi")</f>
        <v>23</v>
      </c>
      <c r="E17" s="32">
        <f>COUNTIFS('April-19'!B$5:B$164,"Team 2",'April-19'!D$5:D$164,"School")</f>
        <v>13</v>
      </c>
      <c r="F17" s="33">
        <f>SUMIF('April-19'!$B$5:$B$164,"Team 2",'April-19'!$I$5:$I$164)</f>
        <v>2325</v>
      </c>
    </row>
    <row r="18" spans="1:6">
      <c r="A18" s="207">
        <v>2</v>
      </c>
      <c r="B18" s="205">
        <v>42871</v>
      </c>
      <c r="C18" s="50" t="s">
        <v>69</v>
      </c>
      <c r="D18" s="32">
        <f>COUNTIFS('May-19'!B$5:B$164,"Team 1",'May-19'!D$5:D$164,"Anganwadi")</f>
        <v>32</v>
      </c>
      <c r="E18" s="32">
        <f>COUNTIFS('May-19'!B$5:B$164,"Team 1",'May-19'!D$5:D$164,"School")</f>
        <v>27</v>
      </c>
      <c r="F18" s="33">
        <f>SUMIF('May-19'!$B$5:$B$164,"Team 1",'May-19'!$I$5:$I$164)</f>
        <v>3401</v>
      </c>
    </row>
    <row r="19" spans="1:6">
      <c r="A19" s="208"/>
      <c r="B19" s="206"/>
      <c r="C19" s="50" t="s">
        <v>70</v>
      </c>
      <c r="D19" s="32">
        <f>COUNTIFS('May-19'!B$5:B$164,"Team 2",'May-19'!D$5:D$164,"Anganwadi")</f>
        <v>22</v>
      </c>
      <c r="E19" s="32">
        <f>COUNTIFS('May-19'!B$5:B$164,"Team 2",'May-19'!D$5:D$164,"School")</f>
        <v>30</v>
      </c>
      <c r="F19" s="33">
        <f>SUMIF('May-19'!$B$5:$B$164,"Team 2",'May-19'!$I$5:$I$164)</f>
        <v>3264</v>
      </c>
    </row>
    <row r="20" spans="1:6">
      <c r="A20" s="207">
        <v>3</v>
      </c>
      <c r="B20" s="205">
        <v>42902</v>
      </c>
      <c r="C20" s="50" t="s">
        <v>69</v>
      </c>
      <c r="D20" s="32">
        <f>COUNTIFS('Jun-19'!B$5:B$164,"Team 1",'Jun-19'!D$5:D$164,"Anganwadi")</f>
        <v>26</v>
      </c>
      <c r="E20" s="32">
        <f>COUNTIFS('Jun-19'!B$5:B$164,"Team 1",'Jun-19'!D$5:D$164,"School")</f>
        <v>25</v>
      </c>
      <c r="F20" s="33">
        <f>SUMIF('Jun-19'!$B$5:$B$164,"Team 1",'Jun-19'!$I$5:$I$164)</f>
        <v>3084</v>
      </c>
    </row>
    <row r="21" spans="1:6">
      <c r="A21" s="208"/>
      <c r="B21" s="206"/>
      <c r="C21" s="50" t="s">
        <v>70</v>
      </c>
      <c r="D21" s="32">
        <f>COUNTIFS('Jun-19'!B$5:B$164,"Team 2",'Jun-19'!D$5:D$164,"Anganwadi")</f>
        <v>18</v>
      </c>
      <c r="E21" s="32">
        <f>COUNTIFS('Jun-19'!B$5:B$164,"Team 2",'Jun-19'!D$5:D$164,"School")</f>
        <v>35</v>
      </c>
      <c r="F21" s="33">
        <f>SUMIF('Jun-19'!$B$5:$B$164,"Team 2",'Jun-19'!$I$5:$I$164)</f>
        <v>3816</v>
      </c>
    </row>
    <row r="22" spans="1:6">
      <c r="A22" s="207">
        <v>4</v>
      </c>
      <c r="B22" s="205">
        <v>42932</v>
      </c>
      <c r="C22" s="50" t="s">
        <v>69</v>
      </c>
      <c r="D22" s="32">
        <f>COUNTIFS('Jul-19'!B$5:B$164,"Team 1",'Jul-19'!D$5:D$164,"Anganwadi")</f>
        <v>51</v>
      </c>
      <c r="E22" s="32">
        <f>COUNTIFS('Jul-19'!B$5:B$164,"Team 1",'Jul-19'!D$5:D$164,"School")</f>
        <v>0</v>
      </c>
      <c r="F22" s="33">
        <f>SUMIF('Jul-19'!$B$5:$B$164,"Team 1",'Jul-19'!$I$5:$I$164)</f>
        <v>3201</v>
      </c>
    </row>
    <row r="23" spans="1:6">
      <c r="A23" s="208"/>
      <c r="B23" s="206"/>
      <c r="C23" s="50" t="s">
        <v>70</v>
      </c>
      <c r="D23" s="32">
        <f>COUNTIFS('Jul-19'!B$5:B$164,"Team 2",'Jul-19'!D$5:D$164,"Anganwadi")</f>
        <v>46</v>
      </c>
      <c r="E23" s="32">
        <f>COUNTIFS('Jul-19'!B$5:B$164,"Team 2",'Jul-19'!D$5:D$164,"School")</f>
        <v>0</v>
      </c>
      <c r="F23" s="33">
        <f>SUMIF('Jul-19'!$B$5:$B$164,"Team 2",'Jul-19'!$I$5:$I$164)</f>
        <v>2838</v>
      </c>
    </row>
    <row r="24" spans="1:6">
      <c r="A24" s="207">
        <v>5</v>
      </c>
      <c r="B24" s="205">
        <v>42963</v>
      </c>
      <c r="C24" s="50" t="s">
        <v>69</v>
      </c>
      <c r="D24" s="32">
        <f>COUNTIFS('Aug-19'!B$5:B$164,"Team 1",'Aug-19'!D$5:D$164,"Anganwadi")</f>
        <v>18</v>
      </c>
      <c r="E24" s="32">
        <f>COUNTIFS('Aug-19'!B$5:B$164,"Team 1",'Aug-19'!D$5:D$164,"School")</f>
        <v>33</v>
      </c>
      <c r="F24" s="33">
        <f>SUMIF('Aug-19'!$B$5:$B$164,"Team 1",'Aug-19'!$I$5:$I$164)</f>
        <v>4337</v>
      </c>
    </row>
    <row r="25" spans="1:6">
      <c r="A25" s="208"/>
      <c r="B25" s="206"/>
      <c r="C25" s="50" t="s">
        <v>70</v>
      </c>
      <c r="D25" s="32">
        <f>COUNTIFS('Aug-19'!B$5:B$164,"Team 2",'Aug-19'!D$5:D$164,"Anganwadi")</f>
        <v>21</v>
      </c>
      <c r="E25" s="32">
        <f>COUNTIFS('Aug-19'!B$5:B$164,"Team 2",'Aug-19'!D$5:D$164,"School")</f>
        <v>23</v>
      </c>
      <c r="F25" s="33">
        <f>SUMIF('Aug-19'!$B$5:$B$164,"Team 2",'Aug-19'!$I$5:$I$164)</f>
        <v>3453</v>
      </c>
    </row>
    <row r="26" spans="1:6">
      <c r="A26" s="207">
        <v>6</v>
      </c>
      <c r="B26" s="205">
        <v>42994</v>
      </c>
      <c r="C26" s="50" t="s">
        <v>69</v>
      </c>
      <c r="D26" s="32">
        <f>COUNTIFS('Sep-19'!B$5:B$164,"Team 1",'Sep-19'!D$5:D$164,"Anganwadi")</f>
        <v>0</v>
      </c>
      <c r="E26" s="32">
        <f>COUNTIFS('Sep-19'!B$5:B$164,"Team 1",'Sep-19'!D$5:D$164,"School")</f>
        <v>41</v>
      </c>
      <c r="F26" s="33">
        <f>SUMIF('Sep-19'!$B$5:$B$164,"Team 1",'Sep-19'!$I$5:$I$164)</f>
        <v>3421</v>
      </c>
    </row>
    <row r="27" spans="1:6">
      <c r="A27" s="208"/>
      <c r="B27" s="206"/>
      <c r="C27" s="50" t="s">
        <v>70</v>
      </c>
      <c r="D27" s="32">
        <f>COUNTIFS('Sep-19'!B$5:B$164,"Team 2",'Sep-19'!D$5:D$164,"Anganwadi")</f>
        <v>0</v>
      </c>
      <c r="E27" s="32">
        <f>COUNTIFS('Sep-19'!B$5:B$164,"Team 2",'Sep-19'!D$5:D$164,"School")</f>
        <v>38</v>
      </c>
      <c r="F27" s="33">
        <f>SUMIF('Sep-19'!$B$5:$B$164,"Team 2",'Sep-19'!$I$5:$I$164)</f>
        <v>4811</v>
      </c>
    </row>
    <row r="28" spans="1:6" ht="15.6">
      <c r="A28" s="42" t="s">
        <v>42</v>
      </c>
      <c r="B28" s="42"/>
      <c r="C28" s="42"/>
      <c r="D28" s="42">
        <f>SUM(D16:D27)</f>
        <v>274</v>
      </c>
      <c r="E28" s="42">
        <f>SUM(E16:E27)</f>
        <v>299</v>
      </c>
      <c r="F28" s="42">
        <f>SUM(F16:F27)</f>
        <v>40397</v>
      </c>
    </row>
  </sheetData>
  <mergeCells count="26">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2019-05-06T14:55:16Z</dcterms:modified>
</cp:coreProperties>
</file>