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7"/>
  <c r="I96"/>
  <c r="I9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76"/>
  <c r="I75"/>
  <c r="I74"/>
  <c r="I73"/>
  <c r="D167" i="19"/>
  <c r="D166"/>
  <c r="H165"/>
  <c r="G165"/>
  <c r="C165"/>
  <c r="I122"/>
  <c r="I121"/>
  <c r="I120"/>
  <c r="I119"/>
  <c r="I118"/>
  <c r="I117"/>
  <c r="I116"/>
  <c r="I115"/>
  <c r="I114"/>
  <c r="I113"/>
  <c r="I112"/>
  <c r="I111"/>
  <c r="I110"/>
  <c r="I109"/>
  <c r="I108"/>
  <c r="I107"/>
  <c r="I106"/>
  <c r="I105"/>
  <c r="I104"/>
  <c r="I103"/>
  <c r="I102"/>
  <c r="I101"/>
  <c r="I97"/>
  <c r="I96"/>
  <c r="F23" i="11"/>
  <c r="F22"/>
  <c r="D167" i="18"/>
  <c r="D166"/>
  <c r="H165"/>
  <c r="G165"/>
  <c r="C165"/>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F18" i="11"/>
  <c r="F19"/>
  <c r="F17"/>
  <c r="I104" i="5"/>
  <c r="I105"/>
  <c r="I106"/>
  <c r="I107"/>
  <c r="I108"/>
  <c r="I109"/>
  <c r="I110"/>
  <c r="I111"/>
  <c r="I112"/>
  <c r="I113"/>
  <c r="I114"/>
  <c r="I115"/>
  <c r="I116"/>
  <c r="I117"/>
  <c r="I118"/>
  <c r="I119"/>
  <c r="I120"/>
  <c r="I121"/>
  <c r="I122"/>
  <c r="C2" i="11"/>
  <c r="I2"/>
  <c r="F2"/>
  <c r="I78" i="5"/>
  <c r="I79"/>
  <c r="I80"/>
  <c r="I81"/>
  <c r="I82"/>
  <c r="I83"/>
  <c r="I84"/>
  <c r="I85"/>
  <c r="I86"/>
  <c r="I87"/>
  <c r="I88"/>
  <c r="I89"/>
  <c r="I90"/>
  <c r="I91"/>
  <c r="I92"/>
  <c r="I93"/>
  <c r="I94"/>
  <c r="I95"/>
  <c r="I96"/>
  <c r="I97"/>
  <c r="I98"/>
  <c r="I99"/>
  <c r="I100"/>
  <c r="I101"/>
  <c r="I102"/>
  <c r="I103"/>
  <c r="F27" i="11"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<sst xmlns="http://schemas.openxmlformats.org/spreadsheetml/2006/main" count="4242" uniqueCount="903">
  <si>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</si>
  <si>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</si>
  <si>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</si>
  <si>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</si>
  <si>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</si>
  <si>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</si>
  <si>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</si>
  <si>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</si>
  <si>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</si>
  <si>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</si>
  <si>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</si>
  <si>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</si>
  <si>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</si>
  <si>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</si>
  <si>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</si>
  <si>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</si>
  <si>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</si>
  <si>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</si>
  <si>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</si>
  <si>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</si>
  <si>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</si>
  <si>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</si>
  <si>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</si>
  <si>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</si>
  <si>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</si>
  <si>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</si>
  <si>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</si>
  <si>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</si>
  <si>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</si>
  <si>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</si>
  <si>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</si>
  <si>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</si>
  <si>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</si>
  <si>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</si>
  <si>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</si>
  <si>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</si>
  <si>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</si>
  <si>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</si>
  <si>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</si>
  <si>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</si>
  <si>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</si>
  <si>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</si>
  <si>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</si>
  <si>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</si>
  <si>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</si>
  <si>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</si>
  <si>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</si>
  <si>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</si>
  <si>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</si>
  <si>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</si>
  <si>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</si>
  <si>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</si>
  <si>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</si>
  <si>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</si>
  <si>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</si>
  <si>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</si>
  <si>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</si>
  <si>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</si>
  <si>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</si>
  <si>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</si>
  <si>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</si>
  <si>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</si>
  <si>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</si>
  <si>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</si>
  <si>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</si>
  <si>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</si>
  <si>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</si>
  <si>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</si>
  <si>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</si>
  <si>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</si>
  <si>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</si>
  <si>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</si>
  <si>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</si>
  <si>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</si>
  <si>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</si>
  <si>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Manoj Kairi</t>
  </si>
  <si>
    <t>ASSAM</t>
  </si>
  <si>
    <t>CACHAR</t>
  </si>
  <si>
    <t>BIKRAMPUR</t>
  </si>
  <si>
    <t>Dr. A. Sattar</t>
  </si>
  <si>
    <t>Biswadip Shyam</t>
  </si>
  <si>
    <t>Somola Begum</t>
  </si>
  <si>
    <t>Mahidul Islam</t>
  </si>
  <si>
    <t>Mina Paul</t>
  </si>
  <si>
    <t>Romakanta Haloi, Asha Rani Malakar</t>
  </si>
  <si>
    <t>TEAM 1</t>
  </si>
  <si>
    <t xml:space="preserve">SUNDAY </t>
  </si>
  <si>
    <t>SUNDAY</t>
  </si>
  <si>
    <t xml:space="preserve">160 SOUTH TINTIKRI </t>
  </si>
  <si>
    <t>AWC</t>
  </si>
  <si>
    <t>Hillara MSC</t>
  </si>
  <si>
    <t>SILARA BEGAM BARLASKAR</t>
  </si>
  <si>
    <t>Rukiya Khatun</t>
  </si>
  <si>
    <t>MON</t>
  </si>
  <si>
    <t xml:space="preserve">81 NO CHOUDRYGRAM </t>
  </si>
  <si>
    <t>Bhubaneswar Nagar SC</t>
  </si>
  <si>
    <t xml:space="preserve">DULNA NATH </t>
  </si>
  <si>
    <t>Rajeswari Rajkumari</t>
  </si>
  <si>
    <t>TUE</t>
  </si>
  <si>
    <t>HAZI RAJA MIA MEM</t>
  </si>
  <si>
    <t>SCHOOL</t>
  </si>
  <si>
    <t>18210101506</t>
  </si>
  <si>
    <t>UP</t>
  </si>
  <si>
    <t>9435076852</t>
  </si>
  <si>
    <t>Sibtilla SC</t>
  </si>
  <si>
    <t>MONIKA GOSWAMI</t>
  </si>
  <si>
    <t>Mina Sinha</t>
  </si>
  <si>
    <t>WED</t>
  </si>
  <si>
    <t>THU</t>
  </si>
  <si>
    <t xml:space="preserve">120 CHAKURGULBOND </t>
  </si>
  <si>
    <t>Burunga SC</t>
  </si>
  <si>
    <t>CHANDRA ROY</t>
  </si>
  <si>
    <t>Afiya Khatun</t>
  </si>
  <si>
    <t>FRI</t>
  </si>
  <si>
    <t>171  Burunga Pt - III</t>
  </si>
  <si>
    <t>9577041913</t>
  </si>
  <si>
    <t>SAT</t>
  </si>
  <si>
    <t>CHANDRANATH PUR HIGH SCHOOL</t>
  </si>
  <si>
    <t>HS</t>
  </si>
  <si>
    <t>9957425574</t>
  </si>
  <si>
    <t>Chandranathpur SC</t>
  </si>
  <si>
    <t>BIVA CHOUDHURY</t>
  </si>
  <si>
    <t>Lilu Rani Nath</t>
  </si>
  <si>
    <t>229 NO TARINIPUR PT II</t>
  </si>
  <si>
    <t>Fulbari MPHC NSC</t>
  </si>
  <si>
    <t>MUNNI CHAKRABORTY</t>
  </si>
  <si>
    <t>Sazeda Begum Khan</t>
  </si>
  <si>
    <t>21 NO NIJFULBARI A</t>
  </si>
  <si>
    <t>176 BIHARA PT IV A</t>
  </si>
  <si>
    <t>178 BIHARA PT IV C</t>
  </si>
  <si>
    <t xml:space="preserve">79 NO WEST SORISAKURI </t>
  </si>
  <si>
    <t>173 BIHARA PT III A</t>
  </si>
  <si>
    <t>KAMRUN NESSA</t>
  </si>
  <si>
    <t>Sefali Sinha</t>
  </si>
  <si>
    <t xml:space="preserve">168   S   CHAYARUN </t>
  </si>
  <si>
    <t>Sefali Das</t>
  </si>
  <si>
    <t xml:space="preserve">184 SEWTI PT I A </t>
  </si>
  <si>
    <t>Sewti SC</t>
  </si>
  <si>
    <t>SUMA BRAHMA</t>
  </si>
  <si>
    <t>Nekjan Bibi Barbhuiya</t>
  </si>
  <si>
    <t>177 BIHARA PT IV B</t>
  </si>
  <si>
    <t>179 BIHARA PT IV D</t>
  </si>
  <si>
    <t xml:space="preserve">12 NO SOUTH SORISHAKURI </t>
  </si>
  <si>
    <t xml:space="preserve">175 BIHARA PT III C </t>
  </si>
  <si>
    <t xml:space="preserve">80 NO NIJSARISAKURI </t>
  </si>
  <si>
    <t xml:space="preserve">171 BAGKUNA </t>
  </si>
  <si>
    <t xml:space="preserve">82 KOLACHORIRPAR BIHARA V </t>
  </si>
  <si>
    <t>512 NO BABUR BAZAR LPS</t>
  </si>
  <si>
    <t>18210117601</t>
  </si>
  <si>
    <t>LP</t>
  </si>
  <si>
    <t>9401557565</t>
  </si>
  <si>
    <t>Jarailtola MSC</t>
  </si>
  <si>
    <t>SUKLA ROY</t>
  </si>
  <si>
    <t>Basona Nath</t>
  </si>
  <si>
    <t>JARAILTALA G M SR BASIC</t>
  </si>
  <si>
    <t>18210122801</t>
  </si>
  <si>
    <t>9707646548</t>
  </si>
  <si>
    <t>Dipti Nath</t>
  </si>
  <si>
    <t>136 KALIBARI</t>
  </si>
  <si>
    <t>Damcherra SC</t>
  </si>
  <si>
    <t>SWAPNA PAUL</t>
  </si>
  <si>
    <t>Mamoni Das</t>
  </si>
  <si>
    <t>TEAM 2</t>
  </si>
  <si>
    <t>1590 NO. ALIUR ROHMAN LPS</t>
  </si>
  <si>
    <t>18210121102</t>
  </si>
  <si>
    <t>9854539620</t>
  </si>
  <si>
    <t>WEST NILCHERRA MUSLIMPARA NEW LPS</t>
  </si>
  <si>
    <t>18210109104</t>
  </si>
  <si>
    <t>09859216119</t>
  </si>
  <si>
    <t>Dholcherra SC</t>
  </si>
  <si>
    <t>NILIMA DAS</t>
  </si>
  <si>
    <t>Ranu Begum Mazumder</t>
  </si>
  <si>
    <t>629 NO. AJMAL HUSSAIN LPS</t>
  </si>
  <si>
    <t>18210101904</t>
  </si>
  <si>
    <t>9854288542</t>
  </si>
  <si>
    <t xml:space="preserve"> 245 NO  NAYA GRAM LPS</t>
  </si>
  <si>
    <t>18210119404</t>
  </si>
  <si>
    <t>9957625037</t>
  </si>
  <si>
    <t>Uttor Sonapur SC</t>
  </si>
  <si>
    <t>SANCHITA NATH</t>
  </si>
  <si>
    <t>Rukiya Begum Laskar</t>
  </si>
  <si>
    <t>MIDDLE NAYAGRAM NEW LPS</t>
  </si>
  <si>
    <t>18210124602</t>
  </si>
  <si>
    <t>9435981779</t>
  </si>
  <si>
    <t>Badrun  Nessa Barbhuiya</t>
  </si>
  <si>
    <t xml:space="preserve">150 SOUTH NOYAGRAM </t>
  </si>
  <si>
    <t>Nayagram SC</t>
  </si>
  <si>
    <t>RITA ROY</t>
  </si>
  <si>
    <t>Hasantara Bibi</t>
  </si>
  <si>
    <t>35 NO. BURUNGA LPS</t>
  </si>
  <si>
    <t>18210101803</t>
  </si>
  <si>
    <t>9854237623</t>
  </si>
  <si>
    <t>Bela Rani Sinha</t>
  </si>
  <si>
    <t>P.C CHATTARJEE GARDEN M.E.S</t>
  </si>
  <si>
    <t>18210103305</t>
  </si>
  <si>
    <t>9707720042</t>
  </si>
  <si>
    <t>Joymoti Barman</t>
  </si>
  <si>
    <t>KALIPROSAD MVS</t>
  </si>
  <si>
    <t>18210119601</t>
  </si>
  <si>
    <t>MV</t>
  </si>
  <si>
    <t>7002141215</t>
  </si>
  <si>
    <t>Fulbari SC</t>
  </si>
  <si>
    <t>RUMI CHAKRABORTY</t>
  </si>
  <si>
    <t>Sefali Rani Das</t>
  </si>
  <si>
    <t>BURUNGA MES</t>
  </si>
  <si>
    <t>18210101801</t>
  </si>
  <si>
    <t>9435151066</t>
  </si>
  <si>
    <t>DAKSHIN SONAPUR LPS</t>
  </si>
  <si>
    <t>18210119407</t>
  </si>
  <si>
    <t>9577184968</t>
  </si>
  <si>
    <t>62 RONGHOR PT III</t>
  </si>
  <si>
    <t>Simoltola SC</t>
  </si>
  <si>
    <t>SOFIA BEGAM LASKAR</t>
  </si>
  <si>
    <t>Sitara Begum</t>
  </si>
  <si>
    <t xml:space="preserve">147 HURAOLI GANGPAR </t>
  </si>
  <si>
    <t>1247 NO HURAULI LPS</t>
  </si>
  <si>
    <t>18210119403</t>
  </si>
  <si>
    <t>9435712146</t>
  </si>
  <si>
    <t>PUBLIC MES, DURGAPUR</t>
  </si>
  <si>
    <t>18210100503</t>
  </si>
  <si>
    <t>9401376094</t>
  </si>
  <si>
    <t>Durgapur SC</t>
  </si>
  <si>
    <t>DIPTI RANI DAS</t>
  </si>
  <si>
    <t>Anwara Begum</t>
  </si>
  <si>
    <t>38 DURGAPUR MAKTAB</t>
  </si>
  <si>
    <t>18210100502</t>
  </si>
  <si>
    <t>9435354868</t>
  </si>
  <si>
    <t>DIPTI CHANDA</t>
  </si>
  <si>
    <t>Misba Begum Kazi</t>
  </si>
  <si>
    <t>FULBARI SENIOR MADRASSA</t>
  </si>
  <si>
    <t>18210120301</t>
  </si>
  <si>
    <t>9577016529</t>
  </si>
  <si>
    <t>Nazma Khatun Barbhuiya</t>
  </si>
  <si>
    <t>KAYANGTHAL NEW LPS</t>
  </si>
  <si>
    <t>18210135701</t>
  </si>
  <si>
    <t>9085573215</t>
  </si>
  <si>
    <t>1303 DUDPUR NAYAGRAM LPS</t>
  </si>
  <si>
    <t>18210104101</t>
  </si>
  <si>
    <t>9854519232</t>
  </si>
  <si>
    <t>Dudpur SC</t>
  </si>
  <si>
    <t>ROUSONARA BEGAM BARBHUIYA</t>
  </si>
  <si>
    <t>Nur Khatun Barbhiuya</t>
  </si>
  <si>
    <t>UTTAR DUDPUR LPS</t>
  </si>
  <si>
    <t>18210104005</t>
  </si>
  <si>
    <t>7399827194</t>
  </si>
  <si>
    <t>5 DUDPUR PT III</t>
  </si>
  <si>
    <t>6 DUDPUR PT III</t>
  </si>
  <si>
    <t xml:space="preserve">200 LAMADUDPUR </t>
  </si>
  <si>
    <t>220 DUDPUR PT III</t>
  </si>
  <si>
    <t>322 DUDPUR PT III</t>
  </si>
  <si>
    <t>NIVEDITA SINHA</t>
  </si>
  <si>
    <t>Hasna Begum Laskar</t>
  </si>
  <si>
    <t>323 DUDPUR PT I</t>
  </si>
  <si>
    <t>259  Tapaigram Pt - II</t>
  </si>
  <si>
    <t>9401743452</t>
  </si>
  <si>
    <t>Dhakin Bhangarpar SC</t>
  </si>
  <si>
    <t>NILIMA SINHA</t>
  </si>
  <si>
    <t>Dipti Rani Nath</t>
  </si>
  <si>
    <t>255  Tapaigram</t>
  </si>
  <si>
    <t>9859985917</t>
  </si>
  <si>
    <t xml:space="preserve">61 HURAOLI </t>
  </si>
  <si>
    <t xml:space="preserve">83 CHHONDRONATHPUUR BAZAR </t>
  </si>
  <si>
    <t>Reboti Goala</t>
  </si>
  <si>
    <t xml:space="preserve">RIMA BALA DAS </t>
  </si>
  <si>
    <t>Anawara Begum</t>
  </si>
  <si>
    <t>EAST KOLARCHARIPAR NEW LPS</t>
  </si>
  <si>
    <t>18210106203</t>
  </si>
  <si>
    <t>9577793385</t>
  </si>
  <si>
    <t>859 NO. BIHARA BRAHMAN GRAM LPS</t>
  </si>
  <si>
    <t>18210101501</t>
  </si>
  <si>
    <t>9577652516</t>
  </si>
  <si>
    <t>Kalyani Das</t>
  </si>
  <si>
    <t>263 DUDPUR PT III</t>
  </si>
  <si>
    <t>702 NO. HALTARPAR LPS</t>
  </si>
  <si>
    <t>18210101502</t>
  </si>
  <si>
    <t>7399445124</t>
  </si>
  <si>
    <t>GARERVITAR DINANATHPUR HIGH SCHOOL</t>
  </si>
  <si>
    <t>9854981955</t>
  </si>
  <si>
    <t>492 NO SONAPUR MAKTAB</t>
  </si>
  <si>
    <t>18210119402</t>
  </si>
  <si>
    <t>7399227978</t>
  </si>
  <si>
    <t>815 JAGANNATH DEY PATHSALA</t>
  </si>
  <si>
    <t>18210101507</t>
  </si>
  <si>
    <t>9577015740</t>
  </si>
  <si>
    <t>BEHARA BAZAR MVS</t>
  </si>
  <si>
    <t>18210106201</t>
  </si>
  <si>
    <t>9435929379</t>
  </si>
  <si>
    <t>861 NO RANGHAR LPS</t>
  </si>
  <si>
    <t>18210119201</t>
  </si>
  <si>
    <t>9401113145</t>
  </si>
  <si>
    <t>Rayana Begum</t>
  </si>
  <si>
    <t>64 NARAINCHERRA LPS</t>
  </si>
  <si>
    <t>18210101703</t>
  </si>
  <si>
    <t>9954100970</t>
  </si>
  <si>
    <t>Salma Begum Choudhury</t>
  </si>
  <si>
    <t>MOSAIRAM MES</t>
  </si>
  <si>
    <t>18210119204</t>
  </si>
  <si>
    <t>9401962829</t>
  </si>
  <si>
    <t>JANATA MEM</t>
  </si>
  <si>
    <t>18210120801</t>
  </si>
  <si>
    <t>9401280706</t>
  </si>
  <si>
    <t>Monowara Begum Tapadar</t>
  </si>
  <si>
    <t>J.D.IDGAH MEM</t>
  </si>
  <si>
    <t>18210100501</t>
  </si>
  <si>
    <t>9435926373</t>
  </si>
  <si>
    <t>RONGHAR PRATAMICK VIDYA LAYA</t>
  </si>
  <si>
    <t>18210119203</t>
  </si>
  <si>
    <t>8011763072</t>
  </si>
  <si>
    <t>280 NO. SARISHAKURI LPS</t>
  </si>
  <si>
    <t>9577652295</t>
  </si>
  <si>
    <t>MILONPUR LPS</t>
  </si>
  <si>
    <t>18210101304</t>
  </si>
  <si>
    <t>9854623950</t>
  </si>
  <si>
    <t>699 ANUARPAR LPS</t>
  </si>
  <si>
    <t>18210104803</t>
  </si>
  <si>
    <t>9954196548</t>
  </si>
  <si>
    <t>Lutfa Begum Barbhuiya</t>
  </si>
  <si>
    <t>CHANDRA NATH PUR MES</t>
  </si>
  <si>
    <t>18210102602</t>
  </si>
  <si>
    <t>9435626111</t>
  </si>
  <si>
    <t>DHALCHARRA GRANT PUBLIC MES</t>
  </si>
  <si>
    <t>18210134701</t>
  </si>
  <si>
    <t>9678716899</t>
  </si>
  <si>
    <t>74 KADAMTALA LPS</t>
  </si>
  <si>
    <t>18210104603</t>
  </si>
  <si>
    <t>9854125148</t>
  </si>
  <si>
    <t>Santipur SC</t>
  </si>
  <si>
    <t>SHARMA KHATUN LASKAR</t>
  </si>
  <si>
    <t>Habiba Khanam Laskar</t>
  </si>
  <si>
    <t>HAZI JAMAL UDDIN MAZUMDER LPS</t>
  </si>
  <si>
    <t>18210104604</t>
  </si>
  <si>
    <t>9435885155</t>
  </si>
  <si>
    <t>HILARA HIGH SCHOOL</t>
  </si>
  <si>
    <t>18210101805</t>
  </si>
  <si>
    <t>9954234571</t>
  </si>
  <si>
    <t>TARINIPUR HIGH SCHOOL</t>
  </si>
  <si>
    <t>18210119604</t>
  </si>
  <si>
    <t>9435231036</t>
  </si>
  <si>
    <t>MADAB DEB TITHI</t>
  </si>
  <si>
    <t>1534 DINANATHPUR LPS</t>
  </si>
  <si>
    <t>18210106302</t>
  </si>
  <si>
    <t>9531056420</t>
  </si>
  <si>
    <t>SUNACHORA TEA GARDEN LPS</t>
  </si>
  <si>
    <t>18210103405</t>
  </si>
  <si>
    <t>9859629549</t>
  </si>
  <si>
    <t xml:space="preserve">118 NO NATURBOND </t>
  </si>
  <si>
    <t>NIL</t>
  </si>
  <si>
    <t>Gorervitor SC</t>
  </si>
  <si>
    <t>SADHANA DAS</t>
  </si>
  <si>
    <t>Manju Roy</t>
  </si>
  <si>
    <t>5 NO NATURBAND LPS</t>
  </si>
  <si>
    <t>18210106602</t>
  </si>
  <si>
    <t>9613705869</t>
  </si>
  <si>
    <t>Maya Roy</t>
  </si>
  <si>
    <t>2 NO LAMBATILLA  II</t>
  </si>
  <si>
    <t>519 NO. TIKAR BURUNGA LPS</t>
  </si>
  <si>
    <t>18210101705</t>
  </si>
  <si>
    <t>7399424873</t>
  </si>
  <si>
    <t>18 NO TIKARBURUNGA</t>
  </si>
  <si>
    <t>Tanima Nath</t>
  </si>
  <si>
    <t>913 NO. DHALCHARA LPS</t>
  </si>
  <si>
    <t>18210122701</t>
  </si>
  <si>
    <t>9954439376</t>
  </si>
  <si>
    <t>1084 UTTAR SONAPUR LPS</t>
  </si>
  <si>
    <t>18210119401</t>
  </si>
  <si>
    <t>9401393653</t>
  </si>
  <si>
    <t xml:space="preserve">142 WEST JARAILTOLA </t>
  </si>
  <si>
    <t>RAMANI NATH PATHSHALA</t>
  </si>
  <si>
    <t>18210106307</t>
  </si>
  <si>
    <t>9854440697</t>
  </si>
  <si>
    <t>GONIRGRAM BOYS' MVS</t>
  </si>
  <si>
    <t>18210120503</t>
  </si>
  <si>
    <t>9401409536</t>
  </si>
  <si>
    <t>Gonirgram SC</t>
  </si>
  <si>
    <t>SAJIDA BEGAM BARBHUIYA</t>
  </si>
  <si>
    <t>Sayra Begum Mazumder</t>
  </si>
  <si>
    <t>508 MOHANPUR BABAI SINGHA LPS</t>
  </si>
  <si>
    <t>18210118103</t>
  </si>
  <si>
    <t>8876233156</t>
  </si>
  <si>
    <t>Aparna Das</t>
  </si>
  <si>
    <t>284 NO HIYARBOND LPS</t>
  </si>
  <si>
    <t>18210130501</t>
  </si>
  <si>
    <t>9401356133</t>
  </si>
  <si>
    <t>Hiyarbond SC</t>
  </si>
  <si>
    <t>ALOKANANDA BHATTACHARJEE</t>
  </si>
  <si>
    <t>Panu Rani Roy</t>
  </si>
  <si>
    <t>285 NO JARAIL TALA LPS</t>
  </si>
  <si>
    <t>18210109205</t>
  </si>
  <si>
    <t>9401849137</t>
  </si>
  <si>
    <t xml:space="preserve">3 NO VITOR GONGAPUR </t>
  </si>
  <si>
    <t>995 NO HAWARMAH LPS</t>
  </si>
  <si>
    <t>18210117702</t>
  </si>
  <si>
    <t>9613117867</t>
  </si>
  <si>
    <t>BEGAM ABIDA AHMED GIRLS H.E.SCHOOL</t>
  </si>
  <si>
    <t>18210104208</t>
  </si>
  <si>
    <t>9435918824</t>
  </si>
  <si>
    <t>Sultana Begum Choudhury</t>
  </si>
  <si>
    <t>1500 TARINIPUR LPS</t>
  </si>
  <si>
    <t>18210119801</t>
  </si>
  <si>
    <t>CHAMPA DEY</t>
  </si>
  <si>
    <t>Sofiya Begum Choudhury</t>
  </si>
  <si>
    <t xml:space="preserve">20 NO RAJADIGIRPAR </t>
  </si>
  <si>
    <t>SWAPNA DAS</t>
  </si>
  <si>
    <t>Modira Begum</t>
  </si>
  <si>
    <t>932 NO. BIKRAM PUR MAKTAB</t>
  </si>
  <si>
    <t>18210100702</t>
  </si>
  <si>
    <t>9954279138</t>
  </si>
  <si>
    <t>FORIDA BEGAM CHOUDHURY</t>
  </si>
  <si>
    <t>Chaya Rani Nath</t>
  </si>
  <si>
    <t xml:space="preserve">205 DIGIRPAR </t>
  </si>
  <si>
    <t>9401624549</t>
  </si>
  <si>
    <t>521 NO. KANDIGRAM LPS</t>
  </si>
  <si>
    <t>18210101402</t>
  </si>
  <si>
    <t>9577300120</t>
  </si>
  <si>
    <t>TEEAM 1</t>
  </si>
  <si>
    <t>7 NO SEWTI LPS</t>
  </si>
  <si>
    <t>18210120002</t>
  </si>
  <si>
    <t>9864222027</t>
  </si>
  <si>
    <t xml:space="preserve">185 SEWTI PT I B </t>
  </si>
  <si>
    <t>853 UTTAR TARINIPUR LPS</t>
  </si>
  <si>
    <t>18210119802</t>
  </si>
  <si>
    <t>9706645609</t>
  </si>
  <si>
    <t>Afiya Begum Barbhuiya</t>
  </si>
  <si>
    <t>272 NO SONAPUR GIRL'S LPS</t>
  </si>
  <si>
    <t>18210119405</t>
  </si>
  <si>
    <t>9435371188</t>
  </si>
  <si>
    <t xml:space="preserve">3 NO GONIRGRAM PT IV </t>
  </si>
  <si>
    <t>8749921697(ASHA)</t>
  </si>
  <si>
    <t>4 GONIRGRAM PT III</t>
  </si>
  <si>
    <t>18 NO TARINIPUR PT I</t>
  </si>
  <si>
    <t>268 NO NIJFULBARI PT I</t>
  </si>
  <si>
    <t>Tanu  Das</t>
  </si>
  <si>
    <t>189 GORERVITOR PT II</t>
  </si>
  <si>
    <t>190 BABURBAZAR</t>
  </si>
  <si>
    <t>323 NO DUDPUR MAKTAB</t>
  </si>
  <si>
    <t>18210104001</t>
  </si>
  <si>
    <t>9859202177</t>
  </si>
  <si>
    <t>1 NO GONIRGRAM PT III</t>
  </si>
  <si>
    <t>8752927814(ASHA)</t>
  </si>
  <si>
    <t>2 NO GONIRGRAM PT III</t>
  </si>
  <si>
    <t>20 BHUBANESWAR NAGAR LPS</t>
  </si>
  <si>
    <t>18210118102</t>
  </si>
  <si>
    <t>8638733635</t>
  </si>
  <si>
    <t>BHUBANESWAR NAGAR ME SCHOOL</t>
  </si>
  <si>
    <t>18210118106</t>
  </si>
  <si>
    <t>9577184211</t>
  </si>
  <si>
    <t>EAST MOHANPUR  NEW LPS</t>
  </si>
  <si>
    <t>18210118001</t>
  </si>
  <si>
    <t>9707761432</t>
  </si>
  <si>
    <t>Monowara Begum Barbhuiya</t>
  </si>
  <si>
    <t>MOHANPUR SIVBARI LPS</t>
  </si>
  <si>
    <t>18210118002</t>
  </si>
  <si>
    <t>9508759506</t>
  </si>
  <si>
    <t>TARINIPUR MES</t>
  </si>
  <si>
    <t>18210119602</t>
  </si>
  <si>
    <t>9577609398</t>
  </si>
  <si>
    <t>726 MORAIHTAL LPS</t>
  </si>
  <si>
    <t>18210124601</t>
  </si>
  <si>
    <t>9435372029</t>
  </si>
  <si>
    <t>RONGGHAR PT-3 NEW LPS</t>
  </si>
  <si>
    <t>18210124901</t>
  </si>
  <si>
    <t>9706007072</t>
  </si>
  <si>
    <t>ID-UL-FITRE</t>
  </si>
  <si>
    <t>916 NO MOHADEVPUR LPS</t>
  </si>
  <si>
    <t>18210104501</t>
  </si>
  <si>
    <t>NEW JATINGA VALLY GARDEN LPS</t>
  </si>
  <si>
    <t>9401542870</t>
  </si>
  <si>
    <t>547 GONGAPUR LPS</t>
  </si>
  <si>
    <t>18210125101</t>
  </si>
  <si>
    <t>9401582065</t>
  </si>
  <si>
    <t>NEW MACHANGAL NEW LPS</t>
  </si>
  <si>
    <t>18210128301</t>
  </si>
  <si>
    <t>9706046363</t>
  </si>
  <si>
    <t>JYOSTNA DUTTA</t>
  </si>
  <si>
    <t>Indira Shill</t>
  </si>
  <si>
    <t>387 NO HIYARBOND LPS</t>
  </si>
  <si>
    <t>18210125001</t>
  </si>
  <si>
    <t>9401798707</t>
  </si>
  <si>
    <t>754 NO. DARAL CHARRA LPS</t>
  </si>
  <si>
    <t>18210101701</t>
  </si>
  <si>
    <t>9577705466</t>
  </si>
  <si>
    <t>SABAJPUR GARDEN LPS</t>
  </si>
  <si>
    <t>18210103301</t>
  </si>
  <si>
    <t>9435109390</t>
  </si>
  <si>
    <t>SABAJPUR NEW LP SCHOOL</t>
  </si>
  <si>
    <t>18210103306</t>
  </si>
  <si>
    <t>9401220337</t>
  </si>
  <si>
    <t>DARALCHERRA KHASIA PUNJEE NEW LPS</t>
  </si>
  <si>
    <t>18210101706</t>
  </si>
  <si>
    <t>9859044143</t>
  </si>
  <si>
    <t>CHAILTA TILLA LPS</t>
  </si>
  <si>
    <t>18210101707</t>
  </si>
  <si>
    <t>9854927891</t>
  </si>
  <si>
    <t>1074 NO KALI BARI LPS</t>
  </si>
  <si>
    <t>18210102901</t>
  </si>
  <si>
    <t>8011621299</t>
  </si>
  <si>
    <t>Gauri Namasudra</t>
  </si>
  <si>
    <t>1557 NO KAYANGPUR L.P.S.</t>
  </si>
  <si>
    <t>18210103001</t>
  </si>
  <si>
    <t>8473044242</t>
  </si>
  <si>
    <t>166 NO. KOLACHARIR PER LPS</t>
  </si>
  <si>
    <t>18210101401</t>
  </si>
  <si>
    <t>9954168158</t>
  </si>
  <si>
    <t>1481 NO. JASIRABAD LPS</t>
  </si>
  <si>
    <t>18210101302</t>
  </si>
  <si>
    <t>7399689136</t>
  </si>
  <si>
    <t>191 BEHARA MOKTAB</t>
  </si>
  <si>
    <t>18210101505</t>
  </si>
  <si>
    <t>9854429094</t>
  </si>
  <si>
    <t xml:space="preserve">TEEAMM 2 </t>
  </si>
  <si>
    <t>254 Bhangarpar ( Roypara )</t>
  </si>
  <si>
    <t>9435808223</t>
  </si>
  <si>
    <t>206 South Bhangarpar</t>
  </si>
  <si>
    <t>9854930907</t>
  </si>
  <si>
    <t>BIKRAMPUR GARDEN LPS</t>
  </si>
  <si>
    <t>18210102902</t>
  </si>
  <si>
    <t>7896076720</t>
  </si>
  <si>
    <t>HARANGPAR LP SCHOOL, NEW</t>
  </si>
  <si>
    <t>18210119804</t>
  </si>
  <si>
    <t>9954682342</t>
  </si>
  <si>
    <t>16 NO NIJFULBARI C</t>
  </si>
  <si>
    <t>9859193143</t>
  </si>
  <si>
    <t>14 NO NIJFULBARI III A</t>
  </si>
  <si>
    <t>15 NO NIJFULBARI B</t>
  </si>
  <si>
    <t xml:space="preserve">78 NO EAST MOHANPUR </t>
  </si>
  <si>
    <t>920 NO TELECHARA LPS</t>
  </si>
  <si>
    <t>18210106304</t>
  </si>
  <si>
    <t>9435176454</t>
  </si>
  <si>
    <t xml:space="preserve">152 SOUTH TELICHORA </t>
  </si>
  <si>
    <t>KANDIGRAM POPULAR M.E.S</t>
  </si>
  <si>
    <t>18210104007</t>
  </si>
  <si>
    <t>9401927329</t>
  </si>
  <si>
    <t xml:space="preserve">150 NO KALIBARI KHASIATILLA </t>
  </si>
  <si>
    <t xml:space="preserve">76 NO  GORERAIL </t>
  </si>
  <si>
    <t>230 NO TARINIPUR PT III</t>
  </si>
  <si>
    <t xml:space="preserve">231 NO KALINAGAR </t>
  </si>
  <si>
    <t>267 NO Boalipar,Tarinipur - IV</t>
  </si>
  <si>
    <t xml:space="preserve">17 NO BOALIPAR </t>
  </si>
  <si>
    <t>319 NIJFULBARI PT I</t>
  </si>
  <si>
    <t>329 TARINIPUR PT III</t>
  </si>
  <si>
    <t>330 TARINIPUR PT I HARANGPAR</t>
  </si>
  <si>
    <t>252  Simultola</t>
  </si>
  <si>
    <t>9401688240</t>
  </si>
  <si>
    <t>Sofatun Nessa</t>
  </si>
  <si>
    <t>BHEWARPAR AHMODIA ME MADRASSA</t>
  </si>
  <si>
    <t>18210100806</t>
  </si>
  <si>
    <t>9864532316</t>
  </si>
  <si>
    <t>Aroti Nath</t>
  </si>
  <si>
    <t>227 KALINAGAR SURJAMANI LPS</t>
  </si>
  <si>
    <t>18210119501</t>
  </si>
  <si>
    <t>9954129249</t>
  </si>
  <si>
    <t>Santi Rabi Das</t>
  </si>
  <si>
    <t>NO 1058 UTTAR KALINAGAR LPS</t>
  </si>
  <si>
    <t>18210119502</t>
  </si>
  <si>
    <t>9577943239</t>
  </si>
  <si>
    <t xml:space="preserve">232 NO TARINIPUR PT I </t>
  </si>
  <si>
    <t xml:space="preserve">266 NO SIALTEK  </t>
  </si>
  <si>
    <t>Fulerun Nessa Barbhuiya</t>
  </si>
  <si>
    <t>13 NO SRIPUR PT I B</t>
  </si>
  <si>
    <t xml:space="preserve">NIJFULBARI </t>
  </si>
  <si>
    <t xml:space="preserve">24 NO KALINAGAR </t>
  </si>
  <si>
    <t>DUDPUUR PT I</t>
  </si>
  <si>
    <t xml:space="preserve">10 NO BUBONESWARNAGAR </t>
  </si>
  <si>
    <t xml:space="preserve">159 NOYAFULAI SADHU ASRAM </t>
  </si>
  <si>
    <t>KANAIGOOL NEW LPS</t>
  </si>
  <si>
    <t>18210101905</t>
  </si>
  <si>
    <t>9854980959</t>
  </si>
  <si>
    <t>HAZI FAZLUL HOQUE LPS</t>
  </si>
  <si>
    <t>18210101906</t>
  </si>
  <si>
    <t>9854358848</t>
  </si>
  <si>
    <t>6 NO CHANDRA NATH PUR LPS</t>
  </si>
  <si>
    <t>18210102601</t>
  </si>
  <si>
    <t>9854119991</t>
  </si>
  <si>
    <t>BAGKUNA NEW LPS</t>
  </si>
  <si>
    <t>18210102003</t>
  </si>
  <si>
    <t>9706725203</t>
  </si>
  <si>
    <t>BAIRAGI BOND L.P.S.</t>
  </si>
  <si>
    <t>18210102004</t>
  </si>
  <si>
    <t>9854225689</t>
  </si>
  <si>
    <t>NANGBI SINGHA LPS</t>
  </si>
  <si>
    <t>18210101804</t>
  </si>
  <si>
    <t>9859197853</t>
  </si>
  <si>
    <t>589 NO. KANAIGOOL LPS</t>
  </si>
  <si>
    <t>18210101902</t>
  </si>
  <si>
    <t>9854621497</t>
  </si>
  <si>
    <t xml:space="preserve">TEAM 1  </t>
  </si>
  <si>
    <t xml:space="preserve">144 DILCHERA GARDEN </t>
  </si>
  <si>
    <t xml:space="preserve">145 ANDORGUL </t>
  </si>
  <si>
    <t xml:space="preserve">146 UTTAR SUNAPUR </t>
  </si>
  <si>
    <t xml:space="preserve">4 NO W JARAILTOLA </t>
  </si>
  <si>
    <t xml:space="preserve">63 SONAPUR PT I DISPUR  </t>
  </si>
  <si>
    <t>Bikrampur PHC NSC</t>
  </si>
  <si>
    <t>RABIYA KHATUN</t>
  </si>
  <si>
    <t>Aroti Chanda</t>
  </si>
  <si>
    <t>59 RONGHOR PT I</t>
  </si>
  <si>
    <t>153 MORBITOL</t>
  </si>
  <si>
    <t>154 RONGHOR PT II</t>
  </si>
  <si>
    <t xml:space="preserve">5 NO LAMARGRAM </t>
  </si>
  <si>
    <t xml:space="preserve">64 POLARPAR </t>
  </si>
  <si>
    <t>65 RONGHOR PT III</t>
  </si>
  <si>
    <t xml:space="preserve">191 GORAGRAM </t>
  </si>
  <si>
    <t>192 GORERVITOR PT I</t>
  </si>
  <si>
    <t>193 BORONINCHORIPUNJI</t>
  </si>
  <si>
    <t xml:space="preserve">194 DINANATHPUR GRANT  A </t>
  </si>
  <si>
    <t>Joba Rani Das</t>
  </si>
  <si>
    <t xml:space="preserve">195 DINANATHPUR GRANT B </t>
  </si>
  <si>
    <t xml:space="preserve">196 DINANATHPUR GRANT C </t>
  </si>
  <si>
    <t xml:space="preserve">197 BIHARA PT II A </t>
  </si>
  <si>
    <t xml:space="preserve">198 BIHARA PT II B </t>
  </si>
  <si>
    <t xml:space="preserve">199 BIHARA PT I </t>
  </si>
  <si>
    <t>186 SEWTI PT II</t>
  </si>
  <si>
    <t>187 SEWTI PT III</t>
  </si>
  <si>
    <t>180 NO BIHARA PT V A</t>
  </si>
  <si>
    <t xml:space="preserve">84 CHONDRONATHPUR BAZAR </t>
  </si>
  <si>
    <t>135 TIBONGCCHHERA PUNJI</t>
  </si>
  <si>
    <t xml:space="preserve">148 RONGHOR MUSLIMPARA </t>
  </si>
  <si>
    <t>141 HARINCHERA BASTI</t>
  </si>
  <si>
    <t xml:space="preserve">87 KATLICHERA </t>
  </si>
  <si>
    <t xml:space="preserve">66 GONGAPUR </t>
  </si>
  <si>
    <t xml:space="preserve">60 NO W NOYAGRAM </t>
  </si>
  <si>
    <t xml:space="preserve">7 NO HORRINCHERA </t>
  </si>
  <si>
    <t xml:space="preserve">58 HIARBOND </t>
  </si>
  <si>
    <t>152   West Sonapur</t>
  </si>
  <si>
    <t>9678300742</t>
  </si>
  <si>
    <t xml:space="preserve">151 HIARAPAR </t>
  </si>
  <si>
    <t xml:space="preserve">6 NO NILCHORA GRANT </t>
  </si>
  <si>
    <t>181 BIHARA PT V B</t>
  </si>
  <si>
    <t>182 BIHARA PT VI</t>
  </si>
  <si>
    <t>183 BIHARA PT V</t>
  </si>
  <si>
    <t xml:space="preserve">85 KALIBARI </t>
  </si>
  <si>
    <t>89 KASHIBOND</t>
  </si>
  <si>
    <t xml:space="preserve">143 NILCHORA </t>
  </si>
  <si>
    <t xml:space="preserve">TEAM 2 </t>
  </si>
  <si>
    <t xml:space="preserve">122 NO NIJBIHARA </t>
  </si>
  <si>
    <t xml:space="preserve">123 NO NIJBIHARA EAST </t>
  </si>
  <si>
    <t>214  Burunga</t>
  </si>
  <si>
    <t>9577354250</t>
  </si>
  <si>
    <t xml:space="preserve">11 NO ANDORGUL </t>
  </si>
  <si>
    <t>170 NO Burunga Pt IV</t>
  </si>
  <si>
    <t>9859458080</t>
  </si>
  <si>
    <t>23  Naraincherra</t>
  </si>
  <si>
    <t>9577320655</t>
  </si>
  <si>
    <t xml:space="preserve">174 TINGORI </t>
  </si>
  <si>
    <t xml:space="preserve">84 DINANATHPURTILLA </t>
  </si>
  <si>
    <t>169 NO EAST HALTARPAR</t>
  </si>
  <si>
    <t xml:space="preserve">173 EAST BRAHMONGRAM </t>
  </si>
  <si>
    <t xml:space="preserve">6 NO GORAGRAM </t>
  </si>
  <si>
    <t xml:space="preserve">155 NO GUNGUR DIGIRPAR </t>
  </si>
  <si>
    <t>85  Nathpara</t>
  </si>
  <si>
    <t>9859187122</t>
  </si>
  <si>
    <t>86  Chayarun</t>
  </si>
  <si>
    <t>9508010149</t>
  </si>
  <si>
    <t xml:space="preserve">74 NO TELICHORA </t>
  </si>
  <si>
    <t xml:space="preserve">75 NO SRINAGAR AWC </t>
  </si>
  <si>
    <t xml:space="preserve">3 NO SIVTILLA </t>
  </si>
  <si>
    <t xml:space="preserve">5 NO KANCHONTHAL </t>
  </si>
  <si>
    <t xml:space="preserve">19 NO HALTARPAR </t>
  </si>
  <si>
    <t xml:space="preserve">17 NO PADRITILLA </t>
  </si>
  <si>
    <t xml:space="preserve">154 NINCHURI VILLAGE </t>
  </si>
  <si>
    <t xml:space="preserve">151 NO MIDLE BIHARA I </t>
  </si>
  <si>
    <t xml:space="preserve">1 NO HATIMARA </t>
  </si>
  <si>
    <t>4 NO BORONUNCHORI KHASIAPUJI</t>
  </si>
  <si>
    <t xml:space="preserve">153 LAMBATILLA&amp;BOIRAGIBOND </t>
  </si>
  <si>
    <t xml:space="preserve">140 HATIMARA NADIRPAR </t>
  </si>
  <si>
    <t>117 NO BOIRAGIBOND</t>
  </si>
  <si>
    <t>253  Kamlarpar</t>
  </si>
  <si>
    <t>9854756138</t>
  </si>
  <si>
    <t>258  Bhewarpar North</t>
  </si>
  <si>
    <t>9864234554</t>
  </si>
  <si>
    <t>Joymoti Begum</t>
  </si>
  <si>
    <t>257  Bhewarpar South</t>
  </si>
  <si>
    <t>8011774623</t>
  </si>
  <si>
    <t>256   Simultola</t>
  </si>
  <si>
    <t>9435407323</t>
  </si>
  <si>
    <t>226 NO GONIRGRAM PT I</t>
  </si>
  <si>
    <t>9401431094</t>
  </si>
  <si>
    <t xml:space="preserve">227 NO SRIPUR PT I </t>
  </si>
  <si>
    <t>260   Bhangarpar Tinmukhi</t>
  </si>
  <si>
    <t>9707820598</t>
  </si>
  <si>
    <t>174   Tinghori</t>
  </si>
  <si>
    <t>7399835413</t>
  </si>
  <si>
    <t>84 Dinanathpurtilla</t>
  </si>
  <si>
    <t>9957763416</t>
  </si>
  <si>
    <t xml:space="preserve">221 MAHADEBPUR </t>
  </si>
  <si>
    <t xml:space="preserve">TEAM 1 </t>
  </si>
  <si>
    <t>1531 NO. SIMULTALA LPS</t>
  </si>
  <si>
    <t>18210100801</t>
  </si>
  <si>
    <t>9401238479</t>
  </si>
  <si>
    <t>BIKRAMPUR SENIOR MADRASSA</t>
  </si>
  <si>
    <t>18210100708</t>
  </si>
  <si>
    <t>9401281346</t>
  </si>
  <si>
    <t>1450 NO. DAKSHIN BHANGARPER LPS</t>
  </si>
  <si>
    <t>18210101001</t>
  </si>
  <si>
    <t>9435884395</t>
  </si>
  <si>
    <t>Nurun Nessa Choudhury</t>
  </si>
  <si>
    <t>423 NO. GOPINATH GIRLS LPS</t>
  </si>
  <si>
    <t>18210100701</t>
  </si>
  <si>
    <t>7399762877</t>
  </si>
  <si>
    <t>1385 NO. DIGHIR PER LPS</t>
  </si>
  <si>
    <t>18210100705</t>
  </si>
  <si>
    <t>9401426523</t>
  </si>
  <si>
    <t>UTTAR BHANGARPAR LP SCHOOL</t>
  </si>
  <si>
    <t>18210100710</t>
  </si>
  <si>
    <t>9401549878</t>
  </si>
  <si>
    <t xml:space="preserve">149 KHALERPAR </t>
  </si>
  <si>
    <t>BIKRAM PUR MES</t>
  </si>
  <si>
    <t>18210101508</t>
  </si>
  <si>
    <t>9613319158</t>
  </si>
  <si>
    <t>30 NIZ FULBARI LPS</t>
  </si>
  <si>
    <t>18210104802</t>
  </si>
  <si>
    <t>9577875013</t>
  </si>
  <si>
    <t>NAVA KALLOL MES</t>
  </si>
  <si>
    <t>18210104804</t>
  </si>
  <si>
    <t>9954130620</t>
  </si>
  <si>
    <t>NO 968 UTTAR SEWTI LPS</t>
  </si>
  <si>
    <t>18210120001</t>
  </si>
  <si>
    <t>9401435483</t>
  </si>
  <si>
    <t>BIKRAMPUR HIGH SCHOOL</t>
  </si>
  <si>
    <t>18210101515</t>
  </si>
  <si>
    <t>9954150645</t>
  </si>
  <si>
    <t>SAMJURIA LPS</t>
  </si>
  <si>
    <t>18210120603</t>
  </si>
  <si>
    <t>9613050495</t>
  </si>
  <si>
    <t>Morioma Begum Barbhuiya</t>
  </si>
  <si>
    <t>SUNCHUA URANG MES</t>
  </si>
  <si>
    <t>18210101510</t>
  </si>
  <si>
    <t>9859467245</t>
  </si>
  <si>
    <t>RAMKAMAL M.V.SCHOOL</t>
  </si>
  <si>
    <t>18210100909</t>
  </si>
  <si>
    <t>9435371396</t>
  </si>
  <si>
    <t>894 NO. KALIBARI LPS</t>
  </si>
  <si>
    <t>18210101704</t>
  </si>
  <si>
    <t>9435666065</t>
  </si>
  <si>
    <t>755 NO PHULBARI BARAK PAR LPS</t>
  </si>
  <si>
    <t>18210104801</t>
  </si>
  <si>
    <t>7002426980</t>
  </si>
  <si>
    <t>777 NO ANANDA PUR LPS</t>
  </si>
  <si>
    <t>18210104901</t>
  </si>
  <si>
    <t>9859187273</t>
  </si>
  <si>
    <t>Happy Begum</t>
  </si>
  <si>
    <t>1616 GANGPER LPS</t>
  </si>
  <si>
    <t>18210104902</t>
  </si>
  <si>
    <t>549 NO SIRPUR GIRL'S LPS</t>
  </si>
  <si>
    <t>18210104903</t>
  </si>
  <si>
    <t>9706452848</t>
  </si>
  <si>
    <t>SRI PUR KADAMTALA MES</t>
  </si>
  <si>
    <t>18210104904</t>
  </si>
  <si>
    <t>9435752168</t>
  </si>
  <si>
    <t>BIKRAMPUR MEM</t>
  </si>
  <si>
    <t>18210100704</t>
  </si>
  <si>
    <t>9435372841</t>
  </si>
  <si>
    <t>BIKRAMPUR GOLOKNATH ME SCHOOL</t>
  </si>
  <si>
    <t>18210100707</t>
  </si>
  <si>
    <t>9435371645</t>
  </si>
  <si>
    <t>220 NO. ARJABALAGIRLS LPS</t>
  </si>
  <si>
    <t>18210101004</t>
  </si>
  <si>
    <t>9954038918</t>
  </si>
  <si>
    <t>SOUTH BHANGARPAR MES</t>
  </si>
  <si>
    <t>18210101005</t>
  </si>
  <si>
    <t>9707761740</t>
  </si>
  <si>
    <t>BIKRAMPUR GOLOKNATH HIGHER SECONDARY SCHOOL</t>
  </si>
  <si>
    <t>18210100910</t>
  </si>
  <si>
    <t>HS.SCHOOL</t>
  </si>
  <si>
    <t>9435468780</t>
  </si>
  <si>
    <t>GULORPAR LP SCHOOL</t>
  </si>
  <si>
    <t>18210101007</t>
  </si>
  <si>
    <t>8753916930</t>
  </si>
  <si>
    <t>347 NO. BHEWAR PER MAKTAB</t>
  </si>
  <si>
    <t>18210101101</t>
  </si>
  <si>
    <t>9435301052</t>
  </si>
  <si>
    <t>1010 SANTIPUR LPS</t>
  </si>
  <si>
    <t>18210104204</t>
  </si>
  <si>
    <t>7035602515</t>
  </si>
  <si>
    <t>29 NO SIBNARAINPUR LPS</t>
  </si>
  <si>
    <t>18210105803</t>
  </si>
  <si>
    <t>9435903719</t>
  </si>
  <si>
    <t>543 NO WEST JARAIL TALA LPS</t>
  </si>
  <si>
    <t>18210109401</t>
  </si>
  <si>
    <t>7002396780</t>
  </si>
  <si>
    <t>GANGPAR L.P. SCHOOL</t>
  </si>
  <si>
    <t>18210119411</t>
  </si>
  <si>
    <t>9435324699</t>
  </si>
  <si>
    <t>PHULBARI PUBLIC HIGH SCHOOL</t>
  </si>
  <si>
    <t>18210119603</t>
  </si>
  <si>
    <t>9954970097</t>
  </si>
  <si>
    <t>GORAGRAM NEW LPS</t>
  </si>
  <si>
    <t>18210117602</t>
  </si>
  <si>
    <t>9435266342</t>
  </si>
  <si>
    <t>51 NO GONIR GRAM SCHOOL</t>
  </si>
  <si>
    <t>18210120501</t>
  </si>
  <si>
    <t>9854458120</t>
  </si>
  <si>
    <t>1491 NO GONIR GRAM LPS</t>
  </si>
  <si>
    <t>18210120502</t>
  </si>
  <si>
    <t>9854446179</t>
  </si>
  <si>
    <t xml:space="preserve">13 NO JOSIRABAD </t>
  </si>
  <si>
    <t xml:space="preserve">14 NO BAGMARA </t>
  </si>
  <si>
    <t>JANMOSTOMI</t>
  </si>
  <si>
    <t xml:space="preserve">172 BURUNGA </t>
  </si>
  <si>
    <t xml:space="preserve">21 NO RAILWAYGATE </t>
  </si>
  <si>
    <t>170 BURUNGA V</t>
  </si>
  <si>
    <t xml:space="preserve">143 KANAIGOL </t>
  </si>
  <si>
    <t>BHANGARPAR NEW LPS</t>
  </si>
  <si>
    <t>18210100907</t>
  </si>
  <si>
    <t>9954004049</t>
  </si>
  <si>
    <t>RAJAR DIGHIRPAR LPS</t>
  </si>
  <si>
    <t>18210101513</t>
  </si>
  <si>
    <t>9613690737</t>
  </si>
  <si>
    <t xml:space="preserve">162 JOLAGRAM </t>
  </si>
  <si>
    <t xml:space="preserve">215 BIHARA CHANDMARITILLA </t>
  </si>
  <si>
    <t>174 BIHARA PT III B</t>
  </si>
  <si>
    <t xml:space="preserve">15 NO BIHARA V TINTIKRI </t>
  </si>
  <si>
    <t xml:space="preserve">16 NO KOLACHORIRPAR </t>
  </si>
  <si>
    <t xml:space="preserve">163 NO KANDIGRAM </t>
  </si>
  <si>
    <t xml:space="preserve">164 NO KABRIKUNA </t>
  </si>
  <si>
    <t xml:space="preserve">166 NO SATEROHALI VILLAGE </t>
  </si>
  <si>
    <t xml:space="preserve">167 NO ISONA BADKANDI </t>
  </si>
  <si>
    <t>83 WEST MOHONPUR TINGORI</t>
  </si>
  <si>
    <t>161 SOUTH KOLACHORIRPAR</t>
  </si>
  <si>
    <t>165 NO TINTIKRI</t>
  </si>
  <si>
    <t>73 SRI PUR LPS</t>
  </si>
  <si>
    <t>18210105001</t>
  </si>
  <si>
    <t>9613300290</t>
  </si>
  <si>
    <t>NUTUNPARA LPS</t>
  </si>
  <si>
    <t>18210105007</t>
  </si>
  <si>
    <t>KULOMONI NIMNO PRATH. BIDALAYA</t>
  </si>
  <si>
    <t>18210105009</t>
  </si>
  <si>
    <t>9854259491</t>
  </si>
  <si>
    <t>SIBNARAINPUR MEM</t>
  </si>
  <si>
    <t>18210105802</t>
  </si>
  <si>
    <t>9401050088</t>
  </si>
  <si>
    <t>Anita  Rani Das</t>
  </si>
  <si>
    <t>JANMUTSAB OF SANKARDEB</t>
  </si>
  <si>
    <t>Nilchara Grant</t>
  </si>
  <si>
    <t>9957999005</t>
  </si>
  <si>
    <t>212 NO TARINIPUR LPS</t>
  </si>
  <si>
    <t>18210120802</t>
  </si>
  <si>
    <t>9854263071</t>
  </si>
  <si>
    <t xml:space="preserve">172 NO DOLCHERA KHASIAPUNJI </t>
  </si>
  <si>
    <t>SHIBNARAYANPUR HIGH MADRASSA</t>
  </si>
  <si>
    <t>18210105804</t>
  </si>
  <si>
    <t>9954551813</t>
  </si>
  <si>
    <t xml:space="preserve">142 NO TINTIKRI </t>
  </si>
  <si>
    <t xml:space="preserve">7 NO SEWTI 1 A </t>
  </si>
  <si>
    <t>9  GONIRGRAM PT II</t>
  </si>
  <si>
    <t>10 GONIRGRAM PT I</t>
  </si>
  <si>
    <t>325 GONIRGRAM MAZARBUIAPARA</t>
  </si>
  <si>
    <t>7 DUDPUR PT II</t>
  </si>
  <si>
    <t>9401348351</t>
  </si>
  <si>
    <t xml:space="preserve">8 DUDPUR PT I </t>
  </si>
  <si>
    <t xml:space="preserve">11 ANONDOPUR </t>
  </si>
  <si>
    <t>222 GONIRGRAM PT II</t>
  </si>
  <si>
    <t xml:space="preserve">223 GONIRGRRAM PT IV </t>
  </si>
  <si>
    <t xml:space="preserve">327 DUDPUR TEROHAL </t>
  </si>
  <si>
    <t xml:space="preserve">328 GONIRGRAM PT IV </t>
  </si>
  <si>
    <t xml:space="preserve">8 NO SEWTI 1 B </t>
  </si>
  <si>
    <t xml:space="preserve">9 NO KOIARPAR </t>
  </si>
  <si>
    <t>224 GONIRGRAM PT III</t>
  </si>
  <si>
    <t>225 DUUDPUR PT III</t>
  </si>
  <si>
    <t>264 DUDPUR PT III</t>
  </si>
  <si>
    <t xml:space="preserve">265 DUDPUR MONIPURI BASTI </t>
  </si>
  <si>
    <t>321 GONIRGRAM PT II</t>
  </si>
  <si>
    <t>324 DUDPUR PT I</t>
  </si>
  <si>
    <t>269 NO SRPUR PT II</t>
  </si>
  <si>
    <t xml:space="preserve">270 NO ANOARPAR </t>
  </si>
  <si>
    <t xml:space="preserve">157 MOHONPUR VILLAGE </t>
  </si>
  <si>
    <t xml:space="preserve">119 NO BHINGAPAR </t>
  </si>
  <si>
    <t xml:space="preserve">331 NIJFULBARI PT I RABIDASPARA </t>
  </si>
  <si>
    <t>332 TARNIPUR PT I</t>
  </si>
  <si>
    <t>8753047637</t>
  </si>
  <si>
    <t>326 GONIRGRAM PT III</t>
  </si>
  <si>
    <t xml:space="preserve">156 NO TiNGORI </t>
  </si>
  <si>
    <t>158 NO NOYAFULAI VILLAGE</t>
  </si>
  <si>
    <t>317 NO FULBARI PT III</t>
  </si>
  <si>
    <t>318 NO NIJFULBARI PT III</t>
  </si>
  <si>
    <t>315 NO SRIPUR PT II</t>
  </si>
  <si>
    <t>316 NO GONIRGRAM PT I</t>
  </si>
  <si>
    <t xml:space="preserve">19 NO TARINIPUR PT III A </t>
  </si>
  <si>
    <t>20 NO TARINIPUR PT IIIB</t>
  </si>
  <si>
    <t>22 NO NIJFULBARI B</t>
  </si>
  <si>
    <t xml:space="preserve">23 NO NIJFULBARI C </t>
  </si>
  <si>
    <t>228 NO NIJFULBARI PT III</t>
  </si>
  <si>
    <t>MICRO PLAN FORMAT
NATIONAL HEALTH MISSION-Rashtriya Bal Swasthya Karyakram (RBSK)
ACTION  PLAN OF YEAR - 2019-20.</t>
  </si>
  <si>
    <t>GOOD FRIDAY</t>
  </si>
  <si>
    <t>Monday</t>
  </si>
  <si>
    <t>Tuesday</t>
  </si>
  <si>
    <t>Wednesday</t>
  </si>
  <si>
    <t>Thusday</t>
  </si>
  <si>
    <t>Friday</t>
  </si>
  <si>
    <t>Saturday</t>
  </si>
  <si>
    <t>Sunday</t>
  </si>
  <si>
    <t>BOHAG BIHU</t>
  </si>
  <si>
    <t>MAY DAY</t>
  </si>
  <si>
    <t>TITHI OF DAMUDARDEB</t>
  </si>
  <si>
    <t xml:space="preserve">BUDDA PURNIMA </t>
  </si>
  <si>
    <t>JANMOTSAB MADABDEB</t>
  </si>
  <si>
    <t>ID UL FITRE</t>
  </si>
  <si>
    <t>ID UJ ZUHA</t>
  </si>
  <si>
    <t>INDEPENCE DAY</t>
  </si>
  <si>
    <t>TITHI MADABDEB</t>
  </si>
  <si>
    <t>T OF SANKARDEB</t>
  </si>
  <si>
    <t>MUHOROM</t>
  </si>
  <si>
    <t>Dr Biswajit Mog</t>
  </si>
  <si>
    <t>Car</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</si>
</sst>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4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N13" sqref="N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71" t="s">
        <v>881</v>
      </c>
      <c r="B1" s="71"/>
      <c r="C1" s="71"/>
      <c r="D1" s="71"/>
      <c r="E1" s="71"/>
      <c r="F1" s="71"/>
      <c r="G1" s="71"/>
      <c r="H1" s="71"/>
      <c r="I1" s="71"/>
      <c r="J1" s="71"/>
      <c r="K1" s="71"/>
      <c r="L1" s="71"/>
      <c r="M1" s="71"/>
    </row>
    <row r="2" spans="1:14">
      <c r="A2" s="72" t="s">
        <v>0</v>
      </c>
      <c r="B2" s="72"/>
      <c r="C2" s="74" t="s">
        <v>76</v>
      </c>
      <c r="D2" s="75"/>
      <c r="E2" s="2" t="s">
        <v>1</v>
      </c>
      <c r="F2" s="62" t="s">
        <v>77</v>
      </c>
      <c r="G2" s="62"/>
      <c r="H2" s="62"/>
      <c r="I2" s="62"/>
      <c r="J2" s="62"/>
      <c r="K2" s="89" t="s">
        <v>28</v>
      </c>
      <c r="L2" s="89"/>
      <c r="M2" s="37" t="s">
        <v>78</v>
      </c>
    </row>
    <row r="3" spans="1:14" ht="7.5" customHeight="1">
      <c r="A3" s="109"/>
      <c r="B3" s="109"/>
      <c r="C3" s="109"/>
      <c r="D3" s="109"/>
      <c r="E3" s="109"/>
      <c r="F3" s="108"/>
      <c r="G3" s="108"/>
      <c r="H3" s="108"/>
      <c r="I3" s="108"/>
      <c r="J3" s="108"/>
      <c r="K3" s="110"/>
      <c r="L3" s="110"/>
      <c r="M3" s="110"/>
    </row>
    <row r="4" spans="1:14">
      <c r="A4" s="83" t="s">
        <v>2</v>
      </c>
      <c r="B4" s="84"/>
      <c r="C4" s="84"/>
      <c r="D4" s="84"/>
      <c r="E4" s="85"/>
      <c r="F4" s="108"/>
      <c r="G4" s="108"/>
      <c r="H4" s="108"/>
      <c r="I4" s="111" t="s">
        <v>64</v>
      </c>
      <c r="J4" s="111"/>
      <c r="K4" s="111"/>
      <c r="L4" s="111"/>
      <c r="M4" s="111"/>
    </row>
    <row r="5" spans="1:14" ht="18.75" customHeight="1">
      <c r="A5" s="107" t="s">
        <v>4</v>
      </c>
      <c r="B5" s="107"/>
      <c r="C5" s="86" t="s">
        <v>75</v>
      </c>
      <c r="D5" s="87"/>
      <c r="E5" s="88"/>
      <c r="F5" s="108"/>
      <c r="G5" s="108"/>
      <c r="H5" s="108"/>
      <c r="I5" s="76" t="s">
        <v>5</v>
      </c>
      <c r="J5" s="76"/>
      <c r="K5" s="80" t="s">
        <v>84</v>
      </c>
      <c r="L5" s="81"/>
      <c r="M5" s="82"/>
    </row>
    <row r="6" spans="1:14" ht="18.75" customHeight="1">
      <c r="A6" s="77" t="s">
        <v>22</v>
      </c>
      <c r="B6" s="77"/>
      <c r="C6" s="38">
        <v>9435416627</v>
      </c>
      <c r="D6" s="73"/>
      <c r="E6" s="73"/>
      <c r="F6" s="108"/>
      <c r="G6" s="108"/>
      <c r="H6" s="108"/>
      <c r="I6" s="77" t="s">
        <v>22</v>
      </c>
      <c r="J6" s="77"/>
      <c r="K6" s="78">
        <v>8638942874</v>
      </c>
      <c r="L6" s="79"/>
      <c r="M6" s="90"/>
      <c r="N6" s="82"/>
    </row>
    <row r="7" spans="1:14">
      <c r="A7" s="106" t="s">
        <v>3</v>
      </c>
      <c r="B7" s="106"/>
      <c r="C7" s="106"/>
      <c r="D7" s="106"/>
      <c r="E7" s="106"/>
      <c r="F7" s="106"/>
      <c r="G7" s="106"/>
      <c r="H7" s="106"/>
      <c r="I7" s="106"/>
      <c r="J7" s="106"/>
      <c r="K7" s="106"/>
      <c r="L7" s="106"/>
      <c r="M7" s="106"/>
    </row>
    <row r="8" spans="1:14">
      <c r="A8" s="68" t="s">
        <v>25</v>
      </c>
      <c r="B8" s="69"/>
      <c r="C8" s="70"/>
      <c r="D8" s="3" t="s">
        <v>24</v>
      </c>
      <c r="E8" s="58">
        <v>170400101</v>
      </c>
      <c r="F8" s="93"/>
      <c r="G8" s="94"/>
      <c r="H8" s="94"/>
      <c r="I8" s="68" t="s">
        <v>26</v>
      </c>
      <c r="J8" s="69"/>
      <c r="K8" s="70"/>
      <c r="L8" s="3" t="s">
        <v>24</v>
      </c>
      <c r="M8" s="58">
        <v>170400102</v>
      </c>
    </row>
    <row r="9" spans="1:14">
      <c r="A9" s="98" t="s">
        <v>30</v>
      </c>
      <c r="B9" s="99"/>
      <c r="C9" s="6" t="s">
        <v>6</v>
      </c>
      <c r="D9" s="9" t="s">
        <v>12</v>
      </c>
      <c r="E9" s="5" t="s">
        <v>15</v>
      </c>
      <c r="F9" s="95"/>
      <c r="G9" s="96"/>
      <c r="H9" s="96"/>
      <c r="I9" s="98" t="s">
        <v>30</v>
      </c>
      <c r="J9" s="99"/>
      <c r="K9" s="6" t="s">
        <v>6</v>
      </c>
      <c r="L9" s="9" t="s">
        <v>12</v>
      </c>
      <c r="M9" s="5" t="s">
        <v>15</v>
      </c>
    </row>
    <row r="10" spans="1:14">
      <c r="A10" s="105" t="s">
        <v>79</v>
      </c>
      <c r="B10" s="105"/>
      <c r="C10" s="4" t="s">
        <v>18</v>
      </c>
      <c r="D10" s="38">
        <v>9435179107</v>
      </c>
      <c r="E10" s="39"/>
      <c r="F10" s="95"/>
      <c r="G10" s="96"/>
      <c r="H10" s="96"/>
      <c r="I10" s="100" t="s">
        <v>901</v>
      </c>
      <c r="J10" s="101"/>
      <c r="K10" s="4" t="s">
        <v>18</v>
      </c>
      <c r="L10" s="38">
        <v>7002373649</v>
      </c>
      <c r="M10" s="39"/>
    </row>
    <row r="11" spans="1:14">
      <c r="A11" s="105" t="s">
        <v>80</v>
      </c>
      <c r="B11" s="105"/>
      <c r="C11" s="4" t="s">
        <v>19</v>
      </c>
      <c r="D11" s="38">
        <v>9435573849</v>
      </c>
      <c r="E11" s="39"/>
      <c r="F11" s="95"/>
      <c r="G11" s="96"/>
      <c r="H11" s="96"/>
      <c r="I11" s="86"/>
      <c r="J11" s="88"/>
      <c r="K11" s="20"/>
      <c r="L11" s="38"/>
      <c r="M11" s="39"/>
    </row>
    <row r="12" spans="1:14">
      <c r="A12" s="105"/>
      <c r="B12" s="105"/>
      <c r="C12" s="4"/>
      <c r="D12" s="38"/>
      <c r="E12" s="39"/>
      <c r="F12" s="95"/>
      <c r="G12" s="96"/>
      <c r="H12" s="96"/>
      <c r="I12" s="100" t="s">
        <v>82</v>
      </c>
      <c r="J12" s="101"/>
      <c r="K12" s="4" t="s">
        <v>20</v>
      </c>
      <c r="L12" s="38">
        <v>8876486366</v>
      </c>
      <c r="M12" s="39"/>
    </row>
    <row r="13" spans="1:14">
      <c r="A13" s="105" t="s">
        <v>81</v>
      </c>
      <c r="B13" s="105"/>
      <c r="C13" s="4" t="s">
        <v>21</v>
      </c>
      <c r="D13" s="38">
        <v>9401746462</v>
      </c>
      <c r="E13" s="39"/>
      <c r="F13" s="95"/>
      <c r="G13" s="96"/>
      <c r="H13" s="96"/>
      <c r="I13" s="100" t="s">
        <v>83</v>
      </c>
      <c r="J13" s="101"/>
      <c r="K13" s="4" t="s">
        <v>21</v>
      </c>
      <c r="L13" s="38">
        <v>9085637923</v>
      </c>
      <c r="M13" s="39"/>
    </row>
    <row r="14" spans="1:14">
      <c r="A14" s="102" t="s">
        <v>23</v>
      </c>
      <c r="B14" s="103"/>
      <c r="C14" s="104"/>
      <c r="D14" s="67"/>
      <c r="E14" s="67"/>
      <c r="F14" s="95"/>
      <c r="G14" s="96"/>
      <c r="H14" s="96"/>
      <c r="I14" s="97"/>
      <c r="J14" s="97"/>
      <c r="K14" s="97"/>
      <c r="L14" s="97"/>
      <c r="M14" s="97"/>
      <c r="N14" s="8"/>
    </row>
    <row r="15" spans="1:14">
      <c r="A15" s="92"/>
      <c r="B15" s="92"/>
      <c r="C15" s="92"/>
      <c r="D15" s="92"/>
      <c r="E15" s="92"/>
      <c r="F15" s="92"/>
      <c r="G15" s="92"/>
      <c r="H15" s="92"/>
      <c r="I15" s="92"/>
      <c r="J15" s="92"/>
      <c r="K15" s="92"/>
      <c r="L15" s="92"/>
      <c r="M15" s="92"/>
    </row>
    <row r="16" spans="1:14">
      <c r="A16" s="91" t="s">
        <v>48</v>
      </c>
      <c r="B16" s="91"/>
      <c r="C16" s="91"/>
      <c r="D16" s="91"/>
      <c r="E16" s="91"/>
      <c r="F16" s="91"/>
      <c r="G16" s="91"/>
      <c r="H16" s="91"/>
      <c r="I16" s="91"/>
      <c r="J16" s="91"/>
      <c r="K16" s="91"/>
      <c r="L16" s="91"/>
      <c r="M16" s="91"/>
    </row>
    <row r="17" spans="1:13" ht="32.25" customHeight="1">
      <c r="A17" s="65" t="s">
        <v>60</v>
      </c>
      <c r="B17" s="65"/>
      <c r="C17" s="65"/>
      <c r="D17" s="65"/>
      <c r="E17" s="65"/>
      <c r="F17" s="65"/>
      <c r="G17" s="65"/>
      <c r="H17" s="65"/>
      <c r="I17" s="65"/>
      <c r="J17" s="65"/>
      <c r="K17" s="65"/>
      <c r="L17" s="65"/>
      <c r="M17" s="65"/>
    </row>
    <row r="18" spans="1:13">
      <c r="A18" s="64" t="s">
        <v>61</v>
      </c>
      <c r="B18" s="64"/>
      <c r="C18" s="64"/>
      <c r="D18" s="64"/>
      <c r="E18" s="64"/>
      <c r="F18" s="64"/>
      <c r="G18" s="64"/>
      <c r="H18" s="64"/>
      <c r="I18" s="64"/>
      <c r="J18" s="64"/>
      <c r="K18" s="64"/>
      <c r="L18" s="64"/>
      <c r="M18" s="64"/>
    </row>
    <row r="19" spans="1:13">
      <c r="A19" s="64" t="s">
        <v>49</v>
      </c>
      <c r="B19" s="64"/>
      <c r="C19" s="64"/>
      <c r="D19" s="64"/>
      <c r="E19" s="64"/>
      <c r="F19" s="64"/>
      <c r="G19" s="64"/>
      <c r="H19" s="64"/>
      <c r="I19" s="64"/>
      <c r="J19" s="64"/>
      <c r="K19" s="64"/>
      <c r="L19" s="64"/>
      <c r="M19" s="64"/>
    </row>
    <row r="20" spans="1:13">
      <c r="A20" s="64" t="s">
        <v>43</v>
      </c>
      <c r="B20" s="64"/>
      <c r="C20" s="64"/>
      <c r="D20" s="64"/>
      <c r="E20" s="64"/>
      <c r="F20" s="64"/>
      <c r="G20" s="64"/>
      <c r="H20" s="64"/>
      <c r="I20" s="64"/>
      <c r="J20" s="64"/>
      <c r="K20" s="64"/>
      <c r="L20" s="64"/>
      <c r="M20" s="64"/>
    </row>
    <row r="21" spans="1:13">
      <c r="A21" s="64" t="s">
        <v>50</v>
      </c>
      <c r="B21" s="64"/>
      <c r="C21" s="64"/>
      <c r="D21" s="64"/>
      <c r="E21" s="64"/>
      <c r="F21" s="64"/>
      <c r="G21" s="64"/>
      <c r="H21" s="64"/>
      <c r="I21" s="64"/>
      <c r="J21" s="64"/>
      <c r="K21" s="64"/>
      <c r="L21" s="64"/>
      <c r="M21" s="64"/>
    </row>
    <row r="22" spans="1:13">
      <c r="A22" s="64" t="s">
        <v>44</v>
      </c>
      <c r="B22" s="64"/>
      <c r="C22" s="64"/>
      <c r="D22" s="64"/>
      <c r="E22" s="64"/>
      <c r="F22" s="64"/>
      <c r="G22" s="64"/>
      <c r="H22" s="64"/>
      <c r="I22" s="64"/>
      <c r="J22" s="64"/>
      <c r="K22" s="64"/>
      <c r="L22" s="64"/>
      <c r="M22" s="64"/>
    </row>
    <row r="23" spans="1:13">
      <c r="A23" s="66" t="s">
        <v>53</v>
      </c>
      <c r="B23" s="66"/>
      <c r="C23" s="66"/>
      <c r="D23" s="66"/>
      <c r="E23" s="66"/>
      <c r="F23" s="66"/>
      <c r="G23" s="66"/>
      <c r="H23" s="66"/>
      <c r="I23" s="66"/>
      <c r="J23" s="66"/>
      <c r="K23" s="66"/>
      <c r="L23" s="66"/>
      <c r="M23" s="66"/>
    </row>
    <row r="24" spans="1:13">
      <c r="A24" s="64" t="s">
        <v>45</v>
      </c>
      <c r="B24" s="64"/>
      <c r="C24" s="64"/>
      <c r="D24" s="64"/>
      <c r="E24" s="64"/>
      <c r="F24" s="64"/>
      <c r="G24" s="64"/>
      <c r="H24" s="64"/>
      <c r="I24" s="64"/>
      <c r="J24" s="64"/>
      <c r="K24" s="64"/>
      <c r="L24" s="64"/>
      <c r="M24" s="64"/>
    </row>
    <row r="25" spans="1:13">
      <c r="A25" s="64" t="s">
        <v>46</v>
      </c>
      <c r="B25" s="64"/>
      <c r="C25" s="64"/>
      <c r="D25" s="64"/>
      <c r="E25" s="64"/>
      <c r="F25" s="64"/>
      <c r="G25" s="64"/>
      <c r="H25" s="64"/>
      <c r="I25" s="64"/>
      <c r="J25" s="64"/>
      <c r="K25" s="64"/>
      <c r="L25" s="64"/>
      <c r="M25" s="64"/>
    </row>
    <row r="26" spans="1:13">
      <c r="A26" s="64" t="s">
        <v>47</v>
      </c>
      <c r="B26" s="64"/>
      <c r="C26" s="64"/>
      <c r="D26" s="64"/>
      <c r="E26" s="64"/>
      <c r="F26" s="64"/>
      <c r="G26" s="64"/>
      <c r="H26" s="64"/>
      <c r="I26" s="64"/>
      <c r="J26" s="64"/>
      <c r="K26" s="64"/>
      <c r="L26" s="64"/>
      <c r="M26" s="64"/>
    </row>
    <row r="27" spans="1:13">
      <c r="A27" s="63" t="s">
        <v>51</v>
      </c>
      <c r="B27" s="63"/>
      <c r="C27" s="63"/>
      <c r="D27" s="63"/>
      <c r="E27" s="63"/>
      <c r="F27" s="63"/>
      <c r="G27" s="63"/>
      <c r="H27" s="63"/>
      <c r="I27" s="63"/>
      <c r="J27" s="63"/>
      <c r="K27" s="63"/>
      <c r="L27" s="63"/>
      <c r="M27" s="63"/>
    </row>
    <row r="28" spans="1:13">
      <c r="A28" s="64" t="s">
        <v>52</v>
      </c>
      <c r="B28" s="64"/>
      <c r="C28" s="64"/>
      <c r="D28" s="64"/>
      <c r="E28" s="64"/>
      <c r="F28" s="64"/>
      <c r="G28" s="64"/>
      <c r="H28" s="64"/>
      <c r="I28" s="64"/>
      <c r="J28" s="64"/>
      <c r="K28" s="64"/>
      <c r="L28" s="64"/>
      <c r="M28" s="64"/>
    </row>
    <row r="29" spans="1:13" ht="44.25" customHeight="1">
      <c r="A29" s="61" t="s">
        <v>62</v>
      </c>
      <c r="B29" s="61"/>
      <c r="C29" s="61"/>
      <c r="D29" s="61"/>
      <c r="E29" s="61"/>
      <c r="F29" s="61"/>
      <c r="G29" s="61"/>
      <c r="H29" s="61"/>
      <c r="I29" s="61"/>
      <c r="J29" s="61"/>
      <c r="K29" s="61"/>
      <c r="L29" s="61"/>
      <c r="M29" s="61"/>
    </row>
  </sheetData>
  <sheetProtection deleteColumns="0" deleteRows="0"/>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L71" activePane="bottomRight" state="frozen"/>
      <selection pane="topRight" activeCell="C1" sqref="C1"/>
      <selection pane="bottomLeft" activeCell="A5" sqref="A5"/>
      <selection pane="bottomRight" activeCell="U68" sqref="U68"/>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65</v>
      </c>
      <c r="B1" s="112"/>
      <c r="C1" s="112"/>
      <c r="D1" s="113"/>
      <c r="E1" s="113"/>
      <c r="F1" s="113"/>
      <c r="G1" s="113"/>
      <c r="H1" s="113"/>
      <c r="I1" s="113"/>
      <c r="J1" s="113"/>
      <c r="K1" s="113"/>
      <c r="L1" s="113"/>
      <c r="M1" s="113"/>
      <c r="N1" s="113"/>
      <c r="O1" s="113"/>
      <c r="P1" s="113"/>
      <c r="Q1" s="113"/>
      <c r="R1" s="113"/>
      <c r="S1" s="113"/>
    </row>
    <row r="2" spans="1:20" ht="16.5" customHeight="1">
      <c r="A2" s="116" t="s">
        <v>63</v>
      </c>
      <c r="B2" s="117"/>
      <c r="C2" s="117"/>
      <c r="D2" s="25">
        <v>43556</v>
      </c>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15" t="s">
        <v>9</v>
      </c>
      <c r="H4" s="15" t="s">
        <v>10</v>
      </c>
      <c r="I4" s="11" t="s">
        <v>11</v>
      </c>
      <c r="J4" s="119"/>
      <c r="K4" s="115"/>
      <c r="L4" s="115"/>
      <c r="M4" s="115"/>
      <c r="N4" s="115"/>
      <c r="O4" s="115"/>
      <c r="P4" s="118"/>
      <c r="Q4" s="118"/>
      <c r="R4" s="119"/>
      <c r="S4" s="119"/>
      <c r="T4" s="119"/>
    </row>
    <row r="5" spans="1:20" ht="33">
      <c r="A5" s="4">
        <v>1</v>
      </c>
      <c r="B5" s="17" t="s">
        <v>85</v>
      </c>
      <c r="C5" s="18" t="s">
        <v>88</v>
      </c>
      <c r="D5" s="18" t="s">
        <v>89</v>
      </c>
      <c r="E5" s="19"/>
      <c r="F5" s="18"/>
      <c r="G5" s="19">
        <v>43</v>
      </c>
      <c r="H5" s="19">
        <v>44</v>
      </c>
      <c r="I5" s="17">
        <v>87</v>
      </c>
      <c r="J5" s="18">
        <v>8399951772</v>
      </c>
      <c r="K5" s="18" t="s">
        <v>90</v>
      </c>
      <c r="L5" s="18" t="s">
        <v>91</v>
      </c>
      <c r="M5" s="18">
        <v>8011947136</v>
      </c>
      <c r="N5" s="18" t="s">
        <v>92</v>
      </c>
      <c r="O5" s="18">
        <v>7399417417</v>
      </c>
      <c r="P5" s="24">
        <v>43556</v>
      </c>
      <c r="Q5" s="18" t="s">
        <v>883</v>
      </c>
      <c r="R5" s="50"/>
      <c r="S5" s="18" t="s">
        <v>902</v>
      </c>
      <c r="T5" s="18"/>
    </row>
    <row r="6" spans="1:20" ht="33">
      <c r="A6" s="4">
        <v>2</v>
      </c>
      <c r="B6" s="17" t="s">
        <v>85</v>
      </c>
      <c r="C6" s="18" t="s">
        <v>94</v>
      </c>
      <c r="D6" s="18" t="s">
        <v>89</v>
      </c>
      <c r="E6" s="19"/>
      <c r="F6" s="18"/>
      <c r="G6" s="19">
        <v>41</v>
      </c>
      <c r="H6" s="19">
        <v>47</v>
      </c>
      <c r="I6" s="17">
        <v>88</v>
      </c>
      <c r="J6" s="18">
        <v>8723878518</v>
      </c>
      <c r="K6" s="18" t="s">
        <v>95</v>
      </c>
      <c r="L6" s="18" t="s">
        <v>96</v>
      </c>
      <c r="M6" s="18">
        <v>9401531695</v>
      </c>
      <c r="N6" s="18" t="s">
        <v>97</v>
      </c>
      <c r="O6" s="18">
        <v>8822143966</v>
      </c>
      <c r="P6" s="24">
        <v>43557</v>
      </c>
      <c r="Q6" s="18" t="s">
        <v>884</v>
      </c>
      <c r="R6" s="50"/>
      <c r="S6" s="18" t="s">
        <v>902</v>
      </c>
      <c r="T6" s="18"/>
    </row>
    <row r="7" spans="1:20">
      <c r="A7" s="4">
        <v>3</v>
      </c>
      <c r="B7" s="17" t="s">
        <v>85</v>
      </c>
      <c r="C7" s="18" t="s">
        <v>99</v>
      </c>
      <c r="D7" s="18" t="s">
        <v>100</v>
      </c>
      <c r="E7" s="19" t="s">
        <v>101</v>
      </c>
      <c r="F7" s="18" t="s">
        <v>102</v>
      </c>
      <c r="G7" s="19">
        <v>125</v>
      </c>
      <c r="H7" s="19">
        <v>136</v>
      </c>
      <c r="I7" s="17">
        <v>261</v>
      </c>
      <c r="J7" s="18" t="s">
        <v>103</v>
      </c>
      <c r="K7" s="18" t="s">
        <v>104</v>
      </c>
      <c r="L7" s="18" t="s">
        <v>105</v>
      </c>
      <c r="M7" s="18">
        <v>9401798068</v>
      </c>
      <c r="N7" s="18" t="s">
        <v>106</v>
      </c>
      <c r="O7" s="18">
        <v>9085270717</v>
      </c>
      <c r="P7" s="24">
        <v>43558</v>
      </c>
      <c r="Q7" s="18" t="s">
        <v>885</v>
      </c>
      <c r="R7" s="50"/>
      <c r="S7" s="18" t="s">
        <v>902</v>
      </c>
      <c r="T7" s="18"/>
    </row>
    <row r="8" spans="1:20">
      <c r="A8" s="4">
        <v>4</v>
      </c>
      <c r="B8" s="17" t="s">
        <v>85</v>
      </c>
      <c r="C8" s="18" t="s">
        <v>99</v>
      </c>
      <c r="D8" s="18" t="s">
        <v>100</v>
      </c>
      <c r="E8" s="19" t="s">
        <v>101</v>
      </c>
      <c r="F8" s="18" t="s">
        <v>102</v>
      </c>
      <c r="G8" s="19">
        <v>125</v>
      </c>
      <c r="H8" s="19">
        <v>136</v>
      </c>
      <c r="I8" s="17">
        <v>261</v>
      </c>
      <c r="J8" s="17" t="s">
        <v>103</v>
      </c>
      <c r="K8" s="18" t="s">
        <v>104</v>
      </c>
      <c r="L8" s="18" t="s">
        <v>105</v>
      </c>
      <c r="M8" s="18">
        <v>9401798068</v>
      </c>
      <c r="N8" s="18" t="s">
        <v>106</v>
      </c>
      <c r="O8" s="18">
        <v>9085270717</v>
      </c>
      <c r="P8" s="24">
        <v>43559</v>
      </c>
      <c r="Q8" s="18" t="s">
        <v>886</v>
      </c>
      <c r="R8" s="50"/>
      <c r="S8" s="18" t="s">
        <v>902</v>
      </c>
      <c r="T8" s="18"/>
    </row>
    <row r="9" spans="1:20">
      <c r="A9" s="4">
        <v>5</v>
      </c>
      <c r="B9" s="17" t="s">
        <v>85</v>
      </c>
      <c r="C9" s="18" t="s">
        <v>109</v>
      </c>
      <c r="D9" s="18" t="s">
        <v>89</v>
      </c>
      <c r="E9" s="19"/>
      <c r="F9" s="18"/>
      <c r="G9" s="19">
        <v>28</v>
      </c>
      <c r="H9" s="19">
        <v>36</v>
      </c>
      <c r="I9" s="17">
        <v>64</v>
      </c>
      <c r="J9" s="18">
        <v>8638376649</v>
      </c>
      <c r="K9" s="18" t="s">
        <v>110</v>
      </c>
      <c r="L9" s="18" t="s">
        <v>111</v>
      </c>
      <c r="M9" s="18">
        <v>9101447459</v>
      </c>
      <c r="N9" s="18" t="s">
        <v>112</v>
      </c>
      <c r="O9" s="18">
        <v>8749815741</v>
      </c>
      <c r="P9" s="24">
        <v>43560</v>
      </c>
      <c r="Q9" s="18" t="s">
        <v>887</v>
      </c>
      <c r="R9" s="50"/>
      <c r="S9" s="18" t="s">
        <v>902</v>
      </c>
      <c r="T9" s="18"/>
    </row>
    <row r="10" spans="1:20" ht="33">
      <c r="A10" s="4">
        <v>6</v>
      </c>
      <c r="B10" s="17" t="s">
        <v>85</v>
      </c>
      <c r="C10" s="18" t="s">
        <v>114</v>
      </c>
      <c r="D10" s="18" t="s">
        <v>89</v>
      </c>
      <c r="E10" s="19"/>
      <c r="F10" s="18"/>
      <c r="G10" s="19">
        <v>22</v>
      </c>
      <c r="H10" s="19">
        <v>20</v>
      </c>
      <c r="I10" s="17">
        <v>42</v>
      </c>
      <c r="J10" s="18" t="s">
        <v>115</v>
      </c>
      <c r="K10" s="18" t="s">
        <v>90</v>
      </c>
      <c r="L10" s="18" t="s">
        <v>91</v>
      </c>
      <c r="M10" s="18">
        <v>8011947136</v>
      </c>
      <c r="N10" s="18" t="s">
        <v>92</v>
      </c>
      <c r="O10" s="18">
        <v>7399417417</v>
      </c>
      <c r="P10" s="24">
        <v>43561</v>
      </c>
      <c r="Q10" s="18" t="s">
        <v>888</v>
      </c>
      <c r="R10" s="50"/>
      <c r="S10" s="18" t="s">
        <v>902</v>
      </c>
      <c r="T10" s="18"/>
    </row>
    <row r="11" spans="1:20">
      <c r="A11" s="4">
        <v>7</v>
      </c>
      <c r="B11" s="17" t="s">
        <v>85</v>
      </c>
      <c r="C11" s="18"/>
      <c r="D11" s="18"/>
      <c r="E11" s="19"/>
      <c r="F11" s="18"/>
      <c r="G11" s="19"/>
      <c r="H11" s="19"/>
      <c r="I11" s="17"/>
      <c r="J11" s="18"/>
      <c r="K11" s="18"/>
      <c r="L11" s="18"/>
      <c r="M11" s="18"/>
      <c r="N11" s="18"/>
      <c r="O11" s="18"/>
      <c r="P11" s="24">
        <v>43562</v>
      </c>
      <c r="Q11" s="53" t="s">
        <v>889</v>
      </c>
      <c r="R11" s="50"/>
      <c r="S11" s="18" t="s">
        <v>902</v>
      </c>
      <c r="T11" s="18"/>
    </row>
    <row r="12" spans="1:20" s="57" customFormat="1" ht="33">
      <c r="A12" s="52">
        <v>8</v>
      </c>
      <c r="B12" s="20" t="s">
        <v>85</v>
      </c>
      <c r="C12" s="53" t="s">
        <v>117</v>
      </c>
      <c r="D12" s="53" t="s">
        <v>100</v>
      </c>
      <c r="E12" s="54">
        <v>18210102605</v>
      </c>
      <c r="F12" s="53" t="s">
        <v>118</v>
      </c>
      <c r="G12" s="54">
        <v>75</v>
      </c>
      <c r="H12" s="54">
        <v>76</v>
      </c>
      <c r="I12" s="20">
        <v>151</v>
      </c>
      <c r="J12" s="53" t="s">
        <v>119</v>
      </c>
      <c r="K12" s="53" t="s">
        <v>120</v>
      </c>
      <c r="L12" s="53" t="s">
        <v>121</v>
      </c>
      <c r="M12" s="53">
        <v>9401275218</v>
      </c>
      <c r="N12" s="53" t="s">
        <v>122</v>
      </c>
      <c r="O12" s="53">
        <v>9577194035</v>
      </c>
      <c r="P12" s="55">
        <v>43563</v>
      </c>
      <c r="Q12" s="18" t="s">
        <v>883</v>
      </c>
      <c r="R12" s="56"/>
      <c r="S12" s="18" t="s">
        <v>902</v>
      </c>
      <c r="T12" s="53"/>
    </row>
    <row r="13" spans="1:20" ht="33">
      <c r="A13" s="4">
        <v>9</v>
      </c>
      <c r="B13" s="17" t="s">
        <v>85</v>
      </c>
      <c r="C13" s="18" t="s">
        <v>123</v>
      </c>
      <c r="D13" s="18" t="s">
        <v>89</v>
      </c>
      <c r="E13" s="19"/>
      <c r="F13" s="18"/>
      <c r="G13" s="19">
        <v>33</v>
      </c>
      <c r="H13" s="19">
        <v>29</v>
      </c>
      <c r="I13" s="17">
        <v>62</v>
      </c>
      <c r="J13" s="18">
        <v>9954233070</v>
      </c>
      <c r="K13" s="18" t="s">
        <v>124</v>
      </c>
      <c r="L13" s="18" t="s">
        <v>125</v>
      </c>
      <c r="M13" s="18">
        <v>9401717006</v>
      </c>
      <c r="N13" s="18" t="s">
        <v>126</v>
      </c>
      <c r="O13" s="18">
        <v>7399454032</v>
      </c>
      <c r="P13" s="24">
        <v>43564</v>
      </c>
      <c r="Q13" s="18" t="s">
        <v>884</v>
      </c>
      <c r="R13" s="50"/>
      <c r="S13" s="18" t="s">
        <v>902</v>
      </c>
      <c r="T13" s="18"/>
    </row>
    <row r="14" spans="1:20" ht="33">
      <c r="A14" s="4">
        <v>10</v>
      </c>
      <c r="B14" s="17" t="s">
        <v>85</v>
      </c>
      <c r="C14" s="18" t="s">
        <v>127</v>
      </c>
      <c r="D14" s="18" t="s">
        <v>89</v>
      </c>
      <c r="E14" s="19"/>
      <c r="F14" s="18"/>
      <c r="G14" s="19">
        <v>29</v>
      </c>
      <c r="H14" s="19">
        <v>25</v>
      </c>
      <c r="I14" s="17">
        <v>54</v>
      </c>
      <c r="J14" s="18">
        <v>9613575806</v>
      </c>
      <c r="K14" s="18" t="s">
        <v>124</v>
      </c>
      <c r="L14" s="18" t="s">
        <v>125</v>
      </c>
      <c r="M14" s="18">
        <v>9401717006</v>
      </c>
      <c r="N14" s="18" t="s">
        <v>126</v>
      </c>
      <c r="O14" s="18">
        <v>7399454032</v>
      </c>
      <c r="P14" s="24">
        <v>43565</v>
      </c>
      <c r="Q14" s="18" t="s">
        <v>885</v>
      </c>
      <c r="R14" s="50"/>
      <c r="S14" s="18" t="s">
        <v>902</v>
      </c>
      <c r="T14" s="18"/>
    </row>
    <row r="15" spans="1:20" ht="33">
      <c r="A15" s="4">
        <v>11</v>
      </c>
      <c r="B15" s="17" t="s">
        <v>85</v>
      </c>
      <c r="C15" s="18" t="s">
        <v>128</v>
      </c>
      <c r="D15" s="18" t="s">
        <v>89</v>
      </c>
      <c r="E15" s="19"/>
      <c r="F15" s="18"/>
      <c r="G15" s="19">
        <v>29</v>
      </c>
      <c r="H15" s="19">
        <v>25</v>
      </c>
      <c r="I15" s="17">
        <v>54</v>
      </c>
      <c r="J15" s="18">
        <v>9954184860</v>
      </c>
      <c r="K15" s="18" t="s">
        <v>95</v>
      </c>
      <c r="L15" s="18" t="s">
        <v>96</v>
      </c>
      <c r="M15" s="18">
        <v>9401531695</v>
      </c>
      <c r="N15" s="18" t="s">
        <v>97</v>
      </c>
      <c r="O15" s="18">
        <v>8822143966</v>
      </c>
      <c r="P15" s="24">
        <v>43566</v>
      </c>
      <c r="Q15" s="18" t="s">
        <v>886</v>
      </c>
      <c r="R15" s="50"/>
      <c r="S15" s="18" t="s">
        <v>902</v>
      </c>
      <c r="T15" s="18"/>
    </row>
    <row r="16" spans="1:20" ht="33">
      <c r="A16" s="4">
        <v>12</v>
      </c>
      <c r="B16" s="17" t="s">
        <v>85</v>
      </c>
      <c r="C16" s="18" t="s">
        <v>129</v>
      </c>
      <c r="D16" s="18" t="s">
        <v>89</v>
      </c>
      <c r="E16" s="19"/>
      <c r="F16" s="18"/>
      <c r="G16" s="19">
        <v>33</v>
      </c>
      <c r="H16" s="19">
        <v>36</v>
      </c>
      <c r="I16" s="17">
        <v>69</v>
      </c>
      <c r="J16" s="18">
        <v>7429223656</v>
      </c>
      <c r="K16" s="18" t="s">
        <v>95</v>
      </c>
      <c r="L16" s="18" t="s">
        <v>96</v>
      </c>
      <c r="M16" s="18">
        <v>9401531695</v>
      </c>
      <c r="N16" s="18" t="s">
        <v>97</v>
      </c>
      <c r="O16" s="18">
        <v>8822143966</v>
      </c>
      <c r="P16" s="24">
        <v>43566</v>
      </c>
      <c r="Q16" s="18" t="s">
        <v>886</v>
      </c>
      <c r="R16" s="50"/>
      <c r="S16" s="18" t="s">
        <v>902</v>
      </c>
      <c r="T16" s="18"/>
    </row>
    <row r="17" spans="1:20" ht="33">
      <c r="A17" s="4">
        <v>13</v>
      </c>
      <c r="B17" s="17" t="s">
        <v>85</v>
      </c>
      <c r="C17" s="18" t="s">
        <v>130</v>
      </c>
      <c r="D17" s="18" t="s">
        <v>89</v>
      </c>
      <c r="E17" s="19"/>
      <c r="F17" s="18"/>
      <c r="G17" s="19">
        <v>47</v>
      </c>
      <c r="H17" s="19">
        <v>38</v>
      </c>
      <c r="I17" s="17">
        <v>85</v>
      </c>
      <c r="J17" s="18">
        <v>7429224157</v>
      </c>
      <c r="K17" s="18" t="s">
        <v>95</v>
      </c>
      <c r="L17" s="18" t="s">
        <v>96</v>
      </c>
      <c r="M17" s="18">
        <v>9401531695</v>
      </c>
      <c r="N17" s="18" t="s">
        <v>97</v>
      </c>
      <c r="O17" s="18">
        <v>8822143966</v>
      </c>
      <c r="P17" s="24">
        <v>43567</v>
      </c>
      <c r="Q17" s="18" t="s">
        <v>887</v>
      </c>
      <c r="R17" s="50"/>
      <c r="S17" s="18" t="s">
        <v>902</v>
      </c>
      <c r="T17" s="18"/>
    </row>
    <row r="18" spans="1:20">
      <c r="A18" s="4">
        <v>14</v>
      </c>
      <c r="B18" s="17" t="s">
        <v>85</v>
      </c>
      <c r="C18" s="18" t="s">
        <v>136</v>
      </c>
      <c r="D18" s="18" t="s">
        <v>89</v>
      </c>
      <c r="E18" s="19"/>
      <c r="F18" s="18"/>
      <c r="G18" s="19">
        <v>38</v>
      </c>
      <c r="H18" s="19">
        <v>47</v>
      </c>
      <c r="I18" s="17">
        <v>85</v>
      </c>
      <c r="J18" s="18">
        <v>9435006169</v>
      </c>
      <c r="K18" s="18" t="s">
        <v>137</v>
      </c>
      <c r="L18" s="18" t="s">
        <v>138</v>
      </c>
      <c r="M18" s="18">
        <v>9401281057</v>
      </c>
      <c r="N18" s="18" t="s">
        <v>139</v>
      </c>
      <c r="O18" s="18">
        <v>9401759701</v>
      </c>
      <c r="P18" s="24">
        <v>43568</v>
      </c>
      <c r="Q18" s="18" t="s">
        <v>888</v>
      </c>
      <c r="R18" s="50"/>
      <c r="S18" s="18" t="s">
        <v>902</v>
      </c>
      <c r="T18" s="18"/>
    </row>
    <row r="19" spans="1:20" ht="33">
      <c r="A19" s="4">
        <v>15</v>
      </c>
      <c r="B19" s="17" t="s">
        <v>85</v>
      </c>
      <c r="C19" s="18"/>
      <c r="D19" s="18"/>
      <c r="E19" s="19"/>
      <c r="F19" s="18"/>
      <c r="G19" s="19"/>
      <c r="H19" s="19"/>
      <c r="I19" s="17"/>
      <c r="J19" s="18"/>
      <c r="K19" s="18"/>
      <c r="L19" s="18"/>
      <c r="M19" s="18"/>
      <c r="N19" s="18"/>
      <c r="O19" s="18"/>
      <c r="P19" s="24">
        <v>43569</v>
      </c>
      <c r="Q19" s="18" t="s">
        <v>889</v>
      </c>
      <c r="R19" s="50"/>
      <c r="S19" s="18" t="s">
        <v>902</v>
      </c>
      <c r="T19" s="18" t="s">
        <v>890</v>
      </c>
    </row>
    <row r="20" spans="1:20" ht="33">
      <c r="A20" s="4">
        <v>16</v>
      </c>
      <c r="B20" s="17" t="s">
        <v>85</v>
      </c>
      <c r="C20" s="18"/>
      <c r="D20" s="18"/>
      <c r="E20" s="19"/>
      <c r="F20" s="18"/>
      <c r="G20" s="19"/>
      <c r="H20" s="19"/>
      <c r="I20" s="17"/>
      <c r="J20" s="18"/>
      <c r="K20" s="18"/>
      <c r="L20" s="18"/>
      <c r="M20" s="18"/>
      <c r="N20" s="18"/>
      <c r="O20" s="18"/>
      <c r="P20" s="24">
        <v>43570</v>
      </c>
      <c r="Q20" s="18" t="s">
        <v>883</v>
      </c>
      <c r="R20" s="50"/>
      <c r="S20" s="18" t="s">
        <v>902</v>
      </c>
      <c r="T20" s="18" t="s">
        <v>890</v>
      </c>
    </row>
    <row r="21" spans="1:20" ht="33">
      <c r="A21" s="4">
        <v>17</v>
      </c>
      <c r="B21" s="17" t="s">
        <v>85</v>
      </c>
      <c r="C21" s="18"/>
      <c r="D21" s="18"/>
      <c r="E21" s="19"/>
      <c r="F21" s="18"/>
      <c r="G21" s="19"/>
      <c r="H21" s="19"/>
      <c r="I21" s="17"/>
      <c r="J21" s="18"/>
      <c r="K21" s="18"/>
      <c r="L21" s="18"/>
      <c r="M21" s="18"/>
      <c r="N21" s="18"/>
      <c r="O21" s="18"/>
      <c r="P21" s="24">
        <v>43571</v>
      </c>
      <c r="Q21" s="18" t="s">
        <v>884</v>
      </c>
      <c r="R21" s="50"/>
      <c r="S21" s="18" t="s">
        <v>902</v>
      </c>
      <c r="T21" s="18" t="s">
        <v>890</v>
      </c>
    </row>
    <row r="22" spans="1:20">
      <c r="A22" s="4">
        <v>18</v>
      </c>
      <c r="B22" s="17" t="s">
        <v>85</v>
      </c>
      <c r="C22" s="59" t="s">
        <v>131</v>
      </c>
      <c r="D22" s="59" t="s">
        <v>89</v>
      </c>
      <c r="E22" s="60"/>
      <c r="F22" s="59"/>
      <c r="G22" s="60">
        <v>17</v>
      </c>
      <c r="H22" s="60">
        <v>20</v>
      </c>
      <c r="I22" s="59">
        <v>37</v>
      </c>
      <c r="J22" s="59">
        <v>9401264353</v>
      </c>
      <c r="K22" s="59" t="s">
        <v>110</v>
      </c>
      <c r="L22" s="59" t="s">
        <v>132</v>
      </c>
      <c r="M22" s="59">
        <v>9401846522</v>
      </c>
      <c r="N22" s="59" t="s">
        <v>133</v>
      </c>
      <c r="O22" s="59">
        <v>8011587204</v>
      </c>
      <c r="P22" s="24">
        <v>43572</v>
      </c>
      <c r="Q22" s="18" t="s">
        <v>885</v>
      </c>
      <c r="R22" s="50"/>
      <c r="S22" s="18" t="s">
        <v>902</v>
      </c>
      <c r="T22" s="18"/>
    </row>
    <row r="23" spans="1:20">
      <c r="A23" s="4">
        <v>19</v>
      </c>
      <c r="B23" s="17" t="s">
        <v>85</v>
      </c>
      <c r="C23" s="18" t="s">
        <v>134</v>
      </c>
      <c r="D23" s="18" t="s">
        <v>89</v>
      </c>
      <c r="E23" s="19"/>
      <c r="F23" s="18"/>
      <c r="G23" s="19">
        <v>24</v>
      </c>
      <c r="H23" s="19">
        <v>21</v>
      </c>
      <c r="I23" s="17">
        <v>45</v>
      </c>
      <c r="J23" s="18">
        <v>7035838550</v>
      </c>
      <c r="K23" s="18" t="s">
        <v>104</v>
      </c>
      <c r="L23" s="18" t="s">
        <v>105</v>
      </c>
      <c r="M23" s="18">
        <v>9401798068</v>
      </c>
      <c r="N23" s="18" t="s">
        <v>135</v>
      </c>
      <c r="O23" s="18">
        <v>8749816335</v>
      </c>
      <c r="P23" s="24">
        <v>43572</v>
      </c>
      <c r="Q23" s="18" t="s">
        <v>885</v>
      </c>
      <c r="R23" s="50"/>
      <c r="S23" s="18" t="s">
        <v>902</v>
      </c>
      <c r="T23" s="18"/>
    </row>
    <row r="24" spans="1:20">
      <c r="A24" s="4">
        <v>20</v>
      </c>
      <c r="B24" s="17" t="s">
        <v>85</v>
      </c>
      <c r="C24" s="18" t="s">
        <v>143</v>
      </c>
      <c r="D24" s="18" t="s">
        <v>89</v>
      </c>
      <c r="E24" s="19"/>
      <c r="F24" s="18"/>
      <c r="G24" s="19">
        <v>34</v>
      </c>
      <c r="H24" s="19">
        <v>24</v>
      </c>
      <c r="I24" s="17">
        <v>58</v>
      </c>
      <c r="J24" s="18">
        <v>9706491519</v>
      </c>
      <c r="K24" s="18" t="s">
        <v>110</v>
      </c>
      <c r="L24" s="18" t="s">
        <v>132</v>
      </c>
      <c r="M24" s="18">
        <v>9401846522</v>
      </c>
      <c r="N24" s="18" t="s">
        <v>133</v>
      </c>
      <c r="O24" s="18">
        <v>8011587204</v>
      </c>
      <c r="P24" s="24">
        <v>43573</v>
      </c>
      <c r="Q24" s="18" t="s">
        <v>886</v>
      </c>
      <c r="R24" s="50"/>
      <c r="S24" s="18" t="s">
        <v>902</v>
      </c>
      <c r="T24" s="18"/>
    </row>
    <row r="25" spans="1:20" ht="33">
      <c r="A25" s="4">
        <v>21</v>
      </c>
      <c r="B25" s="17" t="s">
        <v>85</v>
      </c>
      <c r="C25" s="18"/>
      <c r="D25" s="18"/>
      <c r="E25" s="19"/>
      <c r="F25" s="18"/>
      <c r="G25" s="19"/>
      <c r="H25" s="19"/>
      <c r="I25" s="17"/>
      <c r="J25" s="18"/>
      <c r="K25" s="18"/>
      <c r="L25" s="18"/>
      <c r="M25" s="18"/>
      <c r="N25" s="18"/>
      <c r="O25" s="18"/>
      <c r="P25" s="24">
        <v>43574</v>
      </c>
      <c r="Q25" s="18" t="s">
        <v>887</v>
      </c>
      <c r="R25" s="50"/>
      <c r="S25" s="18" t="s">
        <v>902</v>
      </c>
      <c r="T25" s="18" t="s">
        <v>882</v>
      </c>
    </row>
    <row r="26" spans="1:20" ht="33">
      <c r="A26" s="4">
        <v>22</v>
      </c>
      <c r="B26" s="17" t="s">
        <v>85</v>
      </c>
      <c r="C26" s="18" t="s">
        <v>144</v>
      </c>
      <c r="D26" s="18" t="s">
        <v>89</v>
      </c>
      <c r="E26" s="19"/>
      <c r="F26" s="18"/>
      <c r="G26" s="19">
        <v>51</v>
      </c>
      <c r="H26" s="19">
        <v>50</v>
      </c>
      <c r="I26" s="17">
        <v>101</v>
      </c>
      <c r="J26" s="18">
        <v>9476961663</v>
      </c>
      <c r="K26" s="18" t="s">
        <v>95</v>
      </c>
      <c r="L26" s="18" t="s">
        <v>96</v>
      </c>
      <c r="M26" s="18">
        <v>9401531695</v>
      </c>
      <c r="N26" s="18" t="s">
        <v>97</v>
      </c>
      <c r="O26" s="18">
        <v>8822143966</v>
      </c>
      <c r="P26" s="24">
        <v>43575</v>
      </c>
      <c r="Q26" s="18" t="s">
        <v>888</v>
      </c>
      <c r="R26" s="50"/>
      <c r="S26" s="18" t="s">
        <v>902</v>
      </c>
      <c r="T26" s="18"/>
    </row>
    <row r="27" spans="1:20">
      <c r="A27" s="4">
        <v>23</v>
      </c>
      <c r="B27" s="17" t="s">
        <v>85</v>
      </c>
      <c r="C27" s="18"/>
      <c r="D27" s="18"/>
      <c r="E27" s="19"/>
      <c r="F27" s="18"/>
      <c r="G27" s="19"/>
      <c r="H27" s="19"/>
      <c r="I27" s="17"/>
      <c r="J27" s="18"/>
      <c r="K27" s="18"/>
      <c r="L27" s="18"/>
      <c r="M27" s="18"/>
      <c r="N27" s="18"/>
      <c r="O27" s="18"/>
      <c r="P27" s="24">
        <v>43576</v>
      </c>
      <c r="Q27" s="18" t="s">
        <v>889</v>
      </c>
      <c r="R27" s="50"/>
      <c r="S27" s="18" t="s">
        <v>902</v>
      </c>
      <c r="T27" s="18"/>
    </row>
    <row r="28" spans="1:20" ht="33">
      <c r="A28" s="4">
        <v>24</v>
      </c>
      <c r="B28" s="17" t="s">
        <v>85</v>
      </c>
      <c r="C28" s="18" t="s">
        <v>140</v>
      </c>
      <c r="D28" s="18" t="s">
        <v>89</v>
      </c>
      <c r="E28" s="19"/>
      <c r="F28" s="18"/>
      <c r="G28" s="19">
        <v>29</v>
      </c>
      <c r="H28" s="19">
        <v>28</v>
      </c>
      <c r="I28" s="17">
        <v>57</v>
      </c>
      <c r="J28" s="18">
        <v>9859704297</v>
      </c>
      <c r="K28" s="18" t="s">
        <v>95</v>
      </c>
      <c r="L28" s="18" t="s">
        <v>96</v>
      </c>
      <c r="M28" s="18">
        <v>9401531695</v>
      </c>
      <c r="N28" s="18" t="s">
        <v>97</v>
      </c>
      <c r="O28" s="18">
        <v>8822143966</v>
      </c>
      <c r="P28" s="24">
        <v>43577</v>
      </c>
      <c r="Q28" s="18" t="s">
        <v>883</v>
      </c>
      <c r="R28" s="50"/>
      <c r="S28" s="18" t="s">
        <v>902</v>
      </c>
      <c r="T28" s="18"/>
    </row>
    <row r="29" spans="1:20" ht="33">
      <c r="A29" s="4">
        <v>25</v>
      </c>
      <c r="B29" s="17" t="s">
        <v>85</v>
      </c>
      <c r="C29" s="18" t="s">
        <v>141</v>
      </c>
      <c r="D29" s="18" t="s">
        <v>89</v>
      </c>
      <c r="E29" s="19"/>
      <c r="F29" s="18"/>
      <c r="G29" s="19">
        <v>68</v>
      </c>
      <c r="H29" s="19">
        <v>41</v>
      </c>
      <c r="I29" s="17">
        <v>109</v>
      </c>
      <c r="J29" s="18">
        <v>9435373381</v>
      </c>
      <c r="K29" s="18" t="s">
        <v>95</v>
      </c>
      <c r="L29" s="18" t="s">
        <v>96</v>
      </c>
      <c r="M29" s="18">
        <v>9401531695</v>
      </c>
      <c r="N29" s="18" t="s">
        <v>97</v>
      </c>
      <c r="O29" s="18">
        <v>8822143966</v>
      </c>
      <c r="P29" s="24">
        <v>43578</v>
      </c>
      <c r="Q29" s="18" t="s">
        <v>884</v>
      </c>
      <c r="R29" s="50"/>
      <c r="S29" s="18" t="s">
        <v>902</v>
      </c>
      <c r="T29" s="18"/>
    </row>
    <row r="30" spans="1:20" ht="33">
      <c r="A30" s="4">
        <v>26</v>
      </c>
      <c r="B30" s="17" t="s">
        <v>85</v>
      </c>
      <c r="C30" s="18" t="s">
        <v>142</v>
      </c>
      <c r="D30" s="18" t="s">
        <v>89</v>
      </c>
      <c r="E30" s="19"/>
      <c r="F30" s="18"/>
      <c r="G30" s="19">
        <v>31</v>
      </c>
      <c r="H30" s="19">
        <v>30</v>
      </c>
      <c r="I30" s="17">
        <v>61</v>
      </c>
      <c r="J30" s="18">
        <v>9401421769</v>
      </c>
      <c r="K30" s="18" t="s">
        <v>95</v>
      </c>
      <c r="L30" s="18" t="s">
        <v>96</v>
      </c>
      <c r="M30" s="18">
        <v>9401531695</v>
      </c>
      <c r="N30" s="18" t="s">
        <v>97</v>
      </c>
      <c r="O30" s="18">
        <v>8822143966</v>
      </c>
      <c r="P30" s="24">
        <v>43579</v>
      </c>
      <c r="Q30" s="18" t="s">
        <v>885</v>
      </c>
      <c r="R30" s="50"/>
      <c r="S30" s="18" t="s">
        <v>902</v>
      </c>
      <c r="T30" s="18"/>
    </row>
    <row r="31" spans="1:20">
      <c r="A31" s="4">
        <v>27</v>
      </c>
      <c r="B31" s="17" t="s">
        <v>85</v>
      </c>
      <c r="C31" s="18" t="s">
        <v>145</v>
      </c>
      <c r="D31" s="18" t="s">
        <v>89</v>
      </c>
      <c r="E31" s="19"/>
      <c r="F31" s="18"/>
      <c r="G31" s="19">
        <v>26</v>
      </c>
      <c r="H31" s="19">
        <v>28</v>
      </c>
      <c r="I31" s="17">
        <v>54</v>
      </c>
      <c r="J31" s="18">
        <v>9401318540</v>
      </c>
      <c r="K31" s="18" t="s">
        <v>110</v>
      </c>
      <c r="L31" s="18" t="s">
        <v>111</v>
      </c>
      <c r="M31" s="18">
        <v>9101447459</v>
      </c>
      <c r="N31" s="18" t="s">
        <v>112</v>
      </c>
      <c r="O31" s="18">
        <v>8749815741</v>
      </c>
      <c r="P31" s="24">
        <v>43580</v>
      </c>
      <c r="Q31" s="18" t="s">
        <v>886</v>
      </c>
      <c r="R31" s="50"/>
      <c r="S31" s="18" t="s">
        <v>902</v>
      </c>
      <c r="T31" s="18"/>
    </row>
    <row r="32" spans="1:20" ht="33">
      <c r="A32" s="4">
        <v>28</v>
      </c>
      <c r="B32" s="17" t="s">
        <v>85</v>
      </c>
      <c r="C32" s="18" t="s">
        <v>146</v>
      </c>
      <c r="D32" s="18" t="s">
        <v>89</v>
      </c>
      <c r="E32" s="19"/>
      <c r="F32" s="18"/>
      <c r="G32" s="19">
        <v>47</v>
      </c>
      <c r="H32" s="19">
        <v>57</v>
      </c>
      <c r="I32" s="17">
        <v>104</v>
      </c>
      <c r="J32" s="18">
        <v>9957155694</v>
      </c>
      <c r="K32" s="18" t="s">
        <v>95</v>
      </c>
      <c r="L32" s="18" t="s">
        <v>96</v>
      </c>
      <c r="M32" s="18">
        <v>9401531695</v>
      </c>
      <c r="N32" s="18" t="s">
        <v>97</v>
      </c>
      <c r="O32" s="18">
        <v>8822143966</v>
      </c>
      <c r="P32" s="24">
        <v>43580</v>
      </c>
      <c r="Q32" s="18" t="s">
        <v>886</v>
      </c>
      <c r="R32" s="50"/>
      <c r="S32" s="18" t="s">
        <v>902</v>
      </c>
      <c r="T32" s="18"/>
    </row>
    <row r="33" spans="1:20">
      <c r="A33" s="4">
        <v>29</v>
      </c>
      <c r="B33" s="17" t="s">
        <v>85</v>
      </c>
      <c r="C33" s="18" t="s">
        <v>147</v>
      </c>
      <c r="D33" s="18" t="s">
        <v>100</v>
      </c>
      <c r="E33" s="19" t="s">
        <v>148</v>
      </c>
      <c r="F33" s="18" t="s">
        <v>149</v>
      </c>
      <c r="G33" s="19">
        <v>60</v>
      </c>
      <c r="H33" s="19">
        <v>76</v>
      </c>
      <c r="I33" s="17">
        <v>136</v>
      </c>
      <c r="J33" s="18" t="s">
        <v>150</v>
      </c>
      <c r="K33" s="18" t="s">
        <v>151</v>
      </c>
      <c r="L33" s="18" t="s">
        <v>152</v>
      </c>
      <c r="M33" s="18">
        <v>9957205730</v>
      </c>
      <c r="N33" s="18" t="s">
        <v>153</v>
      </c>
      <c r="O33" s="18">
        <v>9435274221</v>
      </c>
      <c r="P33" s="24">
        <v>43581</v>
      </c>
      <c r="Q33" s="18" t="s">
        <v>887</v>
      </c>
      <c r="R33" s="50"/>
      <c r="S33" s="18" t="s">
        <v>902</v>
      </c>
      <c r="T33" s="18"/>
    </row>
    <row r="34" spans="1:20">
      <c r="A34" s="4">
        <v>30</v>
      </c>
      <c r="B34" s="17" t="s">
        <v>85</v>
      </c>
      <c r="C34" s="18" t="s">
        <v>154</v>
      </c>
      <c r="D34" s="18" t="s">
        <v>100</v>
      </c>
      <c r="E34" s="19" t="s">
        <v>155</v>
      </c>
      <c r="F34" s="18" t="s">
        <v>102</v>
      </c>
      <c r="G34" s="19">
        <v>42</v>
      </c>
      <c r="H34" s="19">
        <v>26</v>
      </c>
      <c r="I34" s="17">
        <v>68</v>
      </c>
      <c r="J34" s="18" t="s">
        <v>156</v>
      </c>
      <c r="K34" s="18" t="s">
        <v>151</v>
      </c>
      <c r="L34" s="18" t="s">
        <v>152</v>
      </c>
      <c r="M34" s="18">
        <v>9957205730</v>
      </c>
      <c r="N34" s="18" t="s">
        <v>157</v>
      </c>
      <c r="O34" s="18">
        <v>9435274257</v>
      </c>
      <c r="P34" s="24">
        <v>43582</v>
      </c>
      <c r="Q34" s="18" t="s">
        <v>888</v>
      </c>
      <c r="R34" s="50"/>
      <c r="S34" s="18" t="s">
        <v>902</v>
      </c>
      <c r="T34" s="18"/>
    </row>
    <row r="35" spans="1:20">
      <c r="A35" s="4">
        <v>31</v>
      </c>
      <c r="B35" s="17" t="s">
        <v>85</v>
      </c>
      <c r="C35" s="18"/>
      <c r="D35" s="18"/>
      <c r="E35" s="19"/>
      <c r="F35" s="18"/>
      <c r="G35" s="19"/>
      <c r="H35" s="19"/>
      <c r="I35" s="17"/>
      <c r="J35" s="18"/>
      <c r="K35" s="18"/>
      <c r="L35" s="18"/>
      <c r="M35" s="18"/>
      <c r="N35" s="18"/>
      <c r="O35" s="18"/>
      <c r="P35" s="24">
        <v>43583</v>
      </c>
      <c r="Q35" s="18" t="s">
        <v>889</v>
      </c>
      <c r="R35" s="50"/>
      <c r="S35" s="18" t="s">
        <v>902</v>
      </c>
      <c r="T35" s="18"/>
    </row>
    <row r="36" spans="1:20">
      <c r="A36" s="4">
        <v>32</v>
      </c>
      <c r="B36" s="17" t="s">
        <v>85</v>
      </c>
      <c r="C36" s="18" t="s">
        <v>158</v>
      </c>
      <c r="D36" s="18" t="s">
        <v>89</v>
      </c>
      <c r="E36" s="19"/>
      <c r="F36" s="18"/>
      <c r="G36" s="19">
        <v>19</v>
      </c>
      <c r="H36" s="19">
        <v>27</v>
      </c>
      <c r="I36" s="17">
        <v>46</v>
      </c>
      <c r="J36" s="18">
        <v>7896894833</v>
      </c>
      <c r="K36" s="18" t="s">
        <v>159</v>
      </c>
      <c r="L36" s="18" t="s">
        <v>160</v>
      </c>
      <c r="M36" s="18">
        <v>9859490841</v>
      </c>
      <c r="N36" s="18" t="s">
        <v>161</v>
      </c>
      <c r="O36" s="18">
        <v>8749815246</v>
      </c>
      <c r="P36" s="24">
        <v>43584</v>
      </c>
      <c r="Q36" s="18" t="s">
        <v>883</v>
      </c>
      <c r="R36" s="50"/>
      <c r="S36" s="18" t="s">
        <v>902</v>
      </c>
      <c r="T36" s="18"/>
    </row>
    <row r="37" spans="1:20" ht="33">
      <c r="A37" s="4">
        <v>33</v>
      </c>
      <c r="B37" s="17" t="s">
        <v>85</v>
      </c>
      <c r="C37" s="18" t="s">
        <v>261</v>
      </c>
      <c r="D37" s="18" t="s">
        <v>89</v>
      </c>
      <c r="E37" s="19"/>
      <c r="F37" s="18"/>
      <c r="G37" s="19">
        <v>22</v>
      </c>
      <c r="H37" s="19">
        <v>24</v>
      </c>
      <c r="I37" s="17">
        <v>46</v>
      </c>
      <c r="J37" s="18">
        <v>9085252927</v>
      </c>
      <c r="K37" s="18" t="s">
        <v>120</v>
      </c>
      <c r="L37" s="18" t="s">
        <v>121</v>
      </c>
      <c r="M37" s="18">
        <v>9401275218</v>
      </c>
      <c r="N37" s="18" t="s">
        <v>262</v>
      </c>
      <c r="O37" s="18">
        <v>8011945704</v>
      </c>
      <c r="P37" s="24">
        <v>43585</v>
      </c>
      <c r="Q37" s="18" t="s">
        <v>884</v>
      </c>
      <c r="R37" s="18"/>
      <c r="S37" s="18" t="s">
        <v>902</v>
      </c>
      <c r="T37" s="18"/>
    </row>
    <row r="38" spans="1:20" ht="33">
      <c r="A38" s="4">
        <v>34</v>
      </c>
      <c r="B38" s="17" t="s">
        <v>162</v>
      </c>
      <c r="C38" s="18" t="s">
        <v>163</v>
      </c>
      <c r="D38" s="18" t="s">
        <v>100</v>
      </c>
      <c r="E38" s="19" t="s">
        <v>164</v>
      </c>
      <c r="F38" s="18" t="s">
        <v>149</v>
      </c>
      <c r="G38" s="19">
        <v>17</v>
      </c>
      <c r="H38" s="19">
        <v>22</v>
      </c>
      <c r="I38" s="17">
        <v>39</v>
      </c>
      <c r="J38" s="18" t="s">
        <v>165</v>
      </c>
      <c r="K38" s="18" t="s">
        <v>90</v>
      </c>
      <c r="L38" s="18" t="s">
        <v>91</v>
      </c>
      <c r="M38" s="18">
        <v>8011947136</v>
      </c>
      <c r="N38" s="18" t="s">
        <v>92</v>
      </c>
      <c r="O38" s="18">
        <v>7399417417</v>
      </c>
      <c r="P38" s="24">
        <v>43556</v>
      </c>
      <c r="Q38" s="18" t="s">
        <v>883</v>
      </c>
      <c r="R38" s="18"/>
      <c r="S38" s="18" t="s">
        <v>902</v>
      </c>
      <c r="T38" s="18"/>
    </row>
    <row r="39" spans="1:20" ht="33">
      <c r="A39" s="4">
        <v>35</v>
      </c>
      <c r="B39" s="17" t="s">
        <v>162</v>
      </c>
      <c r="C39" s="18" t="s">
        <v>166</v>
      </c>
      <c r="D39" s="18" t="s">
        <v>100</v>
      </c>
      <c r="E39" s="19" t="s">
        <v>167</v>
      </c>
      <c r="F39" s="18" t="s">
        <v>149</v>
      </c>
      <c r="G39" s="19">
        <v>64</v>
      </c>
      <c r="H39" s="19">
        <v>48</v>
      </c>
      <c r="I39" s="17">
        <v>112</v>
      </c>
      <c r="J39" s="18" t="s">
        <v>168</v>
      </c>
      <c r="K39" s="18" t="s">
        <v>169</v>
      </c>
      <c r="L39" s="18" t="s">
        <v>170</v>
      </c>
      <c r="M39" s="18">
        <v>9954060844</v>
      </c>
      <c r="N39" s="18" t="s">
        <v>171</v>
      </c>
      <c r="O39" s="18">
        <v>9707684636</v>
      </c>
      <c r="P39" s="24">
        <v>43557</v>
      </c>
      <c r="Q39" s="18" t="s">
        <v>884</v>
      </c>
      <c r="R39" s="18"/>
      <c r="S39" s="18" t="s">
        <v>902</v>
      </c>
      <c r="T39" s="18"/>
    </row>
    <row r="40" spans="1:20">
      <c r="A40" s="4">
        <v>36</v>
      </c>
      <c r="B40" s="17" t="s">
        <v>162</v>
      </c>
      <c r="C40" s="18" t="s">
        <v>172</v>
      </c>
      <c r="D40" s="18" t="s">
        <v>100</v>
      </c>
      <c r="E40" s="19" t="s">
        <v>173</v>
      </c>
      <c r="F40" s="18" t="s">
        <v>149</v>
      </c>
      <c r="G40" s="19">
        <v>43</v>
      </c>
      <c r="H40" s="19">
        <v>45</v>
      </c>
      <c r="I40" s="17">
        <v>88</v>
      </c>
      <c r="J40" s="18" t="s">
        <v>174</v>
      </c>
      <c r="K40" s="18" t="s">
        <v>110</v>
      </c>
      <c r="L40" s="18" t="s">
        <v>132</v>
      </c>
      <c r="M40" s="18">
        <v>9401846522</v>
      </c>
      <c r="N40" s="18" t="s">
        <v>133</v>
      </c>
      <c r="O40" s="18">
        <v>8011587204</v>
      </c>
      <c r="P40" s="24">
        <v>43558</v>
      </c>
      <c r="Q40" s="18" t="s">
        <v>885</v>
      </c>
      <c r="R40" s="18"/>
      <c r="S40" s="18" t="s">
        <v>902</v>
      </c>
      <c r="T40" s="18"/>
    </row>
    <row r="41" spans="1:20">
      <c r="A41" s="4">
        <v>37</v>
      </c>
      <c r="B41" s="17" t="s">
        <v>162</v>
      </c>
      <c r="C41" s="18" t="s">
        <v>175</v>
      </c>
      <c r="D41" s="18" t="s">
        <v>100</v>
      </c>
      <c r="E41" s="19" t="s">
        <v>176</v>
      </c>
      <c r="F41" s="18" t="s">
        <v>149</v>
      </c>
      <c r="G41" s="19">
        <v>70</v>
      </c>
      <c r="H41" s="19">
        <v>75</v>
      </c>
      <c r="I41" s="17">
        <v>145</v>
      </c>
      <c r="J41" s="18" t="s">
        <v>177</v>
      </c>
      <c r="K41" s="18" t="s">
        <v>178</v>
      </c>
      <c r="L41" s="18" t="s">
        <v>179</v>
      </c>
      <c r="M41" s="18">
        <v>9954621027</v>
      </c>
      <c r="N41" s="18" t="s">
        <v>180</v>
      </c>
      <c r="O41" s="18">
        <v>9401077931</v>
      </c>
      <c r="P41" s="24">
        <v>43559</v>
      </c>
      <c r="Q41" s="18" t="s">
        <v>886</v>
      </c>
      <c r="R41" s="18"/>
      <c r="S41" s="18" t="s">
        <v>902</v>
      </c>
      <c r="T41" s="18"/>
    </row>
    <row r="42" spans="1:20" ht="33">
      <c r="A42" s="4">
        <v>38</v>
      </c>
      <c r="B42" s="17" t="s">
        <v>162</v>
      </c>
      <c r="C42" s="18" t="s">
        <v>181</v>
      </c>
      <c r="D42" s="18" t="s">
        <v>100</v>
      </c>
      <c r="E42" s="19" t="s">
        <v>182</v>
      </c>
      <c r="F42" s="18" t="s">
        <v>149</v>
      </c>
      <c r="G42" s="19">
        <v>23</v>
      </c>
      <c r="H42" s="19">
        <v>34</v>
      </c>
      <c r="I42" s="17">
        <v>57</v>
      </c>
      <c r="J42" s="18" t="s">
        <v>183</v>
      </c>
      <c r="K42" s="18" t="s">
        <v>178</v>
      </c>
      <c r="L42" s="18" t="s">
        <v>179</v>
      </c>
      <c r="M42" s="18">
        <v>9954621027</v>
      </c>
      <c r="N42" s="18" t="s">
        <v>184</v>
      </c>
      <c r="O42" s="18">
        <v>9401708523</v>
      </c>
      <c r="P42" s="24">
        <v>43560</v>
      </c>
      <c r="Q42" s="18" t="s">
        <v>887</v>
      </c>
      <c r="R42" s="18"/>
      <c r="S42" s="18" t="s">
        <v>902</v>
      </c>
      <c r="T42" s="18"/>
    </row>
    <row r="43" spans="1:20">
      <c r="A43" s="4">
        <v>39</v>
      </c>
      <c r="B43" s="17" t="s">
        <v>162</v>
      </c>
      <c r="C43" s="18" t="s">
        <v>185</v>
      </c>
      <c r="D43" s="18" t="s">
        <v>89</v>
      </c>
      <c r="E43" s="19"/>
      <c r="F43" s="18"/>
      <c r="G43" s="19">
        <v>55</v>
      </c>
      <c r="H43" s="19">
        <v>46</v>
      </c>
      <c r="I43" s="17">
        <v>101</v>
      </c>
      <c r="J43" s="18">
        <v>9435365746</v>
      </c>
      <c r="K43" s="18" t="s">
        <v>186</v>
      </c>
      <c r="L43" s="18" t="s">
        <v>187</v>
      </c>
      <c r="M43" s="18">
        <v>9435522776</v>
      </c>
      <c r="N43" s="18" t="s">
        <v>188</v>
      </c>
      <c r="O43" s="18">
        <v>8749981893</v>
      </c>
      <c r="P43" s="24">
        <v>43560</v>
      </c>
      <c r="Q43" s="18" t="s">
        <v>887</v>
      </c>
      <c r="R43" s="18"/>
      <c r="S43" s="18" t="s">
        <v>902</v>
      </c>
      <c r="T43" s="18"/>
    </row>
    <row r="44" spans="1:20">
      <c r="A44" s="4">
        <v>40</v>
      </c>
      <c r="B44" s="17" t="s">
        <v>162</v>
      </c>
      <c r="C44" s="18" t="s">
        <v>189</v>
      </c>
      <c r="D44" s="18" t="s">
        <v>100</v>
      </c>
      <c r="E44" s="19" t="s">
        <v>190</v>
      </c>
      <c r="F44" s="18" t="s">
        <v>149</v>
      </c>
      <c r="G44" s="19">
        <v>19</v>
      </c>
      <c r="H44" s="19">
        <v>22</v>
      </c>
      <c r="I44" s="17">
        <v>41</v>
      </c>
      <c r="J44" s="18" t="s">
        <v>191</v>
      </c>
      <c r="K44" s="18" t="s">
        <v>110</v>
      </c>
      <c r="L44" s="18" t="s">
        <v>111</v>
      </c>
      <c r="M44" s="18">
        <v>9101447459</v>
      </c>
      <c r="N44" s="18" t="s">
        <v>192</v>
      </c>
      <c r="O44" s="18">
        <v>9707808913</v>
      </c>
      <c r="P44" s="24">
        <v>43561</v>
      </c>
      <c r="Q44" s="18" t="s">
        <v>888</v>
      </c>
      <c r="R44" s="18"/>
      <c r="S44" s="18" t="s">
        <v>902</v>
      </c>
      <c r="T44" s="18"/>
    </row>
    <row r="45" spans="1:20" ht="33">
      <c r="A45" s="4">
        <v>41</v>
      </c>
      <c r="B45" s="17" t="s">
        <v>162</v>
      </c>
      <c r="C45" s="18" t="s">
        <v>193</v>
      </c>
      <c r="D45" s="18" t="s">
        <v>100</v>
      </c>
      <c r="E45" s="19" t="s">
        <v>194</v>
      </c>
      <c r="F45" s="18" t="s">
        <v>102</v>
      </c>
      <c r="G45" s="19">
        <v>63</v>
      </c>
      <c r="H45" s="19">
        <v>49</v>
      </c>
      <c r="I45" s="17">
        <v>112</v>
      </c>
      <c r="J45" s="18" t="s">
        <v>195</v>
      </c>
      <c r="K45" s="18" t="s">
        <v>159</v>
      </c>
      <c r="L45" s="18" t="s">
        <v>160</v>
      </c>
      <c r="M45" s="18">
        <v>9859490841</v>
      </c>
      <c r="N45" s="18" t="s">
        <v>196</v>
      </c>
      <c r="O45" s="18">
        <v>9577175880</v>
      </c>
      <c r="P45" s="24">
        <v>43561</v>
      </c>
      <c r="Q45" s="18" t="s">
        <v>888</v>
      </c>
      <c r="R45" s="18"/>
      <c r="S45" s="18" t="s">
        <v>902</v>
      </c>
      <c r="T45" s="18"/>
    </row>
    <row r="46" spans="1:20">
      <c r="A46" s="4">
        <v>42</v>
      </c>
      <c r="B46" s="17" t="s">
        <v>162</v>
      </c>
      <c r="C46" s="18"/>
      <c r="D46" s="18"/>
      <c r="E46" s="19"/>
      <c r="F46" s="18"/>
      <c r="G46" s="19"/>
      <c r="H46" s="19"/>
      <c r="I46" s="17"/>
      <c r="J46" s="18"/>
      <c r="K46" s="18"/>
      <c r="L46" s="18"/>
      <c r="M46" s="18"/>
      <c r="N46" s="18"/>
      <c r="O46" s="18"/>
      <c r="P46" s="24">
        <v>43562</v>
      </c>
      <c r="Q46" s="18" t="s">
        <v>889</v>
      </c>
      <c r="R46" s="18"/>
      <c r="S46" s="18" t="s">
        <v>902</v>
      </c>
      <c r="T46" s="18"/>
    </row>
    <row r="47" spans="1:20">
      <c r="A47" s="4">
        <v>43</v>
      </c>
      <c r="B47" s="17" t="s">
        <v>162</v>
      </c>
      <c r="C47" s="18" t="s">
        <v>197</v>
      </c>
      <c r="D47" s="18" t="s">
        <v>100</v>
      </c>
      <c r="E47" s="19" t="s">
        <v>198</v>
      </c>
      <c r="F47" s="18" t="s">
        <v>199</v>
      </c>
      <c r="G47" s="19">
        <v>100</v>
      </c>
      <c r="H47" s="19">
        <v>98</v>
      </c>
      <c r="I47" s="17">
        <v>198</v>
      </c>
      <c r="J47" s="18" t="s">
        <v>200</v>
      </c>
      <c r="K47" s="18" t="s">
        <v>201</v>
      </c>
      <c r="L47" s="18" t="s">
        <v>202</v>
      </c>
      <c r="M47" s="18">
        <v>9957673721</v>
      </c>
      <c r="N47" s="18" t="s">
        <v>203</v>
      </c>
      <c r="O47" s="18">
        <v>9613828182</v>
      </c>
      <c r="P47" s="24">
        <v>43563</v>
      </c>
      <c r="Q47" s="18" t="s">
        <v>883</v>
      </c>
      <c r="R47" s="18"/>
      <c r="S47" s="18" t="s">
        <v>902</v>
      </c>
      <c r="T47" s="18"/>
    </row>
    <row r="48" spans="1:20">
      <c r="A48" s="4">
        <v>44</v>
      </c>
      <c r="B48" s="17" t="s">
        <v>162</v>
      </c>
      <c r="C48" s="18" t="s">
        <v>197</v>
      </c>
      <c r="D48" s="18" t="s">
        <v>100</v>
      </c>
      <c r="E48" s="19" t="s">
        <v>198</v>
      </c>
      <c r="F48" s="18" t="s">
        <v>199</v>
      </c>
      <c r="G48" s="19">
        <v>100</v>
      </c>
      <c r="H48" s="19">
        <v>98</v>
      </c>
      <c r="I48" s="17">
        <v>198</v>
      </c>
      <c r="J48" s="18" t="s">
        <v>200</v>
      </c>
      <c r="K48" s="18" t="s">
        <v>201</v>
      </c>
      <c r="L48" s="18" t="s">
        <v>202</v>
      </c>
      <c r="M48" s="18">
        <v>9957673721</v>
      </c>
      <c r="N48" s="18" t="s">
        <v>203</v>
      </c>
      <c r="O48" s="18">
        <v>9613828182</v>
      </c>
      <c r="P48" s="24">
        <v>43564</v>
      </c>
      <c r="Q48" s="18" t="s">
        <v>884</v>
      </c>
      <c r="R48" s="18"/>
      <c r="S48" s="18" t="s">
        <v>902</v>
      </c>
      <c r="T48" s="18"/>
    </row>
    <row r="49" spans="1:20">
      <c r="A49" s="4">
        <v>45</v>
      </c>
      <c r="B49" s="17" t="s">
        <v>162</v>
      </c>
      <c r="C49" s="18" t="s">
        <v>204</v>
      </c>
      <c r="D49" s="18" t="s">
        <v>100</v>
      </c>
      <c r="E49" s="19" t="s">
        <v>205</v>
      </c>
      <c r="F49" s="18" t="s">
        <v>102</v>
      </c>
      <c r="G49" s="19">
        <v>165</v>
      </c>
      <c r="H49" s="19">
        <v>176</v>
      </c>
      <c r="I49" s="17">
        <v>341</v>
      </c>
      <c r="J49" s="18" t="s">
        <v>206</v>
      </c>
      <c r="K49" s="18" t="s">
        <v>110</v>
      </c>
      <c r="L49" s="18" t="s">
        <v>111</v>
      </c>
      <c r="M49" s="18">
        <v>9101447459</v>
      </c>
      <c r="N49" s="18" t="s">
        <v>192</v>
      </c>
      <c r="O49" s="18">
        <v>9707808913</v>
      </c>
      <c r="P49" s="24">
        <v>43565</v>
      </c>
      <c r="Q49" s="18" t="s">
        <v>885</v>
      </c>
      <c r="R49" s="18"/>
      <c r="S49" s="18" t="s">
        <v>902</v>
      </c>
      <c r="T49" s="18"/>
    </row>
    <row r="50" spans="1:20">
      <c r="A50" s="4">
        <v>46</v>
      </c>
      <c r="B50" s="17" t="s">
        <v>162</v>
      </c>
      <c r="C50" s="18" t="s">
        <v>207</v>
      </c>
      <c r="D50" s="18" t="s">
        <v>100</v>
      </c>
      <c r="E50" s="19" t="s">
        <v>208</v>
      </c>
      <c r="F50" s="18" t="s">
        <v>149</v>
      </c>
      <c r="G50" s="19">
        <v>20</v>
      </c>
      <c r="H50" s="19">
        <v>23</v>
      </c>
      <c r="I50" s="17">
        <v>43</v>
      </c>
      <c r="J50" s="18" t="s">
        <v>209</v>
      </c>
      <c r="K50" s="18" t="s">
        <v>178</v>
      </c>
      <c r="L50" s="18" t="s">
        <v>179</v>
      </c>
      <c r="M50" s="18">
        <v>9954621027</v>
      </c>
      <c r="N50" s="18" t="s">
        <v>180</v>
      </c>
      <c r="O50" s="18">
        <v>9401077931</v>
      </c>
      <c r="P50" s="24">
        <v>43566</v>
      </c>
      <c r="Q50" s="18" t="s">
        <v>886</v>
      </c>
      <c r="R50" s="18"/>
      <c r="S50" s="18" t="s">
        <v>902</v>
      </c>
      <c r="T50" s="18"/>
    </row>
    <row r="51" spans="1:20" ht="33">
      <c r="A51" s="4">
        <v>47</v>
      </c>
      <c r="B51" s="17" t="s">
        <v>162</v>
      </c>
      <c r="C51" s="18" t="s">
        <v>210</v>
      </c>
      <c r="D51" s="18" t="s">
        <v>89</v>
      </c>
      <c r="E51" s="19"/>
      <c r="F51" s="18"/>
      <c r="G51" s="19">
        <v>34</v>
      </c>
      <c r="H51" s="19">
        <v>33</v>
      </c>
      <c r="I51" s="17">
        <v>67</v>
      </c>
      <c r="J51" s="18">
        <v>8011643391</v>
      </c>
      <c r="K51" s="18" t="s">
        <v>211</v>
      </c>
      <c r="L51" s="18" t="s">
        <v>212</v>
      </c>
      <c r="M51" s="18">
        <v>9435168992</v>
      </c>
      <c r="N51" s="18" t="s">
        <v>213</v>
      </c>
      <c r="O51" s="18">
        <v>9957989289</v>
      </c>
      <c r="P51" s="24">
        <v>43566</v>
      </c>
      <c r="Q51" s="18" t="s">
        <v>886</v>
      </c>
      <c r="R51" s="18"/>
      <c r="S51" s="18" t="s">
        <v>902</v>
      </c>
      <c r="T51" s="18"/>
    </row>
    <row r="52" spans="1:20">
      <c r="A52" s="4">
        <v>48</v>
      </c>
      <c r="B52" s="17" t="s">
        <v>162</v>
      </c>
      <c r="C52" s="18" t="s">
        <v>214</v>
      </c>
      <c r="D52" s="18" t="s">
        <v>89</v>
      </c>
      <c r="E52" s="19"/>
      <c r="F52" s="18"/>
      <c r="G52" s="19">
        <v>63</v>
      </c>
      <c r="H52" s="19">
        <v>56</v>
      </c>
      <c r="I52" s="17">
        <v>119</v>
      </c>
      <c r="J52" s="18">
        <v>9435888904</v>
      </c>
      <c r="K52" s="18" t="s">
        <v>178</v>
      </c>
      <c r="L52" s="18" t="s">
        <v>179</v>
      </c>
      <c r="M52" s="18">
        <v>9954621027</v>
      </c>
      <c r="N52" s="18" t="s">
        <v>180</v>
      </c>
      <c r="O52" s="18">
        <v>9401077931</v>
      </c>
      <c r="P52" s="24">
        <v>43567</v>
      </c>
      <c r="Q52" s="18" t="s">
        <v>887</v>
      </c>
      <c r="R52" s="18"/>
      <c r="S52" s="18" t="s">
        <v>902</v>
      </c>
      <c r="T52" s="18"/>
    </row>
    <row r="53" spans="1:20">
      <c r="A53" s="4">
        <v>49</v>
      </c>
      <c r="B53" s="17" t="s">
        <v>162</v>
      </c>
      <c r="C53" s="18" t="s">
        <v>215</v>
      </c>
      <c r="D53" s="18" t="s">
        <v>100</v>
      </c>
      <c r="E53" s="19" t="s">
        <v>216</v>
      </c>
      <c r="F53" s="18" t="s">
        <v>149</v>
      </c>
      <c r="G53" s="19">
        <v>65</v>
      </c>
      <c r="H53" s="19">
        <v>78</v>
      </c>
      <c r="I53" s="17">
        <v>143</v>
      </c>
      <c r="J53" s="18" t="s">
        <v>217</v>
      </c>
      <c r="K53" s="18" t="s">
        <v>178</v>
      </c>
      <c r="L53" s="18" t="s">
        <v>179</v>
      </c>
      <c r="M53" s="18">
        <v>9954621027</v>
      </c>
      <c r="N53" s="18" t="s">
        <v>180</v>
      </c>
      <c r="O53" s="18">
        <v>9401077931</v>
      </c>
      <c r="P53" s="24">
        <v>43568</v>
      </c>
      <c r="Q53" s="18" t="s">
        <v>888</v>
      </c>
      <c r="R53" s="18"/>
      <c r="S53" s="18" t="s">
        <v>902</v>
      </c>
      <c r="T53" s="18"/>
    </row>
    <row r="54" spans="1:20" ht="33">
      <c r="A54" s="4">
        <v>50</v>
      </c>
      <c r="B54" s="17" t="s">
        <v>162</v>
      </c>
      <c r="C54" s="18"/>
      <c r="D54" s="18"/>
      <c r="E54" s="19"/>
      <c r="F54" s="18"/>
      <c r="G54" s="19"/>
      <c r="H54" s="19"/>
      <c r="I54" s="17"/>
      <c r="J54" s="18"/>
      <c r="K54" s="18"/>
      <c r="L54" s="18"/>
      <c r="M54" s="18"/>
      <c r="N54" s="18"/>
      <c r="O54" s="18"/>
      <c r="P54" s="24">
        <v>43569</v>
      </c>
      <c r="Q54" s="18" t="s">
        <v>889</v>
      </c>
      <c r="R54" s="18"/>
      <c r="S54" s="18" t="s">
        <v>902</v>
      </c>
      <c r="T54" s="18" t="s">
        <v>890</v>
      </c>
    </row>
    <row r="55" spans="1:20" ht="33">
      <c r="A55" s="4">
        <v>51</v>
      </c>
      <c r="B55" s="17" t="s">
        <v>162</v>
      </c>
      <c r="C55" s="18"/>
      <c r="D55" s="18"/>
      <c r="E55" s="19"/>
      <c r="F55" s="18"/>
      <c r="G55" s="19"/>
      <c r="H55" s="19"/>
      <c r="I55" s="17"/>
      <c r="J55" s="18"/>
      <c r="K55" s="18"/>
      <c r="L55" s="18"/>
      <c r="M55" s="18"/>
      <c r="N55" s="18"/>
      <c r="O55" s="18"/>
      <c r="P55" s="24">
        <v>43570</v>
      </c>
      <c r="Q55" s="18" t="s">
        <v>883</v>
      </c>
      <c r="R55" s="18"/>
      <c r="S55" s="18" t="s">
        <v>902</v>
      </c>
      <c r="T55" s="18" t="s">
        <v>890</v>
      </c>
    </row>
    <row r="56" spans="1:20" ht="33">
      <c r="A56" s="4">
        <v>52</v>
      </c>
      <c r="B56" s="17" t="s">
        <v>162</v>
      </c>
      <c r="C56" s="18"/>
      <c r="D56" s="18"/>
      <c r="E56" s="19"/>
      <c r="F56" s="18"/>
      <c r="G56" s="19"/>
      <c r="H56" s="19"/>
      <c r="I56" s="17"/>
      <c r="J56" s="18"/>
      <c r="K56" s="18"/>
      <c r="L56" s="18"/>
      <c r="M56" s="18"/>
      <c r="N56" s="18"/>
      <c r="O56" s="18"/>
      <c r="P56" s="24">
        <v>43571</v>
      </c>
      <c r="Q56" s="18" t="s">
        <v>884</v>
      </c>
      <c r="R56" s="18"/>
      <c r="S56" s="18" t="s">
        <v>902</v>
      </c>
      <c r="T56" s="18" t="s">
        <v>890</v>
      </c>
    </row>
    <row r="57" spans="1:20">
      <c r="A57" s="4">
        <v>53</v>
      </c>
      <c r="B57" s="17" t="s">
        <v>162</v>
      </c>
      <c r="C57" s="18" t="s">
        <v>218</v>
      </c>
      <c r="D57" s="18" t="s">
        <v>100</v>
      </c>
      <c r="E57" s="19" t="s">
        <v>219</v>
      </c>
      <c r="F57" s="18" t="s">
        <v>102</v>
      </c>
      <c r="G57" s="19">
        <v>23</v>
      </c>
      <c r="H57" s="19">
        <v>12</v>
      </c>
      <c r="I57" s="17">
        <v>35</v>
      </c>
      <c r="J57" s="18" t="s">
        <v>220</v>
      </c>
      <c r="K57" s="18" t="s">
        <v>221</v>
      </c>
      <c r="L57" s="18" t="s">
        <v>222</v>
      </c>
      <c r="M57" s="18">
        <v>9435740541</v>
      </c>
      <c r="N57" s="18" t="s">
        <v>223</v>
      </c>
      <c r="O57" s="18">
        <v>7399796827</v>
      </c>
      <c r="P57" s="24">
        <v>43572</v>
      </c>
      <c r="Q57" s="18" t="s">
        <v>885</v>
      </c>
      <c r="R57" s="18"/>
      <c r="S57" s="18" t="s">
        <v>902</v>
      </c>
      <c r="T57" s="18"/>
    </row>
    <row r="58" spans="1:20">
      <c r="A58" s="4">
        <v>54</v>
      </c>
      <c r="B58" s="17" t="s">
        <v>162</v>
      </c>
      <c r="C58" s="18" t="s">
        <v>224</v>
      </c>
      <c r="D58" s="18" t="s">
        <v>100</v>
      </c>
      <c r="E58" s="19" t="s">
        <v>225</v>
      </c>
      <c r="F58" s="18" t="s">
        <v>149</v>
      </c>
      <c r="G58" s="19">
        <v>35</v>
      </c>
      <c r="H58" s="19">
        <v>33</v>
      </c>
      <c r="I58" s="17">
        <v>68</v>
      </c>
      <c r="J58" s="18" t="s">
        <v>226</v>
      </c>
      <c r="K58" s="18" t="s">
        <v>221</v>
      </c>
      <c r="L58" s="18" t="s">
        <v>227</v>
      </c>
      <c r="M58" s="18">
        <v>9613954190</v>
      </c>
      <c r="N58" s="18" t="s">
        <v>228</v>
      </c>
      <c r="O58" s="18">
        <v>9707296733</v>
      </c>
      <c r="P58" s="24">
        <v>43572</v>
      </c>
      <c r="Q58" s="18" t="s">
        <v>885</v>
      </c>
      <c r="R58" s="18"/>
      <c r="S58" s="18" t="s">
        <v>902</v>
      </c>
      <c r="T58" s="18"/>
    </row>
    <row r="59" spans="1:20">
      <c r="A59" s="4">
        <v>55</v>
      </c>
      <c r="B59" s="17" t="s">
        <v>162</v>
      </c>
      <c r="C59" s="18"/>
      <c r="D59" s="18"/>
      <c r="E59" s="19"/>
      <c r="F59" s="18"/>
      <c r="G59" s="19"/>
      <c r="H59" s="19"/>
      <c r="I59" s="17"/>
      <c r="J59" s="18"/>
      <c r="K59" s="18"/>
      <c r="L59" s="18"/>
      <c r="M59" s="18"/>
      <c r="N59" s="18"/>
      <c r="O59" s="18"/>
      <c r="P59" s="24">
        <v>43573</v>
      </c>
      <c r="Q59" s="18" t="s">
        <v>886</v>
      </c>
      <c r="R59" s="18"/>
      <c r="S59" s="18" t="s">
        <v>902</v>
      </c>
      <c r="T59" s="18"/>
    </row>
    <row r="60" spans="1:20">
      <c r="A60" s="4">
        <v>56</v>
      </c>
      <c r="B60" s="17" t="s">
        <v>162</v>
      </c>
      <c r="C60" s="18"/>
      <c r="D60" s="18"/>
      <c r="E60" s="19"/>
      <c r="F60" s="18"/>
      <c r="G60" s="19"/>
      <c r="H60" s="19"/>
      <c r="I60" s="17"/>
      <c r="J60" s="18"/>
      <c r="K60" s="18"/>
      <c r="L60" s="18"/>
      <c r="M60" s="18"/>
      <c r="N60" s="18"/>
      <c r="O60" s="18"/>
      <c r="P60" s="24">
        <v>43573</v>
      </c>
      <c r="Q60" s="18" t="s">
        <v>886</v>
      </c>
      <c r="R60" s="18"/>
      <c r="S60" s="18" t="s">
        <v>902</v>
      </c>
      <c r="T60" s="18"/>
    </row>
    <row r="61" spans="1:20" ht="33">
      <c r="A61" s="4">
        <v>57</v>
      </c>
      <c r="B61" s="17" t="s">
        <v>162</v>
      </c>
      <c r="C61" s="18"/>
      <c r="D61" s="18"/>
      <c r="E61" s="19"/>
      <c r="F61" s="18"/>
      <c r="G61" s="19"/>
      <c r="H61" s="19"/>
      <c r="I61" s="17"/>
      <c r="J61" s="18"/>
      <c r="K61" s="18"/>
      <c r="L61" s="18"/>
      <c r="M61" s="18"/>
      <c r="N61" s="18"/>
      <c r="O61" s="18"/>
      <c r="P61" s="24">
        <v>43574</v>
      </c>
      <c r="Q61" s="18" t="s">
        <v>887</v>
      </c>
      <c r="R61" s="18"/>
      <c r="S61" s="18" t="s">
        <v>902</v>
      </c>
      <c r="T61" s="18" t="s">
        <v>882</v>
      </c>
    </row>
    <row r="62" spans="1:20" ht="33">
      <c r="A62" s="4">
        <v>58</v>
      </c>
      <c r="B62" s="17" t="s">
        <v>162</v>
      </c>
      <c r="C62" s="18" t="s">
        <v>229</v>
      </c>
      <c r="D62" s="18" t="s">
        <v>100</v>
      </c>
      <c r="E62" s="19" t="s">
        <v>230</v>
      </c>
      <c r="F62" s="18" t="s">
        <v>118</v>
      </c>
      <c r="G62" s="19">
        <v>110</v>
      </c>
      <c r="H62" s="19">
        <v>54</v>
      </c>
      <c r="I62" s="17">
        <v>164</v>
      </c>
      <c r="J62" s="18" t="s">
        <v>231</v>
      </c>
      <c r="K62" s="18" t="s">
        <v>201</v>
      </c>
      <c r="L62" s="18" t="s">
        <v>202</v>
      </c>
      <c r="M62" s="18">
        <v>9957673721</v>
      </c>
      <c r="N62" s="18" t="s">
        <v>232</v>
      </c>
      <c r="O62" s="18">
        <v>9954303982</v>
      </c>
      <c r="P62" s="24">
        <v>43575</v>
      </c>
      <c r="Q62" s="18" t="s">
        <v>888</v>
      </c>
      <c r="R62" s="18"/>
      <c r="S62" s="18" t="s">
        <v>902</v>
      </c>
      <c r="T62" s="18"/>
    </row>
    <row r="63" spans="1:20">
      <c r="A63" s="4">
        <v>59</v>
      </c>
      <c r="B63" s="17" t="s">
        <v>162</v>
      </c>
      <c r="C63" s="18"/>
      <c r="D63" s="18"/>
      <c r="E63" s="19"/>
      <c r="F63" s="18"/>
      <c r="G63" s="19"/>
      <c r="H63" s="19"/>
      <c r="I63" s="17"/>
      <c r="J63" s="18"/>
      <c r="K63" s="18"/>
      <c r="L63" s="18"/>
      <c r="M63" s="18"/>
      <c r="N63" s="18"/>
      <c r="O63" s="18"/>
      <c r="P63" s="24">
        <v>43576</v>
      </c>
      <c r="Q63" s="18" t="s">
        <v>889</v>
      </c>
      <c r="R63" s="18"/>
      <c r="S63" s="18" t="s">
        <v>902</v>
      </c>
      <c r="T63" s="18"/>
    </row>
    <row r="64" spans="1:20">
      <c r="A64" s="4">
        <v>60</v>
      </c>
      <c r="B64" s="17" t="s">
        <v>162</v>
      </c>
      <c r="C64" s="18" t="s">
        <v>233</v>
      </c>
      <c r="D64" s="18" t="s">
        <v>100</v>
      </c>
      <c r="E64" s="19" t="s">
        <v>234</v>
      </c>
      <c r="F64" s="18" t="s">
        <v>149</v>
      </c>
      <c r="G64" s="19">
        <v>8</v>
      </c>
      <c r="H64" s="19">
        <v>4</v>
      </c>
      <c r="I64" s="17">
        <v>12</v>
      </c>
      <c r="J64" s="18" t="s">
        <v>235</v>
      </c>
      <c r="K64" s="18" t="s">
        <v>120</v>
      </c>
      <c r="L64" s="18" t="s">
        <v>121</v>
      </c>
      <c r="M64" s="18">
        <v>9401275218</v>
      </c>
      <c r="N64" s="18" t="s">
        <v>122</v>
      </c>
      <c r="O64" s="18">
        <v>9577194035</v>
      </c>
      <c r="P64" s="24">
        <v>43577</v>
      </c>
      <c r="Q64" s="18" t="s">
        <v>883</v>
      </c>
      <c r="R64" s="18"/>
      <c r="S64" s="18" t="s">
        <v>902</v>
      </c>
      <c r="T64" s="18"/>
    </row>
    <row r="65" spans="1:20" ht="33">
      <c r="A65" s="4">
        <v>61</v>
      </c>
      <c r="B65" s="17" t="s">
        <v>162</v>
      </c>
      <c r="C65" s="18" t="s">
        <v>236</v>
      </c>
      <c r="D65" s="18" t="s">
        <v>100</v>
      </c>
      <c r="E65" s="19" t="s">
        <v>237</v>
      </c>
      <c r="F65" s="18" t="s">
        <v>149</v>
      </c>
      <c r="G65" s="19">
        <v>10</v>
      </c>
      <c r="H65" s="19">
        <v>16</v>
      </c>
      <c r="I65" s="17">
        <v>26</v>
      </c>
      <c r="J65" s="18" t="s">
        <v>238</v>
      </c>
      <c r="K65" s="18" t="s">
        <v>239</v>
      </c>
      <c r="L65" s="18" t="s">
        <v>240</v>
      </c>
      <c r="M65" s="18">
        <v>9401955562</v>
      </c>
      <c r="N65" s="18" t="s">
        <v>241</v>
      </c>
      <c r="O65" s="18">
        <v>8472956471</v>
      </c>
      <c r="P65" s="24">
        <v>43578</v>
      </c>
      <c r="Q65" s="18" t="s">
        <v>884</v>
      </c>
      <c r="R65" s="18"/>
      <c r="S65" s="18" t="s">
        <v>902</v>
      </c>
      <c r="T65" s="18"/>
    </row>
    <row r="66" spans="1:20" ht="33">
      <c r="A66" s="4">
        <v>62</v>
      </c>
      <c r="B66" s="17" t="s">
        <v>162</v>
      </c>
      <c r="C66" s="18" t="s">
        <v>242</v>
      </c>
      <c r="D66" s="18" t="s">
        <v>100</v>
      </c>
      <c r="E66" s="19" t="s">
        <v>243</v>
      </c>
      <c r="F66" s="18" t="s">
        <v>149</v>
      </c>
      <c r="G66" s="19">
        <v>25</v>
      </c>
      <c r="H66" s="19">
        <v>40</v>
      </c>
      <c r="I66" s="17">
        <v>65</v>
      </c>
      <c r="J66" s="18" t="s">
        <v>244</v>
      </c>
      <c r="K66" s="18" t="s">
        <v>239</v>
      </c>
      <c r="L66" s="18" t="s">
        <v>240</v>
      </c>
      <c r="M66" s="18">
        <v>9401955562</v>
      </c>
      <c r="N66" s="18" t="s">
        <v>241</v>
      </c>
      <c r="O66" s="18">
        <v>8472956471</v>
      </c>
      <c r="P66" s="24">
        <v>43579</v>
      </c>
      <c r="Q66" s="18" t="s">
        <v>885</v>
      </c>
      <c r="R66" s="18"/>
      <c r="S66" s="18" t="s">
        <v>902</v>
      </c>
      <c r="T66" s="18"/>
    </row>
    <row r="67" spans="1:20" ht="33">
      <c r="A67" s="4">
        <v>63</v>
      </c>
      <c r="B67" s="17" t="s">
        <v>162</v>
      </c>
      <c r="C67" s="18" t="s">
        <v>245</v>
      </c>
      <c r="D67" s="18" t="s">
        <v>89</v>
      </c>
      <c r="E67" s="19"/>
      <c r="F67" s="18"/>
      <c r="G67" s="19">
        <v>38</v>
      </c>
      <c r="H67" s="19">
        <v>39</v>
      </c>
      <c r="I67" s="17">
        <v>77</v>
      </c>
      <c r="J67" s="18"/>
      <c r="K67" s="18" t="s">
        <v>239</v>
      </c>
      <c r="L67" s="18" t="s">
        <v>240</v>
      </c>
      <c r="M67" s="18">
        <v>9401955562</v>
      </c>
      <c r="N67" s="18" t="s">
        <v>241</v>
      </c>
      <c r="O67" s="18">
        <v>8472956471</v>
      </c>
      <c r="P67" s="24">
        <v>43580</v>
      </c>
      <c r="Q67" s="18" t="s">
        <v>886</v>
      </c>
      <c r="R67" s="18"/>
      <c r="S67" s="18" t="s">
        <v>902</v>
      </c>
      <c r="T67" s="18"/>
    </row>
    <row r="68" spans="1:20" ht="33">
      <c r="A68" s="4">
        <v>64</v>
      </c>
      <c r="B68" s="17" t="s">
        <v>162</v>
      </c>
      <c r="C68" s="18" t="s">
        <v>246</v>
      </c>
      <c r="D68" s="18" t="s">
        <v>89</v>
      </c>
      <c r="E68" s="19"/>
      <c r="F68" s="18"/>
      <c r="G68" s="19">
        <v>26</v>
      </c>
      <c r="H68" s="19">
        <v>31</v>
      </c>
      <c r="I68" s="17">
        <v>57</v>
      </c>
      <c r="J68" s="18">
        <v>9854970078</v>
      </c>
      <c r="K68" s="18" t="s">
        <v>239</v>
      </c>
      <c r="L68" s="18" t="s">
        <v>240</v>
      </c>
      <c r="M68" s="18">
        <v>9401955562</v>
      </c>
      <c r="N68" s="18" t="s">
        <v>241</v>
      </c>
      <c r="O68" s="18">
        <v>8472956471</v>
      </c>
      <c r="P68" s="24">
        <v>43580</v>
      </c>
      <c r="Q68" s="18" t="s">
        <v>886</v>
      </c>
      <c r="R68" s="18"/>
      <c r="S68" s="18" t="s">
        <v>902</v>
      </c>
      <c r="T68" s="18"/>
    </row>
    <row r="69" spans="1:20" ht="33">
      <c r="A69" s="4">
        <v>65</v>
      </c>
      <c r="B69" s="17" t="s">
        <v>162</v>
      </c>
      <c r="C69" s="18" t="s">
        <v>247</v>
      </c>
      <c r="D69" s="18" t="s">
        <v>89</v>
      </c>
      <c r="E69" s="19"/>
      <c r="F69" s="18"/>
      <c r="G69" s="19">
        <v>33</v>
      </c>
      <c r="H69" s="19">
        <v>31</v>
      </c>
      <c r="I69" s="17">
        <v>64</v>
      </c>
      <c r="J69" s="18">
        <v>9435294486</v>
      </c>
      <c r="K69" s="18" t="s">
        <v>239</v>
      </c>
      <c r="L69" s="18" t="s">
        <v>240</v>
      </c>
      <c r="M69" s="18">
        <v>9401955562</v>
      </c>
      <c r="N69" s="18" t="s">
        <v>241</v>
      </c>
      <c r="O69" s="18">
        <v>8472956471</v>
      </c>
      <c r="P69" s="24">
        <v>43581</v>
      </c>
      <c r="Q69" s="18" t="s">
        <v>887</v>
      </c>
      <c r="R69" s="18"/>
      <c r="S69" s="18" t="s">
        <v>902</v>
      </c>
      <c r="T69" s="18"/>
    </row>
    <row r="70" spans="1:20" ht="33">
      <c r="A70" s="4">
        <v>66</v>
      </c>
      <c r="B70" s="17" t="s">
        <v>162</v>
      </c>
      <c r="C70" s="18" t="s">
        <v>248</v>
      </c>
      <c r="D70" s="18" t="s">
        <v>89</v>
      </c>
      <c r="E70" s="19"/>
      <c r="F70" s="18"/>
      <c r="G70" s="19">
        <v>30</v>
      </c>
      <c r="H70" s="19">
        <v>29</v>
      </c>
      <c r="I70" s="17">
        <v>59</v>
      </c>
      <c r="J70" s="18">
        <v>9577454180</v>
      </c>
      <c r="K70" s="18" t="s">
        <v>239</v>
      </c>
      <c r="L70" s="18" t="s">
        <v>240</v>
      </c>
      <c r="M70" s="18">
        <v>9401955562</v>
      </c>
      <c r="N70" s="18" t="s">
        <v>241</v>
      </c>
      <c r="O70" s="18">
        <v>8472956471</v>
      </c>
      <c r="P70" s="24">
        <v>43581</v>
      </c>
      <c r="Q70" s="18" t="s">
        <v>887</v>
      </c>
      <c r="R70" s="18"/>
      <c r="S70" s="18" t="s">
        <v>902</v>
      </c>
      <c r="T70" s="18"/>
    </row>
    <row r="71" spans="1:20">
      <c r="A71" s="4">
        <v>67</v>
      </c>
      <c r="B71" s="17" t="s">
        <v>162</v>
      </c>
      <c r="C71" s="18" t="s">
        <v>249</v>
      </c>
      <c r="D71" s="18" t="s">
        <v>89</v>
      </c>
      <c r="E71" s="19"/>
      <c r="F71" s="18"/>
      <c r="G71" s="19">
        <v>24</v>
      </c>
      <c r="H71" s="19">
        <v>21</v>
      </c>
      <c r="I71" s="17">
        <v>45</v>
      </c>
      <c r="J71" s="18">
        <v>9435373231</v>
      </c>
      <c r="K71" s="18" t="s">
        <v>239</v>
      </c>
      <c r="L71" s="18" t="s">
        <v>250</v>
      </c>
      <c r="M71" s="18">
        <v>9435095247</v>
      </c>
      <c r="N71" s="18" t="s">
        <v>251</v>
      </c>
      <c r="O71" s="18">
        <v>7399609083</v>
      </c>
      <c r="P71" s="24">
        <v>43582</v>
      </c>
      <c r="Q71" s="18" t="s">
        <v>888</v>
      </c>
      <c r="R71" s="18"/>
      <c r="S71" s="18" t="s">
        <v>902</v>
      </c>
      <c r="T71" s="18"/>
    </row>
    <row r="72" spans="1:20">
      <c r="A72" s="4">
        <v>68</v>
      </c>
      <c r="B72" s="17" t="s">
        <v>162</v>
      </c>
      <c r="C72" s="18" t="s">
        <v>252</v>
      </c>
      <c r="D72" s="18" t="s">
        <v>89</v>
      </c>
      <c r="E72" s="19"/>
      <c r="F72" s="18"/>
      <c r="G72" s="19">
        <v>21</v>
      </c>
      <c r="H72" s="19">
        <v>20</v>
      </c>
      <c r="I72" s="17">
        <v>41</v>
      </c>
      <c r="J72" s="18"/>
      <c r="K72" s="18" t="s">
        <v>239</v>
      </c>
      <c r="L72" s="18" t="s">
        <v>250</v>
      </c>
      <c r="M72" s="18">
        <v>9435095247</v>
      </c>
      <c r="N72" s="18" t="s">
        <v>251</v>
      </c>
      <c r="O72" s="18">
        <v>7399609083</v>
      </c>
      <c r="P72" s="24">
        <v>43582</v>
      </c>
      <c r="Q72" s="18" t="s">
        <v>888</v>
      </c>
      <c r="R72" s="18"/>
      <c r="S72" s="18" t="s">
        <v>902</v>
      </c>
      <c r="T72" s="18"/>
    </row>
    <row r="73" spans="1:20">
      <c r="A73" s="4">
        <v>69</v>
      </c>
      <c r="B73" s="17" t="s">
        <v>162</v>
      </c>
      <c r="C73" s="18"/>
      <c r="D73" s="18"/>
      <c r="E73" s="19"/>
      <c r="F73" s="18"/>
      <c r="G73" s="19"/>
      <c r="H73" s="19"/>
      <c r="I73" s="17"/>
      <c r="J73" s="18"/>
      <c r="K73" s="18"/>
      <c r="L73" s="18"/>
      <c r="M73" s="18"/>
      <c r="N73" s="18"/>
      <c r="O73" s="18"/>
      <c r="P73" s="24">
        <v>43583</v>
      </c>
      <c r="Q73" s="18" t="s">
        <v>889</v>
      </c>
      <c r="R73" s="18"/>
      <c r="S73" s="18" t="s">
        <v>902</v>
      </c>
      <c r="T73" s="18"/>
    </row>
    <row r="74" spans="1:20">
      <c r="A74" s="4">
        <v>70</v>
      </c>
      <c r="B74" s="17" t="s">
        <v>162</v>
      </c>
      <c r="C74" s="59" t="s">
        <v>253</v>
      </c>
      <c r="D74" s="59" t="s">
        <v>89</v>
      </c>
      <c r="E74" s="60"/>
      <c r="F74" s="59"/>
      <c r="G74" s="60">
        <v>54</v>
      </c>
      <c r="H74" s="60">
        <v>46</v>
      </c>
      <c r="I74" s="59">
        <v>100</v>
      </c>
      <c r="J74" s="59" t="s">
        <v>254</v>
      </c>
      <c r="K74" s="59" t="s">
        <v>255</v>
      </c>
      <c r="L74" s="59" t="s">
        <v>256</v>
      </c>
      <c r="M74" s="59">
        <v>9706942597</v>
      </c>
      <c r="N74" s="59" t="s">
        <v>257</v>
      </c>
      <c r="O74" s="59">
        <v>9401813647</v>
      </c>
      <c r="P74" s="24">
        <v>43584</v>
      </c>
      <c r="Q74" s="18" t="s">
        <v>883</v>
      </c>
      <c r="R74" s="18"/>
      <c r="S74" s="18" t="s">
        <v>902</v>
      </c>
      <c r="T74" s="18"/>
    </row>
    <row r="75" spans="1:20">
      <c r="A75" s="4">
        <v>71</v>
      </c>
      <c r="B75" s="17" t="s">
        <v>162</v>
      </c>
      <c r="C75" s="18" t="s">
        <v>258</v>
      </c>
      <c r="D75" s="18" t="s">
        <v>89</v>
      </c>
      <c r="E75" s="19"/>
      <c r="F75" s="18"/>
      <c r="G75" s="19">
        <v>33</v>
      </c>
      <c r="H75" s="19">
        <v>42</v>
      </c>
      <c r="I75" s="17">
        <v>75</v>
      </c>
      <c r="J75" s="18" t="s">
        <v>259</v>
      </c>
      <c r="K75" s="18" t="s">
        <v>255</v>
      </c>
      <c r="L75" s="18" t="s">
        <v>256</v>
      </c>
      <c r="M75" s="18">
        <v>9706942597</v>
      </c>
      <c r="N75" s="18" t="s">
        <v>257</v>
      </c>
      <c r="O75" s="18">
        <v>9401813647</v>
      </c>
      <c r="P75" s="24">
        <v>43584</v>
      </c>
      <c r="Q75" s="18" t="s">
        <v>883</v>
      </c>
      <c r="R75" s="18"/>
      <c r="S75" s="18" t="s">
        <v>902</v>
      </c>
      <c r="T75" s="18"/>
    </row>
    <row r="76" spans="1:20">
      <c r="A76" s="4">
        <v>72</v>
      </c>
      <c r="B76" s="17" t="s">
        <v>162</v>
      </c>
      <c r="C76" s="18" t="s">
        <v>260</v>
      </c>
      <c r="D76" s="18" t="s">
        <v>89</v>
      </c>
      <c r="E76" s="19"/>
      <c r="F76" s="18"/>
      <c r="G76" s="19">
        <v>59</v>
      </c>
      <c r="H76" s="19">
        <v>52</v>
      </c>
      <c r="I76" s="17">
        <v>111</v>
      </c>
      <c r="J76" s="18">
        <v>9435703931</v>
      </c>
      <c r="K76" s="18" t="s">
        <v>178</v>
      </c>
      <c r="L76" s="18" t="s">
        <v>179</v>
      </c>
      <c r="M76" s="18">
        <v>9954621027</v>
      </c>
      <c r="N76" s="18" t="s">
        <v>180</v>
      </c>
      <c r="O76" s="18">
        <v>9401077931</v>
      </c>
      <c r="P76" s="24">
        <v>43585</v>
      </c>
      <c r="Q76" s="18" t="s">
        <v>884</v>
      </c>
      <c r="R76" s="18"/>
      <c r="S76" s="18" t="s">
        <v>902</v>
      </c>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f t="shared" ref="I78:I133" si="0">+G78+H78</f>
        <v>0</v>
      </c>
      <c r="J78" s="18"/>
      <c r="K78" s="18"/>
      <c r="L78" s="18"/>
      <c r="M78" s="18"/>
      <c r="N78" s="18"/>
      <c r="O78" s="18"/>
      <c r="P78" s="24"/>
      <c r="Q78" s="18"/>
      <c r="R78" s="18"/>
      <c r="S78" s="18"/>
      <c r="T78" s="18"/>
    </row>
    <row r="79" spans="1:20">
      <c r="A79" s="4">
        <v>75</v>
      </c>
      <c r="B79" s="17"/>
      <c r="C79" s="18"/>
      <c r="D79" s="18"/>
      <c r="E79" s="19"/>
      <c r="F79" s="18"/>
      <c r="G79" s="19"/>
      <c r="H79" s="19"/>
      <c r="I79" s="17">
        <f t="shared" si="0"/>
        <v>0</v>
      </c>
      <c r="J79" s="18"/>
      <c r="K79" s="18"/>
      <c r="L79" s="18"/>
      <c r="M79" s="18"/>
      <c r="N79" s="18"/>
      <c r="O79" s="18"/>
      <c r="P79" s="24"/>
      <c r="Q79" s="18"/>
      <c r="R79" s="18"/>
      <c r="S79" s="18"/>
      <c r="T79" s="18"/>
    </row>
    <row r="80" spans="1:20">
      <c r="A80" s="4">
        <v>76</v>
      </c>
      <c r="B80" s="17"/>
      <c r="C80" s="18"/>
      <c r="D80" s="18"/>
      <c r="E80" s="19"/>
      <c r="F80" s="18"/>
      <c r="G80" s="19"/>
      <c r="H80" s="19"/>
      <c r="I80" s="17">
        <f t="shared" si="0"/>
        <v>0</v>
      </c>
      <c r="J80" s="18"/>
      <c r="K80" s="18"/>
      <c r="L80" s="18"/>
      <c r="M80" s="18"/>
      <c r="N80" s="18"/>
      <c r="O80" s="18"/>
      <c r="P80" s="24"/>
      <c r="Q80" s="18"/>
      <c r="R80" s="18"/>
      <c r="S80" s="18"/>
      <c r="T80" s="18"/>
    </row>
    <row r="81" spans="1:20">
      <c r="A81" s="4">
        <v>77</v>
      </c>
      <c r="B81" s="17"/>
      <c r="C81" s="18"/>
      <c r="D81" s="18"/>
      <c r="E81" s="19"/>
      <c r="F81" s="18"/>
      <c r="G81" s="19"/>
      <c r="H81" s="19"/>
      <c r="I81" s="17">
        <f t="shared" si="0"/>
        <v>0</v>
      </c>
      <c r="J81" s="18"/>
      <c r="K81" s="18"/>
      <c r="L81" s="18"/>
      <c r="M81" s="18"/>
      <c r="N81" s="18"/>
      <c r="O81" s="18"/>
      <c r="P81" s="24"/>
      <c r="Q81" s="18"/>
      <c r="R81" s="18"/>
      <c r="S81" s="18"/>
      <c r="T81" s="18"/>
    </row>
    <row r="82" spans="1:20">
      <c r="A82" s="4">
        <v>78</v>
      </c>
      <c r="B82" s="17"/>
      <c r="C82" s="18"/>
      <c r="D82" s="18"/>
      <c r="E82" s="19"/>
      <c r="F82" s="18"/>
      <c r="G82" s="19"/>
      <c r="H82" s="19"/>
      <c r="I82" s="17">
        <f t="shared" si="0"/>
        <v>0</v>
      </c>
      <c r="J82" s="18"/>
      <c r="K82" s="18"/>
      <c r="L82" s="18"/>
      <c r="M82" s="18"/>
      <c r="N82" s="18"/>
      <c r="O82" s="18"/>
      <c r="P82" s="24"/>
      <c r="Q82" s="18"/>
      <c r="R82" s="18"/>
      <c r="S82" s="18"/>
      <c r="T82" s="18"/>
    </row>
    <row r="83" spans="1:20">
      <c r="A83" s="4">
        <v>79</v>
      </c>
      <c r="B83" s="17"/>
      <c r="C83" s="18"/>
      <c r="D83" s="18"/>
      <c r="E83" s="19"/>
      <c r="F83" s="18"/>
      <c r="G83" s="19"/>
      <c r="H83" s="19"/>
      <c r="I83" s="17">
        <f t="shared" si="0"/>
        <v>0</v>
      </c>
      <c r="J83" s="18"/>
      <c r="K83" s="18"/>
      <c r="L83" s="18"/>
      <c r="M83" s="18"/>
      <c r="N83" s="18"/>
      <c r="O83" s="18"/>
      <c r="P83" s="24"/>
      <c r="Q83" s="18"/>
      <c r="R83" s="18"/>
      <c r="S83" s="18"/>
      <c r="T83" s="18"/>
    </row>
    <row r="84" spans="1:20">
      <c r="A84" s="4">
        <v>80</v>
      </c>
      <c r="B84" s="17"/>
      <c r="C84" s="18"/>
      <c r="D84" s="18"/>
      <c r="E84" s="19"/>
      <c r="F84" s="18"/>
      <c r="G84" s="19"/>
      <c r="H84" s="19"/>
      <c r="I84" s="17">
        <f t="shared" si="0"/>
        <v>0</v>
      </c>
      <c r="J84" s="18"/>
      <c r="K84" s="18"/>
      <c r="L84" s="18"/>
      <c r="M84" s="18"/>
      <c r="N84" s="18"/>
      <c r="O84" s="18"/>
      <c r="P84" s="24"/>
      <c r="Q84" s="18"/>
      <c r="R84" s="18"/>
      <c r="S84" s="18"/>
      <c r="T84" s="18"/>
    </row>
    <row r="85" spans="1:20">
      <c r="A85" s="4">
        <v>81</v>
      </c>
      <c r="B85" s="17"/>
      <c r="C85" s="18"/>
      <c r="D85" s="18"/>
      <c r="E85" s="19"/>
      <c r="F85" s="18"/>
      <c r="G85" s="19"/>
      <c r="H85" s="19"/>
      <c r="I85" s="17">
        <f t="shared" si="0"/>
        <v>0</v>
      </c>
      <c r="J85" s="18"/>
      <c r="K85" s="18"/>
      <c r="L85" s="18"/>
      <c r="M85" s="18"/>
      <c r="N85" s="18"/>
      <c r="O85" s="18"/>
      <c r="P85" s="24"/>
      <c r="Q85" s="18"/>
      <c r="R85" s="18"/>
      <c r="S85" s="18"/>
      <c r="T85" s="18"/>
    </row>
    <row r="86" spans="1:20">
      <c r="A86" s="4">
        <v>82</v>
      </c>
      <c r="B86" s="17"/>
      <c r="C86" s="18"/>
      <c r="D86" s="18"/>
      <c r="E86" s="19"/>
      <c r="F86" s="18"/>
      <c r="G86" s="19"/>
      <c r="H86" s="19"/>
      <c r="I86" s="17">
        <f t="shared" si="0"/>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3" t="s">
        <v>11</v>
      </c>
      <c r="B165" s="40"/>
      <c r="C165" s="3">
        <f>COUNTIFS(C5:C164,"*")</f>
        <v>56</v>
      </c>
      <c r="D165" s="3"/>
      <c r="E165" s="13"/>
      <c r="F165" s="3"/>
      <c r="G165" s="13">
        <f>SUM(G5:G164)</f>
        <v>2568</v>
      </c>
      <c r="H165" s="13">
        <f>SUM(H5:H164)</f>
        <v>2520</v>
      </c>
      <c r="I165" s="13">
        <f>SUM(I5:I164)</f>
        <v>5088</v>
      </c>
      <c r="J165" s="3"/>
      <c r="K165" s="7"/>
      <c r="L165" s="21"/>
      <c r="M165" s="21"/>
      <c r="N165" s="7"/>
      <c r="O165" s="7"/>
      <c r="P165" s="14"/>
      <c r="Q165" s="3"/>
      <c r="R165" s="3"/>
      <c r="S165" s="3"/>
      <c r="T165" s="12"/>
    </row>
    <row r="166" spans="1:20">
      <c r="A166" s="45" t="s">
        <v>69</v>
      </c>
      <c r="B166" s="10">
        <f>COUNTIF(B$5:B$164,"Team 1")</f>
        <v>33</v>
      </c>
      <c r="C166" s="45" t="s">
        <v>29</v>
      </c>
      <c r="D166" s="10">
        <f>COUNTIF(D5:D164,"Anganwadi")</f>
        <v>0</v>
      </c>
    </row>
    <row r="167" spans="1:20">
      <c r="A167" s="45" t="s">
        <v>70</v>
      </c>
      <c r="B167" s="10">
        <f>COUNTIF(B$6:B$164,"Team 2")</f>
        <v>39</v>
      </c>
      <c r="C167" s="45" t="s">
        <v>27</v>
      </c>
      <c r="D167" s="10">
        <f>COUNTIF(D5:D164,"School")</f>
        <v>23</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74" activePane="bottomRight" state="frozen"/>
      <selection pane="topRight" activeCell="C1" sqref="C1"/>
      <selection pane="bottomLeft" activeCell="A5" sqref="A5"/>
      <selection pane="bottomRight" activeCell="S54" sqref="S5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65</v>
      </c>
      <c r="B1" s="112"/>
      <c r="C1" s="112"/>
      <c r="D1" s="113"/>
      <c r="E1" s="113"/>
      <c r="F1" s="113"/>
      <c r="G1" s="113"/>
      <c r="H1" s="113"/>
      <c r="I1" s="113"/>
      <c r="J1" s="113"/>
      <c r="K1" s="113"/>
      <c r="L1" s="113"/>
      <c r="M1" s="113"/>
      <c r="N1" s="113"/>
      <c r="O1" s="113"/>
      <c r="P1" s="113"/>
      <c r="Q1" s="113"/>
      <c r="R1" s="113"/>
      <c r="S1" s="113"/>
    </row>
    <row r="2" spans="1:20">
      <c r="A2" s="116" t="s">
        <v>63</v>
      </c>
      <c r="B2" s="117"/>
      <c r="C2" s="117"/>
      <c r="D2" s="25">
        <v>43586</v>
      </c>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23" t="s">
        <v>9</v>
      </c>
      <c r="H4" s="23" t="s">
        <v>10</v>
      </c>
      <c r="I4" s="23" t="s">
        <v>11</v>
      </c>
      <c r="J4" s="119"/>
      <c r="K4" s="115"/>
      <c r="L4" s="115"/>
      <c r="M4" s="115"/>
      <c r="N4" s="115"/>
      <c r="O4" s="115"/>
      <c r="P4" s="118"/>
      <c r="Q4" s="118"/>
      <c r="R4" s="119"/>
      <c r="S4" s="119"/>
      <c r="T4" s="119"/>
    </row>
    <row r="5" spans="1:20">
      <c r="A5" s="4">
        <v>1</v>
      </c>
      <c r="B5" s="17" t="s">
        <v>85</v>
      </c>
      <c r="C5" s="50"/>
      <c r="D5" s="50"/>
      <c r="E5" s="19"/>
      <c r="F5" s="50"/>
      <c r="G5" s="19"/>
      <c r="H5" s="19"/>
      <c r="I5" s="17"/>
      <c r="J5" s="50"/>
      <c r="K5" s="50"/>
      <c r="L5" s="50"/>
      <c r="M5" s="50"/>
      <c r="N5" s="50"/>
      <c r="O5" s="50"/>
      <c r="P5" s="51">
        <v>43586</v>
      </c>
      <c r="Q5" s="50"/>
      <c r="R5" s="50"/>
      <c r="S5" s="18"/>
      <c r="T5" s="50" t="s">
        <v>891</v>
      </c>
    </row>
    <row r="6" spans="1:20" ht="33">
      <c r="A6" s="4">
        <v>2</v>
      </c>
      <c r="B6" s="17" t="s">
        <v>85</v>
      </c>
      <c r="C6" s="50" t="s">
        <v>265</v>
      </c>
      <c r="D6" s="50" t="s">
        <v>100</v>
      </c>
      <c r="E6" s="19" t="s">
        <v>266</v>
      </c>
      <c r="F6" s="50" t="s">
        <v>149</v>
      </c>
      <c r="G6" s="19">
        <v>16</v>
      </c>
      <c r="H6" s="19">
        <v>8</v>
      </c>
      <c r="I6" s="17">
        <v>24</v>
      </c>
      <c r="J6" s="50" t="s">
        <v>267</v>
      </c>
      <c r="K6" s="50" t="s">
        <v>95</v>
      </c>
      <c r="L6" s="50" t="s">
        <v>263</v>
      </c>
      <c r="M6" s="50">
        <v>9435224066</v>
      </c>
      <c r="N6" s="50" t="s">
        <v>264</v>
      </c>
      <c r="O6" s="50">
        <v>9577184067</v>
      </c>
      <c r="P6" s="51">
        <v>43587</v>
      </c>
      <c r="Q6" s="50" t="s">
        <v>886</v>
      </c>
      <c r="R6" s="50"/>
      <c r="S6" s="18" t="s">
        <v>902</v>
      </c>
      <c r="T6" s="50"/>
    </row>
    <row r="7" spans="1:20" ht="33">
      <c r="A7" s="4">
        <v>3</v>
      </c>
      <c r="B7" s="17" t="s">
        <v>85</v>
      </c>
      <c r="C7" s="50" t="s">
        <v>268</v>
      </c>
      <c r="D7" s="50" t="s">
        <v>100</v>
      </c>
      <c r="E7" s="19" t="s">
        <v>269</v>
      </c>
      <c r="F7" s="50" t="s">
        <v>149</v>
      </c>
      <c r="G7" s="19">
        <v>32</v>
      </c>
      <c r="H7" s="19">
        <v>31</v>
      </c>
      <c r="I7" s="17">
        <v>63</v>
      </c>
      <c r="J7" s="50" t="s">
        <v>270</v>
      </c>
      <c r="K7" s="50" t="s">
        <v>104</v>
      </c>
      <c r="L7" s="50" t="s">
        <v>105</v>
      </c>
      <c r="M7" s="50">
        <v>9401798068</v>
      </c>
      <c r="N7" s="50" t="s">
        <v>271</v>
      </c>
      <c r="O7" s="50">
        <v>8749816816</v>
      </c>
      <c r="P7" s="51">
        <v>43588</v>
      </c>
      <c r="Q7" s="50" t="s">
        <v>887</v>
      </c>
      <c r="R7" s="50"/>
      <c r="S7" s="18" t="s">
        <v>902</v>
      </c>
      <c r="T7" s="50"/>
    </row>
    <row r="8" spans="1:20" ht="33">
      <c r="A8" s="4">
        <v>4</v>
      </c>
      <c r="B8" s="17" t="s">
        <v>85</v>
      </c>
      <c r="C8" s="50" t="s">
        <v>248</v>
      </c>
      <c r="D8" s="50" t="s">
        <v>89</v>
      </c>
      <c r="E8" s="19"/>
      <c r="F8" s="50"/>
      <c r="G8" s="19">
        <v>30</v>
      </c>
      <c r="H8" s="19">
        <v>29</v>
      </c>
      <c r="I8" s="17">
        <v>59</v>
      </c>
      <c r="J8" s="17">
        <v>9577454180</v>
      </c>
      <c r="K8" s="50" t="s">
        <v>239</v>
      </c>
      <c r="L8" s="50" t="s">
        <v>240</v>
      </c>
      <c r="M8" s="50">
        <v>9401955562</v>
      </c>
      <c r="N8" s="50" t="s">
        <v>241</v>
      </c>
      <c r="O8" s="50">
        <v>8472956471</v>
      </c>
      <c r="P8" s="51">
        <v>43589</v>
      </c>
      <c r="Q8" s="50" t="s">
        <v>888</v>
      </c>
      <c r="R8" s="50"/>
      <c r="S8" s="18" t="s">
        <v>902</v>
      </c>
      <c r="T8" s="50"/>
    </row>
    <row r="9" spans="1:20" ht="49.5">
      <c r="A9" s="4">
        <v>5</v>
      </c>
      <c r="B9" s="17" t="s">
        <v>85</v>
      </c>
      <c r="C9" s="50"/>
      <c r="D9" s="50"/>
      <c r="E9" s="19"/>
      <c r="F9" s="50"/>
      <c r="G9" s="19"/>
      <c r="H9" s="19"/>
      <c r="I9" s="17"/>
      <c r="J9" s="50"/>
      <c r="K9" s="50"/>
      <c r="L9" s="50"/>
      <c r="M9" s="50"/>
      <c r="N9" s="50"/>
      <c r="O9" s="50"/>
      <c r="P9" s="51">
        <v>43590</v>
      </c>
      <c r="Q9" s="50" t="s">
        <v>889</v>
      </c>
      <c r="R9" s="50"/>
      <c r="S9" s="18" t="s">
        <v>902</v>
      </c>
      <c r="T9" s="50" t="s">
        <v>892</v>
      </c>
    </row>
    <row r="10" spans="1:20">
      <c r="A10" s="4">
        <v>6</v>
      </c>
      <c r="B10" s="17" t="s">
        <v>85</v>
      </c>
      <c r="C10" s="50" t="s">
        <v>273</v>
      </c>
      <c r="D10" s="50" t="s">
        <v>100</v>
      </c>
      <c r="E10" s="19" t="s">
        <v>274</v>
      </c>
      <c r="F10" s="50" t="s">
        <v>149</v>
      </c>
      <c r="G10" s="19">
        <v>38</v>
      </c>
      <c r="H10" s="19">
        <v>30</v>
      </c>
      <c r="I10" s="17">
        <v>68</v>
      </c>
      <c r="J10" s="50" t="s">
        <v>275</v>
      </c>
      <c r="K10" s="50" t="s">
        <v>104</v>
      </c>
      <c r="L10" s="50" t="s">
        <v>105</v>
      </c>
      <c r="M10" s="50">
        <v>9401798068</v>
      </c>
      <c r="N10" s="50" t="s">
        <v>106</v>
      </c>
      <c r="O10" s="50">
        <v>9085270717</v>
      </c>
      <c r="P10" s="51">
        <v>43591</v>
      </c>
      <c r="Q10" s="50" t="s">
        <v>883</v>
      </c>
      <c r="R10" s="50"/>
      <c r="S10" s="18" t="s">
        <v>902</v>
      </c>
      <c r="T10" s="50"/>
    </row>
    <row r="11" spans="1:20" ht="33">
      <c r="A11" s="4">
        <v>7</v>
      </c>
      <c r="B11" s="17" t="s">
        <v>85</v>
      </c>
      <c r="C11" s="50" t="s">
        <v>276</v>
      </c>
      <c r="D11" s="50" t="s">
        <v>100</v>
      </c>
      <c r="E11" s="19">
        <v>18210106308</v>
      </c>
      <c r="F11" s="50" t="s">
        <v>118</v>
      </c>
      <c r="G11" s="19">
        <v>15</v>
      </c>
      <c r="H11" s="19">
        <v>16</v>
      </c>
      <c r="I11" s="17">
        <v>31</v>
      </c>
      <c r="J11" s="50" t="s">
        <v>277</v>
      </c>
      <c r="K11" s="50" t="s">
        <v>120</v>
      </c>
      <c r="L11" s="50" t="s">
        <v>121</v>
      </c>
      <c r="M11" s="50">
        <v>9401275218</v>
      </c>
      <c r="N11" s="50" t="s">
        <v>122</v>
      </c>
      <c r="O11" s="50">
        <v>9577194035</v>
      </c>
      <c r="P11" s="51">
        <v>43592</v>
      </c>
      <c r="Q11" s="50" t="s">
        <v>884</v>
      </c>
      <c r="R11" s="50"/>
      <c r="S11" s="18" t="s">
        <v>902</v>
      </c>
      <c r="T11" s="50"/>
    </row>
    <row r="12" spans="1:20">
      <c r="A12" s="4">
        <v>8</v>
      </c>
      <c r="B12" s="17" t="s">
        <v>85</v>
      </c>
      <c r="C12" s="50" t="s">
        <v>278</v>
      </c>
      <c r="D12" s="50" t="s">
        <v>100</v>
      </c>
      <c r="E12" s="19" t="s">
        <v>279</v>
      </c>
      <c r="F12" s="50" t="s">
        <v>149</v>
      </c>
      <c r="G12" s="19">
        <v>6</v>
      </c>
      <c r="H12" s="19">
        <v>4</v>
      </c>
      <c r="I12" s="17">
        <v>10</v>
      </c>
      <c r="J12" s="50" t="s">
        <v>280</v>
      </c>
      <c r="K12" s="50" t="s">
        <v>178</v>
      </c>
      <c r="L12" s="50" t="s">
        <v>179</v>
      </c>
      <c r="M12" s="50">
        <v>9954621027</v>
      </c>
      <c r="N12" s="50" t="s">
        <v>180</v>
      </c>
      <c r="O12" s="50">
        <v>9401077931</v>
      </c>
      <c r="P12" s="51">
        <v>43593</v>
      </c>
      <c r="Q12" s="50" t="s">
        <v>885</v>
      </c>
      <c r="R12" s="50"/>
      <c r="S12" s="18" t="s">
        <v>902</v>
      </c>
      <c r="T12" s="50"/>
    </row>
    <row r="13" spans="1:20">
      <c r="A13" s="4">
        <v>9</v>
      </c>
      <c r="B13" s="17"/>
      <c r="C13" s="50" t="s">
        <v>272</v>
      </c>
      <c r="D13" s="50" t="s">
        <v>89</v>
      </c>
      <c r="E13" s="19"/>
      <c r="F13" s="50"/>
      <c r="G13" s="19">
        <v>22</v>
      </c>
      <c r="H13" s="19">
        <v>19</v>
      </c>
      <c r="I13" s="17">
        <v>41</v>
      </c>
      <c r="J13" s="50">
        <v>7663862881</v>
      </c>
      <c r="K13" s="50" t="s">
        <v>239</v>
      </c>
      <c r="L13" s="50" t="s">
        <v>250</v>
      </c>
      <c r="M13" s="50">
        <v>9435095247</v>
      </c>
      <c r="N13" s="50" t="s">
        <v>251</v>
      </c>
      <c r="O13" s="50">
        <v>7399609083</v>
      </c>
      <c r="P13" s="51">
        <v>43594</v>
      </c>
      <c r="Q13" s="50" t="s">
        <v>886</v>
      </c>
      <c r="R13" s="50"/>
      <c r="S13" s="18" t="s">
        <v>902</v>
      </c>
      <c r="T13" s="50"/>
    </row>
    <row r="14" spans="1:20" ht="33">
      <c r="A14" s="4">
        <v>10</v>
      </c>
      <c r="B14" s="17" t="s">
        <v>85</v>
      </c>
      <c r="C14" s="50" t="s">
        <v>281</v>
      </c>
      <c r="D14" s="50" t="s">
        <v>100</v>
      </c>
      <c r="E14" s="19" t="s">
        <v>282</v>
      </c>
      <c r="F14" s="50" t="s">
        <v>149</v>
      </c>
      <c r="G14" s="19">
        <v>29</v>
      </c>
      <c r="H14" s="19">
        <v>41</v>
      </c>
      <c r="I14" s="17">
        <v>70</v>
      </c>
      <c r="J14" s="50" t="s">
        <v>283</v>
      </c>
      <c r="K14" s="50" t="s">
        <v>104</v>
      </c>
      <c r="L14" s="50" t="s">
        <v>105</v>
      </c>
      <c r="M14" s="50">
        <v>9401798068</v>
      </c>
      <c r="N14" s="50" t="s">
        <v>106</v>
      </c>
      <c r="O14" s="50">
        <v>9085270717</v>
      </c>
      <c r="P14" s="51">
        <v>43595</v>
      </c>
      <c r="Q14" s="50" t="s">
        <v>887</v>
      </c>
      <c r="R14" s="50"/>
      <c r="S14" s="18" t="s">
        <v>902</v>
      </c>
      <c r="T14" s="50"/>
    </row>
    <row r="15" spans="1:20" ht="33">
      <c r="A15" s="4">
        <v>11</v>
      </c>
      <c r="B15" s="17" t="s">
        <v>85</v>
      </c>
      <c r="C15" s="50" t="s">
        <v>284</v>
      </c>
      <c r="D15" s="50" t="s">
        <v>100</v>
      </c>
      <c r="E15" s="19" t="s">
        <v>285</v>
      </c>
      <c r="F15" s="50" t="s">
        <v>199</v>
      </c>
      <c r="G15" s="19">
        <v>121</v>
      </c>
      <c r="H15" s="19">
        <v>116</v>
      </c>
      <c r="I15" s="17">
        <v>237</v>
      </c>
      <c r="J15" s="50" t="s">
        <v>286</v>
      </c>
      <c r="K15" s="50" t="s">
        <v>95</v>
      </c>
      <c r="L15" s="50" t="s">
        <v>263</v>
      </c>
      <c r="M15" s="50">
        <v>9435224066</v>
      </c>
      <c r="N15" s="50" t="s">
        <v>264</v>
      </c>
      <c r="O15" s="50">
        <v>9577184067</v>
      </c>
      <c r="P15" s="51">
        <v>43596</v>
      </c>
      <c r="Q15" s="50" t="s">
        <v>888</v>
      </c>
      <c r="R15" s="50"/>
      <c r="S15" s="18" t="s">
        <v>902</v>
      </c>
      <c r="T15" s="50"/>
    </row>
    <row r="16" spans="1:20">
      <c r="A16" s="4">
        <v>12</v>
      </c>
      <c r="B16" s="17" t="s">
        <v>85</v>
      </c>
      <c r="C16" s="59"/>
      <c r="D16" s="59"/>
      <c r="E16" s="60"/>
      <c r="F16" s="59"/>
      <c r="G16" s="60"/>
      <c r="H16" s="60"/>
      <c r="I16" s="59"/>
      <c r="J16" s="59"/>
      <c r="K16" s="59"/>
      <c r="L16" s="59"/>
      <c r="M16" s="59"/>
      <c r="N16" s="59"/>
      <c r="O16" s="59"/>
      <c r="P16" s="51">
        <v>43597</v>
      </c>
      <c r="Q16" s="50" t="s">
        <v>889</v>
      </c>
      <c r="R16" s="50"/>
      <c r="S16" s="18" t="s">
        <v>902</v>
      </c>
      <c r="T16" s="50"/>
    </row>
    <row r="17" spans="1:20" ht="33">
      <c r="A17" s="4">
        <v>13</v>
      </c>
      <c r="B17" s="17" t="s">
        <v>85</v>
      </c>
      <c r="C17" s="50" t="s">
        <v>287</v>
      </c>
      <c r="D17" s="50" t="s">
        <v>100</v>
      </c>
      <c r="E17" s="19" t="s">
        <v>288</v>
      </c>
      <c r="F17" s="50" t="s">
        <v>149</v>
      </c>
      <c r="G17" s="19">
        <v>35</v>
      </c>
      <c r="H17" s="19">
        <v>24</v>
      </c>
      <c r="I17" s="17">
        <v>59</v>
      </c>
      <c r="J17" s="50" t="s">
        <v>289</v>
      </c>
      <c r="K17" s="50" t="s">
        <v>211</v>
      </c>
      <c r="L17" s="50" t="s">
        <v>212</v>
      </c>
      <c r="M17" s="50">
        <v>9435168992</v>
      </c>
      <c r="N17" s="50" t="s">
        <v>290</v>
      </c>
      <c r="O17" s="50">
        <v>9859659179</v>
      </c>
      <c r="P17" s="51">
        <v>43598</v>
      </c>
      <c r="Q17" s="50" t="s">
        <v>883</v>
      </c>
      <c r="R17" s="50"/>
      <c r="S17" s="18" t="s">
        <v>902</v>
      </c>
      <c r="T17" s="50"/>
    </row>
    <row r="18" spans="1:20" ht="33">
      <c r="A18" s="4">
        <v>14</v>
      </c>
      <c r="B18" s="17" t="s">
        <v>85</v>
      </c>
      <c r="C18" s="50" t="s">
        <v>291</v>
      </c>
      <c r="D18" s="50" t="s">
        <v>100</v>
      </c>
      <c r="E18" s="19" t="s">
        <v>292</v>
      </c>
      <c r="F18" s="50" t="s">
        <v>149</v>
      </c>
      <c r="G18" s="19">
        <v>52</v>
      </c>
      <c r="H18" s="19">
        <v>51</v>
      </c>
      <c r="I18" s="17">
        <v>103</v>
      </c>
      <c r="J18" s="50" t="s">
        <v>293</v>
      </c>
      <c r="K18" s="50" t="s">
        <v>110</v>
      </c>
      <c r="L18" s="50" t="s">
        <v>111</v>
      </c>
      <c r="M18" s="50">
        <v>9101447459</v>
      </c>
      <c r="N18" s="50" t="s">
        <v>294</v>
      </c>
      <c r="O18" s="50">
        <v>7399214606</v>
      </c>
      <c r="P18" s="51">
        <v>43599</v>
      </c>
      <c r="Q18" s="50" t="s">
        <v>884</v>
      </c>
      <c r="R18" s="50"/>
      <c r="S18" s="18" t="s">
        <v>902</v>
      </c>
      <c r="T18" s="50"/>
    </row>
    <row r="19" spans="1:20" ht="33">
      <c r="A19" s="4">
        <v>15</v>
      </c>
      <c r="B19" s="17" t="s">
        <v>69</v>
      </c>
      <c r="C19" s="50" t="s">
        <v>295</v>
      </c>
      <c r="D19" s="50" t="s">
        <v>100</v>
      </c>
      <c r="E19" s="19" t="s">
        <v>296</v>
      </c>
      <c r="F19" s="50" t="s">
        <v>102</v>
      </c>
      <c r="G19" s="19">
        <v>35</v>
      </c>
      <c r="H19" s="19">
        <v>38</v>
      </c>
      <c r="I19" s="17">
        <v>73</v>
      </c>
      <c r="J19" s="50" t="s">
        <v>297</v>
      </c>
      <c r="K19" s="50" t="s">
        <v>211</v>
      </c>
      <c r="L19" s="50" t="s">
        <v>212</v>
      </c>
      <c r="M19" s="50">
        <v>9435168992</v>
      </c>
      <c r="N19" s="50" t="s">
        <v>290</v>
      </c>
      <c r="O19" s="50">
        <v>9859659179</v>
      </c>
      <c r="P19" s="51">
        <v>43600</v>
      </c>
      <c r="Q19" s="50" t="s">
        <v>885</v>
      </c>
      <c r="R19" s="50"/>
      <c r="S19" s="18" t="s">
        <v>902</v>
      </c>
      <c r="T19" s="50"/>
    </row>
    <row r="20" spans="1:20" ht="33">
      <c r="A20" s="4">
        <v>16</v>
      </c>
      <c r="B20" s="17" t="s">
        <v>69</v>
      </c>
      <c r="C20" s="50" t="s">
        <v>284</v>
      </c>
      <c r="D20" s="50" t="s">
        <v>100</v>
      </c>
      <c r="E20" s="19" t="s">
        <v>285</v>
      </c>
      <c r="F20" s="50" t="s">
        <v>199</v>
      </c>
      <c r="G20" s="19">
        <v>121</v>
      </c>
      <c r="H20" s="19">
        <v>116</v>
      </c>
      <c r="I20" s="17">
        <v>237</v>
      </c>
      <c r="J20" s="50" t="s">
        <v>286</v>
      </c>
      <c r="K20" s="50" t="s">
        <v>95</v>
      </c>
      <c r="L20" s="50" t="s">
        <v>263</v>
      </c>
      <c r="M20" s="50">
        <v>9435224066</v>
      </c>
      <c r="N20" s="50" t="s">
        <v>264</v>
      </c>
      <c r="O20" s="50">
        <v>9577184067</v>
      </c>
      <c r="P20" s="51">
        <v>43601</v>
      </c>
      <c r="Q20" s="50" t="s">
        <v>886</v>
      </c>
      <c r="R20" s="50"/>
      <c r="S20" s="18" t="s">
        <v>902</v>
      </c>
      <c r="T20" s="50"/>
    </row>
    <row r="21" spans="1:20" ht="33">
      <c r="A21" s="4">
        <v>17</v>
      </c>
      <c r="B21" s="17" t="s">
        <v>85</v>
      </c>
      <c r="C21" s="50" t="s">
        <v>298</v>
      </c>
      <c r="D21" s="50" t="s">
        <v>100</v>
      </c>
      <c r="E21" s="19" t="s">
        <v>299</v>
      </c>
      <c r="F21" s="50" t="s">
        <v>102</v>
      </c>
      <c r="G21" s="19">
        <v>75</v>
      </c>
      <c r="H21" s="19">
        <v>54</v>
      </c>
      <c r="I21" s="17">
        <v>129</v>
      </c>
      <c r="J21" s="50" t="s">
        <v>300</v>
      </c>
      <c r="K21" s="50" t="s">
        <v>124</v>
      </c>
      <c r="L21" s="50" t="s">
        <v>125</v>
      </c>
      <c r="M21" s="50">
        <v>9401717006</v>
      </c>
      <c r="N21" s="50" t="s">
        <v>301</v>
      </c>
      <c r="O21" s="50">
        <v>9613033651</v>
      </c>
      <c r="P21" s="51">
        <v>43602</v>
      </c>
      <c r="Q21" s="50" t="s">
        <v>887</v>
      </c>
      <c r="R21" s="50"/>
      <c r="S21" s="18" t="s">
        <v>902</v>
      </c>
      <c r="T21" s="50"/>
    </row>
    <row r="22" spans="1:20" ht="33">
      <c r="A22" s="4">
        <v>18</v>
      </c>
      <c r="B22" s="17" t="s">
        <v>85</v>
      </c>
      <c r="C22" s="50"/>
      <c r="D22" s="50"/>
      <c r="E22" s="19"/>
      <c r="F22" s="50"/>
      <c r="G22" s="19"/>
      <c r="H22" s="19"/>
      <c r="I22" s="17"/>
      <c r="J22" s="50"/>
      <c r="K22" s="50"/>
      <c r="L22" s="50"/>
      <c r="M22" s="50"/>
      <c r="N22" s="50"/>
      <c r="O22" s="50"/>
      <c r="P22" s="51">
        <v>43603</v>
      </c>
      <c r="Q22" s="50" t="s">
        <v>888</v>
      </c>
      <c r="R22" s="50"/>
      <c r="S22" s="18" t="s">
        <v>902</v>
      </c>
      <c r="T22" s="50" t="s">
        <v>893</v>
      </c>
    </row>
    <row r="23" spans="1:20" ht="66">
      <c r="A23" s="4">
        <v>19</v>
      </c>
      <c r="B23" s="17" t="s">
        <v>85</v>
      </c>
      <c r="C23" s="59"/>
      <c r="D23" s="59"/>
      <c r="E23" s="60"/>
      <c r="F23" s="59"/>
      <c r="G23" s="60"/>
      <c r="H23" s="60"/>
      <c r="I23" s="59"/>
      <c r="J23" s="59"/>
      <c r="K23" s="59"/>
      <c r="L23" s="59"/>
      <c r="M23" s="59"/>
      <c r="N23" s="59"/>
      <c r="O23" s="59"/>
      <c r="P23" s="51">
        <v>43604</v>
      </c>
      <c r="Q23" s="50" t="s">
        <v>889</v>
      </c>
      <c r="R23" s="50"/>
      <c r="S23" s="18" t="s">
        <v>902</v>
      </c>
      <c r="T23" s="50" t="s">
        <v>894</v>
      </c>
    </row>
    <row r="24" spans="1:20" ht="33">
      <c r="A24" s="4">
        <v>20</v>
      </c>
      <c r="B24" s="17" t="s">
        <v>85</v>
      </c>
      <c r="C24" s="50" t="s">
        <v>305</v>
      </c>
      <c r="D24" s="50" t="s">
        <v>100</v>
      </c>
      <c r="E24" s="19" t="s">
        <v>306</v>
      </c>
      <c r="F24" s="50" t="s">
        <v>149</v>
      </c>
      <c r="G24" s="19">
        <v>50</v>
      </c>
      <c r="H24" s="19">
        <v>41</v>
      </c>
      <c r="I24" s="17">
        <v>91</v>
      </c>
      <c r="J24" s="50" t="s">
        <v>307</v>
      </c>
      <c r="K24" s="50" t="s">
        <v>211</v>
      </c>
      <c r="L24" s="50" t="s">
        <v>212</v>
      </c>
      <c r="M24" s="50">
        <v>9435168992</v>
      </c>
      <c r="N24" s="50" t="s">
        <v>290</v>
      </c>
      <c r="O24" s="50">
        <v>9859659179</v>
      </c>
      <c r="P24" s="51">
        <v>43605</v>
      </c>
      <c r="Q24" s="50" t="s">
        <v>883</v>
      </c>
      <c r="R24" s="50"/>
      <c r="S24" s="18" t="s">
        <v>902</v>
      </c>
      <c r="T24" s="50"/>
    </row>
    <row r="25" spans="1:20" ht="33">
      <c r="A25" s="4">
        <v>21</v>
      </c>
      <c r="B25" s="17" t="s">
        <v>85</v>
      </c>
      <c r="C25" s="50" t="s">
        <v>308</v>
      </c>
      <c r="D25" s="50" t="s">
        <v>100</v>
      </c>
      <c r="E25" s="19">
        <v>18210101303</v>
      </c>
      <c r="F25" s="50" t="s">
        <v>149</v>
      </c>
      <c r="G25" s="19">
        <v>74</v>
      </c>
      <c r="H25" s="19">
        <v>82</v>
      </c>
      <c r="I25" s="17">
        <v>156</v>
      </c>
      <c r="J25" s="50" t="s">
        <v>309</v>
      </c>
      <c r="K25" s="50" t="s">
        <v>95</v>
      </c>
      <c r="L25" s="50" t="s">
        <v>96</v>
      </c>
      <c r="M25" s="50">
        <v>9401531695</v>
      </c>
      <c r="N25" s="50" t="s">
        <v>97</v>
      </c>
      <c r="O25" s="50">
        <v>8822143966</v>
      </c>
      <c r="P25" s="51">
        <v>43606</v>
      </c>
      <c r="Q25" s="50" t="s">
        <v>884</v>
      </c>
      <c r="R25" s="50"/>
      <c r="S25" s="18" t="s">
        <v>902</v>
      </c>
      <c r="T25" s="50"/>
    </row>
    <row r="26" spans="1:20">
      <c r="A26" s="4">
        <v>22</v>
      </c>
      <c r="B26" s="17" t="s">
        <v>69</v>
      </c>
      <c r="C26" s="50" t="s">
        <v>302</v>
      </c>
      <c r="D26" s="50" t="s">
        <v>100</v>
      </c>
      <c r="E26" s="19" t="s">
        <v>303</v>
      </c>
      <c r="F26" s="50" t="s">
        <v>102</v>
      </c>
      <c r="G26" s="19">
        <v>53</v>
      </c>
      <c r="H26" s="19">
        <v>52</v>
      </c>
      <c r="I26" s="17">
        <v>105</v>
      </c>
      <c r="J26" s="50" t="s">
        <v>304</v>
      </c>
      <c r="K26" s="50" t="s">
        <v>221</v>
      </c>
      <c r="L26" s="50" t="s">
        <v>222</v>
      </c>
      <c r="M26" s="50">
        <v>9435740541</v>
      </c>
      <c r="N26" s="50" t="s">
        <v>223</v>
      </c>
      <c r="O26" s="50">
        <v>7399796827</v>
      </c>
      <c r="P26" s="51">
        <v>43607</v>
      </c>
      <c r="Q26" s="50" t="s">
        <v>885</v>
      </c>
      <c r="R26" s="50"/>
      <c r="S26" s="18" t="s">
        <v>902</v>
      </c>
      <c r="T26" s="50"/>
    </row>
    <row r="27" spans="1:20">
      <c r="A27" s="4">
        <v>23</v>
      </c>
      <c r="B27" s="17"/>
      <c r="C27" s="50"/>
      <c r="D27" s="50"/>
      <c r="E27" s="19"/>
      <c r="F27" s="50"/>
      <c r="G27" s="19"/>
      <c r="H27" s="19"/>
      <c r="I27" s="17"/>
      <c r="J27" s="50"/>
      <c r="K27" s="50"/>
      <c r="L27" s="50"/>
      <c r="M27" s="50"/>
      <c r="N27" s="50"/>
      <c r="O27" s="50"/>
      <c r="P27" s="51">
        <v>43608</v>
      </c>
      <c r="Q27" s="50" t="s">
        <v>886</v>
      </c>
      <c r="R27" s="50"/>
      <c r="S27" s="18" t="s">
        <v>902</v>
      </c>
      <c r="T27" s="50"/>
    </row>
    <row r="28" spans="1:20" ht="33">
      <c r="A28" s="4">
        <v>24</v>
      </c>
      <c r="B28" s="17" t="s">
        <v>85</v>
      </c>
      <c r="C28" s="50" t="s">
        <v>310</v>
      </c>
      <c r="D28" s="50" t="s">
        <v>100</v>
      </c>
      <c r="E28" s="19" t="s">
        <v>311</v>
      </c>
      <c r="F28" s="50" t="s">
        <v>149</v>
      </c>
      <c r="G28" s="19">
        <v>31</v>
      </c>
      <c r="H28" s="19">
        <v>26</v>
      </c>
      <c r="I28" s="17">
        <v>57</v>
      </c>
      <c r="J28" s="50" t="s">
        <v>312</v>
      </c>
      <c r="K28" s="50" t="s">
        <v>95</v>
      </c>
      <c r="L28" s="50" t="s">
        <v>96</v>
      </c>
      <c r="M28" s="50">
        <v>9401531695</v>
      </c>
      <c r="N28" s="50" t="s">
        <v>97</v>
      </c>
      <c r="O28" s="50">
        <v>8822143966</v>
      </c>
      <c r="P28" s="51">
        <v>43609</v>
      </c>
      <c r="Q28" s="50" t="s">
        <v>887</v>
      </c>
      <c r="R28" s="50"/>
      <c r="S28" s="18" t="s">
        <v>902</v>
      </c>
      <c r="T28" s="50"/>
    </row>
    <row r="29" spans="1:20" ht="33">
      <c r="A29" s="4">
        <v>25</v>
      </c>
      <c r="B29" s="17" t="s">
        <v>85</v>
      </c>
      <c r="C29" s="50" t="s">
        <v>313</v>
      </c>
      <c r="D29" s="50" t="s">
        <v>100</v>
      </c>
      <c r="E29" s="19" t="s">
        <v>314</v>
      </c>
      <c r="F29" s="50" t="s">
        <v>149</v>
      </c>
      <c r="G29" s="19">
        <v>60</v>
      </c>
      <c r="H29" s="19">
        <v>53</v>
      </c>
      <c r="I29" s="17">
        <v>113</v>
      </c>
      <c r="J29" s="50" t="s">
        <v>315</v>
      </c>
      <c r="K29" s="50" t="s">
        <v>201</v>
      </c>
      <c r="L29" s="50" t="s">
        <v>202</v>
      </c>
      <c r="M29" s="50">
        <v>9957673721</v>
      </c>
      <c r="N29" s="50" t="s">
        <v>316</v>
      </c>
      <c r="O29" s="50">
        <v>9854617183</v>
      </c>
      <c r="P29" s="51">
        <v>43610</v>
      </c>
      <c r="Q29" s="50" t="s">
        <v>888</v>
      </c>
      <c r="R29" s="50"/>
      <c r="S29" s="18" t="s">
        <v>902</v>
      </c>
      <c r="T29" s="50"/>
    </row>
    <row r="30" spans="1:20">
      <c r="A30" s="4">
        <v>26</v>
      </c>
      <c r="B30" s="17" t="s">
        <v>85</v>
      </c>
      <c r="C30" s="59"/>
      <c r="D30" s="59"/>
      <c r="E30" s="60"/>
      <c r="F30" s="59"/>
      <c r="G30" s="60"/>
      <c r="H30" s="60"/>
      <c r="I30" s="59"/>
      <c r="J30" s="59"/>
      <c r="K30" s="59"/>
      <c r="L30" s="59"/>
      <c r="M30" s="59"/>
      <c r="N30" s="59"/>
      <c r="O30" s="59"/>
      <c r="P30" s="51">
        <v>43611</v>
      </c>
      <c r="Q30" s="50" t="s">
        <v>889</v>
      </c>
      <c r="R30" s="50"/>
      <c r="S30" s="18" t="s">
        <v>902</v>
      </c>
      <c r="T30" s="50"/>
    </row>
    <row r="31" spans="1:20" ht="33">
      <c r="A31" s="4">
        <v>27</v>
      </c>
      <c r="B31" s="17" t="s">
        <v>85</v>
      </c>
      <c r="C31" s="50" t="s">
        <v>320</v>
      </c>
      <c r="D31" s="50" t="s">
        <v>100</v>
      </c>
      <c r="E31" s="19" t="s">
        <v>321</v>
      </c>
      <c r="F31" s="50" t="s">
        <v>102</v>
      </c>
      <c r="G31" s="19">
        <v>21</v>
      </c>
      <c r="H31" s="19">
        <v>28</v>
      </c>
      <c r="I31" s="17">
        <v>49</v>
      </c>
      <c r="J31" s="50" t="s">
        <v>322</v>
      </c>
      <c r="K31" s="50" t="s">
        <v>120</v>
      </c>
      <c r="L31" s="50" t="s">
        <v>121</v>
      </c>
      <c r="M31" s="50">
        <v>9401275218</v>
      </c>
      <c r="N31" s="50" t="s">
        <v>122</v>
      </c>
      <c r="O31" s="50">
        <v>9577194035</v>
      </c>
      <c r="P31" s="51">
        <v>43612</v>
      </c>
      <c r="Q31" s="50" t="s">
        <v>883</v>
      </c>
      <c r="R31" s="50"/>
      <c r="S31" s="18" t="s">
        <v>902</v>
      </c>
      <c r="T31" s="50"/>
    </row>
    <row r="32" spans="1:20" ht="33">
      <c r="A32" s="4">
        <v>28</v>
      </c>
      <c r="B32" s="17" t="s">
        <v>85</v>
      </c>
      <c r="C32" s="50" t="s">
        <v>323</v>
      </c>
      <c r="D32" s="50" t="s">
        <v>100</v>
      </c>
      <c r="E32" s="19" t="s">
        <v>324</v>
      </c>
      <c r="F32" s="50" t="s">
        <v>149</v>
      </c>
      <c r="G32" s="19">
        <v>10</v>
      </c>
      <c r="H32" s="19">
        <v>7</v>
      </c>
      <c r="I32" s="17">
        <v>17</v>
      </c>
      <c r="J32" s="50" t="s">
        <v>325</v>
      </c>
      <c r="K32" s="50" t="s">
        <v>326</v>
      </c>
      <c r="L32" s="50" t="s">
        <v>327</v>
      </c>
      <c r="M32" s="50">
        <v>9435688968</v>
      </c>
      <c r="N32" s="50" t="s">
        <v>328</v>
      </c>
      <c r="O32" s="50">
        <v>9435056563</v>
      </c>
      <c r="P32" s="51">
        <v>43613</v>
      </c>
      <c r="Q32" s="50" t="s">
        <v>884</v>
      </c>
      <c r="R32" s="50"/>
      <c r="S32" s="18" t="s">
        <v>902</v>
      </c>
      <c r="T32" s="50"/>
    </row>
    <row r="33" spans="1:20" ht="33">
      <c r="A33" s="4">
        <v>29</v>
      </c>
      <c r="B33" s="17" t="s">
        <v>85</v>
      </c>
      <c r="C33" s="50" t="s">
        <v>329</v>
      </c>
      <c r="D33" s="50" t="s">
        <v>100</v>
      </c>
      <c r="E33" s="19" t="s">
        <v>330</v>
      </c>
      <c r="F33" s="50" t="s">
        <v>149</v>
      </c>
      <c r="G33" s="19">
        <v>16</v>
      </c>
      <c r="H33" s="19">
        <v>15</v>
      </c>
      <c r="I33" s="17">
        <v>31</v>
      </c>
      <c r="J33" s="50" t="s">
        <v>331</v>
      </c>
      <c r="K33" s="50" t="s">
        <v>326</v>
      </c>
      <c r="L33" s="50" t="s">
        <v>327</v>
      </c>
      <c r="M33" s="50">
        <v>9435688968</v>
      </c>
      <c r="N33" s="50" t="s">
        <v>328</v>
      </c>
      <c r="O33" s="50">
        <v>9435056563</v>
      </c>
      <c r="P33" s="51">
        <v>43614</v>
      </c>
      <c r="Q33" s="50" t="s">
        <v>885</v>
      </c>
      <c r="R33" s="50"/>
      <c r="S33" s="18" t="s">
        <v>902</v>
      </c>
      <c r="T33" s="50"/>
    </row>
    <row r="34" spans="1:20">
      <c r="A34" s="4">
        <v>30</v>
      </c>
      <c r="B34" s="17" t="s">
        <v>85</v>
      </c>
      <c r="C34" s="50" t="s">
        <v>332</v>
      </c>
      <c r="D34" s="50" t="s">
        <v>100</v>
      </c>
      <c r="E34" s="19" t="s">
        <v>333</v>
      </c>
      <c r="F34" s="50" t="s">
        <v>118</v>
      </c>
      <c r="G34" s="19">
        <v>130</v>
      </c>
      <c r="H34" s="19">
        <v>125</v>
      </c>
      <c r="I34" s="17">
        <v>255</v>
      </c>
      <c r="J34" s="50" t="s">
        <v>334</v>
      </c>
      <c r="K34" s="50" t="s">
        <v>110</v>
      </c>
      <c r="L34" s="50" t="s">
        <v>132</v>
      </c>
      <c r="M34" s="50">
        <v>9401846522</v>
      </c>
      <c r="N34" s="50" t="s">
        <v>133</v>
      </c>
      <c r="O34" s="50">
        <v>8011587204</v>
      </c>
      <c r="P34" s="51">
        <v>43615</v>
      </c>
      <c r="Q34" s="50" t="s">
        <v>886</v>
      </c>
      <c r="R34" s="50"/>
      <c r="S34" s="18" t="s">
        <v>902</v>
      </c>
      <c r="T34" s="50"/>
    </row>
    <row r="35" spans="1:20">
      <c r="A35" s="4">
        <v>31</v>
      </c>
      <c r="B35" s="17"/>
      <c r="C35" s="50" t="s">
        <v>317</v>
      </c>
      <c r="D35" s="50" t="s">
        <v>100</v>
      </c>
      <c r="E35" s="19" t="s">
        <v>318</v>
      </c>
      <c r="F35" s="50" t="s">
        <v>102</v>
      </c>
      <c r="G35" s="19">
        <v>98</v>
      </c>
      <c r="H35" s="19">
        <v>105</v>
      </c>
      <c r="I35" s="17">
        <v>203</v>
      </c>
      <c r="J35" s="50" t="s">
        <v>319</v>
      </c>
      <c r="K35" s="50" t="s">
        <v>120</v>
      </c>
      <c r="L35" s="50" t="s">
        <v>121</v>
      </c>
      <c r="M35" s="50">
        <v>9401275218</v>
      </c>
      <c r="N35" s="50" t="s">
        <v>122</v>
      </c>
      <c r="O35" s="50">
        <v>9577194035</v>
      </c>
      <c r="P35" s="51">
        <v>43616</v>
      </c>
      <c r="Q35" s="50" t="s">
        <v>887</v>
      </c>
      <c r="R35" s="50"/>
      <c r="S35" s="18" t="s">
        <v>902</v>
      </c>
      <c r="T35" s="50"/>
    </row>
    <row r="36" spans="1:20">
      <c r="A36" s="4">
        <v>32</v>
      </c>
      <c r="B36" s="17" t="s">
        <v>85</v>
      </c>
      <c r="C36" s="18"/>
      <c r="D36" s="18"/>
      <c r="E36" s="19"/>
      <c r="F36" s="18"/>
      <c r="G36" s="19"/>
      <c r="H36" s="19"/>
      <c r="I36" s="17"/>
      <c r="J36" s="18"/>
      <c r="K36" s="18"/>
      <c r="L36" s="18"/>
      <c r="M36" s="18"/>
      <c r="N36" s="18"/>
      <c r="O36" s="18"/>
      <c r="P36" s="24">
        <v>43586</v>
      </c>
      <c r="Q36" s="18" t="s">
        <v>885</v>
      </c>
      <c r="R36" s="18"/>
      <c r="S36" s="18" t="s">
        <v>902</v>
      </c>
      <c r="T36" s="18" t="s">
        <v>891</v>
      </c>
    </row>
    <row r="37" spans="1:20">
      <c r="A37" s="4">
        <v>33</v>
      </c>
      <c r="B37" s="17" t="s">
        <v>85</v>
      </c>
      <c r="C37" s="18" t="s">
        <v>335</v>
      </c>
      <c r="D37" s="18" t="s">
        <v>100</v>
      </c>
      <c r="E37" s="19" t="s">
        <v>336</v>
      </c>
      <c r="F37" s="18" t="s">
        <v>118</v>
      </c>
      <c r="G37" s="19">
        <v>268</v>
      </c>
      <c r="H37" s="19">
        <v>349</v>
      </c>
      <c r="I37" s="17">
        <v>617</v>
      </c>
      <c r="J37" s="18" t="s">
        <v>337</v>
      </c>
      <c r="K37" s="18" t="s">
        <v>201</v>
      </c>
      <c r="L37" s="18" t="s">
        <v>202</v>
      </c>
      <c r="M37" s="18">
        <v>9957673721</v>
      </c>
      <c r="N37" s="18" t="s">
        <v>203</v>
      </c>
      <c r="O37" s="18">
        <v>9613828182</v>
      </c>
      <c r="P37" s="24">
        <v>43587</v>
      </c>
      <c r="Q37" s="18" t="s">
        <v>886</v>
      </c>
      <c r="R37" s="18"/>
      <c r="S37" s="18" t="s">
        <v>902</v>
      </c>
      <c r="T37" s="18"/>
    </row>
    <row r="38" spans="1:20">
      <c r="A38" s="4">
        <v>34</v>
      </c>
      <c r="B38" s="17"/>
      <c r="C38" s="18"/>
      <c r="D38" s="18"/>
      <c r="E38" s="19"/>
      <c r="F38" s="18"/>
      <c r="G38" s="19"/>
      <c r="H38" s="19"/>
      <c r="I38" s="17"/>
      <c r="J38" s="18"/>
      <c r="K38" s="18"/>
      <c r="L38" s="18"/>
      <c r="M38" s="18"/>
      <c r="N38" s="18"/>
      <c r="O38" s="18"/>
      <c r="P38" s="24">
        <v>43588</v>
      </c>
      <c r="Q38" s="18" t="s">
        <v>887</v>
      </c>
      <c r="R38" s="18"/>
      <c r="S38" s="18" t="s">
        <v>902</v>
      </c>
      <c r="T38" s="18"/>
    </row>
    <row r="39" spans="1:20">
      <c r="A39" s="4">
        <v>35</v>
      </c>
      <c r="B39" s="17" t="s">
        <v>85</v>
      </c>
      <c r="C39" s="18" t="s">
        <v>335</v>
      </c>
      <c r="D39" s="18" t="s">
        <v>100</v>
      </c>
      <c r="E39" s="19" t="s">
        <v>336</v>
      </c>
      <c r="F39" s="18" t="s">
        <v>118</v>
      </c>
      <c r="G39" s="19">
        <v>268</v>
      </c>
      <c r="H39" s="19">
        <v>349</v>
      </c>
      <c r="I39" s="17">
        <v>617</v>
      </c>
      <c r="J39" s="18" t="s">
        <v>337</v>
      </c>
      <c r="K39" s="18" t="s">
        <v>201</v>
      </c>
      <c r="L39" s="18" t="s">
        <v>202</v>
      </c>
      <c r="M39" s="18">
        <v>9957673721</v>
      </c>
      <c r="N39" s="18" t="s">
        <v>203</v>
      </c>
      <c r="O39" s="18">
        <v>9613828182</v>
      </c>
      <c r="P39" s="24">
        <v>43589</v>
      </c>
      <c r="Q39" s="18" t="s">
        <v>888</v>
      </c>
      <c r="R39" s="18"/>
      <c r="S39" s="18" t="s">
        <v>902</v>
      </c>
      <c r="T39" s="18"/>
    </row>
    <row r="40" spans="1:20" ht="49.5">
      <c r="A40" s="4">
        <v>36</v>
      </c>
      <c r="B40" s="17"/>
      <c r="C40" s="18"/>
      <c r="D40" s="18"/>
      <c r="E40" s="19"/>
      <c r="F40" s="18"/>
      <c r="G40" s="19"/>
      <c r="H40" s="19"/>
      <c r="I40" s="17"/>
      <c r="J40" s="18"/>
      <c r="K40" s="18"/>
      <c r="L40" s="18"/>
      <c r="M40" s="18"/>
      <c r="N40" s="18"/>
      <c r="O40" s="18"/>
      <c r="P40" s="24">
        <v>43590</v>
      </c>
      <c r="Q40" s="18" t="s">
        <v>889</v>
      </c>
      <c r="R40" s="18"/>
      <c r="S40" s="18" t="s">
        <v>902</v>
      </c>
      <c r="T40" s="18" t="s">
        <v>892</v>
      </c>
    </row>
    <row r="41" spans="1:20">
      <c r="A41" s="4">
        <v>37</v>
      </c>
      <c r="B41" s="17" t="s">
        <v>162</v>
      </c>
      <c r="C41" s="18" t="s">
        <v>339</v>
      </c>
      <c r="D41" s="18" t="s">
        <v>100</v>
      </c>
      <c r="E41" s="19" t="s">
        <v>340</v>
      </c>
      <c r="F41" s="18" t="s">
        <v>149</v>
      </c>
      <c r="G41" s="19">
        <v>51</v>
      </c>
      <c r="H41" s="19">
        <v>36</v>
      </c>
      <c r="I41" s="17">
        <v>87</v>
      </c>
      <c r="J41" s="18" t="s">
        <v>341</v>
      </c>
      <c r="K41" s="18" t="s">
        <v>104</v>
      </c>
      <c r="L41" s="18" t="s">
        <v>105</v>
      </c>
      <c r="M41" s="18">
        <v>9401798068</v>
      </c>
      <c r="N41" s="18" t="s">
        <v>106</v>
      </c>
      <c r="O41" s="18">
        <v>9085270717</v>
      </c>
      <c r="P41" s="24">
        <v>43591</v>
      </c>
      <c r="Q41" s="18" t="s">
        <v>883</v>
      </c>
      <c r="R41" s="18"/>
      <c r="S41" s="18" t="s">
        <v>902</v>
      </c>
      <c r="T41" s="18"/>
    </row>
    <row r="42" spans="1:20" ht="33">
      <c r="A42" s="4">
        <v>38</v>
      </c>
      <c r="B42" s="17" t="s">
        <v>162</v>
      </c>
      <c r="C42" s="18" t="s">
        <v>342</v>
      </c>
      <c r="D42" s="18" t="s">
        <v>100</v>
      </c>
      <c r="E42" s="19" t="s">
        <v>343</v>
      </c>
      <c r="F42" s="18" t="s">
        <v>149</v>
      </c>
      <c r="G42" s="19">
        <v>16</v>
      </c>
      <c r="H42" s="19">
        <v>15</v>
      </c>
      <c r="I42" s="17">
        <v>31</v>
      </c>
      <c r="J42" s="18" t="s">
        <v>344</v>
      </c>
      <c r="K42" s="18" t="s">
        <v>159</v>
      </c>
      <c r="L42" s="18" t="s">
        <v>160</v>
      </c>
      <c r="M42" s="18">
        <v>9859490841</v>
      </c>
      <c r="N42" s="18" t="s">
        <v>196</v>
      </c>
      <c r="O42" s="18">
        <v>9577175880</v>
      </c>
      <c r="P42" s="24">
        <v>43592</v>
      </c>
      <c r="Q42" s="18" t="s">
        <v>884</v>
      </c>
      <c r="R42" s="18"/>
      <c r="S42" s="18" t="s">
        <v>902</v>
      </c>
      <c r="T42" s="18"/>
    </row>
    <row r="43" spans="1:20">
      <c r="A43" s="4">
        <v>39</v>
      </c>
      <c r="B43" s="17" t="s">
        <v>162</v>
      </c>
      <c r="C43" s="18" t="s">
        <v>345</v>
      </c>
      <c r="D43" s="18" t="s">
        <v>89</v>
      </c>
      <c r="E43" s="19"/>
      <c r="F43" s="18"/>
      <c r="G43" s="19">
        <v>18</v>
      </c>
      <c r="H43" s="19">
        <v>25</v>
      </c>
      <c r="I43" s="17">
        <v>43</v>
      </c>
      <c r="J43" s="18" t="s">
        <v>346</v>
      </c>
      <c r="K43" s="18" t="s">
        <v>347</v>
      </c>
      <c r="L43" s="18" t="s">
        <v>348</v>
      </c>
      <c r="M43" s="18">
        <v>9957156962</v>
      </c>
      <c r="N43" s="18" t="s">
        <v>349</v>
      </c>
      <c r="O43" s="18">
        <v>9577414070</v>
      </c>
      <c r="P43" s="24">
        <v>43593</v>
      </c>
      <c r="Q43" s="18" t="s">
        <v>885</v>
      </c>
      <c r="R43" s="18"/>
      <c r="S43" s="18" t="s">
        <v>902</v>
      </c>
      <c r="T43" s="18"/>
    </row>
    <row r="44" spans="1:20">
      <c r="A44" s="4">
        <v>40</v>
      </c>
      <c r="B44" s="17" t="s">
        <v>162</v>
      </c>
      <c r="C44" s="18" t="s">
        <v>350</v>
      </c>
      <c r="D44" s="18" t="s">
        <v>100</v>
      </c>
      <c r="E44" s="19" t="s">
        <v>351</v>
      </c>
      <c r="F44" s="18" t="s">
        <v>149</v>
      </c>
      <c r="G44" s="19">
        <v>31</v>
      </c>
      <c r="H44" s="19">
        <v>16</v>
      </c>
      <c r="I44" s="17">
        <v>47</v>
      </c>
      <c r="J44" s="18" t="s">
        <v>352</v>
      </c>
      <c r="K44" s="18" t="s">
        <v>347</v>
      </c>
      <c r="L44" s="18" t="s">
        <v>348</v>
      </c>
      <c r="M44" s="18">
        <v>9957156962</v>
      </c>
      <c r="N44" s="18" t="s">
        <v>353</v>
      </c>
      <c r="O44" s="18">
        <v>7399417682</v>
      </c>
      <c r="P44" s="24">
        <v>43594</v>
      </c>
      <c r="Q44" s="18" t="s">
        <v>886</v>
      </c>
      <c r="R44" s="18"/>
      <c r="S44" s="18" t="s">
        <v>902</v>
      </c>
      <c r="T44" s="18"/>
    </row>
    <row r="45" spans="1:20">
      <c r="A45" s="4">
        <v>41</v>
      </c>
      <c r="B45" s="17" t="s">
        <v>162</v>
      </c>
      <c r="C45" s="18" t="s">
        <v>134</v>
      </c>
      <c r="D45" s="18" t="s">
        <v>89</v>
      </c>
      <c r="E45" s="19"/>
      <c r="F45" s="18"/>
      <c r="G45" s="19">
        <v>24</v>
      </c>
      <c r="H45" s="19">
        <v>21</v>
      </c>
      <c r="I45" s="17">
        <v>45</v>
      </c>
      <c r="J45" s="18">
        <v>7035838550</v>
      </c>
      <c r="K45" s="18" t="s">
        <v>104</v>
      </c>
      <c r="L45" s="18" t="s">
        <v>105</v>
      </c>
      <c r="M45" s="18">
        <v>9401798068</v>
      </c>
      <c r="N45" s="18" t="s">
        <v>135</v>
      </c>
      <c r="O45" s="18">
        <v>8749816335</v>
      </c>
      <c r="P45" s="24">
        <v>43595</v>
      </c>
      <c r="Q45" s="18" t="s">
        <v>887</v>
      </c>
      <c r="R45" s="18"/>
      <c r="S45" s="18" t="s">
        <v>902</v>
      </c>
      <c r="T45" s="18"/>
    </row>
    <row r="46" spans="1:20">
      <c r="A46" s="4">
        <v>42</v>
      </c>
      <c r="B46" s="17" t="s">
        <v>162</v>
      </c>
      <c r="C46" s="18" t="s">
        <v>354</v>
      </c>
      <c r="D46" s="18" t="s">
        <v>89</v>
      </c>
      <c r="E46" s="19"/>
      <c r="F46" s="18"/>
      <c r="G46" s="19">
        <v>24</v>
      </c>
      <c r="H46" s="19">
        <v>26</v>
      </c>
      <c r="I46" s="17">
        <v>50</v>
      </c>
      <c r="J46" s="18">
        <v>9401409688</v>
      </c>
      <c r="K46" s="18" t="s">
        <v>110</v>
      </c>
      <c r="L46" s="18" t="s">
        <v>111</v>
      </c>
      <c r="M46" s="18">
        <v>9101447459</v>
      </c>
      <c r="N46" s="18" t="s">
        <v>112</v>
      </c>
      <c r="O46" s="18">
        <v>8749815741</v>
      </c>
      <c r="P46" s="24">
        <v>43596</v>
      </c>
      <c r="Q46" s="18" t="s">
        <v>888</v>
      </c>
      <c r="R46" s="18"/>
      <c r="S46" s="18" t="s">
        <v>902</v>
      </c>
      <c r="T46" s="18"/>
    </row>
    <row r="47" spans="1:20">
      <c r="A47" s="4">
        <v>43</v>
      </c>
      <c r="B47" s="17"/>
      <c r="C47" s="18"/>
      <c r="D47" s="18"/>
      <c r="E47" s="19"/>
      <c r="F47" s="18"/>
      <c r="G47" s="19"/>
      <c r="H47" s="19"/>
      <c r="I47" s="17"/>
      <c r="J47" s="18"/>
      <c r="K47" s="18"/>
      <c r="L47" s="18"/>
      <c r="M47" s="18"/>
      <c r="N47" s="18"/>
      <c r="O47" s="18"/>
      <c r="P47" s="24">
        <v>43597</v>
      </c>
      <c r="Q47" s="18" t="s">
        <v>889</v>
      </c>
      <c r="R47" s="18"/>
      <c r="S47" s="18" t="s">
        <v>902</v>
      </c>
      <c r="T47" s="18"/>
    </row>
    <row r="48" spans="1:20" ht="33">
      <c r="A48" s="4">
        <v>44</v>
      </c>
      <c r="B48" s="17" t="s">
        <v>162</v>
      </c>
      <c r="C48" s="18" t="s">
        <v>355</v>
      </c>
      <c r="D48" s="18" t="s">
        <v>100</v>
      </c>
      <c r="E48" s="19" t="s">
        <v>356</v>
      </c>
      <c r="F48" s="18" t="s">
        <v>149</v>
      </c>
      <c r="G48" s="19">
        <v>27</v>
      </c>
      <c r="H48" s="19">
        <v>25</v>
      </c>
      <c r="I48" s="17">
        <v>52</v>
      </c>
      <c r="J48" s="18" t="s">
        <v>357</v>
      </c>
      <c r="K48" s="18" t="s">
        <v>110</v>
      </c>
      <c r="L48" s="18" t="s">
        <v>111</v>
      </c>
      <c r="M48" s="18">
        <v>9101447459</v>
      </c>
      <c r="N48" s="18" t="s">
        <v>294</v>
      </c>
      <c r="O48" s="18">
        <v>7399214606</v>
      </c>
      <c r="P48" s="24">
        <v>43598</v>
      </c>
      <c r="Q48" s="18" t="s">
        <v>883</v>
      </c>
      <c r="R48" s="18"/>
      <c r="S48" s="18" t="s">
        <v>902</v>
      </c>
      <c r="T48" s="18"/>
    </row>
    <row r="49" spans="1:20">
      <c r="A49" s="4">
        <v>45</v>
      </c>
      <c r="B49" s="17" t="s">
        <v>162</v>
      </c>
      <c r="C49" s="18" t="s">
        <v>358</v>
      </c>
      <c r="D49" s="18" t="s">
        <v>89</v>
      </c>
      <c r="E49" s="19"/>
      <c r="F49" s="18"/>
      <c r="G49" s="19">
        <v>28</v>
      </c>
      <c r="H49" s="19">
        <v>31</v>
      </c>
      <c r="I49" s="17">
        <v>59</v>
      </c>
      <c r="J49" s="18">
        <v>9435126739</v>
      </c>
      <c r="K49" s="18" t="s">
        <v>110</v>
      </c>
      <c r="L49" s="18" t="s">
        <v>111</v>
      </c>
      <c r="M49" s="18">
        <v>9101447459</v>
      </c>
      <c r="N49" s="18" t="s">
        <v>359</v>
      </c>
      <c r="O49" s="18">
        <v>8473820629</v>
      </c>
      <c r="P49" s="24">
        <v>43599</v>
      </c>
      <c r="Q49" s="18" t="s">
        <v>884</v>
      </c>
      <c r="R49" s="18"/>
      <c r="S49" s="18" t="s">
        <v>902</v>
      </c>
      <c r="T49" s="18"/>
    </row>
    <row r="50" spans="1:20">
      <c r="A50" s="4">
        <v>46</v>
      </c>
      <c r="B50" s="17" t="s">
        <v>162</v>
      </c>
      <c r="C50" s="18" t="s">
        <v>360</v>
      </c>
      <c r="D50" s="18" t="s">
        <v>100</v>
      </c>
      <c r="E50" s="19" t="s">
        <v>361</v>
      </c>
      <c r="F50" s="18" t="s">
        <v>149</v>
      </c>
      <c r="G50" s="19">
        <v>33</v>
      </c>
      <c r="H50" s="19">
        <v>45</v>
      </c>
      <c r="I50" s="17">
        <v>78</v>
      </c>
      <c r="J50" s="18" t="s">
        <v>362</v>
      </c>
      <c r="K50" s="18" t="s">
        <v>151</v>
      </c>
      <c r="L50" s="18" t="s">
        <v>152</v>
      </c>
      <c r="M50" s="18">
        <v>9957205730</v>
      </c>
      <c r="N50" s="18" t="s">
        <v>157</v>
      </c>
      <c r="O50" s="18">
        <v>9435274257</v>
      </c>
      <c r="P50" s="24">
        <v>43600</v>
      </c>
      <c r="Q50" s="18" t="s">
        <v>885</v>
      </c>
      <c r="R50" s="18"/>
      <c r="S50" s="18" t="s">
        <v>902</v>
      </c>
      <c r="T50" s="18"/>
    </row>
    <row r="51" spans="1:20">
      <c r="A51" s="4">
        <v>47</v>
      </c>
      <c r="B51" s="17" t="s">
        <v>162</v>
      </c>
      <c r="C51" s="18" t="s">
        <v>363</v>
      </c>
      <c r="D51" s="18" t="s">
        <v>100</v>
      </c>
      <c r="E51" s="19" t="s">
        <v>364</v>
      </c>
      <c r="F51" s="18" t="s">
        <v>149</v>
      </c>
      <c r="G51" s="19">
        <v>35</v>
      </c>
      <c r="H51" s="19">
        <v>53</v>
      </c>
      <c r="I51" s="17">
        <v>88</v>
      </c>
      <c r="J51" s="18" t="s">
        <v>365</v>
      </c>
      <c r="K51" s="18" t="s">
        <v>178</v>
      </c>
      <c r="L51" s="18" t="s">
        <v>179</v>
      </c>
      <c r="M51" s="18">
        <v>9954621027</v>
      </c>
      <c r="N51" s="18" t="s">
        <v>180</v>
      </c>
      <c r="O51" s="18">
        <v>9401077931</v>
      </c>
      <c r="P51" s="24">
        <v>43601</v>
      </c>
      <c r="Q51" s="18" t="s">
        <v>886</v>
      </c>
      <c r="R51" s="18"/>
      <c r="S51" s="18" t="s">
        <v>902</v>
      </c>
      <c r="T51" s="18"/>
    </row>
    <row r="52" spans="1:20">
      <c r="A52" s="4">
        <v>48</v>
      </c>
      <c r="B52" s="17" t="s">
        <v>162</v>
      </c>
      <c r="C52" s="18" t="s">
        <v>366</v>
      </c>
      <c r="D52" s="18" t="s">
        <v>89</v>
      </c>
      <c r="E52" s="19"/>
      <c r="F52" s="18"/>
      <c r="G52" s="19">
        <v>17</v>
      </c>
      <c r="H52" s="19">
        <v>28</v>
      </c>
      <c r="I52" s="17">
        <v>45</v>
      </c>
      <c r="J52" s="18">
        <v>7896083890</v>
      </c>
      <c r="K52" s="18" t="s">
        <v>151</v>
      </c>
      <c r="L52" s="18" t="s">
        <v>152</v>
      </c>
      <c r="M52" s="18">
        <v>9957205730</v>
      </c>
      <c r="N52" s="18" t="s">
        <v>153</v>
      </c>
      <c r="O52" s="18">
        <v>9435274221</v>
      </c>
      <c r="P52" s="24">
        <v>43602</v>
      </c>
      <c r="Q52" s="18" t="s">
        <v>887</v>
      </c>
      <c r="R52" s="18"/>
      <c r="S52" s="18" t="s">
        <v>902</v>
      </c>
      <c r="T52" s="18"/>
    </row>
    <row r="53" spans="1:20" ht="33">
      <c r="A53" s="4">
        <v>49</v>
      </c>
      <c r="B53" s="17" t="s">
        <v>162</v>
      </c>
      <c r="C53" s="18"/>
      <c r="D53" s="18"/>
      <c r="E53" s="19"/>
      <c r="F53" s="18"/>
      <c r="G53" s="19"/>
      <c r="H53" s="19"/>
      <c r="I53" s="17"/>
      <c r="J53" s="18"/>
      <c r="K53" s="18"/>
      <c r="L53" s="18"/>
      <c r="M53" s="18"/>
      <c r="N53" s="18"/>
      <c r="O53" s="18"/>
      <c r="P53" s="24">
        <v>43603</v>
      </c>
      <c r="Q53" s="18" t="s">
        <v>888</v>
      </c>
      <c r="R53" s="18"/>
      <c r="S53" s="18" t="s">
        <v>902</v>
      </c>
      <c r="T53" s="18" t="s">
        <v>893</v>
      </c>
    </row>
    <row r="54" spans="1:20" ht="66">
      <c r="A54" s="4">
        <v>50</v>
      </c>
      <c r="B54" s="17" t="s">
        <v>162</v>
      </c>
      <c r="C54" s="59"/>
      <c r="D54" s="59"/>
      <c r="E54" s="60"/>
      <c r="F54" s="59"/>
      <c r="G54" s="60"/>
      <c r="H54" s="60"/>
      <c r="I54" s="59"/>
      <c r="J54" s="59"/>
      <c r="K54" s="59"/>
      <c r="L54" s="59"/>
      <c r="M54" s="59"/>
      <c r="N54" s="59"/>
      <c r="O54" s="59"/>
      <c r="P54" s="24">
        <v>43604</v>
      </c>
      <c r="Q54" s="18" t="s">
        <v>889</v>
      </c>
      <c r="R54" s="18"/>
      <c r="S54" s="18" t="s">
        <v>902</v>
      </c>
      <c r="T54" s="18" t="s">
        <v>894</v>
      </c>
    </row>
    <row r="55" spans="1:20">
      <c r="A55" s="4">
        <v>51</v>
      </c>
      <c r="B55" s="17" t="s">
        <v>162</v>
      </c>
      <c r="C55" s="18" t="s">
        <v>367</v>
      </c>
      <c r="D55" s="18" t="s">
        <v>100</v>
      </c>
      <c r="E55" s="19" t="s">
        <v>368</v>
      </c>
      <c r="F55" s="18" t="s">
        <v>149</v>
      </c>
      <c r="G55" s="19">
        <v>37</v>
      </c>
      <c r="H55" s="19">
        <v>38</v>
      </c>
      <c r="I55" s="17">
        <v>75</v>
      </c>
      <c r="J55" s="18" t="s">
        <v>369</v>
      </c>
      <c r="K55" s="18" t="s">
        <v>104</v>
      </c>
      <c r="L55" s="18" t="s">
        <v>105</v>
      </c>
      <c r="M55" s="18">
        <v>9401798068</v>
      </c>
      <c r="N55" s="18" t="s">
        <v>106</v>
      </c>
      <c r="O55" s="18">
        <v>9085270717</v>
      </c>
      <c r="P55" s="24">
        <v>43605</v>
      </c>
      <c r="Q55" s="18" t="s">
        <v>883</v>
      </c>
      <c r="R55" s="18"/>
      <c r="S55" s="18" t="s">
        <v>902</v>
      </c>
      <c r="T55" s="18"/>
    </row>
    <row r="56" spans="1:20">
      <c r="A56" s="4">
        <v>52</v>
      </c>
      <c r="B56" s="17"/>
      <c r="C56" s="18" t="s">
        <v>317</v>
      </c>
      <c r="D56" s="18" t="s">
        <v>100</v>
      </c>
      <c r="E56" s="19" t="s">
        <v>318</v>
      </c>
      <c r="F56" s="18" t="s">
        <v>102</v>
      </c>
      <c r="G56" s="19">
        <v>98</v>
      </c>
      <c r="H56" s="19">
        <v>105</v>
      </c>
      <c r="I56" s="17">
        <v>203</v>
      </c>
      <c r="J56" s="18" t="s">
        <v>319</v>
      </c>
      <c r="K56" s="18" t="s">
        <v>120</v>
      </c>
      <c r="L56" s="18" t="s">
        <v>121</v>
      </c>
      <c r="M56" s="18">
        <v>9401275218</v>
      </c>
      <c r="N56" s="18" t="s">
        <v>122</v>
      </c>
      <c r="O56" s="18">
        <v>9577194035</v>
      </c>
      <c r="P56" s="24">
        <v>43606</v>
      </c>
      <c r="Q56" s="18" t="s">
        <v>884</v>
      </c>
      <c r="R56" s="18"/>
      <c r="S56" s="18" t="s">
        <v>902</v>
      </c>
      <c r="T56" s="18"/>
    </row>
    <row r="57" spans="1:20" ht="33">
      <c r="A57" s="4">
        <v>53</v>
      </c>
      <c r="B57" s="17" t="s">
        <v>162</v>
      </c>
      <c r="C57" s="18" t="s">
        <v>370</v>
      </c>
      <c r="D57" s="18" t="s">
        <v>100</v>
      </c>
      <c r="E57" s="19" t="s">
        <v>371</v>
      </c>
      <c r="F57" s="18" t="s">
        <v>199</v>
      </c>
      <c r="G57" s="19">
        <v>180</v>
      </c>
      <c r="H57" s="19">
        <v>170</v>
      </c>
      <c r="I57" s="17">
        <v>350</v>
      </c>
      <c r="J57" s="18" t="s">
        <v>372</v>
      </c>
      <c r="K57" s="18" t="s">
        <v>373</v>
      </c>
      <c r="L57" s="18" t="s">
        <v>374</v>
      </c>
      <c r="M57" s="18">
        <v>9435265251</v>
      </c>
      <c r="N57" s="18" t="s">
        <v>375</v>
      </c>
      <c r="O57" s="18">
        <v>8749921697</v>
      </c>
      <c r="P57" s="24">
        <v>43607</v>
      </c>
      <c r="Q57" s="18" t="s">
        <v>885</v>
      </c>
      <c r="R57" s="18"/>
      <c r="S57" s="18" t="s">
        <v>902</v>
      </c>
      <c r="T57" s="18"/>
    </row>
    <row r="58" spans="1:20" ht="33">
      <c r="A58" s="4">
        <v>54</v>
      </c>
      <c r="B58" s="17" t="s">
        <v>162</v>
      </c>
      <c r="C58" s="18" t="s">
        <v>370</v>
      </c>
      <c r="D58" s="18" t="s">
        <v>100</v>
      </c>
      <c r="E58" s="19" t="s">
        <v>371</v>
      </c>
      <c r="F58" s="18" t="s">
        <v>199</v>
      </c>
      <c r="G58" s="19">
        <v>180</v>
      </c>
      <c r="H58" s="19">
        <v>170</v>
      </c>
      <c r="I58" s="17">
        <v>350</v>
      </c>
      <c r="J58" s="18" t="s">
        <v>372</v>
      </c>
      <c r="K58" s="18" t="s">
        <v>373</v>
      </c>
      <c r="L58" s="18" t="s">
        <v>374</v>
      </c>
      <c r="M58" s="18">
        <v>9435265251</v>
      </c>
      <c r="N58" s="18" t="s">
        <v>375</v>
      </c>
      <c r="O58" s="18">
        <v>8749921697</v>
      </c>
      <c r="P58" s="24">
        <v>43608</v>
      </c>
      <c r="Q58" s="18" t="s">
        <v>886</v>
      </c>
      <c r="R58" s="18"/>
      <c r="S58" s="18" t="s">
        <v>902</v>
      </c>
      <c r="T58" s="18"/>
    </row>
    <row r="59" spans="1:20" ht="33">
      <c r="A59" s="4">
        <v>55</v>
      </c>
      <c r="B59" s="17" t="s">
        <v>162</v>
      </c>
      <c r="C59" s="18" t="s">
        <v>370</v>
      </c>
      <c r="D59" s="18" t="s">
        <v>100</v>
      </c>
      <c r="E59" s="19" t="s">
        <v>371</v>
      </c>
      <c r="F59" s="18" t="s">
        <v>199</v>
      </c>
      <c r="G59" s="19">
        <v>180</v>
      </c>
      <c r="H59" s="19">
        <v>170</v>
      </c>
      <c r="I59" s="17">
        <v>350</v>
      </c>
      <c r="J59" s="18" t="s">
        <v>372</v>
      </c>
      <c r="K59" s="18" t="s">
        <v>373</v>
      </c>
      <c r="L59" s="18" t="s">
        <v>374</v>
      </c>
      <c r="M59" s="18">
        <v>9435265251</v>
      </c>
      <c r="N59" s="18" t="s">
        <v>375</v>
      </c>
      <c r="O59" s="18">
        <v>8749921697</v>
      </c>
      <c r="P59" s="24">
        <v>43609</v>
      </c>
      <c r="Q59" s="18" t="s">
        <v>887</v>
      </c>
      <c r="R59" s="18"/>
      <c r="S59" s="18" t="s">
        <v>902</v>
      </c>
      <c r="T59" s="18"/>
    </row>
    <row r="60" spans="1:20" ht="33">
      <c r="A60" s="4">
        <v>56</v>
      </c>
      <c r="B60" s="17" t="s">
        <v>162</v>
      </c>
      <c r="C60" s="18" t="s">
        <v>376</v>
      </c>
      <c r="D60" s="18" t="s">
        <v>100</v>
      </c>
      <c r="E60" s="19" t="s">
        <v>377</v>
      </c>
      <c r="F60" s="18" t="s">
        <v>149</v>
      </c>
      <c r="G60" s="19">
        <v>10</v>
      </c>
      <c r="H60" s="19">
        <v>20</v>
      </c>
      <c r="I60" s="17">
        <v>30</v>
      </c>
      <c r="J60" s="18" t="s">
        <v>378</v>
      </c>
      <c r="K60" s="18" t="s">
        <v>95</v>
      </c>
      <c r="L60" s="18" t="s">
        <v>263</v>
      </c>
      <c r="M60" s="18">
        <v>9435224066</v>
      </c>
      <c r="N60" s="18" t="s">
        <v>379</v>
      </c>
      <c r="O60" s="18">
        <v>9401755233</v>
      </c>
      <c r="P60" s="24">
        <v>43610</v>
      </c>
      <c r="Q60" s="18" t="s">
        <v>888</v>
      </c>
      <c r="R60" s="18"/>
      <c r="S60" s="18" t="s">
        <v>902</v>
      </c>
      <c r="T60" s="18"/>
    </row>
    <row r="61" spans="1:20">
      <c r="A61" s="4">
        <v>57</v>
      </c>
      <c r="B61" s="17" t="s">
        <v>162</v>
      </c>
      <c r="C61" s="59"/>
      <c r="D61" s="59"/>
      <c r="E61" s="60"/>
      <c r="F61" s="59"/>
      <c r="G61" s="60"/>
      <c r="H61" s="60"/>
      <c r="I61" s="59"/>
      <c r="J61" s="59"/>
      <c r="K61" s="59"/>
      <c r="L61" s="59"/>
      <c r="M61" s="59"/>
      <c r="N61" s="59"/>
      <c r="O61" s="59"/>
      <c r="P61" s="24">
        <v>43611</v>
      </c>
      <c r="Q61" s="18" t="s">
        <v>889</v>
      </c>
      <c r="R61" s="18"/>
      <c r="S61" s="18" t="s">
        <v>902</v>
      </c>
      <c r="T61" s="18"/>
    </row>
    <row r="62" spans="1:20">
      <c r="A62" s="4">
        <v>58</v>
      </c>
      <c r="B62" s="17" t="s">
        <v>162</v>
      </c>
      <c r="C62" s="18" t="s">
        <v>386</v>
      </c>
      <c r="D62" s="18" t="s">
        <v>100</v>
      </c>
      <c r="E62" s="19" t="s">
        <v>387</v>
      </c>
      <c r="F62" s="18" t="s">
        <v>149</v>
      </c>
      <c r="G62" s="19">
        <v>4</v>
      </c>
      <c r="H62" s="19">
        <v>6</v>
      </c>
      <c r="I62" s="17">
        <v>10</v>
      </c>
      <c r="J62" s="18" t="s">
        <v>388</v>
      </c>
      <c r="K62" s="18" t="s">
        <v>151</v>
      </c>
      <c r="L62" s="18" t="s">
        <v>152</v>
      </c>
      <c r="M62" s="18">
        <v>9957205730</v>
      </c>
      <c r="N62" s="18" t="s">
        <v>153</v>
      </c>
      <c r="O62" s="18">
        <v>9435274221</v>
      </c>
      <c r="P62" s="24">
        <v>43612</v>
      </c>
      <c r="Q62" s="18" t="s">
        <v>883</v>
      </c>
      <c r="R62" s="18"/>
      <c r="S62" s="18" t="s">
        <v>902</v>
      </c>
      <c r="T62" s="18"/>
    </row>
    <row r="63" spans="1:20">
      <c r="A63" s="4">
        <v>59</v>
      </c>
      <c r="B63" s="17" t="s">
        <v>162</v>
      </c>
      <c r="C63" s="18" t="s">
        <v>389</v>
      </c>
      <c r="D63" s="18" t="s">
        <v>89</v>
      </c>
      <c r="E63" s="19"/>
      <c r="F63" s="18"/>
      <c r="G63" s="19">
        <v>23</v>
      </c>
      <c r="H63" s="19">
        <v>39</v>
      </c>
      <c r="I63" s="17">
        <v>62</v>
      </c>
      <c r="J63" s="18">
        <v>9957471354</v>
      </c>
      <c r="K63" s="18" t="s">
        <v>186</v>
      </c>
      <c r="L63" s="18" t="s">
        <v>187</v>
      </c>
      <c r="M63" s="18">
        <v>9435522776</v>
      </c>
      <c r="N63" s="18" t="s">
        <v>188</v>
      </c>
      <c r="O63" s="18">
        <v>8749981893</v>
      </c>
      <c r="P63" s="24">
        <v>43613</v>
      </c>
      <c r="Q63" s="18" t="s">
        <v>884</v>
      </c>
      <c r="R63" s="18"/>
      <c r="S63" s="18" t="s">
        <v>902</v>
      </c>
      <c r="T63" s="18"/>
    </row>
    <row r="64" spans="1:20" ht="33">
      <c r="A64" s="4">
        <v>60</v>
      </c>
      <c r="B64" s="17"/>
      <c r="C64" s="18" t="s">
        <v>380</v>
      </c>
      <c r="D64" s="18" t="s">
        <v>100</v>
      </c>
      <c r="E64" s="19" t="s">
        <v>381</v>
      </c>
      <c r="F64" s="18" t="s">
        <v>149</v>
      </c>
      <c r="G64" s="19">
        <v>28</v>
      </c>
      <c r="H64" s="19">
        <v>22</v>
      </c>
      <c r="I64" s="17">
        <v>50</v>
      </c>
      <c r="J64" s="18" t="s">
        <v>382</v>
      </c>
      <c r="K64" s="18" t="s">
        <v>383</v>
      </c>
      <c r="L64" s="18" t="s">
        <v>384</v>
      </c>
      <c r="M64" s="18">
        <v>9954082124</v>
      </c>
      <c r="N64" s="18" t="s">
        <v>385</v>
      </c>
      <c r="O64" s="18">
        <v>9401745127</v>
      </c>
      <c r="P64" s="24">
        <v>43614</v>
      </c>
      <c r="Q64" s="18" t="s">
        <v>885</v>
      </c>
      <c r="R64" s="18"/>
      <c r="S64" s="18" t="s">
        <v>902</v>
      </c>
      <c r="T64" s="18"/>
    </row>
    <row r="65" spans="1:20">
      <c r="A65" s="4">
        <v>61</v>
      </c>
      <c r="B65" s="17"/>
      <c r="C65" s="18"/>
      <c r="D65" s="18"/>
      <c r="E65" s="19"/>
      <c r="F65" s="18"/>
      <c r="G65" s="19"/>
      <c r="H65" s="19"/>
      <c r="I65" s="17"/>
      <c r="J65" s="18"/>
      <c r="K65" s="18"/>
      <c r="L65" s="18"/>
      <c r="M65" s="18"/>
      <c r="N65" s="18"/>
      <c r="O65" s="18"/>
      <c r="P65" s="24">
        <v>43615</v>
      </c>
      <c r="Q65" s="18" t="s">
        <v>886</v>
      </c>
      <c r="R65" s="18"/>
      <c r="S65" s="18" t="s">
        <v>902</v>
      </c>
      <c r="T65" s="18"/>
    </row>
    <row r="66" spans="1:20">
      <c r="A66" s="4">
        <v>62</v>
      </c>
      <c r="B66" s="17" t="s">
        <v>162</v>
      </c>
      <c r="C66" s="18" t="s">
        <v>335</v>
      </c>
      <c r="D66" s="18" t="s">
        <v>100</v>
      </c>
      <c r="E66" s="19" t="s">
        <v>336</v>
      </c>
      <c r="F66" s="18" t="s">
        <v>118</v>
      </c>
      <c r="G66" s="19">
        <v>268</v>
      </c>
      <c r="H66" s="19">
        <v>349</v>
      </c>
      <c r="I66" s="17">
        <v>617</v>
      </c>
      <c r="J66" s="18" t="s">
        <v>337</v>
      </c>
      <c r="K66" s="18" t="s">
        <v>201</v>
      </c>
      <c r="L66" s="18" t="s">
        <v>202</v>
      </c>
      <c r="M66" s="18">
        <v>9957673721</v>
      </c>
      <c r="N66" s="18" t="s">
        <v>203</v>
      </c>
      <c r="O66" s="18">
        <v>9613828182</v>
      </c>
      <c r="P66" s="24">
        <v>43616</v>
      </c>
      <c r="Q66" s="18" t="s">
        <v>887</v>
      </c>
      <c r="R66" s="18"/>
      <c r="S66" s="18" t="s">
        <v>902</v>
      </c>
      <c r="T66" s="18"/>
    </row>
    <row r="67" spans="1:20">
      <c r="A67" s="4">
        <v>63</v>
      </c>
      <c r="B67" s="17" t="s">
        <v>162</v>
      </c>
      <c r="C67" s="18" t="s">
        <v>335</v>
      </c>
      <c r="D67" s="18" t="s">
        <v>100</v>
      </c>
      <c r="E67" s="19" t="s">
        <v>336</v>
      </c>
      <c r="F67" s="18" t="s">
        <v>118</v>
      </c>
      <c r="G67" s="19">
        <v>268</v>
      </c>
      <c r="H67" s="19">
        <v>349</v>
      </c>
      <c r="I67" s="17">
        <v>617</v>
      </c>
      <c r="J67" s="18" t="s">
        <v>337</v>
      </c>
      <c r="K67" s="18" t="s">
        <v>201</v>
      </c>
      <c r="L67" s="18" t="s">
        <v>202</v>
      </c>
      <c r="M67" s="18">
        <v>9957673721</v>
      </c>
      <c r="N67" s="18" t="s">
        <v>203</v>
      </c>
      <c r="O67" s="18">
        <v>9613828182</v>
      </c>
      <c r="P67" s="24">
        <v>43242</v>
      </c>
      <c r="Q67" s="18" t="s">
        <v>98</v>
      </c>
      <c r="R67" s="18"/>
      <c r="S67" s="18" t="s">
        <v>902</v>
      </c>
      <c r="T67" s="18"/>
    </row>
    <row r="68" spans="1:20">
      <c r="A68" s="4">
        <v>64</v>
      </c>
      <c r="B68" s="17" t="s">
        <v>162</v>
      </c>
      <c r="C68" s="18" t="s">
        <v>390</v>
      </c>
      <c r="D68" s="18" t="s">
        <v>100</v>
      </c>
      <c r="E68" s="19" t="s">
        <v>391</v>
      </c>
      <c r="F68" s="18" t="s">
        <v>149</v>
      </c>
      <c r="G68" s="19">
        <v>9</v>
      </c>
      <c r="H68" s="19">
        <v>15</v>
      </c>
      <c r="I68" s="17">
        <v>24</v>
      </c>
      <c r="J68" s="18" t="s">
        <v>392</v>
      </c>
      <c r="K68" s="18" t="s">
        <v>347</v>
      </c>
      <c r="L68" s="18" t="s">
        <v>348</v>
      </c>
      <c r="M68" s="18">
        <v>9957156962</v>
      </c>
      <c r="N68" s="18" t="s">
        <v>353</v>
      </c>
      <c r="O68" s="18">
        <v>7399417682</v>
      </c>
      <c r="P68" s="24">
        <v>43243</v>
      </c>
      <c r="Q68" s="18" t="s">
        <v>107</v>
      </c>
      <c r="R68" s="18"/>
      <c r="S68" s="18" t="s">
        <v>902</v>
      </c>
      <c r="T68" s="18"/>
    </row>
    <row r="69" spans="1:20" ht="33">
      <c r="A69" s="4">
        <v>65</v>
      </c>
      <c r="B69" s="17" t="s">
        <v>162</v>
      </c>
      <c r="C69" s="18" t="s">
        <v>393</v>
      </c>
      <c r="D69" s="18" t="s">
        <v>100</v>
      </c>
      <c r="E69" s="19" t="s">
        <v>394</v>
      </c>
      <c r="F69" s="18" t="s">
        <v>118</v>
      </c>
      <c r="G69" s="19">
        <v>0</v>
      </c>
      <c r="H69" s="19">
        <v>0</v>
      </c>
      <c r="I69" s="17">
        <v>0</v>
      </c>
      <c r="J69" s="18" t="s">
        <v>395</v>
      </c>
      <c r="K69" s="18" t="s">
        <v>326</v>
      </c>
      <c r="L69" s="18" t="s">
        <v>327</v>
      </c>
      <c r="M69" s="18">
        <v>9435688968</v>
      </c>
      <c r="N69" s="18" t="s">
        <v>396</v>
      </c>
      <c r="O69" s="18">
        <v>8752927814</v>
      </c>
      <c r="P69" s="24">
        <v>43244</v>
      </c>
      <c r="Q69" s="18" t="s">
        <v>108</v>
      </c>
      <c r="R69" s="18"/>
      <c r="S69" s="18" t="s">
        <v>902</v>
      </c>
      <c r="T69" s="18"/>
    </row>
    <row r="70" spans="1:20" ht="33">
      <c r="A70" s="4">
        <v>66</v>
      </c>
      <c r="B70" s="17" t="s">
        <v>162</v>
      </c>
      <c r="C70" s="18" t="s">
        <v>393</v>
      </c>
      <c r="D70" s="18" t="s">
        <v>100</v>
      </c>
      <c r="E70" s="19" t="s">
        <v>394</v>
      </c>
      <c r="F70" s="18" t="s">
        <v>118</v>
      </c>
      <c r="G70" s="19">
        <v>0</v>
      </c>
      <c r="H70" s="19">
        <v>0</v>
      </c>
      <c r="I70" s="17">
        <v>0</v>
      </c>
      <c r="J70" s="18" t="s">
        <v>395</v>
      </c>
      <c r="K70" s="18" t="s">
        <v>326</v>
      </c>
      <c r="L70" s="18" t="s">
        <v>327</v>
      </c>
      <c r="M70" s="18">
        <v>9435688968</v>
      </c>
      <c r="N70" s="18" t="s">
        <v>396</v>
      </c>
      <c r="O70" s="18">
        <v>8752927814</v>
      </c>
      <c r="P70" s="24">
        <v>43245</v>
      </c>
      <c r="Q70" s="18" t="s">
        <v>113</v>
      </c>
      <c r="R70" s="18"/>
      <c r="S70" s="18" t="s">
        <v>902</v>
      </c>
      <c r="T70" s="18"/>
    </row>
    <row r="71" spans="1:20" ht="33">
      <c r="A71" s="4">
        <v>67</v>
      </c>
      <c r="B71" s="17" t="s">
        <v>162</v>
      </c>
      <c r="C71" s="18" t="s">
        <v>397</v>
      </c>
      <c r="D71" s="18" t="s">
        <v>100</v>
      </c>
      <c r="E71" s="19" t="s">
        <v>398</v>
      </c>
      <c r="F71" s="18" t="s">
        <v>149</v>
      </c>
      <c r="G71" s="19">
        <v>47</v>
      </c>
      <c r="H71" s="19">
        <v>56</v>
      </c>
      <c r="I71" s="17">
        <v>103</v>
      </c>
      <c r="J71" s="18">
        <v>7399772190</v>
      </c>
      <c r="K71" s="18" t="s">
        <v>124</v>
      </c>
      <c r="L71" s="18" t="s">
        <v>399</v>
      </c>
      <c r="M71" s="18">
        <v>9401129927</v>
      </c>
      <c r="N71" s="18" t="s">
        <v>400</v>
      </c>
      <c r="O71" s="18">
        <v>7399841283</v>
      </c>
      <c r="P71" s="24">
        <v>43246</v>
      </c>
      <c r="Q71" s="18" t="s">
        <v>116</v>
      </c>
      <c r="R71" s="18"/>
      <c r="S71" s="18" t="s">
        <v>902</v>
      </c>
      <c r="T71" s="18"/>
    </row>
    <row r="72" spans="1:20">
      <c r="A72" s="4">
        <v>68</v>
      </c>
      <c r="B72" s="17"/>
      <c r="C72" s="18"/>
      <c r="D72" s="18"/>
      <c r="E72" s="19"/>
      <c r="F72" s="18"/>
      <c r="G72" s="19"/>
      <c r="H72" s="19"/>
      <c r="I72" s="17"/>
      <c r="J72" s="18"/>
      <c r="K72" s="18"/>
      <c r="L72" s="18"/>
      <c r="M72" s="18"/>
      <c r="N72" s="18"/>
      <c r="O72" s="18"/>
      <c r="P72" s="24">
        <v>43247</v>
      </c>
      <c r="Q72" s="18" t="s">
        <v>86</v>
      </c>
      <c r="R72" s="18"/>
      <c r="S72" s="18" t="s">
        <v>902</v>
      </c>
      <c r="T72" s="18" t="s">
        <v>87</v>
      </c>
    </row>
    <row r="73" spans="1:20">
      <c r="A73" s="4">
        <v>69</v>
      </c>
      <c r="B73" s="17" t="s">
        <v>162</v>
      </c>
      <c r="C73" s="18" t="s">
        <v>401</v>
      </c>
      <c r="D73" s="18" t="s">
        <v>89</v>
      </c>
      <c r="E73" s="19"/>
      <c r="F73" s="18"/>
      <c r="G73" s="19">
        <v>61</v>
      </c>
      <c r="H73" s="19">
        <v>56</v>
      </c>
      <c r="I73" s="17">
        <v>117</v>
      </c>
      <c r="J73" s="18">
        <v>9401914316</v>
      </c>
      <c r="K73" s="18" t="s">
        <v>137</v>
      </c>
      <c r="L73" s="18" t="s">
        <v>402</v>
      </c>
      <c r="M73" s="18">
        <v>9531119863</v>
      </c>
      <c r="N73" s="18" t="s">
        <v>403</v>
      </c>
      <c r="O73" s="18">
        <v>8749815919</v>
      </c>
      <c r="P73" s="24">
        <v>43248</v>
      </c>
      <c r="Q73" s="18" t="s">
        <v>93</v>
      </c>
      <c r="R73" s="18"/>
      <c r="S73" s="18" t="s">
        <v>902</v>
      </c>
      <c r="T73" s="18"/>
    </row>
    <row r="74" spans="1:20" ht="33">
      <c r="A74" s="4">
        <v>70</v>
      </c>
      <c r="B74" s="17" t="s">
        <v>162</v>
      </c>
      <c r="C74" s="18" t="s">
        <v>404</v>
      </c>
      <c r="D74" s="18" t="s">
        <v>100</v>
      </c>
      <c r="E74" s="19" t="s">
        <v>405</v>
      </c>
      <c r="F74" s="18" t="s">
        <v>149</v>
      </c>
      <c r="G74" s="19">
        <v>26</v>
      </c>
      <c r="H74" s="19">
        <v>26</v>
      </c>
      <c r="I74" s="17">
        <v>52</v>
      </c>
      <c r="J74" s="18" t="s">
        <v>406</v>
      </c>
      <c r="K74" s="18" t="s">
        <v>255</v>
      </c>
      <c r="L74" s="18" t="s">
        <v>407</v>
      </c>
      <c r="M74" s="18">
        <v>9435890315</v>
      </c>
      <c r="N74" s="18" t="s">
        <v>408</v>
      </c>
      <c r="O74" s="18">
        <v>9401807216</v>
      </c>
      <c r="P74" s="24">
        <v>43249</v>
      </c>
      <c r="Q74" s="18" t="s">
        <v>98</v>
      </c>
      <c r="R74" s="18"/>
      <c r="S74" s="18" t="s">
        <v>902</v>
      </c>
      <c r="T74" s="18"/>
    </row>
    <row r="75" spans="1:20" ht="33">
      <c r="A75" s="4">
        <v>71</v>
      </c>
      <c r="B75" s="17" t="s">
        <v>162</v>
      </c>
      <c r="C75" s="18" t="s">
        <v>409</v>
      </c>
      <c r="D75" s="18" t="s">
        <v>89</v>
      </c>
      <c r="E75" s="19"/>
      <c r="F75" s="18"/>
      <c r="G75" s="19">
        <v>32</v>
      </c>
      <c r="H75" s="19">
        <v>30</v>
      </c>
      <c r="I75" s="17">
        <v>62</v>
      </c>
      <c r="J75" s="18" t="s">
        <v>410</v>
      </c>
      <c r="K75" s="18" t="s">
        <v>95</v>
      </c>
      <c r="L75" s="18" t="s">
        <v>96</v>
      </c>
      <c r="M75" s="18">
        <v>9401531695</v>
      </c>
      <c r="N75" s="18" t="s">
        <v>97</v>
      </c>
      <c r="O75" s="18">
        <v>8822143966</v>
      </c>
      <c r="P75" s="24">
        <v>43249</v>
      </c>
      <c r="Q75" s="18" t="s">
        <v>98</v>
      </c>
      <c r="R75" s="18"/>
      <c r="S75" s="18" t="s">
        <v>902</v>
      </c>
      <c r="T75" s="18"/>
    </row>
    <row r="76" spans="1:20" ht="49.5">
      <c r="A76" s="4">
        <v>72</v>
      </c>
      <c r="B76" s="17"/>
      <c r="C76" s="18"/>
      <c r="D76" s="18"/>
      <c r="E76" s="19"/>
      <c r="F76" s="18"/>
      <c r="G76" s="19"/>
      <c r="H76" s="19"/>
      <c r="I76" s="17"/>
      <c r="J76" s="18"/>
      <c r="K76" s="18"/>
      <c r="L76" s="18"/>
      <c r="M76" s="18"/>
      <c r="N76" s="18"/>
      <c r="O76" s="18"/>
      <c r="P76" s="24">
        <v>43250</v>
      </c>
      <c r="Q76" s="18" t="s">
        <v>107</v>
      </c>
      <c r="R76" s="18"/>
      <c r="S76" s="18" t="s">
        <v>902</v>
      </c>
      <c r="T76" s="18" t="s">
        <v>338</v>
      </c>
    </row>
    <row r="77" spans="1:20" ht="33">
      <c r="A77" s="4">
        <v>73</v>
      </c>
      <c r="B77" s="17" t="s">
        <v>162</v>
      </c>
      <c r="C77" s="18" t="s">
        <v>411</v>
      </c>
      <c r="D77" s="18" t="s">
        <v>100</v>
      </c>
      <c r="E77" s="19" t="s">
        <v>412</v>
      </c>
      <c r="F77" s="18" t="s">
        <v>149</v>
      </c>
      <c r="G77" s="19">
        <v>86</v>
      </c>
      <c r="H77" s="19">
        <v>59</v>
      </c>
      <c r="I77" s="17">
        <v>145</v>
      </c>
      <c r="J77" s="18" t="s">
        <v>413</v>
      </c>
      <c r="K77" s="18" t="s">
        <v>95</v>
      </c>
      <c r="L77" s="18" t="s">
        <v>263</v>
      </c>
      <c r="M77" s="18">
        <v>9435224066</v>
      </c>
      <c r="N77" s="18" t="s">
        <v>264</v>
      </c>
      <c r="O77" s="18">
        <v>9577184067</v>
      </c>
      <c r="P77" s="24">
        <v>43251</v>
      </c>
      <c r="Q77" s="18" t="s">
        <v>108</v>
      </c>
      <c r="R77" s="18"/>
      <c r="S77" s="18" t="s">
        <v>902</v>
      </c>
      <c r="T77" s="18"/>
    </row>
    <row r="78" spans="1:20">
      <c r="A78" s="4">
        <v>74</v>
      </c>
      <c r="B78" s="17"/>
      <c r="C78" s="18"/>
      <c r="D78" s="18"/>
      <c r="E78" s="19"/>
      <c r="F78" s="18"/>
      <c r="G78" s="19"/>
      <c r="H78" s="19"/>
      <c r="I78" s="17">
        <f t="shared" ref="I78:I134" si="0">+G78+H78</f>
        <v>0</v>
      </c>
      <c r="J78" s="18"/>
      <c r="K78" s="18"/>
      <c r="L78" s="18"/>
      <c r="M78" s="18"/>
      <c r="N78" s="18"/>
      <c r="O78" s="18"/>
      <c r="P78" s="24"/>
      <c r="Q78" s="18"/>
      <c r="R78" s="18"/>
      <c r="S78" s="18"/>
      <c r="T78" s="18"/>
    </row>
    <row r="79" spans="1:20">
      <c r="A79" s="4">
        <v>75</v>
      </c>
      <c r="B79" s="17"/>
      <c r="C79" s="18"/>
      <c r="D79" s="18"/>
      <c r="E79" s="19"/>
      <c r="F79" s="18"/>
      <c r="G79" s="19"/>
      <c r="H79" s="19"/>
      <c r="I79" s="17">
        <f t="shared" si="0"/>
        <v>0</v>
      </c>
      <c r="J79" s="18"/>
      <c r="K79" s="18"/>
      <c r="L79" s="18"/>
      <c r="M79" s="18"/>
      <c r="N79" s="18"/>
      <c r="O79" s="18"/>
      <c r="P79" s="24"/>
      <c r="Q79" s="18"/>
      <c r="R79" s="18"/>
      <c r="S79" s="18"/>
      <c r="T79" s="18"/>
    </row>
    <row r="80" spans="1:20">
      <c r="A80" s="4">
        <v>76</v>
      </c>
      <c r="B80" s="17"/>
      <c r="C80" s="18"/>
      <c r="D80" s="18"/>
      <c r="E80" s="19"/>
      <c r="F80" s="18"/>
      <c r="G80" s="19"/>
      <c r="H80" s="19"/>
      <c r="I80" s="17">
        <f t="shared" si="0"/>
        <v>0</v>
      </c>
      <c r="J80" s="18"/>
      <c r="K80" s="18"/>
      <c r="L80" s="18"/>
      <c r="M80" s="18"/>
      <c r="N80" s="18"/>
      <c r="O80" s="18"/>
      <c r="P80" s="24"/>
      <c r="Q80" s="18"/>
      <c r="R80" s="18"/>
      <c r="S80" s="18"/>
      <c r="T80" s="18"/>
    </row>
    <row r="81" spans="1:20">
      <c r="A81" s="4">
        <v>77</v>
      </c>
      <c r="B81" s="17"/>
      <c r="C81" s="18"/>
      <c r="D81" s="18"/>
      <c r="E81" s="19"/>
      <c r="F81" s="18"/>
      <c r="G81" s="19"/>
      <c r="H81" s="19"/>
      <c r="I81" s="17">
        <f t="shared" si="0"/>
        <v>0</v>
      </c>
      <c r="J81" s="18"/>
      <c r="K81" s="18"/>
      <c r="L81" s="18"/>
      <c r="M81" s="18"/>
      <c r="N81" s="18"/>
      <c r="O81" s="18"/>
      <c r="P81" s="24"/>
      <c r="Q81" s="18"/>
      <c r="R81" s="18"/>
      <c r="S81" s="18"/>
      <c r="T81" s="18"/>
    </row>
    <row r="82" spans="1:20">
      <c r="A82" s="4">
        <v>78</v>
      </c>
      <c r="B82" s="17"/>
      <c r="C82" s="18"/>
      <c r="D82" s="18"/>
      <c r="E82" s="19"/>
      <c r="F82" s="18"/>
      <c r="G82" s="19"/>
      <c r="H82" s="19"/>
      <c r="I82" s="17">
        <f t="shared" si="0"/>
        <v>0</v>
      </c>
      <c r="J82" s="18"/>
      <c r="K82" s="18"/>
      <c r="L82" s="18"/>
      <c r="M82" s="18"/>
      <c r="N82" s="18"/>
      <c r="O82" s="18"/>
      <c r="P82" s="24"/>
      <c r="Q82" s="18"/>
      <c r="R82" s="18"/>
      <c r="S82" s="18"/>
      <c r="T82" s="18"/>
    </row>
    <row r="83" spans="1:20">
      <c r="A83" s="4">
        <v>79</v>
      </c>
      <c r="B83" s="17"/>
      <c r="C83" s="18"/>
      <c r="D83" s="18"/>
      <c r="E83" s="19"/>
      <c r="F83" s="18"/>
      <c r="G83" s="19"/>
      <c r="H83" s="19"/>
      <c r="I83" s="17">
        <f t="shared" si="0"/>
        <v>0</v>
      </c>
      <c r="J83" s="18"/>
      <c r="K83" s="18"/>
      <c r="L83" s="18"/>
      <c r="M83" s="18"/>
      <c r="N83" s="18"/>
      <c r="O83" s="18"/>
      <c r="P83" s="24"/>
      <c r="Q83" s="18"/>
      <c r="R83" s="18"/>
      <c r="S83" s="18"/>
      <c r="T83" s="18"/>
    </row>
    <row r="84" spans="1:20">
      <c r="A84" s="4">
        <v>80</v>
      </c>
      <c r="B84" s="17"/>
      <c r="C84" s="18"/>
      <c r="D84" s="18"/>
      <c r="E84" s="19"/>
      <c r="F84" s="18"/>
      <c r="G84" s="19"/>
      <c r="H84" s="19"/>
      <c r="I84" s="17">
        <f t="shared" si="0"/>
        <v>0</v>
      </c>
      <c r="J84" s="18"/>
      <c r="K84" s="18"/>
      <c r="L84" s="18"/>
      <c r="M84" s="18"/>
      <c r="N84" s="18"/>
      <c r="O84" s="18"/>
      <c r="P84" s="24"/>
      <c r="Q84" s="18"/>
      <c r="R84" s="18"/>
      <c r="S84" s="18"/>
      <c r="T84" s="18"/>
    </row>
    <row r="85" spans="1:20">
      <c r="A85" s="4">
        <v>81</v>
      </c>
      <c r="B85" s="17"/>
      <c r="C85" s="18"/>
      <c r="D85" s="18"/>
      <c r="E85" s="19"/>
      <c r="F85" s="18"/>
      <c r="G85" s="19"/>
      <c r="H85" s="19"/>
      <c r="I85" s="17">
        <f t="shared" si="0"/>
        <v>0</v>
      </c>
      <c r="J85" s="18"/>
      <c r="K85" s="18"/>
      <c r="L85" s="18"/>
      <c r="M85" s="18"/>
      <c r="N85" s="18"/>
      <c r="O85" s="18"/>
      <c r="P85" s="24"/>
      <c r="Q85" s="18"/>
      <c r="R85" s="18"/>
      <c r="S85" s="18"/>
      <c r="T85" s="18"/>
    </row>
    <row r="86" spans="1:20">
      <c r="A86" s="4">
        <v>82</v>
      </c>
      <c r="B86" s="17"/>
      <c r="C86" s="18"/>
      <c r="D86" s="18"/>
      <c r="E86" s="19"/>
      <c r="F86" s="18"/>
      <c r="G86" s="19"/>
      <c r="H86" s="19"/>
      <c r="I86" s="17">
        <f t="shared" si="0"/>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56</v>
      </c>
      <c r="D165" s="21"/>
      <c r="E165" s="13"/>
      <c r="F165" s="21"/>
      <c r="G165" s="21">
        <f>SUM(G5:G164)</f>
        <v>3547</v>
      </c>
      <c r="H165" s="21">
        <f>SUM(H5:H164)</f>
        <v>3810</v>
      </c>
      <c r="I165" s="21">
        <f>SUM(I5:I164)</f>
        <v>7357</v>
      </c>
      <c r="J165" s="21"/>
      <c r="K165" s="21"/>
      <c r="L165" s="21"/>
      <c r="M165" s="21"/>
      <c r="N165" s="21"/>
      <c r="O165" s="21"/>
      <c r="P165" s="14"/>
      <c r="Q165" s="21"/>
      <c r="R165" s="21"/>
      <c r="S165" s="21"/>
      <c r="T165" s="12"/>
    </row>
    <row r="166" spans="1:20">
      <c r="A166" s="45" t="s">
        <v>69</v>
      </c>
      <c r="B166" s="10">
        <f>COUNTIF(B$5:B$164,"Team 1")</f>
        <v>31</v>
      </c>
      <c r="C166" s="45" t="s">
        <v>29</v>
      </c>
      <c r="D166" s="10">
        <f>COUNTIF(D5:D164,"Anganwadi")</f>
        <v>0</v>
      </c>
    </row>
    <row r="167" spans="1:20">
      <c r="A167" s="45" t="s">
        <v>70</v>
      </c>
      <c r="B167" s="10">
        <f>COUNTIF(B$6:B$164,"Team 2")</f>
        <v>31</v>
      </c>
      <c r="C167" s="45" t="s">
        <v>27</v>
      </c>
      <c r="D167" s="10">
        <f>COUNTIF(D5:D164,"School")</f>
        <v>46</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95" activePane="bottomRight" state="frozen"/>
      <selection pane="topRight" activeCell="C1" sqref="C1"/>
      <selection pane="bottomLeft" activeCell="A5" sqref="A5"/>
      <selection pane="bottomRight" activeCell="O73" sqref="C73:O73"/>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65</v>
      </c>
      <c r="B1" s="112"/>
      <c r="C1" s="112"/>
      <c r="D1" s="113"/>
      <c r="E1" s="113"/>
      <c r="F1" s="113"/>
      <c r="G1" s="113"/>
      <c r="H1" s="113"/>
      <c r="I1" s="113"/>
      <c r="J1" s="113"/>
      <c r="K1" s="113"/>
      <c r="L1" s="113"/>
      <c r="M1" s="113"/>
      <c r="N1" s="113"/>
      <c r="O1" s="113"/>
      <c r="P1" s="113"/>
      <c r="Q1" s="113"/>
      <c r="R1" s="113"/>
      <c r="S1" s="113"/>
    </row>
    <row r="2" spans="1:20">
      <c r="A2" s="116" t="s">
        <v>63</v>
      </c>
      <c r="B2" s="117"/>
      <c r="C2" s="117"/>
      <c r="D2" s="25">
        <v>43617</v>
      </c>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23" t="s">
        <v>9</v>
      </c>
      <c r="H4" s="23" t="s">
        <v>10</v>
      </c>
      <c r="I4" s="23" t="s">
        <v>11</v>
      </c>
      <c r="J4" s="119"/>
      <c r="K4" s="115"/>
      <c r="L4" s="115"/>
      <c r="M4" s="115"/>
      <c r="N4" s="115"/>
      <c r="O4" s="115"/>
      <c r="P4" s="118"/>
      <c r="Q4" s="118"/>
      <c r="R4" s="119"/>
      <c r="S4" s="119"/>
      <c r="T4" s="119"/>
    </row>
    <row r="5" spans="1:20">
      <c r="A5" s="4">
        <v>1</v>
      </c>
      <c r="B5" s="17" t="s">
        <v>414</v>
      </c>
      <c r="C5" s="50" t="s">
        <v>415</v>
      </c>
      <c r="D5" s="50" t="s">
        <v>100</v>
      </c>
      <c r="E5" s="19" t="s">
        <v>416</v>
      </c>
      <c r="F5" s="50" t="s">
        <v>149</v>
      </c>
      <c r="G5" s="19">
        <v>23</v>
      </c>
      <c r="H5" s="19">
        <v>31</v>
      </c>
      <c r="I5" s="17">
        <v>54</v>
      </c>
      <c r="J5" s="50" t="s">
        <v>417</v>
      </c>
      <c r="K5" s="50" t="s">
        <v>137</v>
      </c>
      <c r="L5" s="50" t="s">
        <v>138</v>
      </c>
      <c r="M5" s="50">
        <v>9401281057</v>
      </c>
      <c r="N5" s="50" t="s">
        <v>139</v>
      </c>
      <c r="O5" s="50">
        <v>9401759701</v>
      </c>
      <c r="P5" s="24">
        <v>43617</v>
      </c>
      <c r="Q5" s="18" t="s">
        <v>888</v>
      </c>
      <c r="R5" s="50"/>
      <c r="S5" s="18" t="s">
        <v>902</v>
      </c>
      <c r="T5" s="18"/>
    </row>
    <row r="6" spans="1:20">
      <c r="A6" s="4">
        <v>2</v>
      </c>
      <c r="B6" s="17" t="s">
        <v>414</v>
      </c>
      <c r="C6" s="59"/>
      <c r="D6" s="59"/>
      <c r="E6" s="60"/>
      <c r="F6" s="59"/>
      <c r="G6" s="60"/>
      <c r="H6" s="60"/>
      <c r="I6" s="59"/>
      <c r="J6" s="59"/>
      <c r="K6" s="59"/>
      <c r="L6" s="59"/>
      <c r="M6" s="59"/>
      <c r="N6" s="59"/>
      <c r="O6" s="59"/>
      <c r="P6" s="24">
        <v>43618</v>
      </c>
      <c r="Q6" s="18" t="s">
        <v>889</v>
      </c>
      <c r="R6" s="50"/>
      <c r="S6" s="18" t="s">
        <v>902</v>
      </c>
      <c r="T6" s="18"/>
    </row>
    <row r="7" spans="1:20" ht="33">
      <c r="A7" s="4">
        <v>3</v>
      </c>
      <c r="B7" s="17" t="s">
        <v>414</v>
      </c>
      <c r="C7" s="50" t="s">
        <v>419</v>
      </c>
      <c r="D7" s="50" t="s">
        <v>100</v>
      </c>
      <c r="E7" s="19" t="s">
        <v>420</v>
      </c>
      <c r="F7" s="50" t="s">
        <v>149</v>
      </c>
      <c r="G7" s="19">
        <v>31</v>
      </c>
      <c r="H7" s="19">
        <v>63</v>
      </c>
      <c r="I7" s="17">
        <v>94</v>
      </c>
      <c r="J7" s="50" t="s">
        <v>421</v>
      </c>
      <c r="K7" s="50" t="s">
        <v>124</v>
      </c>
      <c r="L7" s="50" t="s">
        <v>399</v>
      </c>
      <c r="M7" s="50">
        <v>9401129927</v>
      </c>
      <c r="N7" s="50" t="s">
        <v>400</v>
      </c>
      <c r="O7" s="50">
        <v>7399841283</v>
      </c>
      <c r="P7" s="24">
        <v>43619</v>
      </c>
      <c r="Q7" s="18" t="s">
        <v>883</v>
      </c>
      <c r="R7" s="50"/>
      <c r="S7" s="18" t="s">
        <v>902</v>
      </c>
      <c r="T7" s="18"/>
    </row>
    <row r="8" spans="1:20">
      <c r="A8" s="4">
        <v>4</v>
      </c>
      <c r="B8" s="17" t="s">
        <v>414</v>
      </c>
      <c r="C8" s="50" t="s">
        <v>418</v>
      </c>
      <c r="D8" s="50" t="s">
        <v>89</v>
      </c>
      <c r="E8" s="19"/>
      <c r="F8" s="50"/>
      <c r="G8" s="19">
        <v>35</v>
      </c>
      <c r="H8" s="19">
        <v>21</v>
      </c>
      <c r="I8" s="17">
        <v>56</v>
      </c>
      <c r="J8" s="50">
        <v>9613251859</v>
      </c>
      <c r="K8" s="50" t="s">
        <v>137</v>
      </c>
      <c r="L8" s="50" t="s">
        <v>138</v>
      </c>
      <c r="M8" s="50">
        <v>9401281057</v>
      </c>
      <c r="N8" s="50" t="s">
        <v>139</v>
      </c>
      <c r="O8" s="50">
        <v>9401759701</v>
      </c>
      <c r="P8" s="24">
        <v>43620</v>
      </c>
      <c r="Q8" s="18" t="s">
        <v>884</v>
      </c>
      <c r="R8" s="50"/>
      <c r="S8" s="18" t="s">
        <v>902</v>
      </c>
      <c r="T8" s="18"/>
    </row>
    <row r="9" spans="1:20" ht="33">
      <c r="A9" s="4">
        <v>5</v>
      </c>
      <c r="B9" s="17" t="s">
        <v>414</v>
      </c>
      <c r="C9" s="50"/>
      <c r="D9" s="50"/>
      <c r="E9" s="19"/>
      <c r="F9" s="50"/>
      <c r="G9" s="19"/>
      <c r="H9" s="19"/>
      <c r="I9" s="17"/>
      <c r="J9" s="50"/>
      <c r="K9" s="50"/>
      <c r="L9" s="50"/>
      <c r="M9" s="50"/>
      <c r="N9" s="50"/>
      <c r="O9" s="50"/>
      <c r="P9" s="24">
        <v>43621</v>
      </c>
      <c r="Q9" s="18" t="s">
        <v>885</v>
      </c>
      <c r="R9" s="50"/>
      <c r="S9" s="18" t="s">
        <v>902</v>
      </c>
      <c r="T9" s="18" t="s">
        <v>895</v>
      </c>
    </row>
    <row r="10" spans="1:20" ht="33">
      <c r="A10" s="4">
        <v>6</v>
      </c>
      <c r="B10" s="17" t="s">
        <v>414</v>
      </c>
      <c r="C10" s="50" t="s">
        <v>423</v>
      </c>
      <c r="D10" s="50" t="s">
        <v>100</v>
      </c>
      <c r="E10" s="19" t="s">
        <v>424</v>
      </c>
      <c r="F10" s="50" t="s">
        <v>149</v>
      </c>
      <c r="G10" s="19">
        <v>31</v>
      </c>
      <c r="H10" s="19">
        <v>40</v>
      </c>
      <c r="I10" s="17">
        <v>71</v>
      </c>
      <c r="J10" s="50" t="s">
        <v>425</v>
      </c>
      <c r="K10" s="50" t="s">
        <v>178</v>
      </c>
      <c r="L10" s="50" t="s">
        <v>179</v>
      </c>
      <c r="M10" s="50">
        <v>9954621027</v>
      </c>
      <c r="N10" s="50" t="s">
        <v>180</v>
      </c>
      <c r="O10" s="50">
        <v>9401077931</v>
      </c>
      <c r="P10" s="24">
        <v>43622</v>
      </c>
      <c r="Q10" s="18" t="s">
        <v>886</v>
      </c>
      <c r="R10" s="50"/>
      <c r="S10" s="18" t="s">
        <v>902</v>
      </c>
      <c r="T10" s="18"/>
    </row>
    <row r="11" spans="1:20" ht="33">
      <c r="A11" s="4">
        <v>7</v>
      </c>
      <c r="B11" s="17" t="s">
        <v>414</v>
      </c>
      <c r="C11" s="50" t="s">
        <v>426</v>
      </c>
      <c r="D11" s="50" t="s">
        <v>89</v>
      </c>
      <c r="E11" s="19"/>
      <c r="F11" s="50"/>
      <c r="G11" s="19">
        <v>37</v>
      </c>
      <c r="H11" s="19">
        <v>34</v>
      </c>
      <c r="I11" s="17">
        <v>71</v>
      </c>
      <c r="J11" s="50" t="s">
        <v>427</v>
      </c>
      <c r="K11" s="50" t="s">
        <v>373</v>
      </c>
      <c r="L11" s="50" t="s">
        <v>374</v>
      </c>
      <c r="M11" s="50">
        <v>9435265251</v>
      </c>
      <c r="N11" s="50" t="s">
        <v>375</v>
      </c>
      <c r="O11" s="50">
        <v>8749921697</v>
      </c>
      <c r="P11" s="24">
        <v>43623</v>
      </c>
      <c r="Q11" s="18" t="s">
        <v>887</v>
      </c>
      <c r="R11" s="50"/>
      <c r="S11" s="18" t="s">
        <v>902</v>
      </c>
      <c r="T11" s="18"/>
    </row>
    <row r="12" spans="1:20" ht="33">
      <c r="A12" s="4">
        <v>8</v>
      </c>
      <c r="B12" s="17" t="s">
        <v>414</v>
      </c>
      <c r="C12" s="50" t="s">
        <v>428</v>
      </c>
      <c r="D12" s="50" t="s">
        <v>89</v>
      </c>
      <c r="E12" s="19"/>
      <c r="F12" s="50"/>
      <c r="G12" s="19">
        <v>24</v>
      </c>
      <c r="H12" s="19">
        <v>27</v>
      </c>
      <c r="I12" s="17">
        <v>51</v>
      </c>
      <c r="J12" s="50">
        <v>9531015931</v>
      </c>
      <c r="K12" s="50" t="s">
        <v>326</v>
      </c>
      <c r="L12" s="50" t="s">
        <v>327</v>
      </c>
      <c r="M12" s="50">
        <v>9435688968</v>
      </c>
      <c r="N12" s="50" t="s">
        <v>396</v>
      </c>
      <c r="O12" s="50">
        <v>8752927814</v>
      </c>
      <c r="P12" s="24">
        <v>43624</v>
      </c>
      <c r="Q12" s="18" t="s">
        <v>888</v>
      </c>
      <c r="R12" s="50"/>
      <c r="S12" s="18" t="s">
        <v>902</v>
      </c>
      <c r="T12" s="18"/>
    </row>
    <row r="13" spans="1:20">
      <c r="A13" s="4">
        <v>9</v>
      </c>
      <c r="B13" s="17" t="s">
        <v>414</v>
      </c>
      <c r="C13" s="59"/>
      <c r="D13" s="59"/>
      <c r="E13" s="60"/>
      <c r="F13" s="59"/>
      <c r="G13" s="60"/>
      <c r="H13" s="60"/>
      <c r="I13" s="59"/>
      <c r="J13" s="59"/>
      <c r="K13" s="59"/>
      <c r="L13" s="59"/>
      <c r="M13" s="59"/>
      <c r="N13" s="59"/>
      <c r="O13" s="59"/>
      <c r="P13" s="24">
        <v>43625</v>
      </c>
      <c r="Q13" s="18" t="s">
        <v>889</v>
      </c>
      <c r="R13" s="50"/>
      <c r="S13" s="18" t="s">
        <v>902</v>
      </c>
      <c r="T13" s="18"/>
    </row>
    <row r="14" spans="1:20">
      <c r="A14" s="4">
        <v>10</v>
      </c>
      <c r="B14" s="17" t="s">
        <v>414</v>
      </c>
      <c r="C14" s="50" t="s">
        <v>430</v>
      </c>
      <c r="D14" s="50" t="s">
        <v>89</v>
      </c>
      <c r="E14" s="19"/>
      <c r="F14" s="50"/>
      <c r="G14" s="19">
        <v>29</v>
      </c>
      <c r="H14" s="19">
        <v>31</v>
      </c>
      <c r="I14" s="17">
        <v>60</v>
      </c>
      <c r="J14" s="50">
        <v>7663860452</v>
      </c>
      <c r="K14" s="50" t="s">
        <v>201</v>
      </c>
      <c r="L14" s="50" t="s">
        <v>202</v>
      </c>
      <c r="M14" s="50">
        <v>9957673721</v>
      </c>
      <c r="N14" s="50" t="s">
        <v>431</v>
      </c>
      <c r="O14" s="50">
        <v>8822596654</v>
      </c>
      <c r="P14" s="24">
        <v>43626</v>
      </c>
      <c r="Q14" s="18" t="s">
        <v>883</v>
      </c>
      <c r="R14" s="50"/>
      <c r="S14" s="18" t="s">
        <v>902</v>
      </c>
      <c r="T14" s="18"/>
    </row>
    <row r="15" spans="1:20">
      <c r="A15" s="4">
        <v>11</v>
      </c>
      <c r="B15" s="17" t="s">
        <v>414</v>
      </c>
      <c r="C15" s="50" t="s">
        <v>432</v>
      </c>
      <c r="D15" s="50" t="s">
        <v>89</v>
      </c>
      <c r="E15" s="19"/>
      <c r="F15" s="50"/>
      <c r="G15" s="19">
        <v>35</v>
      </c>
      <c r="H15" s="19">
        <v>24</v>
      </c>
      <c r="I15" s="17">
        <v>59</v>
      </c>
      <c r="J15" s="50">
        <v>9127057818</v>
      </c>
      <c r="K15" s="50" t="s">
        <v>347</v>
      </c>
      <c r="L15" s="50" t="s">
        <v>348</v>
      </c>
      <c r="M15" s="50">
        <v>9957156962</v>
      </c>
      <c r="N15" s="50" t="s">
        <v>349</v>
      </c>
      <c r="O15" s="50">
        <v>9577414070</v>
      </c>
      <c r="P15" s="24">
        <v>43627</v>
      </c>
      <c r="Q15" s="18" t="s">
        <v>884</v>
      </c>
      <c r="R15" s="50"/>
      <c r="S15" s="18" t="s">
        <v>902</v>
      </c>
      <c r="T15" s="18"/>
    </row>
    <row r="16" spans="1:20">
      <c r="A16" s="4">
        <v>12</v>
      </c>
      <c r="B16" s="17" t="s">
        <v>414</v>
      </c>
      <c r="C16" s="50" t="s">
        <v>433</v>
      </c>
      <c r="D16" s="50" t="s">
        <v>89</v>
      </c>
      <c r="E16" s="19"/>
      <c r="F16" s="50"/>
      <c r="G16" s="19">
        <v>25</v>
      </c>
      <c r="H16" s="19">
        <v>22</v>
      </c>
      <c r="I16" s="17">
        <v>47</v>
      </c>
      <c r="J16" s="50">
        <v>9577900765</v>
      </c>
      <c r="K16" s="50" t="s">
        <v>347</v>
      </c>
      <c r="L16" s="50" t="s">
        <v>348</v>
      </c>
      <c r="M16" s="50">
        <v>9957156962</v>
      </c>
      <c r="N16" s="50" t="s">
        <v>349</v>
      </c>
      <c r="O16" s="50">
        <v>9577414070</v>
      </c>
      <c r="P16" s="24">
        <v>43628</v>
      </c>
      <c r="Q16" s="18" t="s">
        <v>885</v>
      </c>
      <c r="R16" s="50"/>
      <c r="S16" s="18" t="s">
        <v>902</v>
      </c>
      <c r="T16" s="18"/>
    </row>
    <row r="17" spans="1:20" ht="33">
      <c r="A17" s="4">
        <v>13</v>
      </c>
      <c r="B17" s="17" t="s">
        <v>414</v>
      </c>
      <c r="C17" s="50" t="s">
        <v>434</v>
      </c>
      <c r="D17" s="50" t="s">
        <v>100</v>
      </c>
      <c r="E17" s="19" t="s">
        <v>435</v>
      </c>
      <c r="F17" s="50" t="s">
        <v>149</v>
      </c>
      <c r="G17" s="19">
        <v>49</v>
      </c>
      <c r="H17" s="19">
        <v>63</v>
      </c>
      <c r="I17" s="17">
        <v>112</v>
      </c>
      <c r="J17" s="50" t="s">
        <v>436</v>
      </c>
      <c r="K17" s="50" t="s">
        <v>239</v>
      </c>
      <c r="L17" s="50" t="s">
        <v>240</v>
      </c>
      <c r="M17" s="50">
        <v>9401955562</v>
      </c>
      <c r="N17" s="50" t="s">
        <v>241</v>
      </c>
      <c r="O17" s="50">
        <v>8472956471</v>
      </c>
      <c r="P17" s="24">
        <v>43629</v>
      </c>
      <c r="Q17" s="18" t="s">
        <v>886</v>
      </c>
      <c r="R17" s="50"/>
      <c r="S17" s="18" t="s">
        <v>902</v>
      </c>
      <c r="T17" s="18"/>
    </row>
    <row r="18" spans="1:20" ht="33">
      <c r="A18" s="4">
        <v>14</v>
      </c>
      <c r="B18" s="17" t="s">
        <v>414</v>
      </c>
      <c r="C18" s="50" t="s">
        <v>437</v>
      </c>
      <c r="D18" s="50" t="s">
        <v>89</v>
      </c>
      <c r="E18" s="19"/>
      <c r="F18" s="50"/>
      <c r="G18" s="19">
        <v>28</v>
      </c>
      <c r="H18" s="19">
        <v>26</v>
      </c>
      <c r="I18" s="17">
        <v>54</v>
      </c>
      <c r="J18" s="50" t="s">
        <v>438</v>
      </c>
      <c r="K18" s="50" t="s">
        <v>326</v>
      </c>
      <c r="L18" s="50" t="s">
        <v>327</v>
      </c>
      <c r="M18" s="50">
        <v>9435688968</v>
      </c>
      <c r="N18" s="50" t="s">
        <v>396</v>
      </c>
      <c r="O18" s="50">
        <v>8752927814</v>
      </c>
      <c r="P18" s="24">
        <v>43630</v>
      </c>
      <c r="Q18" s="18" t="s">
        <v>887</v>
      </c>
      <c r="R18" s="50"/>
      <c r="S18" s="18" t="s">
        <v>902</v>
      </c>
      <c r="T18" s="18"/>
    </row>
    <row r="19" spans="1:20" ht="33">
      <c r="A19" s="4">
        <v>15</v>
      </c>
      <c r="B19" s="17" t="s">
        <v>414</v>
      </c>
      <c r="C19" s="50" t="s">
        <v>439</v>
      </c>
      <c r="D19" s="50" t="s">
        <v>89</v>
      </c>
      <c r="E19" s="19"/>
      <c r="F19" s="50"/>
      <c r="G19" s="19">
        <v>21</v>
      </c>
      <c r="H19" s="19">
        <v>33</v>
      </c>
      <c r="I19" s="17">
        <v>54</v>
      </c>
      <c r="J19" s="50" t="s">
        <v>438</v>
      </c>
      <c r="K19" s="50" t="s">
        <v>326</v>
      </c>
      <c r="L19" s="50" t="s">
        <v>327</v>
      </c>
      <c r="M19" s="50">
        <v>9435688968</v>
      </c>
      <c r="N19" s="50" t="s">
        <v>396</v>
      </c>
      <c r="O19" s="50">
        <v>8752927814</v>
      </c>
      <c r="P19" s="24">
        <v>43631</v>
      </c>
      <c r="Q19" s="18" t="s">
        <v>888</v>
      </c>
      <c r="R19" s="50"/>
      <c r="S19" s="18" t="s">
        <v>902</v>
      </c>
      <c r="T19" s="18"/>
    </row>
    <row r="20" spans="1:20">
      <c r="A20" s="4">
        <v>16</v>
      </c>
      <c r="B20" s="17" t="s">
        <v>414</v>
      </c>
      <c r="C20" s="50"/>
      <c r="D20" s="50"/>
      <c r="E20" s="19"/>
      <c r="F20" s="50"/>
      <c r="G20" s="19"/>
      <c r="H20" s="19"/>
      <c r="I20" s="17"/>
      <c r="J20" s="50"/>
      <c r="K20" s="50"/>
      <c r="L20" s="50"/>
      <c r="M20" s="50"/>
      <c r="N20" s="50"/>
      <c r="O20" s="50"/>
      <c r="P20" s="24">
        <v>43632</v>
      </c>
      <c r="Q20" s="18" t="s">
        <v>889</v>
      </c>
      <c r="R20" s="50"/>
      <c r="S20" s="18" t="s">
        <v>902</v>
      </c>
      <c r="T20" s="18"/>
    </row>
    <row r="21" spans="1:20" ht="33">
      <c r="A21" s="4">
        <v>17</v>
      </c>
      <c r="B21" s="17" t="s">
        <v>414</v>
      </c>
      <c r="C21" s="50" t="s">
        <v>440</v>
      </c>
      <c r="D21" s="50" t="s">
        <v>100</v>
      </c>
      <c r="E21" s="19" t="s">
        <v>441</v>
      </c>
      <c r="F21" s="50" t="s">
        <v>149</v>
      </c>
      <c r="G21" s="19">
        <v>5</v>
      </c>
      <c r="H21" s="19">
        <v>9</v>
      </c>
      <c r="I21" s="17">
        <v>14</v>
      </c>
      <c r="J21" s="50" t="s">
        <v>442</v>
      </c>
      <c r="K21" s="50" t="s">
        <v>95</v>
      </c>
      <c r="L21" s="50" t="s">
        <v>263</v>
      </c>
      <c r="M21" s="50">
        <v>9435224066</v>
      </c>
      <c r="N21" s="50" t="s">
        <v>379</v>
      </c>
      <c r="O21" s="50">
        <v>9401755233</v>
      </c>
      <c r="P21" s="24">
        <v>43633</v>
      </c>
      <c r="Q21" s="18" t="s">
        <v>883</v>
      </c>
      <c r="R21" s="50"/>
      <c r="S21" s="18" t="s">
        <v>902</v>
      </c>
      <c r="T21" s="18"/>
    </row>
    <row r="22" spans="1:20" ht="33">
      <c r="A22" s="4">
        <v>18</v>
      </c>
      <c r="B22" s="17" t="s">
        <v>414</v>
      </c>
      <c r="C22" s="50" t="s">
        <v>443</v>
      </c>
      <c r="D22" s="50" t="s">
        <v>100</v>
      </c>
      <c r="E22" s="19" t="s">
        <v>444</v>
      </c>
      <c r="F22" s="50" t="s">
        <v>102</v>
      </c>
      <c r="G22" s="19">
        <v>28</v>
      </c>
      <c r="H22" s="19">
        <v>26</v>
      </c>
      <c r="I22" s="17">
        <v>54</v>
      </c>
      <c r="J22" s="50" t="s">
        <v>445</v>
      </c>
      <c r="K22" s="50" t="s">
        <v>95</v>
      </c>
      <c r="L22" s="50" t="s">
        <v>263</v>
      </c>
      <c r="M22" s="50">
        <v>9435224066</v>
      </c>
      <c r="N22" s="50" t="s">
        <v>379</v>
      </c>
      <c r="O22" s="50">
        <v>9401755233</v>
      </c>
      <c r="P22" s="24">
        <v>43634</v>
      </c>
      <c r="Q22" s="18" t="s">
        <v>884</v>
      </c>
      <c r="R22" s="50"/>
      <c r="S22" s="18" t="s">
        <v>902</v>
      </c>
      <c r="T22" s="18"/>
    </row>
    <row r="23" spans="1:20" ht="33">
      <c r="A23" s="4">
        <v>19</v>
      </c>
      <c r="B23" s="17" t="s">
        <v>414</v>
      </c>
      <c r="C23" s="50" t="s">
        <v>446</v>
      </c>
      <c r="D23" s="50" t="s">
        <v>100</v>
      </c>
      <c r="E23" s="19" t="s">
        <v>447</v>
      </c>
      <c r="F23" s="50" t="s">
        <v>149</v>
      </c>
      <c r="G23" s="19">
        <v>22</v>
      </c>
      <c r="H23" s="19">
        <v>10</v>
      </c>
      <c r="I23" s="17">
        <v>32</v>
      </c>
      <c r="J23" s="50" t="s">
        <v>448</v>
      </c>
      <c r="K23" s="50" t="s">
        <v>137</v>
      </c>
      <c r="L23" s="50" t="s">
        <v>402</v>
      </c>
      <c r="M23" s="50">
        <v>9531119863</v>
      </c>
      <c r="N23" s="50" t="s">
        <v>449</v>
      </c>
      <c r="O23" s="50">
        <v>9859656087</v>
      </c>
      <c r="P23" s="24">
        <v>43635</v>
      </c>
      <c r="Q23" s="18" t="s">
        <v>885</v>
      </c>
      <c r="R23" s="50"/>
      <c r="S23" s="18" t="s">
        <v>902</v>
      </c>
      <c r="T23" s="18"/>
    </row>
    <row r="24" spans="1:20" ht="33">
      <c r="A24" s="4">
        <v>20</v>
      </c>
      <c r="B24" s="17" t="s">
        <v>414</v>
      </c>
      <c r="C24" s="50" t="s">
        <v>450</v>
      </c>
      <c r="D24" s="50" t="s">
        <v>100</v>
      </c>
      <c r="E24" s="19" t="s">
        <v>451</v>
      </c>
      <c r="F24" s="50" t="s">
        <v>149</v>
      </c>
      <c r="G24" s="19">
        <v>8</v>
      </c>
      <c r="H24" s="19">
        <v>3</v>
      </c>
      <c r="I24" s="17">
        <v>11</v>
      </c>
      <c r="J24" s="50" t="s">
        <v>452</v>
      </c>
      <c r="K24" s="50" t="s">
        <v>137</v>
      </c>
      <c r="L24" s="50" t="s">
        <v>402</v>
      </c>
      <c r="M24" s="50">
        <v>9531119863</v>
      </c>
      <c r="N24" s="50" t="s">
        <v>449</v>
      </c>
      <c r="O24" s="50">
        <v>9859656087</v>
      </c>
      <c r="P24" s="24">
        <v>43636</v>
      </c>
      <c r="Q24" s="18" t="s">
        <v>886</v>
      </c>
      <c r="R24" s="50"/>
      <c r="S24" s="18" t="s">
        <v>902</v>
      </c>
      <c r="T24" s="18"/>
    </row>
    <row r="25" spans="1:20">
      <c r="A25" s="4">
        <v>21</v>
      </c>
      <c r="B25" s="17" t="s">
        <v>414</v>
      </c>
      <c r="C25" s="50" t="s">
        <v>453</v>
      </c>
      <c r="D25" s="50" t="s">
        <v>100</v>
      </c>
      <c r="E25" s="19" t="s">
        <v>454</v>
      </c>
      <c r="F25" s="50" t="s">
        <v>102</v>
      </c>
      <c r="G25" s="19">
        <v>120</v>
      </c>
      <c r="H25" s="19">
        <v>136</v>
      </c>
      <c r="I25" s="17">
        <v>256</v>
      </c>
      <c r="J25" s="50" t="s">
        <v>455</v>
      </c>
      <c r="K25" s="50" t="s">
        <v>201</v>
      </c>
      <c r="L25" s="50" t="s">
        <v>202</v>
      </c>
      <c r="M25" s="50">
        <v>9957673721</v>
      </c>
      <c r="N25" s="50" t="s">
        <v>203</v>
      </c>
      <c r="O25" s="50">
        <v>9613828182</v>
      </c>
      <c r="P25" s="24">
        <v>43637</v>
      </c>
      <c r="Q25" s="18" t="s">
        <v>887</v>
      </c>
      <c r="R25" s="50"/>
      <c r="S25" s="18" t="s">
        <v>902</v>
      </c>
      <c r="T25" s="18"/>
    </row>
    <row r="26" spans="1:20">
      <c r="A26" s="4">
        <v>22</v>
      </c>
      <c r="B26" s="17" t="s">
        <v>414</v>
      </c>
      <c r="C26" s="50" t="s">
        <v>453</v>
      </c>
      <c r="D26" s="50" t="s">
        <v>100</v>
      </c>
      <c r="E26" s="19" t="s">
        <v>454</v>
      </c>
      <c r="F26" s="50" t="s">
        <v>102</v>
      </c>
      <c r="G26" s="19">
        <v>120</v>
      </c>
      <c r="H26" s="19">
        <v>136</v>
      </c>
      <c r="I26" s="17">
        <v>256</v>
      </c>
      <c r="J26" s="50" t="s">
        <v>455</v>
      </c>
      <c r="K26" s="50" t="s">
        <v>201</v>
      </c>
      <c r="L26" s="50" t="s">
        <v>202</v>
      </c>
      <c r="M26" s="50">
        <v>9957673721</v>
      </c>
      <c r="N26" s="50" t="s">
        <v>203</v>
      </c>
      <c r="O26" s="50">
        <v>9613828182</v>
      </c>
      <c r="P26" s="24">
        <v>43638</v>
      </c>
      <c r="Q26" s="18" t="s">
        <v>888</v>
      </c>
      <c r="R26" s="50"/>
      <c r="S26" s="18" t="s">
        <v>902</v>
      </c>
      <c r="T26" s="18"/>
    </row>
    <row r="27" spans="1:20" ht="33">
      <c r="A27" s="4">
        <v>23</v>
      </c>
      <c r="B27" s="17" t="s">
        <v>414</v>
      </c>
      <c r="C27" s="50" t="s">
        <v>456</v>
      </c>
      <c r="D27" s="50" t="s">
        <v>100</v>
      </c>
      <c r="E27" s="19" t="s">
        <v>457</v>
      </c>
      <c r="F27" s="50" t="s">
        <v>149</v>
      </c>
      <c r="G27" s="19">
        <v>33</v>
      </c>
      <c r="H27" s="19">
        <v>36</v>
      </c>
      <c r="I27" s="17">
        <v>69</v>
      </c>
      <c r="J27" s="50" t="s">
        <v>458</v>
      </c>
      <c r="K27" s="50" t="s">
        <v>178</v>
      </c>
      <c r="L27" s="50" t="s">
        <v>179</v>
      </c>
      <c r="M27" s="50">
        <v>9954621027</v>
      </c>
      <c r="N27" s="50" t="s">
        <v>184</v>
      </c>
      <c r="O27" s="50">
        <v>9401708523</v>
      </c>
      <c r="P27" s="24">
        <v>43639</v>
      </c>
      <c r="Q27" s="18" t="s">
        <v>889</v>
      </c>
      <c r="R27" s="50"/>
      <c r="S27" s="18" t="s">
        <v>902</v>
      </c>
      <c r="T27" s="18"/>
    </row>
    <row r="28" spans="1:20" ht="33">
      <c r="A28" s="4">
        <v>24</v>
      </c>
      <c r="B28" s="17" t="s">
        <v>414</v>
      </c>
      <c r="C28" s="18" t="s">
        <v>459</v>
      </c>
      <c r="D28" s="18" t="s">
        <v>100</v>
      </c>
      <c r="E28" s="19" t="s">
        <v>460</v>
      </c>
      <c r="F28" s="18" t="s">
        <v>149</v>
      </c>
      <c r="G28" s="19">
        <v>14</v>
      </c>
      <c r="H28" s="19">
        <v>21</v>
      </c>
      <c r="I28" s="17">
        <v>35</v>
      </c>
      <c r="J28" s="18" t="s">
        <v>461</v>
      </c>
      <c r="K28" s="18" t="s">
        <v>178</v>
      </c>
      <c r="L28" s="18" t="s">
        <v>179</v>
      </c>
      <c r="M28" s="18">
        <v>9954621027</v>
      </c>
      <c r="N28" s="18" t="s">
        <v>184</v>
      </c>
      <c r="O28" s="18">
        <v>9401708523</v>
      </c>
      <c r="P28" s="24">
        <v>43640</v>
      </c>
      <c r="Q28" s="18" t="s">
        <v>883</v>
      </c>
      <c r="R28" s="50"/>
      <c r="S28" s="18" t="s">
        <v>902</v>
      </c>
      <c r="T28" s="18"/>
    </row>
    <row r="29" spans="1:20" ht="33">
      <c r="A29" s="4">
        <v>25</v>
      </c>
      <c r="B29" s="17" t="s">
        <v>414</v>
      </c>
      <c r="C29" s="50" t="s">
        <v>429</v>
      </c>
      <c r="D29" s="50" t="s">
        <v>89</v>
      </c>
      <c r="E29" s="19"/>
      <c r="F29" s="50"/>
      <c r="G29" s="19">
        <v>32</v>
      </c>
      <c r="H29" s="19">
        <v>35</v>
      </c>
      <c r="I29" s="17">
        <v>67</v>
      </c>
      <c r="J29" s="50">
        <v>9954441409</v>
      </c>
      <c r="K29" s="50" t="s">
        <v>124</v>
      </c>
      <c r="L29" s="50" t="s">
        <v>125</v>
      </c>
      <c r="M29" s="50">
        <v>9401717006</v>
      </c>
      <c r="N29" s="50" t="s">
        <v>126</v>
      </c>
      <c r="O29" s="50">
        <v>7399454032</v>
      </c>
      <c r="P29" s="24">
        <v>43641</v>
      </c>
      <c r="Q29" s="18" t="s">
        <v>884</v>
      </c>
      <c r="R29" s="50"/>
      <c r="S29" s="18" t="s">
        <v>902</v>
      </c>
      <c r="T29" s="18"/>
    </row>
    <row r="30" spans="1:20">
      <c r="A30" s="4">
        <v>26</v>
      </c>
      <c r="B30" s="17" t="s">
        <v>414</v>
      </c>
      <c r="C30" s="18" t="s">
        <v>204</v>
      </c>
      <c r="D30" s="18" t="s">
        <v>100</v>
      </c>
      <c r="E30" s="19" t="s">
        <v>205</v>
      </c>
      <c r="F30" s="18" t="s">
        <v>102</v>
      </c>
      <c r="G30" s="19">
        <v>165</v>
      </c>
      <c r="H30" s="19">
        <v>176</v>
      </c>
      <c r="I30" s="17">
        <v>341</v>
      </c>
      <c r="J30" s="18" t="s">
        <v>206</v>
      </c>
      <c r="K30" s="18" t="s">
        <v>110</v>
      </c>
      <c r="L30" s="18" t="s">
        <v>111</v>
      </c>
      <c r="M30" s="18">
        <v>9101447459</v>
      </c>
      <c r="N30" s="18" t="s">
        <v>192</v>
      </c>
      <c r="O30" s="18">
        <v>9707808913</v>
      </c>
      <c r="P30" s="24">
        <v>43642</v>
      </c>
      <c r="Q30" s="18" t="s">
        <v>885</v>
      </c>
      <c r="R30" s="50"/>
      <c r="S30" s="18" t="s">
        <v>902</v>
      </c>
      <c r="T30" s="18"/>
    </row>
    <row r="31" spans="1:20">
      <c r="A31" s="4">
        <v>27</v>
      </c>
      <c r="B31" s="17" t="s">
        <v>414</v>
      </c>
      <c r="C31" s="18" t="s">
        <v>463</v>
      </c>
      <c r="D31" s="18" t="s">
        <v>100</v>
      </c>
      <c r="E31" s="19" t="s">
        <v>464</v>
      </c>
      <c r="F31" s="18" t="s">
        <v>149</v>
      </c>
      <c r="G31" s="19">
        <v>42</v>
      </c>
      <c r="H31" s="19">
        <v>27</v>
      </c>
      <c r="I31" s="17">
        <v>69</v>
      </c>
      <c r="J31" s="18">
        <v>9577155729</v>
      </c>
      <c r="K31" s="18" t="s">
        <v>120</v>
      </c>
      <c r="L31" s="18" t="s">
        <v>121</v>
      </c>
      <c r="M31" s="18">
        <v>9401275218</v>
      </c>
      <c r="N31" s="18" t="s">
        <v>122</v>
      </c>
      <c r="O31" s="18">
        <v>9577194035</v>
      </c>
      <c r="P31" s="24">
        <v>43643</v>
      </c>
      <c r="Q31" s="18" t="s">
        <v>886</v>
      </c>
      <c r="R31" s="50"/>
      <c r="S31" s="18" t="s">
        <v>902</v>
      </c>
      <c r="T31" s="18"/>
    </row>
    <row r="32" spans="1:20" ht="33">
      <c r="A32" s="4">
        <v>28</v>
      </c>
      <c r="B32" s="17" t="s">
        <v>414</v>
      </c>
      <c r="C32" s="18" t="s">
        <v>465</v>
      </c>
      <c r="D32" s="18" t="s">
        <v>100</v>
      </c>
      <c r="E32" s="19">
        <v>18210129601</v>
      </c>
      <c r="F32" s="18" t="s">
        <v>149</v>
      </c>
      <c r="G32" s="19">
        <v>15</v>
      </c>
      <c r="H32" s="19">
        <v>15</v>
      </c>
      <c r="I32" s="17">
        <v>30</v>
      </c>
      <c r="J32" s="18" t="s">
        <v>466</v>
      </c>
      <c r="K32" s="18" t="s">
        <v>120</v>
      </c>
      <c r="L32" s="18" t="s">
        <v>121</v>
      </c>
      <c r="M32" s="18">
        <v>9401275218</v>
      </c>
      <c r="N32" s="18" t="s">
        <v>122</v>
      </c>
      <c r="O32" s="18">
        <v>9577194035</v>
      </c>
      <c r="P32" s="24">
        <v>43644</v>
      </c>
      <c r="Q32" s="18" t="s">
        <v>887</v>
      </c>
      <c r="R32" s="50"/>
      <c r="S32" s="18" t="s">
        <v>902</v>
      </c>
      <c r="T32" s="18"/>
    </row>
    <row r="33" spans="1:20" ht="33">
      <c r="A33" s="4">
        <v>29</v>
      </c>
      <c r="B33" s="17" t="s">
        <v>414</v>
      </c>
      <c r="C33" s="18" t="s">
        <v>467</v>
      </c>
      <c r="D33" s="18" t="s">
        <v>100</v>
      </c>
      <c r="E33" s="19" t="s">
        <v>468</v>
      </c>
      <c r="F33" s="18" t="s">
        <v>149</v>
      </c>
      <c r="G33" s="19">
        <v>29</v>
      </c>
      <c r="H33" s="19">
        <v>33</v>
      </c>
      <c r="I33" s="17">
        <v>62</v>
      </c>
      <c r="J33" s="18" t="s">
        <v>469</v>
      </c>
      <c r="K33" s="18" t="s">
        <v>178</v>
      </c>
      <c r="L33" s="18" t="s">
        <v>179</v>
      </c>
      <c r="M33" s="18">
        <v>9954621027</v>
      </c>
      <c r="N33" s="18" t="s">
        <v>184</v>
      </c>
      <c r="O33" s="18">
        <v>9401708523</v>
      </c>
      <c r="P33" s="24">
        <v>43645</v>
      </c>
      <c r="Q33" s="18" t="s">
        <v>888</v>
      </c>
      <c r="R33" s="50"/>
      <c r="S33" s="18" t="s">
        <v>902</v>
      </c>
      <c r="T33" s="18"/>
    </row>
    <row r="34" spans="1:20">
      <c r="A34" s="4">
        <v>30</v>
      </c>
      <c r="B34" s="17" t="s">
        <v>414</v>
      </c>
      <c r="C34" s="18" t="s">
        <v>470</v>
      </c>
      <c r="D34" s="18" t="s">
        <v>100</v>
      </c>
      <c r="E34" s="19" t="s">
        <v>471</v>
      </c>
      <c r="F34" s="18" t="s">
        <v>149</v>
      </c>
      <c r="G34" s="19">
        <v>23</v>
      </c>
      <c r="H34" s="19">
        <v>22</v>
      </c>
      <c r="I34" s="17">
        <v>45</v>
      </c>
      <c r="J34" s="18" t="s">
        <v>472</v>
      </c>
      <c r="K34" s="18" t="s">
        <v>169</v>
      </c>
      <c r="L34" s="18" t="s">
        <v>473</v>
      </c>
      <c r="M34" s="18">
        <v>9435772290</v>
      </c>
      <c r="N34" s="18" t="s">
        <v>474</v>
      </c>
      <c r="O34" s="18">
        <v>9435432261</v>
      </c>
      <c r="P34" s="24">
        <v>43646</v>
      </c>
      <c r="Q34" s="18" t="s">
        <v>889</v>
      </c>
      <c r="R34" s="18"/>
      <c r="S34" s="18" t="s">
        <v>902</v>
      </c>
      <c r="T34" s="18"/>
    </row>
    <row r="35" spans="1:20" ht="33">
      <c r="A35" s="4">
        <v>31</v>
      </c>
      <c r="B35" s="17" t="s">
        <v>414</v>
      </c>
      <c r="C35" s="18" t="s">
        <v>475</v>
      </c>
      <c r="D35" s="18" t="s">
        <v>100</v>
      </c>
      <c r="E35" s="19" t="s">
        <v>476</v>
      </c>
      <c r="F35" s="18" t="s">
        <v>149</v>
      </c>
      <c r="G35" s="19">
        <v>53</v>
      </c>
      <c r="H35" s="19">
        <v>58</v>
      </c>
      <c r="I35" s="17">
        <v>111</v>
      </c>
      <c r="J35" s="18" t="s">
        <v>477</v>
      </c>
      <c r="K35" s="18" t="s">
        <v>383</v>
      </c>
      <c r="L35" s="18" t="s">
        <v>384</v>
      </c>
      <c r="M35" s="18">
        <v>9954082124</v>
      </c>
      <c r="N35" s="18" t="s">
        <v>422</v>
      </c>
      <c r="O35" s="18">
        <v>9401745001</v>
      </c>
      <c r="P35" s="24">
        <v>43617</v>
      </c>
      <c r="Q35" s="18" t="s">
        <v>888</v>
      </c>
      <c r="R35" s="18"/>
      <c r="S35" s="18" t="s">
        <v>902</v>
      </c>
      <c r="T35" s="18"/>
    </row>
    <row r="36" spans="1:20">
      <c r="A36" s="4">
        <v>32</v>
      </c>
      <c r="B36" s="17" t="s">
        <v>414</v>
      </c>
      <c r="C36" s="59"/>
      <c r="D36" s="59"/>
      <c r="E36" s="60"/>
      <c r="F36" s="59"/>
      <c r="G36" s="60"/>
      <c r="H36" s="60"/>
      <c r="I36" s="59"/>
      <c r="J36" s="59"/>
      <c r="K36" s="59"/>
      <c r="L36" s="59"/>
      <c r="M36" s="59"/>
      <c r="N36" s="59"/>
      <c r="O36" s="59"/>
      <c r="P36" s="24">
        <v>43618</v>
      </c>
      <c r="Q36" s="18" t="s">
        <v>889</v>
      </c>
      <c r="R36" s="18"/>
      <c r="S36" s="18" t="s">
        <v>902</v>
      </c>
      <c r="T36" s="18"/>
    </row>
    <row r="37" spans="1:20">
      <c r="A37" s="4">
        <v>33</v>
      </c>
      <c r="B37" s="17" t="s">
        <v>414</v>
      </c>
      <c r="C37" s="18" t="s">
        <v>204</v>
      </c>
      <c r="D37" s="18" t="s">
        <v>100</v>
      </c>
      <c r="E37" s="19" t="s">
        <v>205</v>
      </c>
      <c r="F37" s="18" t="s">
        <v>102</v>
      </c>
      <c r="G37" s="19">
        <v>165</v>
      </c>
      <c r="H37" s="19">
        <v>176</v>
      </c>
      <c r="I37" s="17">
        <v>341</v>
      </c>
      <c r="J37" s="18" t="s">
        <v>206</v>
      </c>
      <c r="K37" s="18" t="s">
        <v>110</v>
      </c>
      <c r="L37" s="18" t="s">
        <v>111</v>
      </c>
      <c r="M37" s="18">
        <v>9101447459</v>
      </c>
      <c r="N37" s="18" t="s">
        <v>192</v>
      </c>
      <c r="O37" s="18">
        <v>9707808913</v>
      </c>
      <c r="P37" s="24">
        <v>43619</v>
      </c>
      <c r="Q37" s="18" t="s">
        <v>883</v>
      </c>
      <c r="R37" s="18"/>
      <c r="S37" s="18" t="s">
        <v>902</v>
      </c>
      <c r="T37" s="18"/>
    </row>
    <row r="38" spans="1:20" ht="33">
      <c r="A38" s="4">
        <v>34</v>
      </c>
      <c r="B38" s="17" t="s">
        <v>414</v>
      </c>
      <c r="C38" s="18" t="s">
        <v>478</v>
      </c>
      <c r="D38" s="18" t="s">
        <v>100</v>
      </c>
      <c r="E38" s="19" t="s">
        <v>479</v>
      </c>
      <c r="F38" s="18" t="s">
        <v>149</v>
      </c>
      <c r="G38" s="19">
        <v>46</v>
      </c>
      <c r="H38" s="19">
        <v>28</v>
      </c>
      <c r="I38" s="17">
        <v>74</v>
      </c>
      <c r="J38" s="18" t="s">
        <v>480</v>
      </c>
      <c r="K38" s="18" t="s">
        <v>110</v>
      </c>
      <c r="L38" s="18" t="s">
        <v>111</v>
      </c>
      <c r="M38" s="18">
        <v>9101447459</v>
      </c>
      <c r="N38" s="18" t="s">
        <v>294</v>
      </c>
      <c r="O38" s="18">
        <v>7399214606</v>
      </c>
      <c r="P38" s="24">
        <v>43620</v>
      </c>
      <c r="Q38" s="18" t="s">
        <v>884</v>
      </c>
      <c r="R38" s="18"/>
      <c r="S38" s="18" t="s">
        <v>902</v>
      </c>
      <c r="T38" s="18"/>
    </row>
    <row r="39" spans="1:20" ht="33">
      <c r="A39" s="4">
        <v>35</v>
      </c>
      <c r="B39" s="17" t="s">
        <v>414</v>
      </c>
      <c r="C39" s="18"/>
      <c r="D39" s="18"/>
      <c r="E39" s="19"/>
      <c r="F39" s="18"/>
      <c r="G39" s="19"/>
      <c r="H39" s="19"/>
      <c r="I39" s="17"/>
      <c r="J39" s="18"/>
      <c r="K39" s="18"/>
      <c r="L39" s="18"/>
      <c r="M39" s="18"/>
      <c r="N39" s="18"/>
      <c r="O39" s="18"/>
      <c r="P39" s="24">
        <v>43621</v>
      </c>
      <c r="Q39" s="18" t="s">
        <v>885</v>
      </c>
      <c r="R39" s="18"/>
      <c r="S39" s="18" t="s">
        <v>902</v>
      </c>
      <c r="T39" s="18" t="s">
        <v>895</v>
      </c>
    </row>
    <row r="40" spans="1:20">
      <c r="A40" s="4">
        <v>36</v>
      </c>
      <c r="B40" s="17" t="s">
        <v>414</v>
      </c>
      <c r="C40" s="18" t="s">
        <v>481</v>
      </c>
      <c r="D40" s="18" t="s">
        <v>100</v>
      </c>
      <c r="E40" s="19" t="s">
        <v>482</v>
      </c>
      <c r="F40" s="18" t="s">
        <v>149</v>
      </c>
      <c r="G40" s="19">
        <v>19</v>
      </c>
      <c r="H40" s="19">
        <v>39</v>
      </c>
      <c r="I40" s="17">
        <v>58</v>
      </c>
      <c r="J40" s="18" t="s">
        <v>483</v>
      </c>
      <c r="K40" s="18" t="s">
        <v>159</v>
      </c>
      <c r="L40" s="18" t="s">
        <v>160</v>
      </c>
      <c r="M40" s="18">
        <v>9859490841</v>
      </c>
      <c r="N40" s="18" t="s">
        <v>196</v>
      </c>
      <c r="O40" s="18">
        <v>9577175880</v>
      </c>
      <c r="P40" s="24">
        <v>43622</v>
      </c>
      <c r="Q40" s="18" t="s">
        <v>886</v>
      </c>
      <c r="R40" s="18"/>
      <c r="S40" s="18" t="s">
        <v>902</v>
      </c>
      <c r="T40" s="18"/>
    </row>
    <row r="41" spans="1:20">
      <c r="A41" s="4">
        <v>37</v>
      </c>
      <c r="B41" s="17" t="s">
        <v>414</v>
      </c>
      <c r="C41" s="18" t="s">
        <v>484</v>
      </c>
      <c r="D41" s="18" t="s">
        <v>100</v>
      </c>
      <c r="E41" s="19" t="s">
        <v>485</v>
      </c>
      <c r="F41" s="18" t="s">
        <v>149</v>
      </c>
      <c r="G41" s="19">
        <v>28</v>
      </c>
      <c r="H41" s="19">
        <v>29</v>
      </c>
      <c r="I41" s="17">
        <v>57</v>
      </c>
      <c r="J41" s="18" t="s">
        <v>486</v>
      </c>
      <c r="K41" s="18" t="s">
        <v>159</v>
      </c>
      <c r="L41" s="18" t="s">
        <v>160</v>
      </c>
      <c r="M41" s="18">
        <v>9859490841</v>
      </c>
      <c r="N41" s="18" t="s">
        <v>196</v>
      </c>
      <c r="O41" s="18">
        <v>9577175880</v>
      </c>
      <c r="P41" s="24">
        <v>43623</v>
      </c>
      <c r="Q41" s="18" t="s">
        <v>887</v>
      </c>
      <c r="R41" s="18"/>
      <c r="S41" s="18" t="s">
        <v>902</v>
      </c>
      <c r="T41" s="18"/>
    </row>
    <row r="42" spans="1:20" ht="33">
      <c r="A42" s="4">
        <v>38</v>
      </c>
      <c r="B42" s="17" t="s">
        <v>414</v>
      </c>
      <c r="C42" s="18" t="s">
        <v>487</v>
      </c>
      <c r="D42" s="18" t="s">
        <v>100</v>
      </c>
      <c r="E42" s="19" t="s">
        <v>488</v>
      </c>
      <c r="F42" s="18" t="s">
        <v>149</v>
      </c>
      <c r="G42" s="19">
        <v>21</v>
      </c>
      <c r="H42" s="19">
        <v>32</v>
      </c>
      <c r="I42" s="17">
        <v>53</v>
      </c>
      <c r="J42" s="18" t="s">
        <v>489</v>
      </c>
      <c r="K42" s="18" t="s">
        <v>110</v>
      </c>
      <c r="L42" s="18" t="s">
        <v>111</v>
      </c>
      <c r="M42" s="18">
        <v>9101447459</v>
      </c>
      <c r="N42" s="18" t="s">
        <v>294</v>
      </c>
      <c r="O42" s="18">
        <v>7399214606</v>
      </c>
      <c r="P42" s="24">
        <v>43624</v>
      </c>
      <c r="Q42" s="18" t="s">
        <v>888</v>
      </c>
      <c r="R42" s="18"/>
      <c r="S42" s="18" t="s">
        <v>902</v>
      </c>
      <c r="T42" s="18"/>
    </row>
    <row r="43" spans="1:20">
      <c r="A43" s="4">
        <v>39</v>
      </c>
      <c r="B43" s="17" t="s">
        <v>414</v>
      </c>
      <c r="C43" s="59"/>
      <c r="D43" s="59"/>
      <c r="E43" s="60"/>
      <c r="F43" s="59"/>
      <c r="G43" s="60"/>
      <c r="H43" s="60"/>
      <c r="I43" s="59"/>
      <c r="J43" s="59"/>
      <c r="K43" s="59"/>
      <c r="L43" s="59"/>
      <c r="M43" s="59"/>
      <c r="N43" s="59"/>
      <c r="O43" s="59"/>
      <c r="P43" s="24">
        <v>43625</v>
      </c>
      <c r="Q43" s="18" t="s">
        <v>889</v>
      </c>
      <c r="R43" s="18"/>
      <c r="S43" s="18" t="s">
        <v>902</v>
      </c>
      <c r="T43" s="18"/>
    </row>
    <row r="44" spans="1:20">
      <c r="A44" s="4">
        <v>40</v>
      </c>
      <c r="B44" s="17" t="s">
        <v>414</v>
      </c>
      <c r="C44" s="18" t="s">
        <v>493</v>
      </c>
      <c r="D44" s="18" t="s">
        <v>100</v>
      </c>
      <c r="E44" s="19" t="s">
        <v>494</v>
      </c>
      <c r="F44" s="18" t="s">
        <v>149</v>
      </c>
      <c r="G44" s="19">
        <v>37</v>
      </c>
      <c r="H44" s="19">
        <v>44</v>
      </c>
      <c r="I44" s="17">
        <v>81</v>
      </c>
      <c r="J44" s="18" t="s">
        <v>495</v>
      </c>
      <c r="K44" s="18" t="s">
        <v>347</v>
      </c>
      <c r="L44" s="18" t="s">
        <v>348</v>
      </c>
      <c r="M44" s="18">
        <v>9957156962</v>
      </c>
      <c r="N44" s="18" t="s">
        <v>496</v>
      </c>
      <c r="O44" s="18">
        <v>9613705635</v>
      </c>
      <c r="P44" s="24">
        <v>43626</v>
      </c>
      <c r="Q44" s="18" t="s">
        <v>883</v>
      </c>
      <c r="R44" s="18"/>
      <c r="S44" s="18" t="s">
        <v>902</v>
      </c>
      <c r="T44" s="18"/>
    </row>
    <row r="45" spans="1:20">
      <c r="A45" s="4">
        <v>41</v>
      </c>
      <c r="B45" s="17" t="s">
        <v>414</v>
      </c>
      <c r="C45" s="18" t="s">
        <v>497</v>
      </c>
      <c r="D45" s="18" t="s">
        <v>100</v>
      </c>
      <c r="E45" s="19" t="s">
        <v>498</v>
      </c>
      <c r="F45" s="18" t="s">
        <v>149</v>
      </c>
      <c r="G45" s="19">
        <v>12</v>
      </c>
      <c r="H45" s="19">
        <v>14</v>
      </c>
      <c r="I45" s="17">
        <v>26</v>
      </c>
      <c r="J45" s="18" t="s">
        <v>499</v>
      </c>
      <c r="K45" s="18" t="s">
        <v>159</v>
      </c>
      <c r="L45" s="18" t="s">
        <v>160</v>
      </c>
      <c r="M45" s="18">
        <v>9859490841</v>
      </c>
      <c r="N45" s="18" t="s">
        <v>196</v>
      </c>
      <c r="O45" s="18">
        <v>9577175880</v>
      </c>
      <c r="P45" s="24">
        <v>43627</v>
      </c>
      <c r="Q45" s="18" t="s">
        <v>884</v>
      </c>
      <c r="R45" s="18"/>
      <c r="S45" s="18" t="s">
        <v>902</v>
      </c>
      <c r="T45" s="18"/>
    </row>
    <row r="46" spans="1:20" ht="33">
      <c r="A46" s="4">
        <v>42</v>
      </c>
      <c r="B46" s="17" t="s">
        <v>414</v>
      </c>
      <c r="C46" s="18" t="s">
        <v>500</v>
      </c>
      <c r="D46" s="18" t="s">
        <v>100</v>
      </c>
      <c r="E46" s="19" t="s">
        <v>501</v>
      </c>
      <c r="F46" s="18" t="s">
        <v>149</v>
      </c>
      <c r="G46" s="19">
        <v>62</v>
      </c>
      <c r="H46" s="19">
        <v>53</v>
      </c>
      <c r="I46" s="17">
        <v>115</v>
      </c>
      <c r="J46" s="18" t="s">
        <v>502</v>
      </c>
      <c r="K46" s="18" t="s">
        <v>95</v>
      </c>
      <c r="L46" s="18" t="s">
        <v>263</v>
      </c>
      <c r="M46" s="18">
        <v>9435224066</v>
      </c>
      <c r="N46" s="18" t="s">
        <v>264</v>
      </c>
      <c r="O46" s="18">
        <v>9577184067</v>
      </c>
      <c r="P46" s="24">
        <v>43628</v>
      </c>
      <c r="Q46" s="18" t="s">
        <v>885</v>
      </c>
      <c r="R46" s="18"/>
      <c r="S46" s="18" t="s">
        <v>902</v>
      </c>
      <c r="T46" s="18"/>
    </row>
    <row r="47" spans="1:20" ht="33">
      <c r="A47" s="4">
        <v>43</v>
      </c>
      <c r="B47" s="17" t="s">
        <v>414</v>
      </c>
      <c r="C47" s="18" t="s">
        <v>503</v>
      </c>
      <c r="D47" s="18" t="s">
        <v>100</v>
      </c>
      <c r="E47" s="19" t="s">
        <v>504</v>
      </c>
      <c r="F47" s="18" t="s">
        <v>149</v>
      </c>
      <c r="G47" s="19">
        <v>91</v>
      </c>
      <c r="H47" s="19">
        <v>64</v>
      </c>
      <c r="I47" s="17">
        <v>155</v>
      </c>
      <c r="J47" s="18" t="s">
        <v>505</v>
      </c>
      <c r="K47" s="18" t="s">
        <v>95</v>
      </c>
      <c r="L47" s="18" t="s">
        <v>96</v>
      </c>
      <c r="M47" s="18">
        <v>9401531695</v>
      </c>
      <c r="N47" s="18" t="s">
        <v>97</v>
      </c>
      <c r="O47" s="18">
        <v>8822143966</v>
      </c>
      <c r="P47" s="24">
        <v>43629</v>
      </c>
      <c r="Q47" s="18" t="s">
        <v>886</v>
      </c>
      <c r="R47" s="18"/>
      <c r="S47" s="18" t="s">
        <v>902</v>
      </c>
      <c r="T47" s="18"/>
    </row>
    <row r="48" spans="1:20">
      <c r="A48" s="4">
        <v>44</v>
      </c>
      <c r="B48" s="17" t="s">
        <v>414</v>
      </c>
      <c r="C48" s="18" t="s">
        <v>506</v>
      </c>
      <c r="D48" s="18" t="s">
        <v>100</v>
      </c>
      <c r="E48" s="19" t="s">
        <v>507</v>
      </c>
      <c r="F48" s="18" t="s">
        <v>149</v>
      </c>
      <c r="G48" s="19">
        <v>52</v>
      </c>
      <c r="H48" s="19">
        <v>51</v>
      </c>
      <c r="I48" s="17">
        <v>103</v>
      </c>
      <c r="J48" s="18" t="s">
        <v>508</v>
      </c>
      <c r="K48" s="18" t="s">
        <v>104</v>
      </c>
      <c r="L48" s="18" t="s">
        <v>105</v>
      </c>
      <c r="M48" s="18">
        <v>9401798068</v>
      </c>
      <c r="N48" s="18" t="s">
        <v>106</v>
      </c>
      <c r="O48" s="18">
        <v>9085270717</v>
      </c>
      <c r="P48" s="24">
        <v>43630</v>
      </c>
      <c r="Q48" s="18" t="s">
        <v>887</v>
      </c>
      <c r="R48" s="18"/>
      <c r="S48" s="18" t="s">
        <v>902</v>
      </c>
      <c r="T48" s="18"/>
    </row>
    <row r="49" spans="1:20">
      <c r="A49" s="4">
        <v>45</v>
      </c>
      <c r="B49" s="17" t="s">
        <v>509</v>
      </c>
      <c r="C49" s="18" t="s">
        <v>510</v>
      </c>
      <c r="D49" s="18" t="s">
        <v>89</v>
      </c>
      <c r="E49" s="19"/>
      <c r="F49" s="18"/>
      <c r="G49" s="19">
        <v>35</v>
      </c>
      <c r="H49" s="19">
        <v>32</v>
      </c>
      <c r="I49" s="17">
        <v>67</v>
      </c>
      <c r="J49" s="18" t="s">
        <v>511</v>
      </c>
      <c r="K49" s="18" t="s">
        <v>255</v>
      </c>
      <c r="L49" s="18" t="s">
        <v>256</v>
      </c>
      <c r="M49" s="18">
        <v>9706942597</v>
      </c>
      <c r="N49" s="18" t="s">
        <v>257</v>
      </c>
      <c r="O49" s="18">
        <v>9401813647</v>
      </c>
      <c r="P49" s="24">
        <v>43631</v>
      </c>
      <c r="Q49" s="18" t="s">
        <v>888</v>
      </c>
      <c r="R49" s="18"/>
      <c r="S49" s="18" t="s">
        <v>902</v>
      </c>
      <c r="T49" s="18"/>
    </row>
    <row r="50" spans="1:20">
      <c r="A50" s="4">
        <v>46</v>
      </c>
      <c r="B50" s="17" t="s">
        <v>509</v>
      </c>
      <c r="C50" s="59"/>
      <c r="D50" s="59"/>
      <c r="E50" s="60"/>
      <c r="F50" s="59"/>
      <c r="G50" s="60"/>
      <c r="H50" s="60"/>
      <c r="I50" s="59"/>
      <c r="J50" s="59"/>
      <c r="K50" s="59"/>
      <c r="L50" s="59"/>
      <c r="M50" s="59"/>
      <c r="N50" s="59"/>
      <c r="O50" s="59"/>
      <c r="P50" s="24">
        <v>43632</v>
      </c>
      <c r="Q50" s="18" t="s">
        <v>889</v>
      </c>
      <c r="R50" s="18"/>
      <c r="S50" s="18" t="s">
        <v>902</v>
      </c>
      <c r="T50" s="18"/>
    </row>
    <row r="51" spans="1:20">
      <c r="A51" s="4">
        <v>47</v>
      </c>
      <c r="B51" s="17" t="s">
        <v>509</v>
      </c>
      <c r="C51" s="18" t="s">
        <v>514</v>
      </c>
      <c r="D51" s="18" t="s">
        <v>100</v>
      </c>
      <c r="E51" s="19" t="s">
        <v>515</v>
      </c>
      <c r="F51" s="18" t="s">
        <v>149</v>
      </c>
      <c r="G51" s="19">
        <v>70</v>
      </c>
      <c r="H51" s="19">
        <v>90</v>
      </c>
      <c r="I51" s="17">
        <v>160</v>
      </c>
      <c r="J51" s="18" t="s">
        <v>516</v>
      </c>
      <c r="K51" s="18" t="s">
        <v>347</v>
      </c>
      <c r="L51" s="18" t="s">
        <v>348</v>
      </c>
      <c r="M51" s="18">
        <v>9957156962</v>
      </c>
      <c r="N51" s="18" t="s">
        <v>496</v>
      </c>
      <c r="O51" s="18">
        <v>9613705635</v>
      </c>
      <c r="P51" s="24">
        <v>43633</v>
      </c>
      <c r="Q51" s="18" t="s">
        <v>883</v>
      </c>
      <c r="R51" s="18"/>
      <c r="S51" s="18" t="s">
        <v>902</v>
      </c>
      <c r="T51" s="18"/>
    </row>
    <row r="52" spans="1:20" ht="33">
      <c r="A52" s="4">
        <v>48</v>
      </c>
      <c r="B52" s="17" t="s">
        <v>509</v>
      </c>
      <c r="C52" s="18" t="s">
        <v>490</v>
      </c>
      <c r="D52" s="18" t="s">
        <v>100</v>
      </c>
      <c r="E52" s="19" t="s">
        <v>491</v>
      </c>
      <c r="F52" s="18" t="s">
        <v>149</v>
      </c>
      <c r="G52" s="19">
        <v>21</v>
      </c>
      <c r="H52" s="19">
        <v>30</v>
      </c>
      <c r="I52" s="17">
        <v>51</v>
      </c>
      <c r="J52" s="18" t="s">
        <v>492</v>
      </c>
      <c r="K52" s="18" t="s">
        <v>110</v>
      </c>
      <c r="L52" s="18" t="s">
        <v>111</v>
      </c>
      <c r="M52" s="18">
        <v>9101447459</v>
      </c>
      <c r="N52" s="18" t="s">
        <v>294</v>
      </c>
      <c r="O52" s="18">
        <v>7399214606</v>
      </c>
      <c r="P52" s="24">
        <v>43634</v>
      </c>
      <c r="Q52" s="18" t="s">
        <v>884</v>
      </c>
      <c r="R52" s="18"/>
      <c r="S52" s="18" t="s">
        <v>902</v>
      </c>
      <c r="T52" s="18"/>
    </row>
    <row r="53" spans="1:20" ht="33">
      <c r="A53" s="4">
        <v>49</v>
      </c>
      <c r="B53" s="17" t="s">
        <v>509</v>
      </c>
      <c r="C53" s="18" t="s">
        <v>517</v>
      </c>
      <c r="D53" s="18" t="s">
        <v>100</v>
      </c>
      <c r="E53" s="19" t="s">
        <v>518</v>
      </c>
      <c r="F53" s="18" t="s">
        <v>149</v>
      </c>
      <c r="G53" s="19">
        <v>18</v>
      </c>
      <c r="H53" s="19">
        <v>17</v>
      </c>
      <c r="I53" s="17">
        <v>35</v>
      </c>
      <c r="J53" s="18" t="s">
        <v>519</v>
      </c>
      <c r="K53" s="18" t="s">
        <v>124</v>
      </c>
      <c r="L53" s="18" t="s">
        <v>399</v>
      </c>
      <c r="M53" s="18">
        <v>9401129927</v>
      </c>
      <c r="N53" s="18" t="s">
        <v>400</v>
      </c>
      <c r="O53" s="18">
        <v>7399841283</v>
      </c>
      <c r="P53" s="24">
        <v>43635</v>
      </c>
      <c r="Q53" s="18" t="s">
        <v>885</v>
      </c>
      <c r="R53" s="18"/>
      <c r="S53" s="18" t="s">
        <v>902</v>
      </c>
      <c r="T53" s="18"/>
    </row>
    <row r="54" spans="1:20" ht="33">
      <c r="A54" s="4">
        <v>50</v>
      </c>
      <c r="B54" s="17" t="s">
        <v>509</v>
      </c>
      <c r="C54" s="18" t="s">
        <v>520</v>
      </c>
      <c r="D54" s="18" t="s">
        <v>89</v>
      </c>
      <c r="E54" s="19"/>
      <c r="F54" s="18"/>
      <c r="G54" s="19">
        <v>29</v>
      </c>
      <c r="H54" s="19">
        <v>28</v>
      </c>
      <c r="I54" s="17">
        <v>57</v>
      </c>
      <c r="J54" s="18" t="s">
        <v>521</v>
      </c>
      <c r="K54" s="18" t="s">
        <v>326</v>
      </c>
      <c r="L54" s="18" t="s">
        <v>327</v>
      </c>
      <c r="M54" s="18">
        <v>9435688968</v>
      </c>
      <c r="N54" s="18" t="s">
        <v>328</v>
      </c>
      <c r="O54" s="18">
        <v>9435056563</v>
      </c>
      <c r="P54" s="24">
        <v>43636</v>
      </c>
      <c r="Q54" s="18" t="s">
        <v>886</v>
      </c>
      <c r="R54" s="18"/>
      <c r="S54" s="18" t="s">
        <v>902</v>
      </c>
      <c r="T54" s="18"/>
    </row>
    <row r="55" spans="1:20" ht="33">
      <c r="A55" s="4">
        <v>51</v>
      </c>
      <c r="B55" s="17" t="s">
        <v>509</v>
      </c>
      <c r="C55" s="18" t="s">
        <v>522</v>
      </c>
      <c r="D55" s="18" t="s">
        <v>89</v>
      </c>
      <c r="E55" s="19"/>
      <c r="F55" s="18"/>
      <c r="G55" s="19">
        <v>32</v>
      </c>
      <c r="H55" s="19">
        <v>36</v>
      </c>
      <c r="I55" s="17">
        <v>68</v>
      </c>
      <c r="J55" s="18">
        <v>8638650867</v>
      </c>
      <c r="K55" s="18" t="s">
        <v>326</v>
      </c>
      <c r="L55" s="18" t="s">
        <v>327</v>
      </c>
      <c r="M55" s="18">
        <v>9435688968</v>
      </c>
      <c r="N55" s="18" t="s">
        <v>328</v>
      </c>
      <c r="O55" s="18">
        <v>9435056563</v>
      </c>
      <c r="P55" s="24">
        <v>43637</v>
      </c>
      <c r="Q55" s="18" t="s">
        <v>887</v>
      </c>
      <c r="R55" s="18"/>
      <c r="S55" s="18" t="s">
        <v>902</v>
      </c>
      <c r="T55" s="18"/>
    </row>
    <row r="56" spans="1:20" ht="33">
      <c r="A56" s="4">
        <v>52</v>
      </c>
      <c r="B56" s="17" t="s">
        <v>509</v>
      </c>
      <c r="C56" s="18" t="s">
        <v>523</v>
      </c>
      <c r="D56" s="18" t="s">
        <v>89</v>
      </c>
      <c r="E56" s="19"/>
      <c r="F56" s="18"/>
      <c r="G56" s="19">
        <v>29</v>
      </c>
      <c r="H56" s="19">
        <v>31</v>
      </c>
      <c r="I56" s="17">
        <v>60</v>
      </c>
      <c r="J56" s="18">
        <v>9613538808</v>
      </c>
      <c r="K56" s="18" t="s">
        <v>326</v>
      </c>
      <c r="L56" s="18" t="s">
        <v>327</v>
      </c>
      <c r="M56" s="18">
        <v>9435688968</v>
      </c>
      <c r="N56" s="18" t="s">
        <v>328</v>
      </c>
      <c r="O56" s="18">
        <v>9435056563</v>
      </c>
      <c r="P56" s="24">
        <v>43638</v>
      </c>
      <c r="Q56" s="18" t="s">
        <v>888</v>
      </c>
      <c r="R56" s="18"/>
      <c r="S56" s="18" t="s">
        <v>902</v>
      </c>
      <c r="T56" s="18"/>
    </row>
    <row r="57" spans="1:20">
      <c r="A57" s="4">
        <v>53</v>
      </c>
      <c r="B57" s="17" t="s">
        <v>509</v>
      </c>
      <c r="C57" s="59"/>
      <c r="D57" s="59"/>
      <c r="E57" s="60"/>
      <c r="F57" s="59"/>
      <c r="G57" s="60"/>
      <c r="H57" s="60"/>
      <c r="I57" s="59"/>
      <c r="J57" s="59"/>
      <c r="K57" s="59"/>
      <c r="L57" s="59"/>
      <c r="M57" s="59"/>
      <c r="N57" s="59"/>
      <c r="O57" s="59"/>
      <c r="P57" s="24">
        <v>43639</v>
      </c>
      <c r="Q57" s="18" t="s">
        <v>889</v>
      </c>
      <c r="R57" s="18"/>
      <c r="S57" s="18" t="s">
        <v>902</v>
      </c>
      <c r="T57" s="18"/>
    </row>
    <row r="58" spans="1:20" ht="33">
      <c r="A58" s="4">
        <v>54</v>
      </c>
      <c r="B58" s="17" t="s">
        <v>509</v>
      </c>
      <c r="C58" s="18" t="s">
        <v>524</v>
      </c>
      <c r="D58" s="18" t="s">
        <v>89</v>
      </c>
      <c r="E58" s="19"/>
      <c r="F58" s="18"/>
      <c r="G58" s="19">
        <v>21</v>
      </c>
      <c r="H58" s="19">
        <v>18</v>
      </c>
      <c r="I58" s="17">
        <v>39</v>
      </c>
      <c r="J58" s="18">
        <v>9476897227</v>
      </c>
      <c r="K58" s="18" t="s">
        <v>95</v>
      </c>
      <c r="L58" s="18" t="s">
        <v>96</v>
      </c>
      <c r="M58" s="18">
        <v>9401531695</v>
      </c>
      <c r="N58" s="18" t="s">
        <v>97</v>
      </c>
      <c r="O58" s="18">
        <v>8822143966</v>
      </c>
      <c r="P58" s="24">
        <v>43640</v>
      </c>
      <c r="Q58" s="18" t="s">
        <v>883</v>
      </c>
      <c r="R58" s="18"/>
      <c r="S58" s="18" t="s">
        <v>902</v>
      </c>
      <c r="T58" s="18"/>
    </row>
    <row r="59" spans="1:20">
      <c r="A59" s="4">
        <v>55</v>
      </c>
      <c r="B59" s="17" t="s">
        <v>509</v>
      </c>
      <c r="C59" s="18" t="s">
        <v>525</v>
      </c>
      <c r="D59" s="18" t="s">
        <v>100</v>
      </c>
      <c r="E59" s="19" t="s">
        <v>526</v>
      </c>
      <c r="F59" s="18" t="s">
        <v>149</v>
      </c>
      <c r="G59" s="19">
        <v>27</v>
      </c>
      <c r="H59" s="19">
        <v>28</v>
      </c>
      <c r="I59" s="17">
        <v>55</v>
      </c>
      <c r="J59" s="18" t="s">
        <v>527</v>
      </c>
      <c r="K59" s="18" t="s">
        <v>104</v>
      </c>
      <c r="L59" s="18" t="s">
        <v>105</v>
      </c>
      <c r="M59" s="18">
        <v>9401798068</v>
      </c>
      <c r="N59" s="18" t="s">
        <v>106</v>
      </c>
      <c r="O59" s="18">
        <v>9085270717</v>
      </c>
      <c r="P59" s="24">
        <v>43641</v>
      </c>
      <c r="Q59" s="18" t="s">
        <v>884</v>
      </c>
      <c r="R59" s="18"/>
      <c r="S59" s="18" t="s">
        <v>902</v>
      </c>
      <c r="T59" s="18"/>
    </row>
    <row r="60" spans="1:20">
      <c r="A60" s="4">
        <v>56</v>
      </c>
      <c r="B60" s="17" t="s">
        <v>509</v>
      </c>
      <c r="C60" s="18" t="s">
        <v>528</v>
      </c>
      <c r="D60" s="18" t="s">
        <v>89</v>
      </c>
      <c r="E60" s="19"/>
      <c r="F60" s="18"/>
      <c r="G60" s="19">
        <v>11</v>
      </c>
      <c r="H60" s="19">
        <v>8</v>
      </c>
      <c r="I60" s="17">
        <v>19</v>
      </c>
      <c r="J60" s="18">
        <v>9577476396</v>
      </c>
      <c r="K60" s="18" t="s">
        <v>104</v>
      </c>
      <c r="L60" s="18" t="s">
        <v>105</v>
      </c>
      <c r="M60" s="18">
        <v>9401798068</v>
      </c>
      <c r="N60" s="18" t="s">
        <v>135</v>
      </c>
      <c r="O60" s="18">
        <v>8749816335</v>
      </c>
      <c r="P60" s="24">
        <v>43642</v>
      </c>
      <c r="Q60" s="18" t="s">
        <v>885</v>
      </c>
      <c r="R60" s="18"/>
      <c r="S60" s="18" t="s">
        <v>902</v>
      </c>
      <c r="T60" s="18"/>
    </row>
    <row r="61" spans="1:20" ht="33">
      <c r="A61" s="4">
        <v>57</v>
      </c>
      <c r="B61" s="17" t="s">
        <v>509</v>
      </c>
      <c r="C61" s="18" t="s">
        <v>529</v>
      </c>
      <c r="D61" s="18" t="s">
        <v>100</v>
      </c>
      <c r="E61" s="19" t="s">
        <v>530</v>
      </c>
      <c r="F61" s="18" t="s">
        <v>102</v>
      </c>
      <c r="G61" s="19">
        <v>57</v>
      </c>
      <c r="H61" s="19">
        <v>17</v>
      </c>
      <c r="I61" s="17">
        <v>74</v>
      </c>
      <c r="J61" s="18" t="s">
        <v>531</v>
      </c>
      <c r="K61" s="18" t="s">
        <v>239</v>
      </c>
      <c r="L61" s="18" t="s">
        <v>240</v>
      </c>
      <c r="M61" s="18">
        <v>9401955562</v>
      </c>
      <c r="N61" s="18" t="s">
        <v>241</v>
      </c>
      <c r="O61" s="18">
        <v>8472956471</v>
      </c>
      <c r="P61" s="24">
        <v>43643</v>
      </c>
      <c r="Q61" s="18" t="s">
        <v>886</v>
      </c>
      <c r="R61" s="18"/>
      <c r="S61" s="18" t="s">
        <v>902</v>
      </c>
      <c r="T61" s="18"/>
    </row>
    <row r="62" spans="1:20" ht="33">
      <c r="A62" s="4">
        <v>58</v>
      </c>
      <c r="B62" s="17" t="s">
        <v>509</v>
      </c>
      <c r="C62" s="18" t="s">
        <v>532</v>
      </c>
      <c r="D62" s="18" t="s">
        <v>89</v>
      </c>
      <c r="E62" s="19"/>
      <c r="F62" s="18"/>
      <c r="G62" s="19">
        <v>10</v>
      </c>
      <c r="H62" s="19">
        <v>11</v>
      </c>
      <c r="I62" s="17">
        <v>21</v>
      </c>
      <c r="J62" s="18">
        <v>8133880374</v>
      </c>
      <c r="K62" s="18" t="s">
        <v>347</v>
      </c>
      <c r="L62" s="18" t="s">
        <v>348</v>
      </c>
      <c r="M62" s="18">
        <v>9957156962</v>
      </c>
      <c r="N62" s="18" t="s">
        <v>349</v>
      </c>
      <c r="O62" s="18">
        <v>9577414070</v>
      </c>
      <c r="P62" s="24">
        <v>43644</v>
      </c>
      <c r="Q62" s="18" t="s">
        <v>887</v>
      </c>
      <c r="R62" s="18"/>
      <c r="S62" s="18" t="s">
        <v>902</v>
      </c>
      <c r="T62" s="18"/>
    </row>
    <row r="63" spans="1:20">
      <c r="A63" s="4">
        <v>59</v>
      </c>
      <c r="B63" s="17" t="s">
        <v>509</v>
      </c>
      <c r="C63" s="18" t="s">
        <v>533</v>
      </c>
      <c r="D63" s="18" t="s">
        <v>89</v>
      </c>
      <c r="E63" s="19"/>
      <c r="F63" s="18"/>
      <c r="G63" s="19">
        <v>44</v>
      </c>
      <c r="H63" s="19">
        <v>32</v>
      </c>
      <c r="I63" s="17">
        <v>76</v>
      </c>
      <c r="J63" s="18">
        <v>847290804</v>
      </c>
      <c r="K63" s="18" t="s">
        <v>347</v>
      </c>
      <c r="L63" s="18" t="s">
        <v>348</v>
      </c>
      <c r="M63" s="18">
        <v>9957156962</v>
      </c>
      <c r="N63" s="18" t="s">
        <v>349</v>
      </c>
      <c r="O63" s="18">
        <v>9577414070</v>
      </c>
      <c r="P63" s="24">
        <v>43645</v>
      </c>
      <c r="Q63" s="18" t="s">
        <v>888</v>
      </c>
      <c r="R63" s="18"/>
      <c r="S63" s="18" t="s">
        <v>902</v>
      </c>
      <c r="T63" s="18"/>
    </row>
    <row r="64" spans="1:20">
      <c r="A64" s="4">
        <v>60</v>
      </c>
      <c r="B64" s="17" t="s">
        <v>509</v>
      </c>
      <c r="C64" s="18"/>
      <c r="D64" s="18"/>
      <c r="E64" s="19"/>
      <c r="F64" s="18"/>
      <c r="G64" s="19"/>
      <c r="H64" s="19"/>
      <c r="I64" s="17"/>
      <c r="J64" s="18"/>
      <c r="K64" s="18"/>
      <c r="L64" s="18"/>
      <c r="M64" s="18"/>
      <c r="N64" s="18"/>
      <c r="O64" s="18"/>
      <c r="P64" s="24">
        <v>43646</v>
      </c>
      <c r="Q64" s="18" t="s">
        <v>889</v>
      </c>
      <c r="R64" s="18"/>
      <c r="S64" s="18" t="s">
        <v>902</v>
      </c>
      <c r="T64" s="18"/>
    </row>
    <row r="65" spans="1:20" ht="33">
      <c r="A65" s="4">
        <v>61</v>
      </c>
      <c r="B65" s="17" t="s">
        <v>509</v>
      </c>
      <c r="C65" s="18" t="s">
        <v>534</v>
      </c>
      <c r="D65" s="18" t="s">
        <v>89</v>
      </c>
      <c r="E65" s="19"/>
      <c r="F65" s="18"/>
      <c r="G65" s="19">
        <v>29</v>
      </c>
      <c r="H65" s="19">
        <v>31</v>
      </c>
      <c r="I65" s="17">
        <v>60</v>
      </c>
      <c r="J65" s="18">
        <v>7399794435</v>
      </c>
      <c r="K65" s="18" t="s">
        <v>124</v>
      </c>
      <c r="L65" s="18" t="s">
        <v>125</v>
      </c>
      <c r="M65" s="18">
        <v>9401717006</v>
      </c>
      <c r="N65" s="18" t="s">
        <v>126</v>
      </c>
      <c r="O65" s="18">
        <v>7399454032</v>
      </c>
      <c r="P65" s="24">
        <v>43262</v>
      </c>
      <c r="Q65" s="18" t="s">
        <v>93</v>
      </c>
      <c r="R65" s="18"/>
      <c r="S65" s="18" t="s">
        <v>902</v>
      </c>
      <c r="T65" s="18"/>
    </row>
    <row r="66" spans="1:20">
      <c r="A66" s="4">
        <v>62</v>
      </c>
      <c r="B66" s="17" t="s">
        <v>509</v>
      </c>
      <c r="C66" s="18" t="s">
        <v>535</v>
      </c>
      <c r="D66" s="18" t="s">
        <v>89</v>
      </c>
      <c r="E66" s="19"/>
      <c r="F66" s="18"/>
      <c r="G66" s="19">
        <v>27</v>
      </c>
      <c r="H66" s="19">
        <v>28</v>
      </c>
      <c r="I66" s="17">
        <v>55</v>
      </c>
      <c r="J66" s="18">
        <v>9613576453</v>
      </c>
      <c r="K66" s="18" t="s">
        <v>201</v>
      </c>
      <c r="L66" s="18" t="s">
        <v>202</v>
      </c>
      <c r="M66" s="18">
        <v>9957673721</v>
      </c>
      <c r="N66" s="18" t="s">
        <v>431</v>
      </c>
      <c r="O66" s="18">
        <v>8822596654</v>
      </c>
      <c r="P66" s="24">
        <v>43262</v>
      </c>
      <c r="Q66" s="18" t="s">
        <v>93</v>
      </c>
      <c r="R66" s="18"/>
      <c r="S66" s="18" t="s">
        <v>902</v>
      </c>
      <c r="T66" s="18"/>
    </row>
    <row r="67" spans="1:20" ht="33">
      <c r="A67" s="4">
        <v>63</v>
      </c>
      <c r="B67" s="17" t="s">
        <v>509</v>
      </c>
      <c r="C67" s="18" t="s">
        <v>536</v>
      </c>
      <c r="D67" s="18" t="s">
        <v>89</v>
      </c>
      <c r="E67" s="19"/>
      <c r="F67" s="18"/>
      <c r="G67" s="19">
        <v>32</v>
      </c>
      <c r="H67" s="19">
        <v>29</v>
      </c>
      <c r="I67" s="17">
        <v>61</v>
      </c>
      <c r="J67" s="18">
        <v>9613586604</v>
      </c>
      <c r="K67" s="18" t="s">
        <v>124</v>
      </c>
      <c r="L67" s="18" t="s">
        <v>125</v>
      </c>
      <c r="M67" s="18">
        <v>9401717006</v>
      </c>
      <c r="N67" s="18" t="s">
        <v>126</v>
      </c>
      <c r="O67" s="18">
        <v>7399454032</v>
      </c>
      <c r="P67" s="24">
        <v>43263</v>
      </c>
      <c r="Q67" s="18" t="s">
        <v>98</v>
      </c>
      <c r="R67" s="18"/>
      <c r="S67" s="18" t="s">
        <v>902</v>
      </c>
      <c r="T67" s="18"/>
    </row>
    <row r="68" spans="1:20" ht="33">
      <c r="A68" s="4">
        <v>64</v>
      </c>
      <c r="B68" s="17" t="s">
        <v>509</v>
      </c>
      <c r="C68" s="18" t="s">
        <v>537</v>
      </c>
      <c r="D68" s="18" t="s">
        <v>89</v>
      </c>
      <c r="E68" s="19"/>
      <c r="F68" s="18"/>
      <c r="G68" s="19">
        <v>31</v>
      </c>
      <c r="H68" s="19">
        <v>30</v>
      </c>
      <c r="I68" s="17">
        <v>61</v>
      </c>
      <c r="J68" s="18">
        <v>8472954792</v>
      </c>
      <c r="K68" s="18" t="s">
        <v>124</v>
      </c>
      <c r="L68" s="18" t="s">
        <v>125</v>
      </c>
      <c r="M68" s="18">
        <v>9401717006</v>
      </c>
      <c r="N68" s="18" t="s">
        <v>126</v>
      </c>
      <c r="O68" s="18">
        <v>7399454032</v>
      </c>
      <c r="P68" s="24">
        <v>43263</v>
      </c>
      <c r="Q68" s="18" t="s">
        <v>98</v>
      </c>
      <c r="R68" s="18"/>
      <c r="S68" s="18" t="s">
        <v>902</v>
      </c>
      <c r="T68" s="18"/>
    </row>
    <row r="69" spans="1:20">
      <c r="A69" s="4">
        <v>65</v>
      </c>
      <c r="B69" s="17" t="s">
        <v>509</v>
      </c>
      <c r="C69" s="18" t="s">
        <v>538</v>
      </c>
      <c r="D69" s="18" t="s">
        <v>89</v>
      </c>
      <c r="E69" s="19"/>
      <c r="F69" s="18"/>
      <c r="G69" s="19">
        <v>13</v>
      </c>
      <c r="H69" s="19">
        <v>17</v>
      </c>
      <c r="I69" s="17">
        <v>30</v>
      </c>
      <c r="J69" s="18">
        <v>8876216512</v>
      </c>
      <c r="K69" s="18" t="s">
        <v>201</v>
      </c>
      <c r="L69" s="18" t="s">
        <v>202</v>
      </c>
      <c r="M69" s="18">
        <v>9957673721</v>
      </c>
      <c r="N69" s="18" t="s">
        <v>431</v>
      </c>
      <c r="O69" s="18">
        <v>8822596654</v>
      </c>
      <c r="P69" s="24">
        <v>43264</v>
      </c>
      <c r="Q69" s="18" t="s">
        <v>107</v>
      </c>
      <c r="R69" s="18"/>
      <c r="S69" s="18" t="s">
        <v>902</v>
      </c>
      <c r="T69" s="18"/>
    </row>
    <row r="70" spans="1:20" ht="33">
      <c r="A70" s="4">
        <v>66</v>
      </c>
      <c r="B70" s="17" t="s">
        <v>509</v>
      </c>
      <c r="C70" s="18" t="s">
        <v>539</v>
      </c>
      <c r="D70" s="18" t="s">
        <v>89</v>
      </c>
      <c r="E70" s="19"/>
      <c r="F70" s="18"/>
      <c r="G70" s="19">
        <v>20</v>
      </c>
      <c r="H70" s="19">
        <v>16</v>
      </c>
      <c r="I70" s="17">
        <v>36</v>
      </c>
      <c r="J70" s="18">
        <v>9859341741</v>
      </c>
      <c r="K70" s="18" t="s">
        <v>124</v>
      </c>
      <c r="L70" s="18" t="s">
        <v>125</v>
      </c>
      <c r="M70" s="18">
        <v>9401717006</v>
      </c>
      <c r="N70" s="18" t="s">
        <v>126</v>
      </c>
      <c r="O70" s="18">
        <v>7399454032</v>
      </c>
      <c r="P70" s="24">
        <v>43264</v>
      </c>
      <c r="Q70" s="18" t="s">
        <v>107</v>
      </c>
      <c r="R70" s="18"/>
      <c r="S70" s="18" t="s">
        <v>902</v>
      </c>
      <c r="T70" s="18"/>
    </row>
    <row r="71" spans="1:20" ht="33">
      <c r="A71" s="4">
        <v>67</v>
      </c>
      <c r="B71" s="17" t="s">
        <v>509</v>
      </c>
      <c r="C71" s="18" t="s">
        <v>540</v>
      </c>
      <c r="D71" s="18" t="s">
        <v>89</v>
      </c>
      <c r="E71" s="19"/>
      <c r="F71" s="18"/>
      <c r="G71" s="19">
        <v>55</v>
      </c>
      <c r="H71" s="19">
        <v>49</v>
      </c>
      <c r="I71" s="17">
        <v>104</v>
      </c>
      <c r="J71" s="18">
        <v>8761032117</v>
      </c>
      <c r="K71" s="18" t="s">
        <v>124</v>
      </c>
      <c r="L71" s="18" t="s">
        <v>125</v>
      </c>
      <c r="M71" s="18">
        <v>9401717006</v>
      </c>
      <c r="N71" s="18" t="s">
        <v>126</v>
      </c>
      <c r="O71" s="18">
        <v>7399454032</v>
      </c>
      <c r="P71" s="24">
        <v>43265</v>
      </c>
      <c r="Q71" s="18" t="s">
        <v>108</v>
      </c>
      <c r="R71" s="18"/>
      <c r="S71" s="18" t="s">
        <v>902</v>
      </c>
      <c r="T71" s="18"/>
    </row>
    <row r="72" spans="1:20">
      <c r="A72" s="4">
        <v>68</v>
      </c>
      <c r="B72" s="17" t="s">
        <v>509</v>
      </c>
      <c r="C72" s="18" t="s">
        <v>512</v>
      </c>
      <c r="D72" s="18" t="s">
        <v>89</v>
      </c>
      <c r="E72" s="19"/>
      <c r="F72" s="18"/>
      <c r="G72" s="19">
        <v>38</v>
      </c>
      <c r="H72" s="19">
        <v>42</v>
      </c>
      <c r="I72" s="17">
        <v>80</v>
      </c>
      <c r="J72" s="18" t="s">
        <v>513</v>
      </c>
      <c r="K72" s="18" t="s">
        <v>255</v>
      </c>
      <c r="L72" s="18" t="s">
        <v>256</v>
      </c>
      <c r="M72" s="18">
        <v>9706942597</v>
      </c>
      <c r="N72" s="18" t="s">
        <v>257</v>
      </c>
      <c r="O72" s="18">
        <v>9401813647</v>
      </c>
      <c r="P72" s="24">
        <v>43266</v>
      </c>
      <c r="Q72" s="18" t="s">
        <v>113</v>
      </c>
      <c r="R72" s="18"/>
      <c r="S72" s="18" t="s">
        <v>902</v>
      </c>
      <c r="T72" s="18"/>
    </row>
    <row r="73" spans="1:20" ht="33">
      <c r="A73" s="4">
        <v>69</v>
      </c>
      <c r="B73" s="17" t="s">
        <v>509</v>
      </c>
      <c r="C73" s="18"/>
      <c r="D73" s="18"/>
      <c r="E73" s="19"/>
      <c r="F73" s="18"/>
      <c r="G73" s="19"/>
      <c r="H73" s="19"/>
      <c r="I73" s="17"/>
      <c r="J73" s="18"/>
      <c r="K73" s="18"/>
      <c r="L73" s="18"/>
      <c r="M73" s="18"/>
      <c r="N73" s="18"/>
      <c r="O73" s="18"/>
      <c r="P73" s="24">
        <v>43267</v>
      </c>
      <c r="Q73" s="18" t="s">
        <v>116</v>
      </c>
      <c r="R73" s="18"/>
      <c r="S73" s="18" t="s">
        <v>902</v>
      </c>
      <c r="T73" s="18" t="s">
        <v>462</v>
      </c>
    </row>
    <row r="74" spans="1:20">
      <c r="A74" s="4">
        <v>70</v>
      </c>
      <c r="B74" s="17" t="s">
        <v>509</v>
      </c>
      <c r="C74" s="18"/>
      <c r="D74" s="18"/>
      <c r="E74" s="19"/>
      <c r="F74" s="18"/>
      <c r="G74" s="19"/>
      <c r="H74" s="19"/>
      <c r="I74" s="17"/>
      <c r="J74" s="18"/>
      <c r="K74" s="18"/>
      <c r="L74" s="18"/>
      <c r="M74" s="18"/>
      <c r="N74" s="18"/>
      <c r="O74" s="18"/>
      <c r="P74" s="24">
        <v>43268</v>
      </c>
      <c r="Q74" s="18" t="s">
        <v>86</v>
      </c>
      <c r="R74" s="18"/>
      <c r="S74" s="18" t="s">
        <v>902</v>
      </c>
      <c r="T74" s="18" t="s">
        <v>87</v>
      </c>
    </row>
    <row r="75" spans="1:20" ht="33">
      <c r="A75" s="4">
        <v>71</v>
      </c>
      <c r="B75" s="17" t="s">
        <v>509</v>
      </c>
      <c r="C75" s="18" t="s">
        <v>541</v>
      </c>
      <c r="D75" s="18" t="s">
        <v>89</v>
      </c>
      <c r="E75" s="19"/>
      <c r="F75" s="18"/>
      <c r="G75" s="19">
        <v>24</v>
      </c>
      <c r="H75" s="19">
        <v>24</v>
      </c>
      <c r="I75" s="17">
        <v>48</v>
      </c>
      <c r="J75" s="18" t="s">
        <v>542</v>
      </c>
      <c r="K75" s="18" t="s">
        <v>211</v>
      </c>
      <c r="L75" s="18" t="s">
        <v>212</v>
      </c>
      <c r="M75" s="18">
        <v>9435168992</v>
      </c>
      <c r="N75" s="18" t="s">
        <v>543</v>
      </c>
      <c r="O75" s="18">
        <v>9854612433</v>
      </c>
      <c r="P75" s="24">
        <v>43269</v>
      </c>
      <c r="Q75" s="18" t="s">
        <v>93</v>
      </c>
      <c r="R75" s="18"/>
      <c r="S75" s="18" t="s">
        <v>902</v>
      </c>
      <c r="T75" s="18"/>
    </row>
    <row r="76" spans="1:20" ht="33">
      <c r="A76" s="4">
        <v>72</v>
      </c>
      <c r="B76" s="17" t="s">
        <v>509</v>
      </c>
      <c r="C76" s="18" t="s">
        <v>544</v>
      </c>
      <c r="D76" s="18" t="s">
        <v>100</v>
      </c>
      <c r="E76" s="19" t="s">
        <v>545</v>
      </c>
      <c r="F76" s="18" t="s">
        <v>102</v>
      </c>
      <c r="G76" s="19">
        <v>30</v>
      </c>
      <c r="H76" s="19">
        <v>35</v>
      </c>
      <c r="I76" s="17">
        <v>65</v>
      </c>
      <c r="J76" s="18" t="s">
        <v>546</v>
      </c>
      <c r="K76" s="18" t="s">
        <v>211</v>
      </c>
      <c r="L76" s="18" t="s">
        <v>212</v>
      </c>
      <c r="M76" s="18">
        <v>9435168992</v>
      </c>
      <c r="N76" s="18" t="s">
        <v>547</v>
      </c>
      <c r="O76" s="18">
        <v>9854921340</v>
      </c>
      <c r="P76" s="24">
        <v>43269</v>
      </c>
      <c r="Q76" s="18" t="s">
        <v>93</v>
      </c>
      <c r="R76" s="18"/>
      <c r="S76" s="18" t="s">
        <v>902</v>
      </c>
      <c r="T76" s="18"/>
    </row>
    <row r="77" spans="1:20" ht="33">
      <c r="A77" s="4">
        <v>73</v>
      </c>
      <c r="B77" s="17" t="s">
        <v>509</v>
      </c>
      <c r="C77" s="18" t="s">
        <v>548</v>
      </c>
      <c r="D77" s="18" t="s">
        <v>100</v>
      </c>
      <c r="E77" s="19" t="s">
        <v>549</v>
      </c>
      <c r="F77" s="18" t="s">
        <v>149</v>
      </c>
      <c r="G77" s="19">
        <v>59</v>
      </c>
      <c r="H77" s="19">
        <v>49</v>
      </c>
      <c r="I77" s="17">
        <v>108</v>
      </c>
      <c r="J77" s="18" t="s">
        <v>550</v>
      </c>
      <c r="K77" s="18" t="s">
        <v>124</v>
      </c>
      <c r="L77" s="18" t="s">
        <v>399</v>
      </c>
      <c r="M77" s="18">
        <v>9401129927</v>
      </c>
      <c r="N77" s="18" t="s">
        <v>551</v>
      </c>
      <c r="O77" s="18">
        <v>9954436446</v>
      </c>
      <c r="P77" s="24">
        <v>43270</v>
      </c>
      <c r="Q77" s="18" t="s">
        <v>98</v>
      </c>
      <c r="R77" s="18"/>
      <c r="S77" s="18" t="s">
        <v>902</v>
      </c>
      <c r="T77" s="18"/>
    </row>
    <row r="78" spans="1:20" ht="33">
      <c r="A78" s="4">
        <v>74</v>
      </c>
      <c r="B78" s="17" t="s">
        <v>509</v>
      </c>
      <c r="C78" s="18" t="s">
        <v>552</v>
      </c>
      <c r="D78" s="18" t="s">
        <v>100</v>
      </c>
      <c r="E78" s="19" t="s">
        <v>553</v>
      </c>
      <c r="F78" s="18" t="s">
        <v>149</v>
      </c>
      <c r="G78" s="19">
        <v>49</v>
      </c>
      <c r="H78" s="19">
        <v>58</v>
      </c>
      <c r="I78" s="17">
        <v>107</v>
      </c>
      <c r="J78" s="18" t="s">
        <v>554</v>
      </c>
      <c r="K78" s="18" t="s">
        <v>124</v>
      </c>
      <c r="L78" s="18" t="s">
        <v>399</v>
      </c>
      <c r="M78" s="18">
        <v>9401129927</v>
      </c>
      <c r="N78" s="18" t="s">
        <v>551</v>
      </c>
      <c r="O78" s="18">
        <v>9954436446</v>
      </c>
      <c r="P78" s="24">
        <v>43271</v>
      </c>
      <c r="Q78" s="18" t="s">
        <v>107</v>
      </c>
      <c r="R78" s="18"/>
      <c r="S78" s="18" t="s">
        <v>902</v>
      </c>
      <c r="T78" s="18"/>
    </row>
    <row r="79" spans="1:20" ht="33">
      <c r="A79" s="4">
        <v>75</v>
      </c>
      <c r="B79" s="17" t="s">
        <v>509</v>
      </c>
      <c r="C79" s="18" t="s">
        <v>555</v>
      </c>
      <c r="D79" s="18" t="s">
        <v>89</v>
      </c>
      <c r="E79" s="19"/>
      <c r="F79" s="18"/>
      <c r="G79" s="19">
        <v>28</v>
      </c>
      <c r="H79" s="19">
        <v>27</v>
      </c>
      <c r="I79" s="17">
        <v>55</v>
      </c>
      <c r="J79" s="18">
        <v>9957624524</v>
      </c>
      <c r="K79" s="18" t="s">
        <v>124</v>
      </c>
      <c r="L79" s="18" t="s">
        <v>125</v>
      </c>
      <c r="M79" s="18">
        <v>9401717006</v>
      </c>
      <c r="N79" s="18" t="s">
        <v>126</v>
      </c>
      <c r="O79" s="18">
        <v>7399454032</v>
      </c>
      <c r="P79" s="24">
        <v>43272</v>
      </c>
      <c r="Q79" s="18" t="s">
        <v>108</v>
      </c>
      <c r="R79" s="18"/>
      <c r="S79" s="18" t="s">
        <v>902</v>
      </c>
      <c r="T79" s="18"/>
    </row>
    <row r="80" spans="1:20" ht="33">
      <c r="A80" s="4">
        <v>76</v>
      </c>
      <c r="B80" s="17" t="s">
        <v>509</v>
      </c>
      <c r="C80" s="18" t="s">
        <v>556</v>
      </c>
      <c r="D80" s="18" t="s">
        <v>89</v>
      </c>
      <c r="E80" s="19"/>
      <c r="F80" s="18"/>
      <c r="G80" s="19">
        <v>29</v>
      </c>
      <c r="H80" s="19">
        <v>31</v>
      </c>
      <c r="I80" s="17">
        <v>60</v>
      </c>
      <c r="J80" s="18">
        <v>9613575405</v>
      </c>
      <c r="K80" s="18" t="s">
        <v>201</v>
      </c>
      <c r="L80" s="18" t="s">
        <v>202</v>
      </c>
      <c r="M80" s="18">
        <v>9957673721</v>
      </c>
      <c r="N80" s="18" t="s">
        <v>557</v>
      </c>
      <c r="O80" s="18">
        <v>9085484745</v>
      </c>
      <c r="P80" s="24">
        <v>43272</v>
      </c>
      <c r="Q80" s="18" t="s">
        <v>108</v>
      </c>
      <c r="R80" s="18"/>
      <c r="S80" s="18" t="s">
        <v>902</v>
      </c>
      <c r="T80" s="18"/>
    </row>
    <row r="81" spans="1:20" ht="33">
      <c r="A81" s="4">
        <v>77</v>
      </c>
      <c r="B81" s="17" t="s">
        <v>509</v>
      </c>
      <c r="C81" s="18" t="s">
        <v>558</v>
      </c>
      <c r="D81" s="18" t="s">
        <v>89</v>
      </c>
      <c r="E81" s="19"/>
      <c r="F81" s="18"/>
      <c r="G81" s="19">
        <v>32</v>
      </c>
      <c r="H81" s="19">
        <v>36</v>
      </c>
      <c r="I81" s="17">
        <v>68</v>
      </c>
      <c r="J81" s="18">
        <v>8134927269</v>
      </c>
      <c r="K81" s="18" t="s">
        <v>124</v>
      </c>
      <c r="L81" s="18" t="s">
        <v>125</v>
      </c>
      <c r="M81" s="18">
        <v>9401717006</v>
      </c>
      <c r="N81" s="18" t="s">
        <v>126</v>
      </c>
      <c r="O81" s="18">
        <v>7399454032</v>
      </c>
      <c r="P81" s="24">
        <v>43273</v>
      </c>
      <c r="Q81" s="18" t="s">
        <v>113</v>
      </c>
      <c r="R81" s="18"/>
      <c r="S81" s="18" t="s">
        <v>902</v>
      </c>
      <c r="T81" s="18"/>
    </row>
    <row r="82" spans="1:20" ht="33">
      <c r="A82" s="4">
        <v>78</v>
      </c>
      <c r="B82" s="17" t="s">
        <v>509</v>
      </c>
      <c r="C82" s="18" t="s">
        <v>559</v>
      </c>
      <c r="D82" s="18" t="s">
        <v>89</v>
      </c>
      <c r="E82" s="19"/>
      <c r="F82" s="18"/>
      <c r="G82" s="19">
        <v>31</v>
      </c>
      <c r="H82" s="19">
        <v>31</v>
      </c>
      <c r="I82" s="17">
        <v>62</v>
      </c>
      <c r="J82" s="18">
        <v>9613460086</v>
      </c>
      <c r="K82" s="18" t="s">
        <v>124</v>
      </c>
      <c r="L82" s="18" t="s">
        <v>125</v>
      </c>
      <c r="M82" s="18">
        <v>9401717006</v>
      </c>
      <c r="N82" s="18" t="s">
        <v>126</v>
      </c>
      <c r="O82" s="18">
        <v>7399454032</v>
      </c>
      <c r="P82" s="24">
        <v>43273</v>
      </c>
      <c r="Q82" s="18" t="s">
        <v>113</v>
      </c>
      <c r="R82" s="18"/>
      <c r="S82" s="18" t="s">
        <v>902</v>
      </c>
      <c r="T82" s="18"/>
    </row>
    <row r="83" spans="1:20">
      <c r="A83" s="4">
        <v>79</v>
      </c>
      <c r="B83" s="17" t="s">
        <v>509</v>
      </c>
      <c r="C83" s="18"/>
      <c r="D83" s="18"/>
      <c r="E83" s="19"/>
      <c r="F83" s="18"/>
      <c r="G83" s="19"/>
      <c r="H83" s="19"/>
      <c r="I83" s="17"/>
      <c r="J83" s="18"/>
      <c r="K83" s="18"/>
      <c r="L83" s="18"/>
      <c r="M83" s="18"/>
      <c r="N83" s="18"/>
      <c r="O83" s="18"/>
      <c r="P83" s="24">
        <v>43274</v>
      </c>
      <c r="Q83" s="18" t="s">
        <v>116</v>
      </c>
      <c r="R83" s="18"/>
      <c r="S83" s="18" t="s">
        <v>902</v>
      </c>
      <c r="T83" s="18"/>
    </row>
    <row r="84" spans="1:20">
      <c r="A84" s="4">
        <v>80</v>
      </c>
      <c r="B84" s="17" t="s">
        <v>509</v>
      </c>
      <c r="C84" s="18"/>
      <c r="D84" s="18"/>
      <c r="E84" s="19"/>
      <c r="F84" s="18"/>
      <c r="G84" s="19"/>
      <c r="H84" s="19"/>
      <c r="I84" s="17"/>
      <c r="J84" s="18"/>
      <c r="K84" s="18"/>
      <c r="L84" s="18"/>
      <c r="M84" s="18"/>
      <c r="N84" s="18"/>
      <c r="O84" s="18"/>
      <c r="P84" s="24">
        <v>43275</v>
      </c>
      <c r="Q84" s="18" t="s">
        <v>86</v>
      </c>
      <c r="R84" s="18"/>
      <c r="S84" s="18" t="s">
        <v>902</v>
      </c>
      <c r="T84" s="18" t="s">
        <v>87</v>
      </c>
    </row>
    <row r="85" spans="1:20" ht="33">
      <c r="A85" s="4">
        <v>81</v>
      </c>
      <c r="B85" s="17" t="s">
        <v>509</v>
      </c>
      <c r="C85" s="18" t="s">
        <v>560</v>
      </c>
      <c r="D85" s="18" t="s">
        <v>89</v>
      </c>
      <c r="E85" s="19"/>
      <c r="F85" s="18"/>
      <c r="G85" s="19">
        <v>25</v>
      </c>
      <c r="H85" s="19">
        <v>27</v>
      </c>
      <c r="I85" s="17">
        <v>52</v>
      </c>
      <c r="J85" s="18">
        <v>8638709957</v>
      </c>
      <c r="K85" s="18" t="s">
        <v>124</v>
      </c>
      <c r="L85" s="18" t="s">
        <v>125</v>
      </c>
      <c r="M85" s="18">
        <v>9401717006</v>
      </c>
      <c r="N85" s="18" t="s">
        <v>126</v>
      </c>
      <c r="O85" s="18">
        <v>7399454032</v>
      </c>
      <c r="P85" s="24">
        <v>43276</v>
      </c>
      <c r="Q85" s="18" t="s">
        <v>93</v>
      </c>
      <c r="R85" s="18"/>
      <c r="S85" s="18" t="s">
        <v>902</v>
      </c>
      <c r="T85" s="18"/>
    </row>
    <row r="86" spans="1:20" ht="33">
      <c r="A86" s="4">
        <v>82</v>
      </c>
      <c r="B86" s="17" t="s">
        <v>509</v>
      </c>
      <c r="C86" s="18" t="s">
        <v>561</v>
      </c>
      <c r="D86" s="18" t="s">
        <v>89</v>
      </c>
      <c r="E86" s="19"/>
      <c r="F86" s="18"/>
      <c r="G86" s="19">
        <v>28</v>
      </c>
      <c r="H86" s="19">
        <v>27</v>
      </c>
      <c r="I86" s="17">
        <v>55</v>
      </c>
      <c r="J86" s="18">
        <v>8402912513</v>
      </c>
      <c r="K86" s="18" t="s">
        <v>201</v>
      </c>
      <c r="L86" s="18" t="s">
        <v>202</v>
      </c>
      <c r="M86" s="18">
        <v>9957673721</v>
      </c>
      <c r="N86" s="18" t="s">
        <v>557</v>
      </c>
      <c r="O86" s="18">
        <v>9085484745</v>
      </c>
      <c r="P86" s="24">
        <v>43276</v>
      </c>
      <c r="Q86" s="18" t="s">
        <v>93</v>
      </c>
      <c r="R86" s="18"/>
      <c r="S86" s="18" t="s">
        <v>902</v>
      </c>
      <c r="T86" s="18"/>
    </row>
    <row r="87" spans="1:20">
      <c r="A87" s="4">
        <v>83</v>
      </c>
      <c r="B87" s="17" t="s">
        <v>509</v>
      </c>
      <c r="C87" s="18" t="s">
        <v>562</v>
      </c>
      <c r="D87" s="18" t="s">
        <v>89</v>
      </c>
      <c r="E87" s="19"/>
      <c r="F87" s="18"/>
      <c r="G87" s="19">
        <v>20</v>
      </c>
      <c r="H87" s="19">
        <v>17</v>
      </c>
      <c r="I87" s="17">
        <v>37</v>
      </c>
      <c r="J87" s="18" t="s">
        <v>346</v>
      </c>
      <c r="K87" s="18" t="s">
        <v>137</v>
      </c>
      <c r="L87" s="18" t="s">
        <v>402</v>
      </c>
      <c r="M87" s="18">
        <v>9531119863</v>
      </c>
      <c r="N87" s="18" t="s">
        <v>403</v>
      </c>
      <c r="O87" s="18">
        <v>8749815919</v>
      </c>
      <c r="P87" s="24">
        <v>43277</v>
      </c>
      <c r="Q87" s="18" t="s">
        <v>98</v>
      </c>
      <c r="R87" s="18"/>
      <c r="S87" s="18" t="s">
        <v>902</v>
      </c>
      <c r="T87" s="18"/>
    </row>
    <row r="88" spans="1:20" ht="33">
      <c r="A88" s="4">
        <v>84</v>
      </c>
      <c r="B88" s="17" t="s">
        <v>509</v>
      </c>
      <c r="C88" s="18" t="s">
        <v>563</v>
      </c>
      <c r="D88" s="18" t="s">
        <v>89</v>
      </c>
      <c r="E88" s="19"/>
      <c r="F88" s="18"/>
      <c r="G88" s="19">
        <v>14</v>
      </c>
      <c r="H88" s="19">
        <v>13</v>
      </c>
      <c r="I88" s="17">
        <v>27</v>
      </c>
      <c r="J88" s="18">
        <v>8473950085</v>
      </c>
      <c r="K88" s="18" t="s">
        <v>95</v>
      </c>
      <c r="L88" s="18" t="s">
        <v>96</v>
      </c>
      <c r="M88" s="18">
        <v>9401531695</v>
      </c>
      <c r="N88" s="18" t="s">
        <v>97</v>
      </c>
      <c r="O88" s="18">
        <v>8822143966</v>
      </c>
      <c r="P88" s="24">
        <v>43277</v>
      </c>
      <c r="Q88" s="18" t="s">
        <v>98</v>
      </c>
      <c r="R88" s="18"/>
      <c r="S88" s="18" t="s">
        <v>902</v>
      </c>
      <c r="T88" s="18"/>
    </row>
    <row r="89" spans="1:20">
      <c r="A89" s="4">
        <v>85</v>
      </c>
      <c r="B89" s="17" t="s">
        <v>509</v>
      </c>
      <c r="C89" s="18" t="s">
        <v>564</v>
      </c>
      <c r="D89" s="18" t="s">
        <v>100</v>
      </c>
      <c r="E89" s="19" t="s">
        <v>565</v>
      </c>
      <c r="F89" s="18" t="s">
        <v>149</v>
      </c>
      <c r="G89" s="19">
        <v>18</v>
      </c>
      <c r="H89" s="19">
        <v>37</v>
      </c>
      <c r="I89" s="17">
        <v>55</v>
      </c>
      <c r="J89" s="18" t="s">
        <v>566</v>
      </c>
      <c r="K89" s="18" t="s">
        <v>110</v>
      </c>
      <c r="L89" s="18" t="s">
        <v>132</v>
      </c>
      <c r="M89" s="18">
        <v>9401846522</v>
      </c>
      <c r="N89" s="18" t="s">
        <v>133</v>
      </c>
      <c r="O89" s="18">
        <v>8011587204</v>
      </c>
      <c r="P89" s="24">
        <v>43278</v>
      </c>
      <c r="Q89" s="18" t="s">
        <v>107</v>
      </c>
      <c r="R89" s="18"/>
      <c r="S89" s="18" t="s">
        <v>902</v>
      </c>
      <c r="T89" s="18"/>
    </row>
    <row r="90" spans="1:20">
      <c r="A90" s="4">
        <v>86</v>
      </c>
      <c r="B90" s="17" t="s">
        <v>509</v>
      </c>
      <c r="C90" s="18" t="s">
        <v>567</v>
      </c>
      <c r="D90" s="18" t="s">
        <v>100</v>
      </c>
      <c r="E90" s="19" t="s">
        <v>568</v>
      </c>
      <c r="F90" s="18" t="s">
        <v>149</v>
      </c>
      <c r="G90" s="19">
        <v>22</v>
      </c>
      <c r="H90" s="19">
        <v>33</v>
      </c>
      <c r="I90" s="17">
        <v>55</v>
      </c>
      <c r="J90" s="18" t="s">
        <v>569</v>
      </c>
      <c r="K90" s="18" t="s">
        <v>110</v>
      </c>
      <c r="L90" s="18" t="s">
        <v>132</v>
      </c>
      <c r="M90" s="18">
        <v>9401846522</v>
      </c>
      <c r="N90" s="18" t="s">
        <v>133</v>
      </c>
      <c r="O90" s="18">
        <v>8011587204</v>
      </c>
      <c r="P90" s="24">
        <v>43278</v>
      </c>
      <c r="Q90" s="18" t="s">
        <v>107</v>
      </c>
      <c r="R90" s="18"/>
      <c r="S90" s="18" t="s">
        <v>902</v>
      </c>
      <c r="T90" s="18"/>
    </row>
    <row r="91" spans="1:20" ht="33">
      <c r="A91" s="4">
        <v>87</v>
      </c>
      <c r="B91" s="17" t="s">
        <v>509</v>
      </c>
      <c r="C91" s="18" t="s">
        <v>570</v>
      </c>
      <c r="D91" s="18" t="s">
        <v>100</v>
      </c>
      <c r="E91" s="19" t="s">
        <v>571</v>
      </c>
      <c r="F91" s="18" t="s">
        <v>149</v>
      </c>
      <c r="G91" s="19">
        <v>67</v>
      </c>
      <c r="H91" s="19">
        <v>64</v>
      </c>
      <c r="I91" s="17">
        <v>131</v>
      </c>
      <c r="J91" s="18" t="s">
        <v>572</v>
      </c>
      <c r="K91" s="18" t="s">
        <v>120</v>
      </c>
      <c r="L91" s="18" t="s">
        <v>121</v>
      </c>
      <c r="M91" s="18">
        <v>9401275218</v>
      </c>
      <c r="N91" s="18" t="s">
        <v>122</v>
      </c>
      <c r="O91" s="18">
        <v>9577194035</v>
      </c>
      <c r="P91" s="24">
        <v>43279</v>
      </c>
      <c r="Q91" s="18" t="s">
        <v>108</v>
      </c>
      <c r="R91" s="18"/>
      <c r="S91" s="18" t="s">
        <v>902</v>
      </c>
      <c r="T91" s="18"/>
    </row>
    <row r="92" spans="1:20">
      <c r="A92" s="4">
        <v>88</v>
      </c>
      <c r="B92" s="17" t="s">
        <v>509</v>
      </c>
      <c r="C92" s="18" t="s">
        <v>573</v>
      </c>
      <c r="D92" s="18" t="s">
        <v>100</v>
      </c>
      <c r="E92" s="19" t="s">
        <v>574</v>
      </c>
      <c r="F92" s="18" t="s">
        <v>149</v>
      </c>
      <c r="G92" s="19">
        <v>13</v>
      </c>
      <c r="H92" s="19">
        <v>23</v>
      </c>
      <c r="I92" s="17">
        <v>36</v>
      </c>
      <c r="J92" s="18" t="s">
        <v>575</v>
      </c>
      <c r="K92" s="18" t="s">
        <v>110</v>
      </c>
      <c r="L92" s="18" t="s">
        <v>111</v>
      </c>
      <c r="M92" s="18">
        <v>9101447459</v>
      </c>
      <c r="N92" s="18" t="s">
        <v>359</v>
      </c>
      <c r="O92" s="18">
        <v>8473820629</v>
      </c>
      <c r="P92" s="24">
        <v>43280</v>
      </c>
      <c r="Q92" s="18" t="s">
        <v>113</v>
      </c>
      <c r="R92" s="18"/>
      <c r="S92" s="18" t="s">
        <v>902</v>
      </c>
      <c r="T92" s="18"/>
    </row>
    <row r="93" spans="1:20">
      <c r="A93" s="4">
        <v>89</v>
      </c>
      <c r="B93" s="17" t="s">
        <v>509</v>
      </c>
      <c r="C93" s="18" t="s">
        <v>576</v>
      </c>
      <c r="D93" s="18" t="s">
        <v>100</v>
      </c>
      <c r="E93" s="19" t="s">
        <v>577</v>
      </c>
      <c r="F93" s="18" t="s">
        <v>149</v>
      </c>
      <c r="G93" s="19">
        <v>53</v>
      </c>
      <c r="H93" s="19">
        <v>46</v>
      </c>
      <c r="I93" s="17">
        <v>99</v>
      </c>
      <c r="J93" s="18" t="s">
        <v>578</v>
      </c>
      <c r="K93" s="18" t="s">
        <v>110</v>
      </c>
      <c r="L93" s="18" t="s">
        <v>111</v>
      </c>
      <c r="M93" s="18">
        <v>9101447459</v>
      </c>
      <c r="N93" s="18" t="s">
        <v>359</v>
      </c>
      <c r="O93" s="18">
        <v>8473820629</v>
      </c>
      <c r="P93" s="24">
        <v>43280</v>
      </c>
      <c r="Q93" s="18" t="s">
        <v>113</v>
      </c>
      <c r="R93" s="18"/>
      <c r="S93" s="18" t="s">
        <v>902</v>
      </c>
      <c r="T93" s="18"/>
    </row>
    <row r="94" spans="1:20">
      <c r="A94" s="4">
        <v>90</v>
      </c>
      <c r="B94" s="17" t="s">
        <v>509</v>
      </c>
      <c r="C94" s="18" t="s">
        <v>579</v>
      </c>
      <c r="D94" s="18" t="s">
        <v>100</v>
      </c>
      <c r="E94" s="19" t="s">
        <v>580</v>
      </c>
      <c r="F94" s="18" t="s">
        <v>149</v>
      </c>
      <c r="G94" s="19">
        <v>25</v>
      </c>
      <c r="H94" s="19">
        <v>30</v>
      </c>
      <c r="I94" s="17">
        <v>55</v>
      </c>
      <c r="J94" s="18" t="s">
        <v>581</v>
      </c>
      <c r="K94" s="18" t="s">
        <v>110</v>
      </c>
      <c r="L94" s="18" t="s">
        <v>111</v>
      </c>
      <c r="M94" s="18">
        <v>9101447459</v>
      </c>
      <c r="N94" s="18" t="s">
        <v>192</v>
      </c>
      <c r="O94" s="18">
        <v>9707808913</v>
      </c>
      <c r="P94" s="24">
        <v>43281</v>
      </c>
      <c r="Q94" s="18" t="s">
        <v>116</v>
      </c>
      <c r="R94" s="18"/>
      <c r="S94" s="18" t="s">
        <v>902</v>
      </c>
      <c r="T94" s="18"/>
    </row>
    <row r="95" spans="1:20">
      <c r="A95" s="4">
        <v>91</v>
      </c>
      <c r="B95" s="17" t="s">
        <v>509</v>
      </c>
      <c r="C95" s="18" t="s">
        <v>582</v>
      </c>
      <c r="D95" s="18" t="s">
        <v>100</v>
      </c>
      <c r="E95" s="19" t="s">
        <v>583</v>
      </c>
      <c r="F95" s="18" t="s">
        <v>149</v>
      </c>
      <c r="G95" s="19">
        <v>50</v>
      </c>
      <c r="H95" s="19">
        <v>33</v>
      </c>
      <c r="I95" s="17">
        <v>83</v>
      </c>
      <c r="J95" s="18" t="s">
        <v>584</v>
      </c>
      <c r="K95" s="18" t="s">
        <v>110</v>
      </c>
      <c r="L95" s="18" t="s">
        <v>111</v>
      </c>
      <c r="M95" s="18">
        <v>9101447459</v>
      </c>
      <c r="N95" s="18" t="s">
        <v>192</v>
      </c>
      <c r="O95" s="18">
        <v>9707808913</v>
      </c>
      <c r="P95" s="24">
        <v>43281</v>
      </c>
      <c r="Q95" s="18" t="s">
        <v>116</v>
      </c>
      <c r="R95" s="18"/>
      <c r="S95" s="18" t="s">
        <v>902</v>
      </c>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0"/>
      <c r="C165" s="21">
        <f>COUNTIFS(C5:C164,"*")</f>
        <v>77</v>
      </c>
      <c r="D165" s="21"/>
      <c r="E165" s="13"/>
      <c r="F165" s="21"/>
      <c r="G165" s="21">
        <f>SUM(G5:G164)</f>
        <v>2876</v>
      </c>
      <c r="H165" s="21">
        <f>SUM(H5:H164)</f>
        <v>2949</v>
      </c>
      <c r="I165" s="21">
        <f>SUM(I5:I164)</f>
        <v>5825</v>
      </c>
      <c r="J165" s="21"/>
      <c r="K165" s="21"/>
      <c r="L165" s="21"/>
      <c r="M165" s="21"/>
      <c r="N165" s="21"/>
      <c r="O165" s="21"/>
      <c r="P165" s="14"/>
      <c r="Q165" s="21"/>
      <c r="R165" s="21"/>
      <c r="S165" s="21"/>
      <c r="T165" s="12"/>
    </row>
    <row r="166" spans="1:20">
      <c r="A166" s="45" t="s">
        <v>69</v>
      </c>
      <c r="B166" s="10">
        <f>COUNTIF(B$5:B$164,"Team 1")</f>
        <v>0</v>
      </c>
      <c r="C166" s="45" t="s">
        <v>29</v>
      </c>
      <c r="D166" s="10">
        <f>COUNTIF(D5:D164,"Anganwadi")</f>
        <v>0</v>
      </c>
    </row>
    <row r="167" spans="1:20">
      <c r="A167" s="45" t="s">
        <v>70</v>
      </c>
      <c r="B167" s="10">
        <f>COUNTIF(B$6:B$164,"Team 2")</f>
        <v>0</v>
      </c>
      <c r="C167" s="45" t="s">
        <v>27</v>
      </c>
      <c r="D167" s="10">
        <f>COUNTIF(D5:D164,"School")</f>
        <v>43</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86" activePane="bottomRight" state="frozen"/>
      <selection pane="topRight" activeCell="C1" sqref="C1"/>
      <selection pane="bottomLeft" activeCell="A5" sqref="A5"/>
      <selection pane="bottomRight" activeCell="S95" sqref="S9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65</v>
      </c>
      <c r="B1" s="112"/>
      <c r="C1" s="112"/>
      <c r="D1" s="113"/>
      <c r="E1" s="113"/>
      <c r="F1" s="113"/>
      <c r="G1" s="113"/>
      <c r="H1" s="113"/>
      <c r="I1" s="113"/>
      <c r="J1" s="113"/>
      <c r="K1" s="113"/>
      <c r="L1" s="113"/>
      <c r="M1" s="113"/>
      <c r="N1" s="113"/>
      <c r="O1" s="113"/>
      <c r="P1" s="113"/>
      <c r="Q1" s="113"/>
      <c r="R1" s="113"/>
      <c r="S1" s="113"/>
    </row>
    <row r="2" spans="1:20">
      <c r="A2" s="116" t="s">
        <v>63</v>
      </c>
      <c r="B2" s="117"/>
      <c r="C2" s="117"/>
      <c r="D2" s="25"/>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23" t="s">
        <v>9</v>
      </c>
      <c r="H4" s="23" t="s">
        <v>10</v>
      </c>
      <c r="I4" s="23" t="s">
        <v>11</v>
      </c>
      <c r="J4" s="119"/>
      <c r="K4" s="115"/>
      <c r="L4" s="115"/>
      <c r="M4" s="115"/>
      <c r="N4" s="115"/>
      <c r="O4" s="115"/>
      <c r="P4" s="118"/>
      <c r="Q4" s="118"/>
      <c r="R4" s="119"/>
      <c r="S4" s="119"/>
      <c r="T4" s="119"/>
    </row>
    <row r="5" spans="1:20">
      <c r="A5" s="4">
        <v>1</v>
      </c>
      <c r="B5" s="17" t="s">
        <v>585</v>
      </c>
      <c r="C5" s="50" t="s">
        <v>586</v>
      </c>
      <c r="D5" s="50" t="s">
        <v>89</v>
      </c>
      <c r="E5" s="19"/>
      <c r="F5" s="50"/>
      <c r="G5" s="19">
        <v>23</v>
      </c>
      <c r="H5" s="19">
        <v>25</v>
      </c>
      <c r="I5" s="17">
        <v>48</v>
      </c>
      <c r="J5" s="50">
        <v>9706100238</v>
      </c>
      <c r="K5" s="50" t="s">
        <v>151</v>
      </c>
      <c r="L5" s="50" t="s">
        <v>152</v>
      </c>
      <c r="M5" s="50">
        <v>9957205730</v>
      </c>
      <c r="N5" s="50" t="s">
        <v>153</v>
      </c>
      <c r="O5" s="50">
        <v>9435274221</v>
      </c>
      <c r="P5" s="51">
        <v>43647</v>
      </c>
      <c r="Q5" s="50" t="s">
        <v>883</v>
      </c>
      <c r="R5" s="50"/>
      <c r="S5" s="18" t="s">
        <v>902</v>
      </c>
      <c r="T5" s="18"/>
    </row>
    <row r="6" spans="1:20">
      <c r="A6" s="4">
        <v>2</v>
      </c>
      <c r="B6" s="17" t="s">
        <v>585</v>
      </c>
      <c r="C6" s="50" t="s">
        <v>587</v>
      </c>
      <c r="D6" s="50" t="s">
        <v>89</v>
      </c>
      <c r="E6" s="19"/>
      <c r="F6" s="50"/>
      <c r="G6" s="19">
        <v>27</v>
      </c>
      <c r="H6" s="19">
        <v>31</v>
      </c>
      <c r="I6" s="17">
        <v>58</v>
      </c>
      <c r="J6" s="50">
        <v>9401978482</v>
      </c>
      <c r="K6" s="50" t="s">
        <v>159</v>
      </c>
      <c r="L6" s="50" t="s">
        <v>160</v>
      </c>
      <c r="M6" s="50">
        <v>9859490841</v>
      </c>
      <c r="N6" s="50" t="s">
        <v>161</v>
      </c>
      <c r="O6" s="50">
        <v>8749815246</v>
      </c>
      <c r="P6" s="51">
        <v>43648</v>
      </c>
      <c r="Q6" s="50" t="s">
        <v>884</v>
      </c>
      <c r="R6" s="50"/>
      <c r="S6" s="18" t="s">
        <v>902</v>
      </c>
      <c r="T6" s="18"/>
    </row>
    <row r="7" spans="1:20">
      <c r="A7" s="4">
        <v>3</v>
      </c>
      <c r="B7" s="17" t="s">
        <v>585</v>
      </c>
      <c r="C7" s="50" t="s">
        <v>588</v>
      </c>
      <c r="D7" s="50" t="s">
        <v>89</v>
      </c>
      <c r="E7" s="19"/>
      <c r="F7" s="50"/>
      <c r="G7" s="19">
        <v>59</v>
      </c>
      <c r="H7" s="19">
        <v>45</v>
      </c>
      <c r="I7" s="17">
        <v>104</v>
      </c>
      <c r="J7" s="50">
        <v>8473008054</v>
      </c>
      <c r="K7" s="50" t="s">
        <v>178</v>
      </c>
      <c r="L7" s="50" t="s">
        <v>179</v>
      </c>
      <c r="M7" s="50">
        <v>9954621027</v>
      </c>
      <c r="N7" s="50" t="s">
        <v>180</v>
      </c>
      <c r="O7" s="50">
        <v>9401077931</v>
      </c>
      <c r="P7" s="51">
        <v>43649</v>
      </c>
      <c r="Q7" s="50" t="s">
        <v>885</v>
      </c>
      <c r="R7" s="50"/>
      <c r="S7" s="18" t="s">
        <v>902</v>
      </c>
      <c r="T7" s="18"/>
    </row>
    <row r="8" spans="1:20">
      <c r="A8" s="4">
        <v>4</v>
      </c>
      <c r="B8" s="17" t="s">
        <v>585</v>
      </c>
      <c r="C8" s="50" t="s">
        <v>589</v>
      </c>
      <c r="D8" s="50" t="s">
        <v>89</v>
      </c>
      <c r="E8" s="19"/>
      <c r="F8" s="50"/>
      <c r="G8" s="19">
        <v>61</v>
      </c>
      <c r="H8" s="19">
        <v>60</v>
      </c>
      <c r="I8" s="17">
        <v>121</v>
      </c>
      <c r="J8" s="17">
        <v>9435842380</v>
      </c>
      <c r="K8" s="50" t="s">
        <v>151</v>
      </c>
      <c r="L8" s="50" t="s">
        <v>152</v>
      </c>
      <c r="M8" s="50">
        <v>9957205730</v>
      </c>
      <c r="N8" s="50" t="s">
        <v>153</v>
      </c>
      <c r="O8" s="50">
        <v>9435274221</v>
      </c>
      <c r="P8" s="51">
        <v>43650</v>
      </c>
      <c r="Q8" s="50" t="s">
        <v>886</v>
      </c>
      <c r="R8" s="50"/>
      <c r="S8" s="18" t="s">
        <v>902</v>
      </c>
      <c r="T8" s="18"/>
    </row>
    <row r="9" spans="1:20">
      <c r="A9" s="4">
        <v>5</v>
      </c>
      <c r="B9" s="17" t="s">
        <v>585</v>
      </c>
      <c r="C9" s="50" t="s">
        <v>590</v>
      </c>
      <c r="D9" s="50" t="s">
        <v>89</v>
      </c>
      <c r="E9" s="19"/>
      <c r="F9" s="50"/>
      <c r="G9" s="19">
        <v>111</v>
      </c>
      <c r="H9" s="19">
        <v>121</v>
      </c>
      <c r="I9" s="17">
        <v>232</v>
      </c>
      <c r="J9" s="50">
        <v>8638366816</v>
      </c>
      <c r="K9" s="50" t="s">
        <v>591</v>
      </c>
      <c r="L9" s="50" t="s">
        <v>592</v>
      </c>
      <c r="M9" s="50">
        <v>9401546135</v>
      </c>
      <c r="N9" s="50" t="s">
        <v>593</v>
      </c>
      <c r="O9" s="50">
        <v>8473909024</v>
      </c>
      <c r="P9" s="51">
        <v>43651</v>
      </c>
      <c r="Q9" s="50" t="s">
        <v>887</v>
      </c>
      <c r="R9" s="50"/>
      <c r="S9" s="18" t="s">
        <v>902</v>
      </c>
      <c r="T9" s="18"/>
    </row>
    <row r="10" spans="1:20" ht="33">
      <c r="A10" s="4">
        <v>6</v>
      </c>
      <c r="B10" s="17" t="s">
        <v>585</v>
      </c>
      <c r="C10" s="50" t="s">
        <v>594</v>
      </c>
      <c r="D10" s="50" t="s">
        <v>89</v>
      </c>
      <c r="E10" s="19"/>
      <c r="F10" s="50"/>
      <c r="G10" s="19">
        <v>39</v>
      </c>
      <c r="H10" s="19">
        <v>60</v>
      </c>
      <c r="I10" s="17">
        <v>99</v>
      </c>
      <c r="J10" s="50">
        <v>7005648020</v>
      </c>
      <c r="K10" s="50" t="s">
        <v>211</v>
      </c>
      <c r="L10" s="50" t="s">
        <v>212</v>
      </c>
      <c r="M10" s="50">
        <v>9435168992</v>
      </c>
      <c r="N10" s="50" t="s">
        <v>213</v>
      </c>
      <c r="O10" s="50">
        <v>9957989289</v>
      </c>
      <c r="P10" s="51">
        <v>43652</v>
      </c>
      <c r="Q10" s="50" t="s">
        <v>888</v>
      </c>
      <c r="R10" s="50"/>
      <c r="S10" s="18" t="s">
        <v>902</v>
      </c>
      <c r="T10" s="18"/>
    </row>
    <row r="11" spans="1:20">
      <c r="A11" s="4">
        <v>7</v>
      </c>
      <c r="B11" s="17" t="s">
        <v>585</v>
      </c>
      <c r="C11" s="59"/>
      <c r="D11" s="59"/>
      <c r="E11" s="60"/>
      <c r="F11" s="59"/>
      <c r="G11" s="60"/>
      <c r="H11" s="60"/>
      <c r="I11" s="59"/>
      <c r="J11" s="59"/>
      <c r="K11" s="59"/>
      <c r="L11" s="59"/>
      <c r="M11" s="59"/>
      <c r="N11" s="59"/>
      <c r="O11" s="59"/>
      <c r="P11" s="51">
        <v>43653</v>
      </c>
      <c r="Q11" s="50" t="s">
        <v>889</v>
      </c>
      <c r="R11" s="50"/>
      <c r="S11" s="18" t="s">
        <v>902</v>
      </c>
      <c r="T11" s="18"/>
    </row>
    <row r="12" spans="1:20">
      <c r="A12" s="4">
        <v>8</v>
      </c>
      <c r="B12" s="17" t="s">
        <v>585</v>
      </c>
      <c r="C12" s="50" t="s">
        <v>595</v>
      </c>
      <c r="D12" s="50" t="s">
        <v>89</v>
      </c>
      <c r="E12" s="19"/>
      <c r="F12" s="50"/>
      <c r="G12" s="19">
        <v>34</v>
      </c>
      <c r="H12" s="19">
        <v>48</v>
      </c>
      <c r="I12" s="17">
        <v>82</v>
      </c>
      <c r="J12" s="50">
        <v>9401150120</v>
      </c>
      <c r="K12" s="50" t="s">
        <v>186</v>
      </c>
      <c r="L12" s="50" t="s">
        <v>187</v>
      </c>
      <c r="M12" s="50">
        <v>9435522776</v>
      </c>
      <c r="N12" s="50" t="s">
        <v>188</v>
      </c>
      <c r="O12" s="50">
        <v>8749981893</v>
      </c>
      <c r="P12" s="51">
        <v>43654</v>
      </c>
      <c r="Q12" s="50" t="s">
        <v>883</v>
      </c>
      <c r="R12" s="50"/>
      <c r="S12" s="18" t="s">
        <v>902</v>
      </c>
      <c r="T12" s="18"/>
    </row>
    <row r="13" spans="1:20" ht="33">
      <c r="A13" s="4">
        <v>9</v>
      </c>
      <c r="B13" s="17" t="s">
        <v>585</v>
      </c>
      <c r="C13" s="50" t="s">
        <v>596</v>
      </c>
      <c r="D13" s="50" t="s">
        <v>89</v>
      </c>
      <c r="E13" s="19"/>
      <c r="F13" s="50"/>
      <c r="G13" s="19">
        <v>40</v>
      </c>
      <c r="H13" s="19">
        <v>36</v>
      </c>
      <c r="I13" s="17">
        <v>76</v>
      </c>
      <c r="J13" s="50">
        <v>8134946374</v>
      </c>
      <c r="K13" s="50" t="s">
        <v>211</v>
      </c>
      <c r="L13" s="50" t="s">
        <v>212</v>
      </c>
      <c r="M13" s="50">
        <v>9435168992</v>
      </c>
      <c r="N13" s="50" t="s">
        <v>213</v>
      </c>
      <c r="O13" s="50">
        <v>9957989289</v>
      </c>
      <c r="P13" s="51">
        <v>43655</v>
      </c>
      <c r="Q13" s="50" t="s">
        <v>884</v>
      </c>
      <c r="R13" s="50"/>
      <c r="S13" s="18" t="s">
        <v>902</v>
      </c>
      <c r="T13" s="18"/>
    </row>
    <row r="14" spans="1:20">
      <c r="A14" s="4">
        <v>10</v>
      </c>
      <c r="B14" s="17" t="s">
        <v>585</v>
      </c>
      <c r="C14" s="50" t="s">
        <v>597</v>
      </c>
      <c r="D14" s="50" t="s">
        <v>89</v>
      </c>
      <c r="E14" s="19"/>
      <c r="F14" s="50"/>
      <c r="G14" s="19">
        <v>25</v>
      </c>
      <c r="H14" s="19">
        <v>18</v>
      </c>
      <c r="I14" s="17">
        <v>42</v>
      </c>
      <c r="J14" s="50">
        <v>8472950556</v>
      </c>
      <c r="K14" s="50" t="s">
        <v>186</v>
      </c>
      <c r="L14" s="50" t="s">
        <v>187</v>
      </c>
      <c r="M14" s="50">
        <v>9435522776</v>
      </c>
      <c r="N14" s="50" t="s">
        <v>188</v>
      </c>
      <c r="O14" s="50">
        <v>8749981893</v>
      </c>
      <c r="P14" s="51">
        <v>43656</v>
      </c>
      <c r="Q14" s="50" t="s">
        <v>885</v>
      </c>
      <c r="R14" s="50"/>
      <c r="S14" s="18" t="s">
        <v>902</v>
      </c>
      <c r="T14" s="18"/>
    </row>
    <row r="15" spans="1:20" ht="33">
      <c r="A15" s="4">
        <v>11</v>
      </c>
      <c r="B15" s="17" t="s">
        <v>585</v>
      </c>
      <c r="C15" s="50" t="s">
        <v>598</v>
      </c>
      <c r="D15" s="50" t="s">
        <v>89</v>
      </c>
      <c r="E15" s="19"/>
      <c r="F15" s="50"/>
      <c r="G15" s="19">
        <v>44</v>
      </c>
      <c r="H15" s="19">
        <v>20</v>
      </c>
      <c r="I15" s="17">
        <v>64</v>
      </c>
      <c r="J15" s="50">
        <v>9101668358</v>
      </c>
      <c r="K15" s="50" t="s">
        <v>383</v>
      </c>
      <c r="L15" s="50" t="s">
        <v>384</v>
      </c>
      <c r="M15" s="50">
        <v>9954082124</v>
      </c>
      <c r="N15" s="50" t="s">
        <v>422</v>
      </c>
      <c r="O15" s="50">
        <v>9401745001</v>
      </c>
      <c r="P15" s="51">
        <v>43657</v>
      </c>
      <c r="Q15" s="50" t="s">
        <v>886</v>
      </c>
      <c r="R15" s="50"/>
      <c r="S15" s="18" t="s">
        <v>902</v>
      </c>
      <c r="T15" s="18"/>
    </row>
    <row r="16" spans="1:20" ht="33">
      <c r="A16" s="4">
        <v>12</v>
      </c>
      <c r="B16" s="17" t="s">
        <v>585</v>
      </c>
      <c r="C16" s="50" t="s">
        <v>599</v>
      </c>
      <c r="D16" s="50" t="s">
        <v>89</v>
      </c>
      <c r="E16" s="19"/>
      <c r="F16" s="50"/>
      <c r="G16" s="19">
        <v>28</v>
      </c>
      <c r="H16" s="19">
        <v>32</v>
      </c>
      <c r="I16" s="17">
        <v>60</v>
      </c>
      <c r="J16" s="50">
        <v>9406393725</v>
      </c>
      <c r="K16" s="50" t="s">
        <v>211</v>
      </c>
      <c r="L16" s="50" t="s">
        <v>212</v>
      </c>
      <c r="M16" s="50">
        <v>9435168992</v>
      </c>
      <c r="N16" s="50" t="s">
        <v>213</v>
      </c>
      <c r="O16" s="50">
        <v>9957989289</v>
      </c>
      <c r="P16" s="51">
        <v>43658</v>
      </c>
      <c r="Q16" s="50" t="s">
        <v>887</v>
      </c>
      <c r="R16" s="50"/>
      <c r="S16" s="18" t="s">
        <v>902</v>
      </c>
      <c r="T16" s="18"/>
    </row>
    <row r="17" spans="1:20">
      <c r="A17" s="4">
        <v>13</v>
      </c>
      <c r="B17" s="17" t="s">
        <v>585</v>
      </c>
      <c r="C17" s="50" t="s">
        <v>600</v>
      </c>
      <c r="D17" s="50" t="s">
        <v>89</v>
      </c>
      <c r="E17" s="19"/>
      <c r="F17" s="50"/>
      <c r="G17" s="19">
        <v>57</v>
      </c>
      <c r="H17" s="19">
        <v>51</v>
      </c>
      <c r="I17" s="17">
        <v>108</v>
      </c>
      <c r="J17" s="50">
        <v>9401161715</v>
      </c>
      <c r="K17" s="50" t="s">
        <v>591</v>
      </c>
      <c r="L17" s="50" t="s">
        <v>592</v>
      </c>
      <c r="M17" s="50">
        <v>9401546135</v>
      </c>
      <c r="N17" s="50" t="s">
        <v>593</v>
      </c>
      <c r="O17" s="50">
        <v>8473909024</v>
      </c>
      <c r="P17" s="51">
        <v>43659</v>
      </c>
      <c r="Q17" s="50" t="s">
        <v>888</v>
      </c>
      <c r="R17" s="50"/>
      <c r="S17" s="18" t="s">
        <v>902</v>
      </c>
      <c r="T17" s="18"/>
    </row>
    <row r="18" spans="1:20">
      <c r="A18" s="4">
        <v>14</v>
      </c>
      <c r="B18" s="17" t="s">
        <v>585</v>
      </c>
      <c r="C18" s="59"/>
      <c r="D18" s="59"/>
      <c r="E18" s="60"/>
      <c r="F18" s="59"/>
      <c r="G18" s="60"/>
      <c r="H18" s="60"/>
      <c r="I18" s="59"/>
      <c r="J18" s="59"/>
      <c r="K18" s="59"/>
      <c r="L18" s="59"/>
      <c r="M18" s="59"/>
      <c r="N18" s="59"/>
      <c r="O18" s="59"/>
      <c r="P18" s="51">
        <v>43660</v>
      </c>
      <c r="Q18" s="50" t="s">
        <v>889</v>
      </c>
      <c r="R18" s="50"/>
      <c r="S18" s="18" t="s">
        <v>902</v>
      </c>
      <c r="T18" s="18"/>
    </row>
    <row r="19" spans="1:20">
      <c r="A19" s="4">
        <v>15</v>
      </c>
      <c r="B19" s="17" t="s">
        <v>585</v>
      </c>
      <c r="C19" s="50" t="s">
        <v>602</v>
      </c>
      <c r="D19" s="50" t="s">
        <v>89</v>
      </c>
      <c r="E19" s="19"/>
      <c r="F19" s="50"/>
      <c r="G19" s="19">
        <v>25</v>
      </c>
      <c r="H19" s="19">
        <v>27</v>
      </c>
      <c r="I19" s="17">
        <v>52</v>
      </c>
      <c r="J19" s="50">
        <v>9401844253</v>
      </c>
      <c r="K19" s="50" t="s">
        <v>104</v>
      </c>
      <c r="L19" s="50" t="s">
        <v>105</v>
      </c>
      <c r="M19" s="50">
        <v>9401798068</v>
      </c>
      <c r="N19" s="50" t="s">
        <v>135</v>
      </c>
      <c r="O19" s="50">
        <v>8749816335</v>
      </c>
      <c r="P19" s="51">
        <v>43661</v>
      </c>
      <c r="Q19" s="50" t="s">
        <v>883</v>
      </c>
      <c r="R19" s="50"/>
      <c r="S19" s="18" t="s">
        <v>902</v>
      </c>
      <c r="T19" s="18"/>
    </row>
    <row r="20" spans="1:20" ht="33">
      <c r="A20" s="4">
        <v>16</v>
      </c>
      <c r="B20" s="17" t="s">
        <v>585</v>
      </c>
      <c r="C20" s="50" t="s">
        <v>603</v>
      </c>
      <c r="D20" s="50" t="s">
        <v>89</v>
      </c>
      <c r="E20" s="19"/>
      <c r="F20" s="50"/>
      <c r="G20" s="19">
        <v>31</v>
      </c>
      <c r="H20" s="19">
        <v>27</v>
      </c>
      <c r="I20" s="17">
        <v>58</v>
      </c>
      <c r="J20" s="50">
        <v>9401615533</v>
      </c>
      <c r="K20" s="50" t="s">
        <v>347</v>
      </c>
      <c r="L20" s="50" t="s">
        <v>348</v>
      </c>
      <c r="M20" s="50">
        <v>9957156962</v>
      </c>
      <c r="N20" s="50" t="s">
        <v>604</v>
      </c>
      <c r="O20" s="50">
        <v>9577040749</v>
      </c>
      <c r="P20" s="51">
        <v>43662</v>
      </c>
      <c r="Q20" s="50" t="s">
        <v>884</v>
      </c>
      <c r="R20" s="50"/>
      <c r="S20" s="18" t="s">
        <v>902</v>
      </c>
      <c r="T20" s="18"/>
    </row>
    <row r="21" spans="1:20">
      <c r="A21" s="4">
        <v>17</v>
      </c>
      <c r="B21" s="17" t="s">
        <v>585</v>
      </c>
      <c r="C21" s="50" t="s">
        <v>605</v>
      </c>
      <c r="D21" s="50" t="s">
        <v>89</v>
      </c>
      <c r="E21" s="19"/>
      <c r="F21" s="50"/>
      <c r="G21" s="19">
        <v>15</v>
      </c>
      <c r="H21" s="19">
        <v>28</v>
      </c>
      <c r="I21" s="17">
        <v>43</v>
      </c>
      <c r="J21" s="50">
        <v>9678372106</v>
      </c>
      <c r="K21" s="50" t="s">
        <v>347</v>
      </c>
      <c r="L21" s="50" t="s">
        <v>348</v>
      </c>
      <c r="M21" s="50">
        <v>9957156962</v>
      </c>
      <c r="N21" s="50" t="s">
        <v>604</v>
      </c>
      <c r="O21" s="50">
        <v>9577040749</v>
      </c>
      <c r="P21" s="51">
        <v>43663</v>
      </c>
      <c r="Q21" s="50" t="s">
        <v>885</v>
      </c>
      <c r="R21" s="50"/>
      <c r="S21" s="18" t="s">
        <v>902</v>
      </c>
      <c r="T21" s="18"/>
    </row>
    <row r="22" spans="1:20" ht="33">
      <c r="A22" s="4">
        <v>18</v>
      </c>
      <c r="B22" s="17" t="s">
        <v>585</v>
      </c>
      <c r="C22" s="50" t="s">
        <v>606</v>
      </c>
      <c r="D22" s="50" t="s">
        <v>89</v>
      </c>
      <c r="E22" s="19"/>
      <c r="F22" s="50"/>
      <c r="G22" s="19">
        <v>21</v>
      </c>
      <c r="H22" s="19">
        <v>14</v>
      </c>
      <c r="I22" s="17">
        <v>35</v>
      </c>
      <c r="J22" s="50">
        <v>9435890260</v>
      </c>
      <c r="K22" s="50" t="s">
        <v>347</v>
      </c>
      <c r="L22" s="50" t="s">
        <v>348</v>
      </c>
      <c r="M22" s="50">
        <v>9957156962</v>
      </c>
      <c r="N22" s="50" t="s">
        <v>604</v>
      </c>
      <c r="O22" s="50">
        <v>9577040749</v>
      </c>
      <c r="P22" s="51">
        <v>43664</v>
      </c>
      <c r="Q22" s="50" t="s">
        <v>886</v>
      </c>
      <c r="R22" s="50"/>
      <c r="S22" s="18" t="s">
        <v>902</v>
      </c>
      <c r="T22" s="18"/>
    </row>
    <row r="23" spans="1:20">
      <c r="A23" s="4">
        <v>19</v>
      </c>
      <c r="B23" s="17" t="s">
        <v>585</v>
      </c>
      <c r="C23" s="50" t="s">
        <v>607</v>
      </c>
      <c r="D23" s="50" t="s">
        <v>89</v>
      </c>
      <c r="E23" s="19"/>
      <c r="F23" s="50"/>
      <c r="G23" s="19">
        <v>26</v>
      </c>
      <c r="H23" s="19">
        <v>15</v>
      </c>
      <c r="I23" s="17">
        <v>41</v>
      </c>
      <c r="J23" s="50">
        <v>9365590935</v>
      </c>
      <c r="K23" s="50" t="s">
        <v>104</v>
      </c>
      <c r="L23" s="50" t="s">
        <v>105</v>
      </c>
      <c r="M23" s="50">
        <v>9401798068</v>
      </c>
      <c r="N23" s="50" t="s">
        <v>135</v>
      </c>
      <c r="O23" s="50">
        <v>8749816335</v>
      </c>
      <c r="P23" s="51">
        <v>43665</v>
      </c>
      <c r="Q23" s="50" t="s">
        <v>887</v>
      </c>
      <c r="R23" s="50"/>
      <c r="S23" s="18" t="s">
        <v>902</v>
      </c>
      <c r="T23" s="18"/>
    </row>
    <row r="24" spans="1:20">
      <c r="A24" s="4">
        <v>20</v>
      </c>
      <c r="B24" s="17" t="s">
        <v>585</v>
      </c>
      <c r="C24" s="50" t="s">
        <v>601</v>
      </c>
      <c r="D24" s="50" t="s">
        <v>89</v>
      </c>
      <c r="E24" s="19"/>
      <c r="F24" s="50"/>
      <c r="G24" s="19">
        <v>15</v>
      </c>
      <c r="H24" s="19">
        <v>20</v>
      </c>
      <c r="I24" s="17">
        <v>35</v>
      </c>
      <c r="J24" s="50">
        <v>8811934825</v>
      </c>
      <c r="K24" s="50" t="s">
        <v>347</v>
      </c>
      <c r="L24" s="50" t="s">
        <v>348</v>
      </c>
      <c r="M24" s="50">
        <v>9957156962</v>
      </c>
      <c r="N24" s="50" t="s">
        <v>349</v>
      </c>
      <c r="O24" s="50">
        <v>9577414070</v>
      </c>
      <c r="P24" s="51">
        <v>43666</v>
      </c>
      <c r="Q24" s="50" t="s">
        <v>888</v>
      </c>
      <c r="R24" s="50"/>
      <c r="S24" s="18" t="s">
        <v>902</v>
      </c>
      <c r="T24" s="18"/>
    </row>
    <row r="25" spans="1:20">
      <c r="A25" s="4">
        <v>21</v>
      </c>
      <c r="B25" s="17" t="s">
        <v>585</v>
      </c>
      <c r="C25" s="59"/>
      <c r="D25" s="59"/>
      <c r="E25" s="60"/>
      <c r="F25" s="59"/>
      <c r="G25" s="60"/>
      <c r="H25" s="60"/>
      <c r="I25" s="59"/>
      <c r="J25" s="59"/>
      <c r="K25" s="59"/>
      <c r="L25" s="59"/>
      <c r="M25" s="59"/>
      <c r="N25" s="59"/>
      <c r="O25" s="59"/>
      <c r="P25" s="51">
        <v>43667</v>
      </c>
      <c r="Q25" s="50" t="s">
        <v>889</v>
      </c>
      <c r="R25" s="50"/>
      <c r="S25" s="18" t="s">
        <v>902</v>
      </c>
      <c r="T25" s="18"/>
    </row>
    <row r="26" spans="1:20">
      <c r="A26" s="4">
        <v>22</v>
      </c>
      <c r="B26" s="17" t="s">
        <v>585</v>
      </c>
      <c r="C26" s="50" t="s">
        <v>609</v>
      </c>
      <c r="D26" s="50" t="s">
        <v>89</v>
      </c>
      <c r="E26" s="19"/>
      <c r="F26" s="50"/>
      <c r="G26" s="19">
        <v>14</v>
      </c>
      <c r="H26" s="19">
        <v>9</v>
      </c>
      <c r="I26" s="17">
        <v>23</v>
      </c>
      <c r="J26" s="50">
        <v>9435430303</v>
      </c>
      <c r="K26" s="50" t="s">
        <v>104</v>
      </c>
      <c r="L26" s="50" t="s">
        <v>105</v>
      </c>
      <c r="M26" s="50">
        <v>9401798068</v>
      </c>
      <c r="N26" s="50" t="s">
        <v>135</v>
      </c>
      <c r="O26" s="50">
        <v>8749816335</v>
      </c>
      <c r="P26" s="51">
        <v>43668</v>
      </c>
      <c r="Q26" s="50" t="s">
        <v>883</v>
      </c>
      <c r="R26" s="50"/>
      <c r="S26" s="18" t="s">
        <v>902</v>
      </c>
      <c r="T26" s="18"/>
    </row>
    <row r="27" spans="1:20">
      <c r="A27" s="4">
        <v>23</v>
      </c>
      <c r="B27" s="17" t="s">
        <v>585</v>
      </c>
      <c r="C27" s="50" t="s">
        <v>610</v>
      </c>
      <c r="D27" s="50" t="s">
        <v>89</v>
      </c>
      <c r="E27" s="19"/>
      <c r="F27" s="50"/>
      <c r="G27" s="19">
        <v>26</v>
      </c>
      <c r="H27" s="19">
        <v>19</v>
      </c>
      <c r="I27" s="17">
        <v>45</v>
      </c>
      <c r="J27" s="50">
        <v>9085538721</v>
      </c>
      <c r="K27" s="50" t="s">
        <v>137</v>
      </c>
      <c r="L27" s="50" t="s">
        <v>138</v>
      </c>
      <c r="M27" s="50">
        <v>9401281057</v>
      </c>
      <c r="N27" s="50" t="s">
        <v>139</v>
      </c>
      <c r="O27" s="50">
        <v>9401759701</v>
      </c>
      <c r="P27" s="51">
        <v>43669</v>
      </c>
      <c r="Q27" s="50" t="s">
        <v>884</v>
      </c>
      <c r="R27" s="50"/>
      <c r="S27" s="18" t="s">
        <v>902</v>
      </c>
      <c r="T27" s="18"/>
    </row>
    <row r="28" spans="1:20" ht="33">
      <c r="A28" s="4">
        <v>24</v>
      </c>
      <c r="B28" s="17" t="s">
        <v>585</v>
      </c>
      <c r="C28" s="50" t="s">
        <v>611</v>
      </c>
      <c r="D28" s="50" t="s">
        <v>89</v>
      </c>
      <c r="E28" s="19"/>
      <c r="F28" s="50"/>
      <c r="G28" s="19">
        <v>20</v>
      </c>
      <c r="H28" s="19">
        <v>25</v>
      </c>
      <c r="I28" s="17">
        <v>45</v>
      </c>
      <c r="J28" s="50">
        <v>9085543634</v>
      </c>
      <c r="K28" s="50" t="s">
        <v>95</v>
      </c>
      <c r="L28" s="50" t="s">
        <v>96</v>
      </c>
      <c r="M28" s="50">
        <v>9401531695</v>
      </c>
      <c r="N28" s="50" t="s">
        <v>97</v>
      </c>
      <c r="O28" s="50">
        <v>8822143966</v>
      </c>
      <c r="P28" s="51">
        <v>43670</v>
      </c>
      <c r="Q28" s="50" t="s">
        <v>885</v>
      </c>
      <c r="R28" s="50"/>
      <c r="S28" s="18" t="s">
        <v>902</v>
      </c>
      <c r="T28" s="18"/>
    </row>
    <row r="29" spans="1:20" ht="33">
      <c r="A29" s="4">
        <v>25</v>
      </c>
      <c r="B29" s="17" t="s">
        <v>585</v>
      </c>
      <c r="C29" s="50" t="s">
        <v>612</v>
      </c>
      <c r="D29" s="50" t="s">
        <v>89</v>
      </c>
      <c r="E29" s="19"/>
      <c r="F29" s="50"/>
      <c r="G29" s="19">
        <v>53</v>
      </c>
      <c r="H29" s="19">
        <v>45</v>
      </c>
      <c r="I29" s="17">
        <v>98</v>
      </c>
      <c r="J29" s="50">
        <v>9435908134</v>
      </c>
      <c r="K29" s="50" t="s">
        <v>95</v>
      </c>
      <c r="L29" s="50" t="s">
        <v>96</v>
      </c>
      <c r="M29" s="50">
        <v>9401531695</v>
      </c>
      <c r="N29" s="50" t="s">
        <v>97</v>
      </c>
      <c r="O29" s="50">
        <v>8822143966</v>
      </c>
      <c r="P29" s="51">
        <v>43671</v>
      </c>
      <c r="Q29" s="50" t="s">
        <v>886</v>
      </c>
      <c r="R29" s="50"/>
      <c r="S29" s="18" t="s">
        <v>902</v>
      </c>
      <c r="T29" s="18"/>
    </row>
    <row r="30" spans="1:20" ht="33">
      <c r="A30" s="4">
        <v>26</v>
      </c>
      <c r="B30" s="17" t="s">
        <v>585</v>
      </c>
      <c r="C30" s="50" t="s">
        <v>613</v>
      </c>
      <c r="D30" s="50" t="s">
        <v>89</v>
      </c>
      <c r="E30" s="19"/>
      <c r="F30" s="50"/>
      <c r="G30" s="19">
        <v>24</v>
      </c>
      <c r="H30" s="19">
        <v>27</v>
      </c>
      <c r="I30" s="17">
        <v>51</v>
      </c>
      <c r="J30" s="50"/>
      <c r="K30" s="50" t="s">
        <v>120</v>
      </c>
      <c r="L30" s="50" t="s">
        <v>121</v>
      </c>
      <c r="M30" s="50">
        <v>9401275218</v>
      </c>
      <c r="N30" s="50" t="s">
        <v>262</v>
      </c>
      <c r="O30" s="50">
        <v>8011945704</v>
      </c>
      <c r="P30" s="51">
        <v>43672</v>
      </c>
      <c r="Q30" s="50" t="s">
        <v>887</v>
      </c>
      <c r="R30" s="50"/>
      <c r="S30" s="18" t="s">
        <v>902</v>
      </c>
      <c r="T30" s="18"/>
    </row>
    <row r="31" spans="1:20" ht="33">
      <c r="A31" s="4">
        <v>27</v>
      </c>
      <c r="B31" s="17" t="s">
        <v>585</v>
      </c>
      <c r="C31" s="50" t="s">
        <v>614</v>
      </c>
      <c r="D31" s="50" t="s">
        <v>89</v>
      </c>
      <c r="E31" s="19"/>
      <c r="F31" s="50"/>
      <c r="G31" s="19">
        <v>26</v>
      </c>
      <c r="H31" s="19">
        <v>23</v>
      </c>
      <c r="I31" s="17">
        <v>49</v>
      </c>
      <c r="J31" s="50">
        <v>9854900713</v>
      </c>
      <c r="K31" s="50" t="s">
        <v>120</v>
      </c>
      <c r="L31" s="50" t="s">
        <v>121</v>
      </c>
      <c r="M31" s="50">
        <v>9401275218</v>
      </c>
      <c r="N31" s="50" t="s">
        <v>262</v>
      </c>
      <c r="O31" s="50">
        <v>8011945704</v>
      </c>
      <c r="P31" s="51">
        <v>43673</v>
      </c>
      <c r="Q31" s="50" t="s">
        <v>888</v>
      </c>
      <c r="R31" s="50"/>
      <c r="S31" s="18" t="s">
        <v>902</v>
      </c>
      <c r="T31" s="18"/>
    </row>
    <row r="32" spans="1:20">
      <c r="A32" s="4">
        <v>28</v>
      </c>
      <c r="B32" s="17" t="s">
        <v>585</v>
      </c>
      <c r="C32" s="59"/>
      <c r="D32" s="59"/>
      <c r="E32" s="60"/>
      <c r="F32" s="59"/>
      <c r="G32" s="60"/>
      <c r="H32" s="60"/>
      <c r="I32" s="59"/>
      <c r="J32" s="59"/>
      <c r="K32" s="59"/>
      <c r="L32" s="59"/>
      <c r="M32" s="59"/>
      <c r="N32" s="59"/>
      <c r="O32" s="59"/>
      <c r="P32" s="51">
        <v>43674</v>
      </c>
      <c r="Q32" s="50" t="s">
        <v>889</v>
      </c>
      <c r="R32" s="50"/>
      <c r="S32" s="18" t="s">
        <v>902</v>
      </c>
      <c r="T32" s="18"/>
    </row>
    <row r="33" spans="1:20">
      <c r="A33" s="4">
        <v>29</v>
      </c>
      <c r="B33" s="17" t="s">
        <v>585</v>
      </c>
      <c r="C33" s="50" t="s">
        <v>616</v>
      </c>
      <c r="D33" s="50" t="s">
        <v>89</v>
      </c>
      <c r="E33" s="19"/>
      <c r="F33" s="50"/>
      <c r="G33" s="19">
        <v>30</v>
      </c>
      <c r="H33" s="19">
        <v>17</v>
      </c>
      <c r="I33" s="17">
        <v>47</v>
      </c>
      <c r="J33" s="50">
        <v>7002144489</v>
      </c>
      <c r="K33" s="50" t="s">
        <v>151</v>
      </c>
      <c r="L33" s="50" t="s">
        <v>152</v>
      </c>
      <c r="M33" s="50">
        <v>9957205730</v>
      </c>
      <c r="N33" s="50" t="s">
        <v>153</v>
      </c>
      <c r="O33" s="50">
        <v>9435274221</v>
      </c>
      <c r="P33" s="51">
        <v>43675</v>
      </c>
      <c r="Q33" s="50" t="s">
        <v>883</v>
      </c>
      <c r="R33" s="50"/>
      <c r="S33" s="18" t="s">
        <v>902</v>
      </c>
      <c r="T33" s="18"/>
    </row>
    <row r="34" spans="1:20">
      <c r="A34" s="4">
        <v>30</v>
      </c>
      <c r="B34" s="17" t="s">
        <v>585</v>
      </c>
      <c r="C34" s="50" t="s">
        <v>617</v>
      </c>
      <c r="D34" s="50" t="s">
        <v>89</v>
      </c>
      <c r="E34" s="19"/>
      <c r="F34" s="50"/>
      <c r="G34" s="19">
        <v>23</v>
      </c>
      <c r="H34" s="19">
        <v>31</v>
      </c>
      <c r="I34" s="17">
        <v>54</v>
      </c>
      <c r="J34" s="50">
        <v>9079492918</v>
      </c>
      <c r="K34" s="50" t="s">
        <v>151</v>
      </c>
      <c r="L34" s="50" t="s">
        <v>152</v>
      </c>
      <c r="M34" s="50">
        <v>9957205730</v>
      </c>
      <c r="N34" s="50" t="s">
        <v>153</v>
      </c>
      <c r="O34" s="50">
        <v>9435274221</v>
      </c>
      <c r="P34" s="51">
        <v>43676</v>
      </c>
      <c r="Q34" s="50" t="s">
        <v>884</v>
      </c>
      <c r="R34" s="50"/>
      <c r="S34" s="18" t="s">
        <v>902</v>
      </c>
      <c r="T34" s="18"/>
    </row>
    <row r="35" spans="1:20">
      <c r="A35" s="4">
        <v>31</v>
      </c>
      <c r="B35" s="17" t="s">
        <v>585</v>
      </c>
      <c r="C35" s="50" t="s">
        <v>608</v>
      </c>
      <c r="D35" s="50" t="s">
        <v>89</v>
      </c>
      <c r="E35" s="19"/>
      <c r="F35" s="50"/>
      <c r="G35" s="19">
        <v>32</v>
      </c>
      <c r="H35" s="19">
        <v>26</v>
      </c>
      <c r="I35" s="17">
        <v>58</v>
      </c>
      <c r="J35" s="50"/>
      <c r="K35" s="50" t="s">
        <v>104</v>
      </c>
      <c r="L35" s="50" t="s">
        <v>105</v>
      </c>
      <c r="M35" s="50">
        <v>9401798068</v>
      </c>
      <c r="N35" s="50" t="s">
        <v>135</v>
      </c>
      <c r="O35" s="50">
        <v>8749816335</v>
      </c>
      <c r="P35" s="51">
        <v>43677</v>
      </c>
      <c r="Q35" s="50" t="s">
        <v>885</v>
      </c>
      <c r="R35" s="50"/>
      <c r="S35" s="18" t="s">
        <v>902</v>
      </c>
      <c r="T35" s="18"/>
    </row>
    <row r="36" spans="1:20">
      <c r="A36" s="4">
        <v>32</v>
      </c>
      <c r="B36" s="17" t="s">
        <v>585</v>
      </c>
      <c r="C36" s="50" t="s">
        <v>618</v>
      </c>
      <c r="D36" s="50" t="s">
        <v>89</v>
      </c>
      <c r="E36" s="19"/>
      <c r="F36" s="50"/>
      <c r="G36" s="19">
        <v>24</v>
      </c>
      <c r="H36" s="19">
        <v>37</v>
      </c>
      <c r="I36" s="17">
        <v>61</v>
      </c>
      <c r="J36" s="50">
        <v>9401145714</v>
      </c>
      <c r="K36" s="50" t="s">
        <v>186</v>
      </c>
      <c r="L36" s="50" t="s">
        <v>187</v>
      </c>
      <c r="M36" s="50">
        <v>9435522776</v>
      </c>
      <c r="N36" s="50" t="s">
        <v>188</v>
      </c>
      <c r="O36" s="50">
        <v>8749981893</v>
      </c>
      <c r="P36" s="51">
        <v>43647</v>
      </c>
      <c r="Q36" s="50" t="s">
        <v>883</v>
      </c>
      <c r="R36" s="50"/>
      <c r="S36" s="18" t="s">
        <v>902</v>
      </c>
      <c r="T36" s="18"/>
    </row>
    <row r="37" spans="1:20">
      <c r="A37" s="4">
        <v>33</v>
      </c>
      <c r="B37" s="17" t="s">
        <v>585</v>
      </c>
      <c r="C37" s="50" t="s">
        <v>619</v>
      </c>
      <c r="D37" s="50" t="s">
        <v>89</v>
      </c>
      <c r="E37" s="19"/>
      <c r="F37" s="50"/>
      <c r="G37" s="19">
        <v>28</v>
      </c>
      <c r="H37" s="19">
        <v>48</v>
      </c>
      <c r="I37" s="17">
        <v>76</v>
      </c>
      <c r="J37" s="50">
        <v>9435626521</v>
      </c>
      <c r="K37" s="50" t="s">
        <v>186</v>
      </c>
      <c r="L37" s="50" t="s">
        <v>187</v>
      </c>
      <c r="M37" s="50">
        <v>9435522776</v>
      </c>
      <c r="N37" s="50" t="s">
        <v>188</v>
      </c>
      <c r="O37" s="50">
        <v>8749981893</v>
      </c>
      <c r="P37" s="51">
        <v>43648</v>
      </c>
      <c r="Q37" s="50" t="s">
        <v>884</v>
      </c>
      <c r="R37" s="50"/>
      <c r="S37" s="18" t="s">
        <v>902</v>
      </c>
      <c r="T37" s="18"/>
    </row>
    <row r="38" spans="1:20">
      <c r="A38" s="4">
        <v>34</v>
      </c>
      <c r="B38" s="17" t="s">
        <v>585</v>
      </c>
      <c r="C38" s="50" t="s">
        <v>620</v>
      </c>
      <c r="D38" s="50" t="s">
        <v>89</v>
      </c>
      <c r="E38" s="19"/>
      <c r="F38" s="50"/>
      <c r="G38" s="19">
        <v>36</v>
      </c>
      <c r="H38" s="19">
        <v>34</v>
      </c>
      <c r="I38" s="17">
        <v>70</v>
      </c>
      <c r="J38" s="50">
        <v>7896863380</v>
      </c>
      <c r="K38" s="50" t="s">
        <v>221</v>
      </c>
      <c r="L38" s="50" t="s">
        <v>222</v>
      </c>
      <c r="M38" s="50">
        <v>9435740541</v>
      </c>
      <c r="N38" s="50" t="s">
        <v>223</v>
      </c>
      <c r="O38" s="50">
        <v>7399796827</v>
      </c>
      <c r="P38" s="51">
        <v>43649</v>
      </c>
      <c r="Q38" s="50" t="s">
        <v>885</v>
      </c>
      <c r="R38" s="50"/>
      <c r="S38" s="18" t="s">
        <v>902</v>
      </c>
      <c r="T38" s="18"/>
    </row>
    <row r="39" spans="1:20" ht="33">
      <c r="A39" s="4">
        <v>35</v>
      </c>
      <c r="B39" s="17" t="s">
        <v>585</v>
      </c>
      <c r="C39" s="50" t="s">
        <v>621</v>
      </c>
      <c r="D39" s="50" t="s">
        <v>89</v>
      </c>
      <c r="E39" s="19"/>
      <c r="F39" s="50"/>
      <c r="G39" s="19">
        <v>44</v>
      </c>
      <c r="H39" s="19">
        <v>28</v>
      </c>
      <c r="I39" s="17">
        <v>72</v>
      </c>
      <c r="J39" s="50">
        <v>9435138796</v>
      </c>
      <c r="K39" s="50" t="s">
        <v>383</v>
      </c>
      <c r="L39" s="50" t="s">
        <v>384</v>
      </c>
      <c r="M39" s="50">
        <v>9954082124</v>
      </c>
      <c r="N39" s="50" t="s">
        <v>422</v>
      </c>
      <c r="O39" s="50">
        <v>9401745001</v>
      </c>
      <c r="P39" s="51">
        <v>43650</v>
      </c>
      <c r="Q39" s="50" t="s">
        <v>886</v>
      </c>
      <c r="R39" s="50"/>
      <c r="S39" s="18" t="s">
        <v>902</v>
      </c>
      <c r="T39" s="18"/>
    </row>
    <row r="40" spans="1:20">
      <c r="A40" s="4">
        <v>36</v>
      </c>
      <c r="B40" s="17" t="s">
        <v>585</v>
      </c>
      <c r="C40" s="50" t="s">
        <v>622</v>
      </c>
      <c r="D40" s="50" t="s">
        <v>89</v>
      </c>
      <c r="E40" s="19"/>
      <c r="F40" s="50"/>
      <c r="G40" s="19">
        <v>25</v>
      </c>
      <c r="H40" s="19">
        <v>26</v>
      </c>
      <c r="I40" s="17">
        <v>51</v>
      </c>
      <c r="J40" s="50" t="s">
        <v>623</v>
      </c>
      <c r="K40" s="50" t="s">
        <v>186</v>
      </c>
      <c r="L40" s="50" t="s">
        <v>187</v>
      </c>
      <c r="M40" s="50">
        <v>9435522776</v>
      </c>
      <c r="N40" s="50" t="s">
        <v>188</v>
      </c>
      <c r="O40" s="50">
        <v>8749981893</v>
      </c>
      <c r="P40" s="51">
        <v>43651</v>
      </c>
      <c r="Q40" s="50" t="s">
        <v>887</v>
      </c>
      <c r="R40" s="50"/>
      <c r="S40" s="18" t="s">
        <v>902</v>
      </c>
      <c r="T40" s="18"/>
    </row>
    <row r="41" spans="1:20">
      <c r="A41" s="4">
        <v>37</v>
      </c>
      <c r="B41" s="17" t="s">
        <v>585</v>
      </c>
      <c r="C41" s="50" t="s">
        <v>624</v>
      </c>
      <c r="D41" s="50" t="s">
        <v>89</v>
      </c>
      <c r="E41" s="19"/>
      <c r="F41" s="50"/>
      <c r="G41" s="19">
        <v>18</v>
      </c>
      <c r="H41" s="19">
        <v>20</v>
      </c>
      <c r="I41" s="17">
        <v>38</v>
      </c>
      <c r="J41" s="50">
        <v>9957025767</v>
      </c>
      <c r="K41" s="50" t="s">
        <v>221</v>
      </c>
      <c r="L41" s="50" t="s">
        <v>222</v>
      </c>
      <c r="M41" s="50">
        <v>9435740541</v>
      </c>
      <c r="N41" s="50" t="s">
        <v>223</v>
      </c>
      <c r="O41" s="50">
        <v>7399796827</v>
      </c>
      <c r="P41" s="51">
        <v>43652</v>
      </c>
      <c r="Q41" s="50" t="s">
        <v>888</v>
      </c>
      <c r="R41" s="50"/>
      <c r="S41" s="18" t="s">
        <v>902</v>
      </c>
      <c r="T41" s="18"/>
    </row>
    <row r="42" spans="1:20">
      <c r="A42" s="4">
        <v>38</v>
      </c>
      <c r="B42" s="17" t="s">
        <v>585</v>
      </c>
      <c r="C42" s="59"/>
      <c r="D42" s="59"/>
      <c r="E42" s="60"/>
      <c r="F42" s="59"/>
      <c r="G42" s="60"/>
      <c r="H42" s="60"/>
      <c r="I42" s="59"/>
      <c r="J42" s="59"/>
      <c r="K42" s="59"/>
      <c r="L42" s="59"/>
      <c r="M42" s="59"/>
      <c r="N42" s="59"/>
      <c r="O42" s="59"/>
      <c r="P42" s="51">
        <v>43653</v>
      </c>
      <c r="Q42" s="50" t="s">
        <v>889</v>
      </c>
      <c r="R42" s="50"/>
      <c r="S42" s="18" t="s">
        <v>902</v>
      </c>
      <c r="T42" s="18"/>
    </row>
    <row r="43" spans="1:20" ht="33">
      <c r="A43" s="4">
        <v>39</v>
      </c>
      <c r="B43" s="17" t="s">
        <v>585</v>
      </c>
      <c r="C43" s="50" t="s">
        <v>626</v>
      </c>
      <c r="D43" s="50" t="s">
        <v>89</v>
      </c>
      <c r="E43" s="19"/>
      <c r="F43" s="50"/>
      <c r="G43" s="19">
        <v>40</v>
      </c>
      <c r="H43" s="19">
        <v>46</v>
      </c>
      <c r="I43" s="17">
        <v>86</v>
      </c>
      <c r="J43" s="50">
        <v>9476601961</v>
      </c>
      <c r="K43" s="50" t="s">
        <v>95</v>
      </c>
      <c r="L43" s="50" t="s">
        <v>96</v>
      </c>
      <c r="M43" s="50">
        <v>9401531695</v>
      </c>
      <c r="N43" s="50" t="s">
        <v>97</v>
      </c>
      <c r="O43" s="50">
        <v>8822143966</v>
      </c>
      <c r="P43" s="51">
        <v>43654</v>
      </c>
      <c r="Q43" s="50" t="s">
        <v>883</v>
      </c>
      <c r="R43" s="50"/>
      <c r="S43" s="18" t="s">
        <v>902</v>
      </c>
      <c r="T43" s="18"/>
    </row>
    <row r="44" spans="1:20" ht="33">
      <c r="A44" s="4">
        <v>40</v>
      </c>
      <c r="B44" s="17" t="s">
        <v>585</v>
      </c>
      <c r="C44" s="50" t="s">
        <v>627</v>
      </c>
      <c r="D44" s="50" t="s">
        <v>89</v>
      </c>
      <c r="E44" s="19"/>
      <c r="F44" s="50"/>
      <c r="G44" s="19">
        <v>23</v>
      </c>
      <c r="H44" s="19">
        <v>38</v>
      </c>
      <c r="I44" s="17">
        <v>61</v>
      </c>
      <c r="J44" s="50">
        <v>8638685867</v>
      </c>
      <c r="K44" s="50" t="s">
        <v>95</v>
      </c>
      <c r="L44" s="50" t="s">
        <v>96</v>
      </c>
      <c r="M44" s="50">
        <v>9401531695</v>
      </c>
      <c r="N44" s="50" t="s">
        <v>97</v>
      </c>
      <c r="O44" s="50">
        <v>8822143966</v>
      </c>
      <c r="P44" s="51">
        <v>43655</v>
      </c>
      <c r="Q44" s="50" t="s">
        <v>884</v>
      </c>
      <c r="R44" s="50"/>
      <c r="S44" s="18" t="s">
        <v>902</v>
      </c>
      <c r="T44" s="18"/>
    </row>
    <row r="45" spans="1:20" ht="33">
      <c r="A45" s="4">
        <v>41</v>
      </c>
      <c r="B45" s="17" t="s">
        <v>585</v>
      </c>
      <c r="C45" s="50" t="s">
        <v>628</v>
      </c>
      <c r="D45" s="50" t="s">
        <v>89</v>
      </c>
      <c r="E45" s="19"/>
      <c r="F45" s="50"/>
      <c r="G45" s="19">
        <v>40</v>
      </c>
      <c r="H45" s="19">
        <v>30</v>
      </c>
      <c r="I45" s="17">
        <v>70</v>
      </c>
      <c r="J45" s="50">
        <v>9127091067</v>
      </c>
      <c r="K45" s="50" t="s">
        <v>95</v>
      </c>
      <c r="L45" s="50" t="s">
        <v>96</v>
      </c>
      <c r="M45" s="50">
        <v>9401531695</v>
      </c>
      <c r="N45" s="50" t="s">
        <v>97</v>
      </c>
      <c r="O45" s="50">
        <v>8822143966</v>
      </c>
      <c r="P45" s="51">
        <v>43656</v>
      </c>
      <c r="Q45" s="50" t="s">
        <v>885</v>
      </c>
      <c r="R45" s="50"/>
      <c r="S45" s="18" t="s">
        <v>902</v>
      </c>
      <c r="T45" s="18"/>
    </row>
    <row r="46" spans="1:20">
      <c r="A46" s="4">
        <v>42</v>
      </c>
      <c r="B46" s="17" t="s">
        <v>585</v>
      </c>
      <c r="C46" s="50" t="s">
        <v>625</v>
      </c>
      <c r="D46" s="50" t="s">
        <v>89</v>
      </c>
      <c r="E46" s="19"/>
      <c r="F46" s="50"/>
      <c r="G46" s="19">
        <v>23</v>
      </c>
      <c r="H46" s="19">
        <v>20</v>
      </c>
      <c r="I46" s="17">
        <v>43</v>
      </c>
      <c r="J46" s="50">
        <v>9401145563</v>
      </c>
      <c r="K46" s="50" t="s">
        <v>120</v>
      </c>
      <c r="L46" s="50" t="s">
        <v>121</v>
      </c>
      <c r="M46" s="50">
        <v>9401275218</v>
      </c>
      <c r="N46" s="50" t="s">
        <v>262</v>
      </c>
      <c r="O46" s="50">
        <v>8011945704</v>
      </c>
      <c r="P46" s="24">
        <v>43657</v>
      </c>
      <c r="Q46" s="18" t="s">
        <v>886</v>
      </c>
      <c r="R46" s="18"/>
      <c r="S46" s="18" t="s">
        <v>902</v>
      </c>
      <c r="T46" s="18"/>
    </row>
    <row r="47" spans="1:20">
      <c r="A47" s="4">
        <v>43</v>
      </c>
      <c r="B47" s="17" t="s">
        <v>585</v>
      </c>
      <c r="C47" s="18" t="s">
        <v>629</v>
      </c>
      <c r="D47" s="18" t="s">
        <v>89</v>
      </c>
      <c r="E47" s="19"/>
      <c r="F47" s="18"/>
      <c r="G47" s="19">
        <v>24</v>
      </c>
      <c r="H47" s="19">
        <v>19</v>
      </c>
      <c r="I47" s="17">
        <v>43</v>
      </c>
      <c r="J47" s="18">
        <v>8403020173</v>
      </c>
      <c r="K47" s="18" t="s">
        <v>159</v>
      </c>
      <c r="L47" s="18" t="s">
        <v>160</v>
      </c>
      <c r="M47" s="18">
        <v>9859490841</v>
      </c>
      <c r="N47" s="18" t="s">
        <v>161</v>
      </c>
      <c r="O47" s="18">
        <v>8749815246</v>
      </c>
      <c r="P47" s="24">
        <v>43658</v>
      </c>
      <c r="Q47" s="18" t="s">
        <v>887</v>
      </c>
      <c r="R47" s="18"/>
      <c r="S47" s="18" t="s">
        <v>902</v>
      </c>
      <c r="T47" s="18"/>
    </row>
    <row r="48" spans="1:20">
      <c r="A48" s="4">
        <v>44</v>
      </c>
      <c r="B48" s="17" t="s">
        <v>585</v>
      </c>
      <c r="C48" s="18" t="s">
        <v>630</v>
      </c>
      <c r="D48" s="18" t="s">
        <v>89</v>
      </c>
      <c r="E48" s="19"/>
      <c r="F48" s="18"/>
      <c r="G48" s="19">
        <v>21</v>
      </c>
      <c r="H48" s="19">
        <v>24</v>
      </c>
      <c r="I48" s="17">
        <v>45</v>
      </c>
      <c r="J48" s="18">
        <v>9768676387</v>
      </c>
      <c r="K48" s="18" t="s">
        <v>159</v>
      </c>
      <c r="L48" s="18" t="s">
        <v>160</v>
      </c>
      <c r="M48" s="18">
        <v>9859490841</v>
      </c>
      <c r="N48" s="18" t="s">
        <v>161</v>
      </c>
      <c r="O48" s="18">
        <v>8749815246</v>
      </c>
      <c r="P48" s="24">
        <v>43659</v>
      </c>
      <c r="Q48" s="18" t="s">
        <v>888</v>
      </c>
      <c r="R48" s="18"/>
      <c r="S48" s="18" t="s">
        <v>902</v>
      </c>
      <c r="T48" s="18"/>
    </row>
    <row r="49" spans="1:20">
      <c r="A49" s="4">
        <v>45</v>
      </c>
      <c r="B49" s="17" t="s">
        <v>585</v>
      </c>
      <c r="C49" s="59"/>
      <c r="D49" s="59"/>
      <c r="E49" s="60"/>
      <c r="F49" s="59"/>
      <c r="G49" s="60"/>
      <c r="H49" s="60"/>
      <c r="I49" s="59"/>
      <c r="J49" s="59"/>
      <c r="K49" s="59"/>
      <c r="L49" s="59"/>
      <c r="M49" s="59"/>
      <c r="N49" s="59"/>
      <c r="O49" s="59"/>
      <c r="P49" s="24">
        <v>43660</v>
      </c>
      <c r="Q49" s="18" t="s">
        <v>889</v>
      </c>
      <c r="R49" s="18"/>
      <c r="S49" s="18" t="s">
        <v>902</v>
      </c>
      <c r="T49" s="18"/>
    </row>
    <row r="50" spans="1:20">
      <c r="A50" s="4">
        <v>46</v>
      </c>
      <c r="B50" s="17" t="s">
        <v>585</v>
      </c>
      <c r="C50" s="18" t="s">
        <v>631</v>
      </c>
      <c r="D50" s="18" t="s">
        <v>89</v>
      </c>
      <c r="E50" s="19"/>
      <c r="F50" s="18"/>
      <c r="G50" s="19">
        <v>34</v>
      </c>
      <c r="H50" s="19">
        <v>34</v>
      </c>
      <c r="I50" s="17">
        <v>68</v>
      </c>
      <c r="J50" s="18">
        <v>9957785141</v>
      </c>
      <c r="K50" s="18" t="s">
        <v>186</v>
      </c>
      <c r="L50" s="18" t="s">
        <v>187</v>
      </c>
      <c r="M50" s="18">
        <v>9435522776</v>
      </c>
      <c r="N50" s="18" t="s">
        <v>188</v>
      </c>
      <c r="O50" s="18">
        <v>8749981893</v>
      </c>
      <c r="P50" s="24">
        <v>43661</v>
      </c>
      <c r="Q50" s="18" t="s">
        <v>883</v>
      </c>
      <c r="R50" s="18"/>
      <c r="S50" s="18" t="s">
        <v>902</v>
      </c>
      <c r="T50" s="18"/>
    </row>
    <row r="51" spans="1:20" ht="33">
      <c r="A51" s="4">
        <v>47</v>
      </c>
      <c r="B51" s="17" t="s">
        <v>632</v>
      </c>
      <c r="C51" s="50" t="s">
        <v>615</v>
      </c>
      <c r="D51" s="50" t="s">
        <v>89</v>
      </c>
      <c r="E51" s="19"/>
      <c r="F51" s="50"/>
      <c r="G51" s="19">
        <v>34</v>
      </c>
      <c r="H51" s="19">
        <v>39</v>
      </c>
      <c r="I51" s="17">
        <v>73</v>
      </c>
      <c r="J51" s="50">
        <v>7399419065</v>
      </c>
      <c r="K51" s="50" t="s">
        <v>211</v>
      </c>
      <c r="L51" s="50" t="s">
        <v>212</v>
      </c>
      <c r="M51" s="50">
        <v>9435168992</v>
      </c>
      <c r="N51" s="50" t="s">
        <v>213</v>
      </c>
      <c r="O51" s="50">
        <v>9957989289</v>
      </c>
      <c r="P51" s="24">
        <v>43662</v>
      </c>
      <c r="Q51" s="18" t="s">
        <v>884</v>
      </c>
      <c r="R51" s="18"/>
      <c r="S51" s="18" t="s">
        <v>902</v>
      </c>
      <c r="T51" s="18"/>
    </row>
    <row r="52" spans="1:20">
      <c r="A52" s="4">
        <v>48</v>
      </c>
      <c r="B52" s="17" t="s">
        <v>632</v>
      </c>
      <c r="C52" s="18" t="s">
        <v>633</v>
      </c>
      <c r="D52" s="18" t="s">
        <v>89</v>
      </c>
      <c r="E52" s="19"/>
      <c r="F52" s="18"/>
      <c r="G52" s="19">
        <v>28</v>
      </c>
      <c r="H52" s="19">
        <v>30</v>
      </c>
      <c r="I52" s="17">
        <v>58</v>
      </c>
      <c r="J52" s="18">
        <v>9365119577</v>
      </c>
      <c r="K52" s="18" t="s">
        <v>137</v>
      </c>
      <c r="L52" s="18" t="s">
        <v>402</v>
      </c>
      <c r="M52" s="18">
        <v>9531119863</v>
      </c>
      <c r="N52" s="18" t="s">
        <v>403</v>
      </c>
      <c r="O52" s="18">
        <v>8749815919</v>
      </c>
      <c r="P52" s="24">
        <v>43663</v>
      </c>
      <c r="Q52" s="18" t="s">
        <v>885</v>
      </c>
      <c r="R52" s="18"/>
      <c r="S52" s="18" t="s">
        <v>902</v>
      </c>
      <c r="T52" s="18"/>
    </row>
    <row r="53" spans="1:20">
      <c r="A53" s="4">
        <v>49</v>
      </c>
      <c r="B53" s="17" t="s">
        <v>632</v>
      </c>
      <c r="C53" s="18" t="s">
        <v>634</v>
      </c>
      <c r="D53" s="18" t="s">
        <v>89</v>
      </c>
      <c r="E53" s="19"/>
      <c r="F53" s="18"/>
      <c r="G53" s="19">
        <v>37</v>
      </c>
      <c r="H53" s="19">
        <v>30</v>
      </c>
      <c r="I53" s="17">
        <v>67</v>
      </c>
      <c r="J53" s="18">
        <v>7002673286</v>
      </c>
      <c r="K53" s="18" t="s">
        <v>137</v>
      </c>
      <c r="L53" s="18" t="s">
        <v>402</v>
      </c>
      <c r="M53" s="18">
        <v>9531119863</v>
      </c>
      <c r="N53" s="18" t="s">
        <v>403</v>
      </c>
      <c r="O53" s="18">
        <v>8749815919</v>
      </c>
      <c r="P53" s="24">
        <v>43664</v>
      </c>
      <c r="Q53" s="18" t="s">
        <v>886</v>
      </c>
      <c r="R53" s="18"/>
      <c r="S53" s="18" t="s">
        <v>902</v>
      </c>
      <c r="T53" s="18"/>
    </row>
    <row r="54" spans="1:20">
      <c r="A54" s="4">
        <v>50</v>
      </c>
      <c r="B54" s="17" t="s">
        <v>632</v>
      </c>
      <c r="C54" s="18" t="s">
        <v>635</v>
      </c>
      <c r="D54" s="18" t="s">
        <v>89</v>
      </c>
      <c r="E54" s="19"/>
      <c r="F54" s="18"/>
      <c r="G54" s="19">
        <v>48</v>
      </c>
      <c r="H54" s="19">
        <v>50</v>
      </c>
      <c r="I54" s="17">
        <v>98</v>
      </c>
      <c r="J54" s="18" t="s">
        <v>636</v>
      </c>
      <c r="K54" s="18" t="s">
        <v>110</v>
      </c>
      <c r="L54" s="18" t="s">
        <v>111</v>
      </c>
      <c r="M54" s="18">
        <v>9101447459</v>
      </c>
      <c r="N54" s="18" t="s">
        <v>112</v>
      </c>
      <c r="O54" s="18">
        <v>8749815741</v>
      </c>
      <c r="P54" s="24">
        <v>43665</v>
      </c>
      <c r="Q54" s="18" t="s">
        <v>887</v>
      </c>
      <c r="R54" s="18"/>
      <c r="S54" s="18" t="s">
        <v>902</v>
      </c>
      <c r="T54" s="18"/>
    </row>
    <row r="55" spans="1:20">
      <c r="A55" s="4">
        <v>51</v>
      </c>
      <c r="B55" s="17" t="s">
        <v>632</v>
      </c>
      <c r="C55" s="18" t="s">
        <v>637</v>
      </c>
      <c r="D55" s="18" t="s">
        <v>89</v>
      </c>
      <c r="E55" s="19"/>
      <c r="F55" s="18"/>
      <c r="G55" s="19">
        <v>10</v>
      </c>
      <c r="H55" s="19">
        <v>17</v>
      </c>
      <c r="I55" s="17">
        <v>27</v>
      </c>
      <c r="J55" s="18">
        <v>9401631503</v>
      </c>
      <c r="K55" s="18" t="s">
        <v>347</v>
      </c>
      <c r="L55" s="18" t="s">
        <v>348</v>
      </c>
      <c r="M55" s="18">
        <v>9957156962</v>
      </c>
      <c r="N55" s="18" t="s">
        <v>349</v>
      </c>
      <c r="O55" s="18">
        <v>9577414070</v>
      </c>
      <c r="P55" s="24">
        <v>43666</v>
      </c>
      <c r="Q55" s="18" t="s">
        <v>888</v>
      </c>
      <c r="R55" s="18"/>
      <c r="S55" s="18" t="s">
        <v>902</v>
      </c>
      <c r="T55" s="18"/>
    </row>
    <row r="56" spans="1:20">
      <c r="A56" s="4">
        <v>52</v>
      </c>
      <c r="B56" s="17" t="s">
        <v>632</v>
      </c>
      <c r="C56" s="59"/>
      <c r="D56" s="59"/>
      <c r="E56" s="60"/>
      <c r="F56" s="59"/>
      <c r="G56" s="60"/>
      <c r="H56" s="60"/>
      <c r="I56" s="59"/>
      <c r="J56" s="59"/>
      <c r="K56" s="59"/>
      <c r="L56" s="59"/>
      <c r="M56" s="59"/>
      <c r="N56" s="59"/>
      <c r="O56" s="59"/>
      <c r="P56" s="24">
        <v>43667</v>
      </c>
      <c r="Q56" s="18" t="s">
        <v>889</v>
      </c>
      <c r="R56" s="18"/>
      <c r="S56" s="18" t="s">
        <v>902</v>
      </c>
      <c r="T56" s="18"/>
    </row>
    <row r="57" spans="1:20">
      <c r="A57" s="4">
        <v>53</v>
      </c>
      <c r="B57" s="17" t="s">
        <v>632</v>
      </c>
      <c r="C57" s="18" t="s">
        <v>638</v>
      </c>
      <c r="D57" s="18" t="s">
        <v>89</v>
      </c>
      <c r="E57" s="19"/>
      <c r="F57" s="18"/>
      <c r="G57" s="19">
        <v>24</v>
      </c>
      <c r="H57" s="19">
        <v>27</v>
      </c>
      <c r="I57" s="17">
        <v>51</v>
      </c>
      <c r="J57" s="18" t="s">
        <v>639</v>
      </c>
      <c r="K57" s="18" t="s">
        <v>110</v>
      </c>
      <c r="L57" s="18" t="s">
        <v>111</v>
      </c>
      <c r="M57" s="18">
        <v>9101447459</v>
      </c>
      <c r="N57" s="18" t="s">
        <v>112</v>
      </c>
      <c r="O57" s="18">
        <v>8749815741</v>
      </c>
      <c r="P57" s="24">
        <v>43668</v>
      </c>
      <c r="Q57" s="18" t="s">
        <v>883</v>
      </c>
      <c r="R57" s="18"/>
      <c r="S57" s="18" t="s">
        <v>902</v>
      </c>
      <c r="T57" s="18"/>
    </row>
    <row r="58" spans="1:20">
      <c r="A58" s="4">
        <v>54</v>
      </c>
      <c r="B58" s="17" t="s">
        <v>632</v>
      </c>
      <c r="C58" s="18" t="s">
        <v>640</v>
      </c>
      <c r="D58" s="18" t="s">
        <v>89</v>
      </c>
      <c r="E58" s="19"/>
      <c r="F58" s="18"/>
      <c r="G58" s="19">
        <v>25</v>
      </c>
      <c r="H58" s="19">
        <v>28</v>
      </c>
      <c r="I58" s="17">
        <v>53</v>
      </c>
      <c r="J58" s="18" t="s">
        <v>641</v>
      </c>
      <c r="K58" s="18" t="s">
        <v>110</v>
      </c>
      <c r="L58" s="18" t="s">
        <v>111</v>
      </c>
      <c r="M58" s="18">
        <v>9101447459</v>
      </c>
      <c r="N58" s="18" t="s">
        <v>112</v>
      </c>
      <c r="O58" s="18">
        <v>8749815741</v>
      </c>
      <c r="P58" s="24">
        <v>43669</v>
      </c>
      <c r="Q58" s="18" t="s">
        <v>884</v>
      </c>
      <c r="R58" s="18"/>
      <c r="S58" s="18" t="s">
        <v>902</v>
      </c>
      <c r="T58" s="18"/>
    </row>
    <row r="59" spans="1:20" ht="33">
      <c r="A59" s="4">
        <v>55</v>
      </c>
      <c r="B59" s="17" t="s">
        <v>632</v>
      </c>
      <c r="C59" s="18" t="s">
        <v>642</v>
      </c>
      <c r="D59" s="18" t="s">
        <v>89</v>
      </c>
      <c r="E59" s="19"/>
      <c r="F59" s="18"/>
      <c r="G59" s="19">
        <v>18</v>
      </c>
      <c r="H59" s="19">
        <v>10</v>
      </c>
      <c r="I59" s="17">
        <v>28</v>
      </c>
      <c r="J59" s="18">
        <v>9401266411</v>
      </c>
      <c r="K59" s="18" t="s">
        <v>90</v>
      </c>
      <c r="L59" s="18" t="s">
        <v>91</v>
      </c>
      <c r="M59" s="18">
        <v>8011947136</v>
      </c>
      <c r="N59" s="18" t="s">
        <v>92</v>
      </c>
      <c r="O59" s="18">
        <v>7399417417</v>
      </c>
      <c r="P59" s="24">
        <v>43670</v>
      </c>
      <c r="Q59" s="18" t="s">
        <v>885</v>
      </c>
      <c r="R59" s="18"/>
      <c r="S59" s="18" t="s">
        <v>902</v>
      </c>
      <c r="T59" s="18"/>
    </row>
    <row r="60" spans="1:20">
      <c r="A60" s="4">
        <v>56</v>
      </c>
      <c r="B60" s="17" t="s">
        <v>632</v>
      </c>
      <c r="C60" s="18" t="s">
        <v>643</v>
      </c>
      <c r="D60" s="18" t="s">
        <v>89</v>
      </c>
      <c r="E60" s="19"/>
      <c r="F60" s="18"/>
      <c r="G60" s="19">
        <v>37</v>
      </c>
      <c r="H60" s="19">
        <v>32</v>
      </c>
      <c r="I60" s="17">
        <v>69</v>
      </c>
      <c r="J60" s="18">
        <v>9401957538</v>
      </c>
      <c r="K60" s="18" t="s">
        <v>110</v>
      </c>
      <c r="L60" s="18" t="s">
        <v>111</v>
      </c>
      <c r="M60" s="18">
        <v>9101447459</v>
      </c>
      <c r="N60" s="18" t="s">
        <v>112</v>
      </c>
      <c r="O60" s="18">
        <v>8749815741</v>
      </c>
      <c r="P60" s="24">
        <v>43671</v>
      </c>
      <c r="Q60" s="18" t="s">
        <v>886</v>
      </c>
      <c r="R60" s="18"/>
      <c r="S60" s="18" t="s">
        <v>902</v>
      </c>
      <c r="T60" s="18"/>
    </row>
    <row r="61" spans="1:20">
      <c r="A61" s="4">
        <v>57</v>
      </c>
      <c r="B61" s="17" t="s">
        <v>632</v>
      </c>
      <c r="C61" s="18" t="s">
        <v>644</v>
      </c>
      <c r="D61" s="18" t="s">
        <v>89</v>
      </c>
      <c r="E61" s="19"/>
      <c r="F61" s="18"/>
      <c r="G61" s="19">
        <v>28</v>
      </c>
      <c r="H61" s="19">
        <v>27</v>
      </c>
      <c r="I61" s="17">
        <v>55</v>
      </c>
      <c r="J61" s="18">
        <v>9613173903</v>
      </c>
      <c r="K61" s="18" t="s">
        <v>137</v>
      </c>
      <c r="L61" s="18" t="s">
        <v>402</v>
      </c>
      <c r="M61" s="18">
        <v>9531119863</v>
      </c>
      <c r="N61" s="18" t="s">
        <v>403</v>
      </c>
      <c r="O61" s="18">
        <v>8749815919</v>
      </c>
      <c r="P61" s="24">
        <v>43672</v>
      </c>
      <c r="Q61" s="18" t="s">
        <v>887</v>
      </c>
      <c r="R61" s="18"/>
      <c r="S61" s="18" t="s">
        <v>902</v>
      </c>
      <c r="T61" s="18"/>
    </row>
    <row r="62" spans="1:20">
      <c r="A62" s="4">
        <v>58</v>
      </c>
      <c r="B62" s="17" t="s">
        <v>632</v>
      </c>
      <c r="C62" s="18" t="s">
        <v>645</v>
      </c>
      <c r="D62" s="18" t="s">
        <v>89</v>
      </c>
      <c r="E62" s="19"/>
      <c r="F62" s="18"/>
      <c r="G62" s="19">
        <v>10</v>
      </c>
      <c r="H62" s="19">
        <v>5</v>
      </c>
      <c r="I62" s="17">
        <v>15</v>
      </c>
      <c r="J62" s="18">
        <v>9401430175</v>
      </c>
      <c r="K62" s="18" t="s">
        <v>137</v>
      </c>
      <c r="L62" s="18" t="s">
        <v>402</v>
      </c>
      <c r="M62" s="18">
        <v>9531119863</v>
      </c>
      <c r="N62" s="18" t="s">
        <v>403</v>
      </c>
      <c r="O62" s="18">
        <v>8749815919</v>
      </c>
      <c r="P62" s="24">
        <v>43673</v>
      </c>
      <c r="Q62" s="18" t="s">
        <v>888</v>
      </c>
      <c r="R62" s="18"/>
      <c r="S62" s="18" t="s">
        <v>902</v>
      </c>
      <c r="T62" s="18"/>
    </row>
    <row r="63" spans="1:20">
      <c r="A63" s="4">
        <v>59</v>
      </c>
      <c r="B63" s="17" t="s">
        <v>632</v>
      </c>
      <c r="C63" s="18"/>
      <c r="D63" s="18"/>
      <c r="E63" s="19"/>
      <c r="F63" s="18"/>
      <c r="G63" s="19"/>
      <c r="H63" s="19"/>
      <c r="I63" s="17"/>
      <c r="J63" s="18"/>
      <c r="K63" s="18"/>
      <c r="L63" s="18"/>
      <c r="M63" s="18"/>
      <c r="N63" s="18"/>
      <c r="O63" s="18"/>
      <c r="P63" s="24">
        <v>43674</v>
      </c>
      <c r="Q63" s="18" t="s">
        <v>889</v>
      </c>
      <c r="R63" s="18"/>
      <c r="S63" s="18" t="s">
        <v>902</v>
      </c>
      <c r="T63" s="18"/>
    </row>
    <row r="64" spans="1:20">
      <c r="A64" s="4">
        <v>60</v>
      </c>
      <c r="B64" s="17" t="s">
        <v>632</v>
      </c>
      <c r="C64" s="18" t="s">
        <v>646</v>
      </c>
      <c r="D64" s="18" t="s">
        <v>89</v>
      </c>
      <c r="E64" s="19"/>
      <c r="F64" s="18"/>
      <c r="G64" s="19">
        <v>37</v>
      </c>
      <c r="H64" s="19">
        <v>47</v>
      </c>
      <c r="I64" s="17">
        <v>84</v>
      </c>
      <c r="J64" s="18">
        <v>7896413915</v>
      </c>
      <c r="K64" s="18" t="s">
        <v>591</v>
      </c>
      <c r="L64" s="18" t="s">
        <v>592</v>
      </c>
      <c r="M64" s="18">
        <v>9401546135</v>
      </c>
      <c r="N64" s="18" t="s">
        <v>593</v>
      </c>
      <c r="O64" s="18">
        <v>8473909024</v>
      </c>
      <c r="P64" s="24">
        <v>43675</v>
      </c>
      <c r="Q64" s="18" t="s">
        <v>883</v>
      </c>
      <c r="R64" s="18"/>
      <c r="S64" s="18" t="s">
        <v>902</v>
      </c>
      <c r="T64" s="18"/>
    </row>
    <row r="65" spans="1:20">
      <c r="A65" s="4">
        <v>61</v>
      </c>
      <c r="B65" s="17" t="s">
        <v>632</v>
      </c>
      <c r="C65" s="18" t="s">
        <v>647</v>
      </c>
      <c r="D65" s="18" t="s">
        <v>89</v>
      </c>
      <c r="E65" s="19"/>
      <c r="F65" s="18"/>
      <c r="G65" s="19">
        <v>65</v>
      </c>
      <c r="H65" s="19">
        <v>48</v>
      </c>
      <c r="I65" s="17">
        <v>113</v>
      </c>
      <c r="J65" s="18">
        <v>9401298300</v>
      </c>
      <c r="K65" s="18" t="s">
        <v>137</v>
      </c>
      <c r="L65" s="18" t="s">
        <v>402</v>
      </c>
      <c r="M65" s="18">
        <v>9531119863</v>
      </c>
      <c r="N65" s="18" t="s">
        <v>403</v>
      </c>
      <c r="O65" s="18">
        <v>8749815919</v>
      </c>
      <c r="P65" s="24">
        <v>43676</v>
      </c>
      <c r="Q65" s="18" t="s">
        <v>884</v>
      </c>
      <c r="R65" s="18"/>
      <c r="S65" s="18" t="s">
        <v>902</v>
      </c>
      <c r="T65" s="18"/>
    </row>
    <row r="66" spans="1:20">
      <c r="A66" s="4">
        <v>62</v>
      </c>
      <c r="B66" s="17" t="s">
        <v>632</v>
      </c>
      <c r="C66" s="18" t="s">
        <v>648</v>
      </c>
      <c r="D66" s="18" t="s">
        <v>89</v>
      </c>
      <c r="E66" s="19"/>
      <c r="F66" s="18"/>
      <c r="G66" s="19">
        <v>34</v>
      </c>
      <c r="H66" s="19">
        <v>28</v>
      </c>
      <c r="I66" s="17">
        <v>62</v>
      </c>
      <c r="J66" s="18" t="s">
        <v>649</v>
      </c>
      <c r="K66" s="18" t="s">
        <v>347</v>
      </c>
      <c r="L66" s="18" t="s">
        <v>348</v>
      </c>
      <c r="M66" s="18">
        <v>9957156962</v>
      </c>
      <c r="N66" s="18" t="s">
        <v>349</v>
      </c>
      <c r="O66" s="18">
        <v>9577414070</v>
      </c>
      <c r="P66" s="24">
        <v>43677</v>
      </c>
      <c r="Q66" s="18" t="s">
        <v>885</v>
      </c>
      <c r="R66" s="18"/>
      <c r="S66" s="18" t="s">
        <v>902</v>
      </c>
      <c r="T66" s="18"/>
    </row>
    <row r="67" spans="1:20">
      <c r="A67" s="4">
        <v>63</v>
      </c>
      <c r="B67" s="17" t="s">
        <v>632</v>
      </c>
      <c r="C67" s="18" t="s">
        <v>650</v>
      </c>
      <c r="D67" s="18" t="s">
        <v>89</v>
      </c>
      <c r="E67" s="19"/>
      <c r="F67" s="18"/>
      <c r="G67" s="19">
        <v>34</v>
      </c>
      <c r="H67" s="19">
        <v>28</v>
      </c>
      <c r="I67" s="17">
        <v>62</v>
      </c>
      <c r="J67" s="18" t="s">
        <v>651</v>
      </c>
      <c r="K67" s="18" t="s">
        <v>347</v>
      </c>
      <c r="L67" s="18" t="s">
        <v>348</v>
      </c>
      <c r="M67" s="18">
        <v>9957156962</v>
      </c>
      <c r="N67" s="18" t="s">
        <v>349</v>
      </c>
      <c r="O67" s="18">
        <v>9577414070</v>
      </c>
      <c r="P67" s="24">
        <v>43292</v>
      </c>
      <c r="Q67" s="18" t="s">
        <v>107</v>
      </c>
      <c r="R67" s="18"/>
      <c r="S67" s="18" t="s">
        <v>902</v>
      </c>
      <c r="T67" s="18"/>
    </row>
    <row r="68" spans="1:20">
      <c r="A68" s="4">
        <v>64</v>
      </c>
      <c r="B68" s="17" t="s">
        <v>632</v>
      </c>
      <c r="C68" s="18" t="s">
        <v>652</v>
      </c>
      <c r="D68" s="18" t="s">
        <v>89</v>
      </c>
      <c r="E68" s="19"/>
      <c r="F68" s="18"/>
      <c r="G68" s="19">
        <v>19</v>
      </c>
      <c r="H68" s="19">
        <v>21</v>
      </c>
      <c r="I68" s="17">
        <v>40</v>
      </c>
      <c r="J68" s="18">
        <v>9365552498</v>
      </c>
      <c r="K68" s="18" t="s">
        <v>104</v>
      </c>
      <c r="L68" s="18" t="s">
        <v>105</v>
      </c>
      <c r="M68" s="18">
        <v>9401798068</v>
      </c>
      <c r="N68" s="18" t="s">
        <v>135</v>
      </c>
      <c r="O68" s="18">
        <v>8749816335</v>
      </c>
      <c r="P68" s="24">
        <v>43293</v>
      </c>
      <c r="Q68" s="18" t="s">
        <v>108</v>
      </c>
      <c r="R68" s="18"/>
      <c r="S68" s="18" t="s">
        <v>902</v>
      </c>
      <c r="T68" s="18"/>
    </row>
    <row r="69" spans="1:20">
      <c r="A69" s="4">
        <v>65</v>
      </c>
      <c r="B69" s="17" t="s">
        <v>632</v>
      </c>
      <c r="C69" s="18" t="s">
        <v>653</v>
      </c>
      <c r="D69" s="18" t="s">
        <v>89</v>
      </c>
      <c r="E69" s="19"/>
      <c r="F69" s="18"/>
      <c r="G69" s="19">
        <v>24</v>
      </c>
      <c r="H69" s="19">
        <v>25</v>
      </c>
      <c r="I69" s="17">
        <v>49</v>
      </c>
      <c r="J69" s="18">
        <v>9101603895</v>
      </c>
      <c r="K69" s="18" t="s">
        <v>104</v>
      </c>
      <c r="L69" s="18" t="s">
        <v>105</v>
      </c>
      <c r="M69" s="18">
        <v>9401798068</v>
      </c>
      <c r="N69" s="18" t="s">
        <v>135</v>
      </c>
      <c r="O69" s="18">
        <v>8749816335</v>
      </c>
      <c r="P69" s="24">
        <v>43293</v>
      </c>
      <c r="Q69" s="18" t="s">
        <v>108</v>
      </c>
      <c r="R69" s="18"/>
      <c r="S69" s="18" t="s">
        <v>902</v>
      </c>
      <c r="T69" s="18"/>
    </row>
    <row r="70" spans="1:20">
      <c r="A70" s="4">
        <v>66</v>
      </c>
      <c r="B70" s="17" t="s">
        <v>632</v>
      </c>
      <c r="C70" s="18" t="s">
        <v>654</v>
      </c>
      <c r="D70" s="18" t="s">
        <v>89</v>
      </c>
      <c r="E70" s="19"/>
      <c r="F70" s="18"/>
      <c r="G70" s="19">
        <v>21</v>
      </c>
      <c r="H70" s="19">
        <v>24</v>
      </c>
      <c r="I70" s="17">
        <v>45</v>
      </c>
      <c r="J70" s="18">
        <v>9435772920</v>
      </c>
      <c r="K70" s="18" t="s">
        <v>110</v>
      </c>
      <c r="L70" s="18" t="s">
        <v>111</v>
      </c>
      <c r="M70" s="18">
        <v>9101447459</v>
      </c>
      <c r="N70" s="18" t="s">
        <v>112</v>
      </c>
      <c r="O70" s="18">
        <v>8749815741</v>
      </c>
      <c r="P70" s="24">
        <v>43294</v>
      </c>
      <c r="Q70" s="18" t="s">
        <v>113</v>
      </c>
      <c r="R70" s="18"/>
      <c r="S70" s="18" t="s">
        <v>902</v>
      </c>
      <c r="T70" s="18"/>
    </row>
    <row r="71" spans="1:20">
      <c r="A71" s="4">
        <v>67</v>
      </c>
      <c r="B71" s="17" t="s">
        <v>632</v>
      </c>
      <c r="C71" s="18" t="s">
        <v>655</v>
      </c>
      <c r="D71" s="18" t="s">
        <v>89</v>
      </c>
      <c r="E71" s="19"/>
      <c r="F71" s="18"/>
      <c r="G71" s="19">
        <v>20</v>
      </c>
      <c r="H71" s="19">
        <v>20</v>
      </c>
      <c r="I71" s="17">
        <v>40</v>
      </c>
      <c r="J71" s="18">
        <v>9365690290</v>
      </c>
      <c r="K71" s="18" t="s">
        <v>347</v>
      </c>
      <c r="L71" s="18" t="s">
        <v>348</v>
      </c>
      <c r="M71" s="18">
        <v>9957156962</v>
      </c>
      <c r="N71" s="18" t="s">
        <v>349</v>
      </c>
      <c r="O71" s="18">
        <v>9577414070</v>
      </c>
      <c r="P71" s="24">
        <v>43294</v>
      </c>
      <c r="Q71" s="18" t="s">
        <v>113</v>
      </c>
      <c r="R71" s="18"/>
      <c r="S71" s="18" t="s">
        <v>902</v>
      </c>
      <c r="T71" s="18"/>
    </row>
    <row r="72" spans="1:20">
      <c r="A72" s="4">
        <v>68</v>
      </c>
      <c r="B72" s="17" t="s">
        <v>632</v>
      </c>
      <c r="C72" s="18" t="s">
        <v>656</v>
      </c>
      <c r="D72" s="18" t="s">
        <v>89</v>
      </c>
      <c r="E72" s="19"/>
      <c r="F72" s="18"/>
      <c r="G72" s="19">
        <v>49</v>
      </c>
      <c r="H72" s="19">
        <v>47</v>
      </c>
      <c r="I72" s="17">
        <v>96</v>
      </c>
      <c r="J72" s="18">
        <v>9101286116</v>
      </c>
      <c r="K72" s="18" t="s">
        <v>137</v>
      </c>
      <c r="L72" s="18" t="s">
        <v>402</v>
      </c>
      <c r="M72" s="18">
        <v>9531119863</v>
      </c>
      <c r="N72" s="18" t="s">
        <v>403</v>
      </c>
      <c r="O72" s="18">
        <v>8749815919</v>
      </c>
      <c r="P72" s="24">
        <v>43295</v>
      </c>
      <c r="Q72" s="18" t="s">
        <v>116</v>
      </c>
      <c r="R72" s="18"/>
      <c r="S72" s="18" t="s">
        <v>902</v>
      </c>
      <c r="T72" s="18"/>
    </row>
    <row r="73" spans="1:20">
      <c r="A73" s="4">
        <v>69</v>
      </c>
      <c r="B73" s="17" t="s">
        <v>632</v>
      </c>
      <c r="C73" s="18"/>
      <c r="D73" s="18"/>
      <c r="E73" s="19"/>
      <c r="F73" s="18"/>
      <c r="G73" s="19"/>
      <c r="H73" s="19"/>
      <c r="I73" s="17"/>
      <c r="J73" s="18"/>
      <c r="K73" s="18"/>
      <c r="L73" s="18"/>
      <c r="M73" s="18"/>
      <c r="N73" s="18"/>
      <c r="O73" s="18"/>
      <c r="P73" s="24">
        <v>43296</v>
      </c>
      <c r="Q73" s="18" t="s">
        <v>86</v>
      </c>
      <c r="R73" s="18"/>
      <c r="S73" s="18" t="s">
        <v>902</v>
      </c>
      <c r="T73" s="18" t="s">
        <v>87</v>
      </c>
    </row>
    <row r="74" spans="1:20">
      <c r="A74" s="4">
        <v>70</v>
      </c>
      <c r="B74" s="17" t="s">
        <v>632</v>
      </c>
      <c r="C74" s="18" t="s">
        <v>657</v>
      </c>
      <c r="D74" s="18" t="s">
        <v>89</v>
      </c>
      <c r="E74" s="19"/>
      <c r="F74" s="18"/>
      <c r="G74" s="19">
        <v>39</v>
      </c>
      <c r="H74" s="19">
        <v>36</v>
      </c>
      <c r="I74" s="17">
        <v>75</v>
      </c>
      <c r="J74" s="18" t="s">
        <v>346</v>
      </c>
      <c r="K74" s="18" t="s">
        <v>110</v>
      </c>
      <c r="L74" s="18" t="s">
        <v>111</v>
      </c>
      <c r="M74" s="18">
        <v>9101447459</v>
      </c>
      <c r="N74" s="18" t="s">
        <v>359</v>
      </c>
      <c r="O74" s="18">
        <v>8473820629</v>
      </c>
      <c r="P74" s="24">
        <v>43297</v>
      </c>
      <c r="Q74" s="18" t="s">
        <v>93</v>
      </c>
      <c r="R74" s="18"/>
      <c r="S74" s="18" t="s">
        <v>902</v>
      </c>
      <c r="T74" s="18"/>
    </row>
    <row r="75" spans="1:20">
      <c r="A75" s="4">
        <v>71</v>
      </c>
      <c r="B75" s="17" t="s">
        <v>632</v>
      </c>
      <c r="C75" s="18" t="s">
        <v>658</v>
      </c>
      <c r="D75" s="18" t="s">
        <v>89</v>
      </c>
      <c r="E75" s="19"/>
      <c r="F75" s="18"/>
      <c r="G75" s="19">
        <v>14</v>
      </c>
      <c r="H75" s="19">
        <v>22</v>
      </c>
      <c r="I75" s="17">
        <v>36</v>
      </c>
      <c r="J75" s="18" t="s">
        <v>346</v>
      </c>
      <c r="K75" s="18" t="s">
        <v>104</v>
      </c>
      <c r="L75" s="18" t="s">
        <v>105</v>
      </c>
      <c r="M75" s="18">
        <v>9401798068</v>
      </c>
      <c r="N75" s="18" t="s">
        <v>135</v>
      </c>
      <c r="O75" s="18">
        <v>8749816335</v>
      </c>
      <c r="P75" s="24">
        <v>43298</v>
      </c>
      <c r="Q75" s="18" t="s">
        <v>98</v>
      </c>
      <c r="R75" s="18"/>
      <c r="S75" s="18" t="s">
        <v>902</v>
      </c>
      <c r="T75" s="18"/>
    </row>
    <row r="76" spans="1:20">
      <c r="A76" s="4">
        <v>72</v>
      </c>
      <c r="B76" s="17" t="s">
        <v>632</v>
      </c>
      <c r="C76" s="18" t="s">
        <v>659</v>
      </c>
      <c r="D76" s="18" t="s">
        <v>89</v>
      </c>
      <c r="E76" s="19"/>
      <c r="F76" s="18"/>
      <c r="G76" s="19">
        <v>10</v>
      </c>
      <c r="H76" s="19">
        <v>10</v>
      </c>
      <c r="I76" s="17">
        <v>20</v>
      </c>
      <c r="J76" s="18" t="s">
        <v>346</v>
      </c>
      <c r="K76" s="18" t="s">
        <v>104</v>
      </c>
      <c r="L76" s="18" t="s">
        <v>105</v>
      </c>
      <c r="M76" s="18">
        <v>9401798068</v>
      </c>
      <c r="N76" s="18" t="s">
        <v>135</v>
      </c>
      <c r="O76" s="18">
        <v>8749816335</v>
      </c>
      <c r="P76" s="24">
        <v>43298</v>
      </c>
      <c r="Q76" s="18" t="s">
        <v>98</v>
      </c>
      <c r="R76" s="18"/>
      <c r="S76" s="18" t="s">
        <v>902</v>
      </c>
      <c r="T76" s="18"/>
    </row>
    <row r="77" spans="1:20">
      <c r="A77" s="4">
        <v>73</v>
      </c>
      <c r="B77" s="17" t="s">
        <v>632</v>
      </c>
      <c r="C77" s="18" t="s">
        <v>660</v>
      </c>
      <c r="D77" s="18" t="s">
        <v>89</v>
      </c>
      <c r="E77" s="19"/>
      <c r="F77" s="18"/>
      <c r="G77" s="19">
        <v>16</v>
      </c>
      <c r="H77" s="19">
        <v>11</v>
      </c>
      <c r="I77" s="17">
        <v>27</v>
      </c>
      <c r="J77" s="18">
        <v>9401512194</v>
      </c>
      <c r="K77" s="18" t="s">
        <v>347</v>
      </c>
      <c r="L77" s="18" t="s">
        <v>348</v>
      </c>
      <c r="M77" s="18">
        <v>9957156962</v>
      </c>
      <c r="N77" s="18" t="s">
        <v>349</v>
      </c>
      <c r="O77" s="18">
        <v>9577414070</v>
      </c>
      <c r="P77" s="24">
        <v>43299</v>
      </c>
      <c r="Q77" s="18" t="s">
        <v>107</v>
      </c>
      <c r="R77" s="18"/>
      <c r="S77" s="18" t="s">
        <v>902</v>
      </c>
      <c r="T77" s="18"/>
    </row>
    <row r="78" spans="1:20" ht="33">
      <c r="A78" s="4">
        <v>74</v>
      </c>
      <c r="B78" s="17" t="s">
        <v>632</v>
      </c>
      <c r="C78" s="18" t="s">
        <v>661</v>
      </c>
      <c r="D78" s="18" t="s">
        <v>89</v>
      </c>
      <c r="E78" s="19"/>
      <c r="F78" s="18"/>
      <c r="G78" s="19">
        <v>29</v>
      </c>
      <c r="H78" s="19">
        <v>24</v>
      </c>
      <c r="I78" s="17">
        <v>53</v>
      </c>
      <c r="J78" s="18">
        <v>9401187361</v>
      </c>
      <c r="K78" s="18" t="s">
        <v>347</v>
      </c>
      <c r="L78" s="18" t="s">
        <v>348</v>
      </c>
      <c r="M78" s="18">
        <v>9957156962</v>
      </c>
      <c r="N78" s="18" t="s">
        <v>349</v>
      </c>
      <c r="O78" s="18">
        <v>9577414070</v>
      </c>
      <c r="P78" s="24">
        <v>43299</v>
      </c>
      <c r="Q78" s="18" t="s">
        <v>107</v>
      </c>
      <c r="R78" s="18"/>
      <c r="S78" s="18" t="s">
        <v>902</v>
      </c>
      <c r="T78" s="18"/>
    </row>
    <row r="79" spans="1:20" ht="33">
      <c r="A79" s="4">
        <v>75</v>
      </c>
      <c r="B79" s="17" t="s">
        <v>632</v>
      </c>
      <c r="C79" s="18" t="s">
        <v>662</v>
      </c>
      <c r="D79" s="18" t="s">
        <v>89</v>
      </c>
      <c r="E79" s="19"/>
      <c r="F79" s="18"/>
      <c r="G79" s="19">
        <v>15</v>
      </c>
      <c r="H79" s="19">
        <v>20</v>
      </c>
      <c r="I79" s="17">
        <v>35</v>
      </c>
      <c r="J79" s="18" t="s">
        <v>346</v>
      </c>
      <c r="K79" s="18" t="s">
        <v>104</v>
      </c>
      <c r="L79" s="18" t="s">
        <v>105</v>
      </c>
      <c r="M79" s="18">
        <v>9401798068</v>
      </c>
      <c r="N79" s="18" t="s">
        <v>135</v>
      </c>
      <c r="O79" s="18">
        <v>8749816335</v>
      </c>
      <c r="P79" s="24">
        <v>43300</v>
      </c>
      <c r="Q79" s="18" t="s">
        <v>108</v>
      </c>
      <c r="R79" s="18"/>
      <c r="S79" s="18" t="s">
        <v>902</v>
      </c>
      <c r="T79" s="18"/>
    </row>
    <row r="80" spans="1:20">
      <c r="A80" s="4">
        <v>76</v>
      </c>
      <c r="B80" s="17" t="s">
        <v>632</v>
      </c>
      <c r="C80" s="18" t="s">
        <v>663</v>
      </c>
      <c r="D80" s="18" t="s">
        <v>89</v>
      </c>
      <c r="E80" s="19"/>
      <c r="F80" s="18"/>
      <c r="G80" s="19">
        <v>28</v>
      </c>
      <c r="H80" s="19">
        <v>29</v>
      </c>
      <c r="I80" s="17">
        <v>57</v>
      </c>
      <c r="J80" s="18">
        <v>8638769869</v>
      </c>
      <c r="K80" s="18" t="s">
        <v>347</v>
      </c>
      <c r="L80" s="18" t="s">
        <v>348</v>
      </c>
      <c r="M80" s="18">
        <v>9957156962</v>
      </c>
      <c r="N80" s="18" t="s">
        <v>349</v>
      </c>
      <c r="O80" s="18">
        <v>9577414070</v>
      </c>
      <c r="P80" s="24">
        <v>43300</v>
      </c>
      <c r="Q80" s="18" t="s">
        <v>108</v>
      </c>
      <c r="R80" s="18"/>
      <c r="S80" s="18" t="s">
        <v>902</v>
      </c>
      <c r="T80" s="18"/>
    </row>
    <row r="81" spans="1:20">
      <c r="A81" s="4">
        <v>77</v>
      </c>
      <c r="B81" s="17" t="s">
        <v>632</v>
      </c>
      <c r="C81" s="18" t="s">
        <v>664</v>
      </c>
      <c r="D81" s="18" t="s">
        <v>89</v>
      </c>
      <c r="E81" s="19"/>
      <c r="F81" s="18"/>
      <c r="G81" s="19">
        <v>38</v>
      </c>
      <c r="H81" s="19">
        <v>43</v>
      </c>
      <c r="I81" s="17">
        <v>81</v>
      </c>
      <c r="J81" s="18">
        <v>9707761725</v>
      </c>
      <c r="K81" s="18" t="s">
        <v>347</v>
      </c>
      <c r="L81" s="18" t="s">
        <v>348</v>
      </c>
      <c r="M81" s="18">
        <v>9957156962</v>
      </c>
      <c r="N81" s="18" t="s">
        <v>349</v>
      </c>
      <c r="O81" s="18">
        <v>9577414070</v>
      </c>
      <c r="P81" s="24">
        <v>43301</v>
      </c>
      <c r="Q81" s="18" t="s">
        <v>113</v>
      </c>
      <c r="R81" s="18"/>
      <c r="S81" s="18" t="s">
        <v>902</v>
      </c>
      <c r="T81" s="18"/>
    </row>
    <row r="82" spans="1:20">
      <c r="A82" s="4">
        <v>78</v>
      </c>
      <c r="B82" s="17" t="s">
        <v>632</v>
      </c>
      <c r="C82" s="18" t="s">
        <v>665</v>
      </c>
      <c r="D82" s="18" t="s">
        <v>89</v>
      </c>
      <c r="E82" s="19"/>
      <c r="F82" s="18"/>
      <c r="G82" s="19">
        <v>47</v>
      </c>
      <c r="H82" s="19">
        <v>50</v>
      </c>
      <c r="I82" s="17">
        <v>97</v>
      </c>
      <c r="J82" s="18" t="s">
        <v>666</v>
      </c>
      <c r="K82" s="18" t="s">
        <v>255</v>
      </c>
      <c r="L82" s="18" t="s">
        <v>256</v>
      </c>
      <c r="M82" s="18">
        <v>9706942597</v>
      </c>
      <c r="N82" s="18" t="s">
        <v>257</v>
      </c>
      <c r="O82" s="18">
        <v>9401813647</v>
      </c>
      <c r="P82" s="24">
        <v>43302</v>
      </c>
      <c r="Q82" s="18" t="s">
        <v>116</v>
      </c>
      <c r="R82" s="18"/>
      <c r="S82" s="18" t="s">
        <v>902</v>
      </c>
      <c r="T82" s="18"/>
    </row>
    <row r="83" spans="1:20">
      <c r="A83" s="4">
        <v>79</v>
      </c>
      <c r="B83" s="17" t="s">
        <v>632</v>
      </c>
      <c r="C83" s="18"/>
      <c r="D83" s="18"/>
      <c r="E83" s="19"/>
      <c r="F83" s="18"/>
      <c r="G83" s="19"/>
      <c r="H83" s="19"/>
      <c r="I83" s="17"/>
      <c r="J83" s="18"/>
      <c r="K83" s="18"/>
      <c r="L83" s="18"/>
      <c r="M83" s="18"/>
      <c r="N83" s="18"/>
      <c r="O83" s="18"/>
      <c r="P83" s="24">
        <v>43303</v>
      </c>
      <c r="Q83" s="18" t="s">
        <v>86</v>
      </c>
      <c r="R83" s="18"/>
      <c r="S83" s="18" t="s">
        <v>902</v>
      </c>
      <c r="T83" s="18" t="s">
        <v>87</v>
      </c>
    </row>
    <row r="84" spans="1:20" ht="33">
      <c r="A84" s="4">
        <v>80</v>
      </c>
      <c r="B84" s="17" t="s">
        <v>632</v>
      </c>
      <c r="C84" s="18" t="s">
        <v>667</v>
      </c>
      <c r="D84" s="18" t="s">
        <v>89</v>
      </c>
      <c r="E84" s="19"/>
      <c r="F84" s="18"/>
      <c r="G84" s="19">
        <v>76</v>
      </c>
      <c r="H84" s="19">
        <v>56</v>
      </c>
      <c r="I84" s="17">
        <v>132</v>
      </c>
      <c r="J84" s="18" t="s">
        <v>668</v>
      </c>
      <c r="K84" s="18" t="s">
        <v>211</v>
      </c>
      <c r="L84" s="18" t="s">
        <v>212</v>
      </c>
      <c r="M84" s="18">
        <v>9435168992</v>
      </c>
      <c r="N84" s="18" t="s">
        <v>669</v>
      </c>
      <c r="O84" s="18">
        <v>9577914199</v>
      </c>
      <c r="P84" s="24">
        <v>43304</v>
      </c>
      <c r="Q84" s="18" t="s">
        <v>93</v>
      </c>
      <c r="R84" s="18"/>
      <c r="S84" s="18" t="s">
        <v>902</v>
      </c>
      <c r="T84" s="18"/>
    </row>
    <row r="85" spans="1:20" ht="33">
      <c r="A85" s="4">
        <v>81</v>
      </c>
      <c r="B85" s="17" t="s">
        <v>632</v>
      </c>
      <c r="C85" s="18" t="s">
        <v>670</v>
      </c>
      <c r="D85" s="18" t="s">
        <v>89</v>
      </c>
      <c r="E85" s="19"/>
      <c r="F85" s="18"/>
      <c r="G85" s="19">
        <v>53</v>
      </c>
      <c r="H85" s="19">
        <v>44</v>
      </c>
      <c r="I85" s="17">
        <v>97</v>
      </c>
      <c r="J85" s="18" t="s">
        <v>671</v>
      </c>
      <c r="K85" s="18" t="s">
        <v>211</v>
      </c>
      <c r="L85" s="18" t="s">
        <v>212</v>
      </c>
      <c r="M85" s="18">
        <v>9435168992</v>
      </c>
      <c r="N85" s="18" t="s">
        <v>669</v>
      </c>
      <c r="O85" s="18">
        <v>9577914199</v>
      </c>
      <c r="P85" s="24">
        <v>43305</v>
      </c>
      <c r="Q85" s="18" t="s">
        <v>98</v>
      </c>
      <c r="R85" s="18"/>
      <c r="S85" s="18" t="s">
        <v>902</v>
      </c>
      <c r="T85" s="18"/>
    </row>
    <row r="86" spans="1:20" ht="33">
      <c r="A86" s="4">
        <v>82</v>
      </c>
      <c r="B86" s="17" t="s">
        <v>632</v>
      </c>
      <c r="C86" s="18" t="s">
        <v>672</v>
      </c>
      <c r="D86" s="18" t="s">
        <v>89</v>
      </c>
      <c r="E86" s="19"/>
      <c r="F86" s="18"/>
      <c r="G86" s="19">
        <v>47</v>
      </c>
      <c r="H86" s="19">
        <v>46</v>
      </c>
      <c r="I86" s="17">
        <v>93</v>
      </c>
      <c r="J86" s="18" t="s">
        <v>673</v>
      </c>
      <c r="K86" s="18" t="s">
        <v>211</v>
      </c>
      <c r="L86" s="18" t="s">
        <v>212</v>
      </c>
      <c r="M86" s="18">
        <v>9435168992</v>
      </c>
      <c r="N86" s="18" t="s">
        <v>543</v>
      </c>
      <c r="O86" s="18">
        <v>9854612433</v>
      </c>
      <c r="P86" s="24">
        <v>43306</v>
      </c>
      <c r="Q86" s="18" t="s">
        <v>107</v>
      </c>
      <c r="R86" s="18"/>
      <c r="S86" s="18" t="s">
        <v>902</v>
      </c>
      <c r="T86" s="18"/>
    </row>
    <row r="87" spans="1:20" ht="33">
      <c r="A87" s="4">
        <v>83</v>
      </c>
      <c r="B87" s="17" t="s">
        <v>632</v>
      </c>
      <c r="C87" s="18" t="s">
        <v>674</v>
      </c>
      <c r="D87" s="18" t="s">
        <v>89</v>
      </c>
      <c r="E87" s="19"/>
      <c r="F87" s="18"/>
      <c r="G87" s="19">
        <v>33</v>
      </c>
      <c r="H87" s="19">
        <v>31</v>
      </c>
      <c r="I87" s="17">
        <v>64</v>
      </c>
      <c r="J87" s="18" t="s">
        <v>675</v>
      </c>
      <c r="K87" s="18" t="s">
        <v>326</v>
      </c>
      <c r="L87" s="18" t="s">
        <v>327</v>
      </c>
      <c r="M87" s="18">
        <v>9435688968</v>
      </c>
      <c r="N87" s="18" t="s">
        <v>328</v>
      </c>
      <c r="O87" s="18">
        <v>9435056563</v>
      </c>
      <c r="P87" s="24">
        <v>43307</v>
      </c>
      <c r="Q87" s="18" t="s">
        <v>108</v>
      </c>
      <c r="R87" s="18"/>
      <c r="S87" s="18" t="s">
        <v>902</v>
      </c>
      <c r="T87" s="18"/>
    </row>
    <row r="88" spans="1:20" ht="33">
      <c r="A88" s="4">
        <v>84</v>
      </c>
      <c r="B88" s="17" t="s">
        <v>632</v>
      </c>
      <c r="C88" s="18" t="s">
        <v>676</v>
      </c>
      <c r="D88" s="18" t="s">
        <v>89</v>
      </c>
      <c r="E88" s="19"/>
      <c r="F88" s="18"/>
      <c r="G88" s="19">
        <v>26</v>
      </c>
      <c r="H88" s="19">
        <v>29</v>
      </c>
      <c r="I88" s="17">
        <v>55</v>
      </c>
      <c r="J88" s="18">
        <v>9954826721</v>
      </c>
      <c r="K88" s="18" t="s">
        <v>124</v>
      </c>
      <c r="L88" s="18" t="s">
        <v>125</v>
      </c>
      <c r="M88" s="18">
        <v>9401717006</v>
      </c>
      <c r="N88" s="18" t="s">
        <v>126</v>
      </c>
      <c r="O88" s="18">
        <v>7399454032</v>
      </c>
      <c r="P88" s="24">
        <v>43307</v>
      </c>
      <c r="Q88" s="18" t="s">
        <v>108</v>
      </c>
      <c r="R88" s="18"/>
      <c r="S88" s="18" t="s">
        <v>902</v>
      </c>
      <c r="T88" s="18"/>
    </row>
    <row r="89" spans="1:20">
      <c r="A89" s="4">
        <v>85</v>
      </c>
      <c r="B89" s="17" t="s">
        <v>632</v>
      </c>
      <c r="C89" s="18" t="s">
        <v>677</v>
      </c>
      <c r="D89" s="18" t="s">
        <v>89</v>
      </c>
      <c r="E89" s="19"/>
      <c r="F89" s="18"/>
      <c r="G89" s="19">
        <v>57</v>
      </c>
      <c r="H89" s="19">
        <v>68</v>
      </c>
      <c r="I89" s="17">
        <v>125</v>
      </c>
      <c r="J89" s="18" t="s">
        <v>678</v>
      </c>
      <c r="K89" s="18" t="s">
        <v>255</v>
      </c>
      <c r="L89" s="18" t="s">
        <v>256</v>
      </c>
      <c r="M89" s="18">
        <v>9706942597</v>
      </c>
      <c r="N89" s="18" t="s">
        <v>257</v>
      </c>
      <c r="O89" s="18">
        <v>9401813647</v>
      </c>
      <c r="P89" s="24">
        <v>43308</v>
      </c>
      <c r="Q89" s="18" t="s">
        <v>113</v>
      </c>
      <c r="R89" s="18"/>
      <c r="S89" s="18" t="s">
        <v>902</v>
      </c>
      <c r="T89" s="18"/>
    </row>
    <row r="90" spans="1:20" ht="33">
      <c r="A90" s="4">
        <v>86</v>
      </c>
      <c r="B90" s="17" t="s">
        <v>632</v>
      </c>
      <c r="C90" s="18" t="s">
        <v>679</v>
      </c>
      <c r="D90" s="18" t="s">
        <v>89</v>
      </c>
      <c r="E90" s="19"/>
      <c r="F90" s="18"/>
      <c r="G90" s="19">
        <v>25</v>
      </c>
      <c r="H90" s="19">
        <v>27</v>
      </c>
      <c r="I90" s="17">
        <v>52</v>
      </c>
      <c r="J90" s="18" t="s">
        <v>680</v>
      </c>
      <c r="K90" s="18" t="s">
        <v>95</v>
      </c>
      <c r="L90" s="18" t="s">
        <v>96</v>
      </c>
      <c r="M90" s="18">
        <v>9401531695</v>
      </c>
      <c r="N90" s="18" t="s">
        <v>97</v>
      </c>
      <c r="O90" s="18">
        <v>8822143966</v>
      </c>
      <c r="P90" s="24">
        <v>43309</v>
      </c>
      <c r="Q90" s="18" t="s">
        <v>116</v>
      </c>
      <c r="R90" s="18"/>
      <c r="S90" s="18" t="s">
        <v>902</v>
      </c>
      <c r="T90" s="18"/>
    </row>
    <row r="91" spans="1:20">
      <c r="A91" s="4">
        <v>87</v>
      </c>
      <c r="B91" s="17" t="s">
        <v>632</v>
      </c>
      <c r="C91" s="18" t="s">
        <v>681</v>
      </c>
      <c r="D91" s="18" t="s">
        <v>89</v>
      </c>
      <c r="E91" s="19"/>
      <c r="F91" s="18"/>
      <c r="G91" s="19">
        <v>34</v>
      </c>
      <c r="H91" s="19">
        <v>28</v>
      </c>
      <c r="I91" s="17">
        <v>62</v>
      </c>
      <c r="J91" s="18" t="s">
        <v>682</v>
      </c>
      <c r="K91" s="18" t="s">
        <v>110</v>
      </c>
      <c r="L91" s="18" t="s">
        <v>111</v>
      </c>
      <c r="M91" s="18">
        <v>9101447459</v>
      </c>
      <c r="N91" s="18" t="s">
        <v>112</v>
      </c>
      <c r="O91" s="18">
        <v>8749815741</v>
      </c>
      <c r="P91" s="24">
        <v>43309</v>
      </c>
      <c r="Q91" s="18" t="s">
        <v>116</v>
      </c>
      <c r="R91" s="18"/>
      <c r="S91" s="18" t="s">
        <v>902</v>
      </c>
      <c r="T91" s="18"/>
    </row>
    <row r="92" spans="1:20">
      <c r="A92" s="4">
        <v>88</v>
      </c>
      <c r="B92" s="17" t="s">
        <v>632</v>
      </c>
      <c r="C92" s="18"/>
      <c r="D92" s="18"/>
      <c r="E92" s="19"/>
      <c r="F92" s="18"/>
      <c r="G92" s="19"/>
      <c r="H92" s="19"/>
      <c r="I92" s="17"/>
      <c r="J92" s="18"/>
      <c r="K92" s="18"/>
      <c r="L92" s="18"/>
      <c r="M92" s="18"/>
      <c r="N92" s="18"/>
      <c r="O92" s="18"/>
      <c r="P92" s="24">
        <v>43310</v>
      </c>
      <c r="Q92" s="18" t="s">
        <v>86</v>
      </c>
      <c r="R92" s="18"/>
      <c r="S92" s="18" t="s">
        <v>902</v>
      </c>
      <c r="T92" s="18" t="s">
        <v>87</v>
      </c>
    </row>
    <row r="93" spans="1:20" ht="33">
      <c r="A93" s="4">
        <v>89</v>
      </c>
      <c r="B93" s="17" t="s">
        <v>632</v>
      </c>
      <c r="C93" s="18" t="s">
        <v>426</v>
      </c>
      <c r="D93" s="18" t="s">
        <v>89</v>
      </c>
      <c r="E93" s="19"/>
      <c r="F93" s="18"/>
      <c r="G93" s="19">
        <v>37</v>
      </c>
      <c r="H93" s="19">
        <v>34</v>
      </c>
      <c r="I93" s="17">
        <v>71</v>
      </c>
      <c r="J93" s="18"/>
      <c r="K93" s="18" t="s">
        <v>373</v>
      </c>
      <c r="L93" s="18" t="s">
        <v>374</v>
      </c>
      <c r="M93" s="18">
        <v>9435265251</v>
      </c>
      <c r="N93" s="18" t="s">
        <v>375</v>
      </c>
      <c r="O93" s="18">
        <v>8749921697</v>
      </c>
      <c r="P93" s="24">
        <v>43311</v>
      </c>
      <c r="Q93" s="18" t="s">
        <v>93</v>
      </c>
      <c r="R93" s="18"/>
      <c r="S93" s="18" t="s">
        <v>902</v>
      </c>
      <c r="T93" s="18"/>
    </row>
    <row r="94" spans="1:20" ht="33">
      <c r="A94" s="4">
        <v>90</v>
      </c>
      <c r="B94" s="17" t="s">
        <v>632</v>
      </c>
      <c r="C94" s="18" t="s">
        <v>428</v>
      </c>
      <c r="D94" s="18" t="s">
        <v>89</v>
      </c>
      <c r="E94" s="19"/>
      <c r="F94" s="18"/>
      <c r="G94" s="19">
        <v>24</v>
      </c>
      <c r="H94" s="19">
        <v>27</v>
      </c>
      <c r="I94" s="17">
        <v>51</v>
      </c>
      <c r="J94" s="18">
        <v>9531015931</v>
      </c>
      <c r="K94" s="18" t="s">
        <v>326</v>
      </c>
      <c r="L94" s="18" t="s">
        <v>327</v>
      </c>
      <c r="M94" s="18">
        <v>9435688968</v>
      </c>
      <c r="N94" s="18" t="s">
        <v>396</v>
      </c>
      <c r="O94" s="18">
        <v>8752927814</v>
      </c>
      <c r="P94" s="24">
        <v>43311</v>
      </c>
      <c r="Q94" s="18" t="s">
        <v>93</v>
      </c>
      <c r="R94" s="18"/>
      <c r="S94" s="18" t="s">
        <v>902</v>
      </c>
      <c r="T94" s="18"/>
    </row>
    <row r="95" spans="1:20" ht="33">
      <c r="A95" s="4">
        <v>91</v>
      </c>
      <c r="B95" s="17" t="s">
        <v>632</v>
      </c>
      <c r="C95" s="18" t="s">
        <v>683</v>
      </c>
      <c r="D95" s="18" t="s">
        <v>89</v>
      </c>
      <c r="E95" s="19"/>
      <c r="F95" s="18"/>
      <c r="G95" s="19">
        <v>52</v>
      </c>
      <c r="H95" s="19">
        <v>49</v>
      </c>
      <c r="I95" s="17">
        <v>101</v>
      </c>
      <c r="J95" s="18">
        <v>9577783214</v>
      </c>
      <c r="K95" s="18" t="s">
        <v>326</v>
      </c>
      <c r="L95" s="18" t="s">
        <v>327</v>
      </c>
      <c r="M95" s="18">
        <v>9435688968</v>
      </c>
      <c r="N95" s="18" t="s">
        <v>396</v>
      </c>
      <c r="O95" s="18">
        <v>8752927814</v>
      </c>
      <c r="P95" s="24">
        <v>43312</v>
      </c>
      <c r="Q95" s="18" t="s">
        <v>98</v>
      </c>
      <c r="R95" s="18"/>
      <c r="S95" s="18" t="s">
        <v>902</v>
      </c>
      <c r="T95" s="18"/>
    </row>
    <row r="96" spans="1:20">
      <c r="A96" s="4">
        <v>92</v>
      </c>
      <c r="B96" s="17"/>
      <c r="C96" s="18"/>
      <c r="D96" s="18"/>
      <c r="E96" s="19"/>
      <c r="F96" s="18"/>
      <c r="G96" s="19"/>
      <c r="H96" s="19"/>
      <c r="I96" s="17">
        <f t="shared" ref="I96:I164" si="0">+G96+H96</f>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0"/>
      <c r="C165" s="21">
        <f>COUNTIFS(C5:C164,"*")</f>
        <v>80</v>
      </c>
      <c r="D165" s="21"/>
      <c r="E165" s="13"/>
      <c r="F165" s="21"/>
      <c r="G165" s="21">
        <f>SUM(G5:G164)</f>
        <v>2611</v>
      </c>
      <c r="H165" s="21">
        <f>SUM(H5:H164)</f>
        <v>2571</v>
      </c>
      <c r="I165" s="21">
        <f>SUM(I5:I164)</f>
        <v>5181</v>
      </c>
      <c r="J165" s="21"/>
      <c r="K165" s="21"/>
      <c r="L165" s="21"/>
      <c r="M165" s="21"/>
      <c r="N165" s="21"/>
      <c r="O165" s="21"/>
      <c r="P165" s="14"/>
      <c r="Q165" s="21"/>
      <c r="R165" s="21"/>
      <c r="S165" s="21"/>
      <c r="T165" s="12"/>
    </row>
    <row r="166" spans="1:20">
      <c r="A166" s="45" t="s">
        <v>69</v>
      </c>
      <c r="B166" s="10">
        <f>COUNTIF(B$5:B$164,"Team 1")</f>
        <v>0</v>
      </c>
      <c r="C166" s="45" t="s">
        <v>29</v>
      </c>
      <c r="D166" s="10">
        <f>COUNTIF(D5:D164,"Anganwadi")</f>
        <v>0</v>
      </c>
    </row>
    <row r="167" spans="1:20">
      <c r="A167" s="45" t="s">
        <v>70</v>
      </c>
      <c r="B167" s="10">
        <f>COUNTIF(B$6:B$164,"Team 2")</f>
        <v>0</v>
      </c>
      <c r="C167" s="45" t="s">
        <v>27</v>
      </c>
      <c r="D167" s="10">
        <f>COUNTIF(D5:D164,"School")</f>
        <v>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74" activePane="bottomRight" state="frozen"/>
      <selection pane="topRight" activeCell="C1" sqref="C1"/>
      <selection pane="bottomLeft" activeCell="A5" sqref="A5"/>
      <selection pane="bottomRight" activeCell="H53" sqref="H53"/>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66</v>
      </c>
      <c r="B1" s="112"/>
      <c r="C1" s="112"/>
      <c r="D1" s="113"/>
      <c r="E1" s="113"/>
      <c r="F1" s="113"/>
      <c r="G1" s="113"/>
      <c r="H1" s="113"/>
      <c r="I1" s="113"/>
      <c r="J1" s="113"/>
      <c r="K1" s="113"/>
      <c r="L1" s="113"/>
      <c r="M1" s="113"/>
      <c r="N1" s="113"/>
      <c r="O1" s="113"/>
      <c r="P1" s="113"/>
      <c r="Q1" s="113"/>
      <c r="R1" s="113"/>
      <c r="S1" s="113"/>
    </row>
    <row r="2" spans="1:20">
      <c r="A2" s="116" t="s">
        <v>63</v>
      </c>
      <c r="B2" s="117"/>
      <c r="C2" s="117"/>
      <c r="D2" s="25">
        <v>43678</v>
      </c>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23" t="s">
        <v>9</v>
      </c>
      <c r="H4" s="23" t="s">
        <v>10</v>
      </c>
      <c r="I4" s="23" t="s">
        <v>11</v>
      </c>
      <c r="J4" s="119"/>
      <c r="K4" s="115"/>
      <c r="L4" s="115"/>
      <c r="M4" s="115"/>
      <c r="N4" s="115"/>
      <c r="O4" s="115"/>
      <c r="P4" s="118"/>
      <c r="Q4" s="118"/>
      <c r="R4" s="119"/>
      <c r="S4" s="119"/>
      <c r="T4" s="119"/>
    </row>
    <row r="5" spans="1:20" ht="33">
      <c r="A5" s="4">
        <v>1</v>
      </c>
      <c r="B5" s="17" t="s">
        <v>684</v>
      </c>
      <c r="C5" s="50" t="s">
        <v>685</v>
      </c>
      <c r="D5" s="50" t="s">
        <v>100</v>
      </c>
      <c r="E5" s="19" t="s">
        <v>686</v>
      </c>
      <c r="F5" s="50" t="s">
        <v>149</v>
      </c>
      <c r="G5" s="19">
        <v>60</v>
      </c>
      <c r="H5" s="19">
        <v>71</v>
      </c>
      <c r="I5" s="17">
        <v>131</v>
      </c>
      <c r="J5" s="50" t="s">
        <v>687</v>
      </c>
      <c r="K5" s="50" t="s">
        <v>211</v>
      </c>
      <c r="L5" s="50" t="s">
        <v>212</v>
      </c>
      <c r="M5" s="50">
        <v>9435168992</v>
      </c>
      <c r="N5" s="50" t="s">
        <v>547</v>
      </c>
      <c r="O5" s="50">
        <v>9854921340</v>
      </c>
      <c r="P5" s="51">
        <v>43678</v>
      </c>
      <c r="Q5" s="50" t="s">
        <v>886</v>
      </c>
      <c r="R5" s="50"/>
      <c r="S5" s="18" t="s">
        <v>902</v>
      </c>
      <c r="T5" s="18"/>
    </row>
    <row r="6" spans="1:20" ht="33">
      <c r="A6" s="4">
        <v>2</v>
      </c>
      <c r="B6" s="17" t="s">
        <v>684</v>
      </c>
      <c r="C6" s="50" t="s">
        <v>688</v>
      </c>
      <c r="D6" s="50" t="s">
        <v>100</v>
      </c>
      <c r="E6" s="19" t="s">
        <v>689</v>
      </c>
      <c r="F6" s="50" t="s">
        <v>118</v>
      </c>
      <c r="G6" s="19">
        <v>230</v>
      </c>
      <c r="H6" s="19">
        <v>0</v>
      </c>
      <c r="I6" s="17">
        <v>230</v>
      </c>
      <c r="J6" s="50" t="s">
        <v>690</v>
      </c>
      <c r="K6" s="50" t="s">
        <v>255</v>
      </c>
      <c r="L6" s="50" t="s">
        <v>407</v>
      </c>
      <c r="M6" s="50">
        <v>9435890315</v>
      </c>
      <c r="N6" s="50" t="s">
        <v>408</v>
      </c>
      <c r="O6" s="50">
        <v>9401807216</v>
      </c>
      <c r="P6" s="51">
        <v>43679</v>
      </c>
      <c r="Q6" s="50" t="s">
        <v>887</v>
      </c>
      <c r="R6" s="50"/>
      <c r="S6" s="18" t="s">
        <v>902</v>
      </c>
      <c r="T6" s="18"/>
    </row>
    <row r="7" spans="1:20" ht="33">
      <c r="A7" s="4">
        <v>3</v>
      </c>
      <c r="B7" s="17" t="s">
        <v>684</v>
      </c>
      <c r="C7" s="50" t="s">
        <v>688</v>
      </c>
      <c r="D7" s="50" t="s">
        <v>100</v>
      </c>
      <c r="E7" s="19" t="s">
        <v>689</v>
      </c>
      <c r="F7" s="50" t="s">
        <v>118</v>
      </c>
      <c r="G7" s="19">
        <v>230</v>
      </c>
      <c r="H7" s="19">
        <v>0</v>
      </c>
      <c r="I7" s="17">
        <v>230</v>
      </c>
      <c r="J7" s="50" t="s">
        <v>690</v>
      </c>
      <c r="K7" s="50" t="s">
        <v>255</v>
      </c>
      <c r="L7" s="50" t="s">
        <v>407</v>
      </c>
      <c r="M7" s="50">
        <v>9435890315</v>
      </c>
      <c r="N7" s="50" t="s">
        <v>408</v>
      </c>
      <c r="O7" s="50">
        <v>9401807216</v>
      </c>
      <c r="P7" s="51">
        <v>43680</v>
      </c>
      <c r="Q7" s="50" t="s">
        <v>888</v>
      </c>
      <c r="R7" s="50"/>
      <c r="S7" s="18" t="s">
        <v>902</v>
      </c>
      <c r="T7" s="18"/>
    </row>
    <row r="8" spans="1:20">
      <c r="A8" s="4">
        <v>4</v>
      </c>
      <c r="B8" s="17" t="s">
        <v>684</v>
      </c>
      <c r="C8" s="59"/>
      <c r="D8" s="59"/>
      <c r="E8" s="60"/>
      <c r="F8" s="59"/>
      <c r="G8" s="60"/>
      <c r="H8" s="60"/>
      <c r="I8" s="59"/>
      <c r="J8" s="59"/>
      <c r="K8" s="59"/>
      <c r="L8" s="59"/>
      <c r="M8" s="59"/>
      <c r="N8" s="59"/>
      <c r="O8" s="59"/>
      <c r="P8" s="51">
        <v>43681</v>
      </c>
      <c r="Q8" s="50" t="s">
        <v>889</v>
      </c>
      <c r="R8" s="50"/>
      <c r="S8" s="18" t="s">
        <v>902</v>
      </c>
      <c r="T8" s="18"/>
    </row>
    <row r="9" spans="1:20" ht="33">
      <c r="A9" s="4">
        <v>5</v>
      </c>
      <c r="B9" s="17" t="s">
        <v>684</v>
      </c>
      <c r="C9" s="50" t="s">
        <v>691</v>
      </c>
      <c r="D9" s="50" t="s">
        <v>100</v>
      </c>
      <c r="E9" s="19" t="s">
        <v>692</v>
      </c>
      <c r="F9" s="50" t="s">
        <v>149</v>
      </c>
      <c r="G9" s="19">
        <v>46</v>
      </c>
      <c r="H9" s="19">
        <v>36</v>
      </c>
      <c r="I9" s="17">
        <v>82</v>
      </c>
      <c r="J9" s="17" t="s">
        <v>693</v>
      </c>
      <c r="K9" s="50" t="s">
        <v>255</v>
      </c>
      <c r="L9" s="50" t="s">
        <v>256</v>
      </c>
      <c r="M9" s="50">
        <v>9706942597</v>
      </c>
      <c r="N9" s="50" t="s">
        <v>694</v>
      </c>
      <c r="O9" s="50">
        <v>9531040021</v>
      </c>
      <c r="P9" s="51">
        <v>43682</v>
      </c>
      <c r="Q9" s="50" t="s">
        <v>883</v>
      </c>
      <c r="R9" s="50"/>
      <c r="S9" s="18" t="s">
        <v>902</v>
      </c>
      <c r="T9" s="18"/>
    </row>
    <row r="10" spans="1:20" ht="33">
      <c r="A10" s="4">
        <v>6</v>
      </c>
      <c r="B10" s="17" t="s">
        <v>684</v>
      </c>
      <c r="C10" s="50" t="s">
        <v>695</v>
      </c>
      <c r="D10" s="50" t="s">
        <v>100</v>
      </c>
      <c r="E10" s="19" t="s">
        <v>696</v>
      </c>
      <c r="F10" s="50" t="s">
        <v>149</v>
      </c>
      <c r="G10" s="19">
        <v>23</v>
      </c>
      <c r="H10" s="19">
        <v>27</v>
      </c>
      <c r="I10" s="17">
        <v>50</v>
      </c>
      <c r="J10" s="50" t="s">
        <v>697</v>
      </c>
      <c r="K10" s="50" t="s">
        <v>255</v>
      </c>
      <c r="L10" s="50" t="s">
        <v>407</v>
      </c>
      <c r="M10" s="50">
        <v>9435890315</v>
      </c>
      <c r="N10" s="50" t="s">
        <v>408</v>
      </c>
      <c r="O10" s="50">
        <v>9401807216</v>
      </c>
      <c r="P10" s="51">
        <v>43683</v>
      </c>
      <c r="Q10" s="50" t="s">
        <v>884</v>
      </c>
      <c r="R10" s="50"/>
      <c r="S10" s="18" t="s">
        <v>902</v>
      </c>
      <c r="T10" s="18"/>
    </row>
    <row r="11" spans="1:20" ht="33">
      <c r="A11" s="4">
        <v>7</v>
      </c>
      <c r="B11" s="17" t="s">
        <v>684</v>
      </c>
      <c r="C11" s="50" t="s">
        <v>698</v>
      </c>
      <c r="D11" s="50" t="s">
        <v>100</v>
      </c>
      <c r="E11" s="19" t="s">
        <v>699</v>
      </c>
      <c r="F11" s="50" t="s">
        <v>149</v>
      </c>
      <c r="G11" s="19">
        <v>14</v>
      </c>
      <c r="H11" s="19">
        <v>18</v>
      </c>
      <c r="I11" s="17">
        <v>32</v>
      </c>
      <c r="J11" s="50" t="s">
        <v>700</v>
      </c>
      <c r="K11" s="50" t="s">
        <v>255</v>
      </c>
      <c r="L11" s="50" t="s">
        <v>407</v>
      </c>
      <c r="M11" s="50">
        <v>9435890315</v>
      </c>
      <c r="N11" s="50" t="s">
        <v>408</v>
      </c>
      <c r="O11" s="50">
        <v>9401807216</v>
      </c>
      <c r="P11" s="51">
        <v>43684</v>
      </c>
      <c r="Q11" s="50" t="s">
        <v>885</v>
      </c>
      <c r="R11" s="50"/>
      <c r="S11" s="18" t="s">
        <v>902</v>
      </c>
      <c r="T11" s="18"/>
    </row>
    <row r="12" spans="1:20" ht="33">
      <c r="A12" s="4">
        <v>8</v>
      </c>
      <c r="B12" s="17" t="s">
        <v>684</v>
      </c>
      <c r="C12" s="50" t="s">
        <v>701</v>
      </c>
      <c r="D12" s="50" t="s">
        <v>100</v>
      </c>
      <c r="E12" s="19" t="s">
        <v>702</v>
      </c>
      <c r="F12" s="50" t="s">
        <v>149</v>
      </c>
      <c r="G12" s="19">
        <v>29</v>
      </c>
      <c r="H12" s="19">
        <v>36</v>
      </c>
      <c r="I12" s="17">
        <v>65</v>
      </c>
      <c r="J12" s="50" t="s">
        <v>703</v>
      </c>
      <c r="K12" s="50" t="s">
        <v>255</v>
      </c>
      <c r="L12" s="50" t="s">
        <v>407</v>
      </c>
      <c r="M12" s="50">
        <v>9435890315</v>
      </c>
      <c r="N12" s="50" t="s">
        <v>408</v>
      </c>
      <c r="O12" s="50">
        <v>9401807216</v>
      </c>
      <c r="P12" s="51">
        <v>43685</v>
      </c>
      <c r="Q12" s="50" t="s">
        <v>886</v>
      </c>
      <c r="R12" s="50"/>
      <c r="S12" s="18" t="s">
        <v>902</v>
      </c>
      <c r="T12" s="18"/>
    </row>
    <row r="13" spans="1:20">
      <c r="A13" s="4">
        <v>9</v>
      </c>
      <c r="B13" s="17" t="s">
        <v>684</v>
      </c>
      <c r="C13" s="50" t="s">
        <v>704</v>
      </c>
      <c r="D13" s="50" t="s">
        <v>89</v>
      </c>
      <c r="E13" s="19"/>
      <c r="F13" s="50"/>
      <c r="G13" s="19">
        <v>21</v>
      </c>
      <c r="H13" s="19">
        <v>25</v>
      </c>
      <c r="I13" s="17">
        <v>46</v>
      </c>
      <c r="J13" s="50">
        <v>9435626521</v>
      </c>
      <c r="K13" s="50" t="s">
        <v>591</v>
      </c>
      <c r="L13" s="50" t="s">
        <v>592</v>
      </c>
      <c r="M13" s="50">
        <v>9401546135</v>
      </c>
      <c r="N13" s="50" t="s">
        <v>593</v>
      </c>
      <c r="O13" s="50">
        <v>8473909024</v>
      </c>
      <c r="P13" s="51">
        <v>43686</v>
      </c>
      <c r="Q13" s="50" t="s">
        <v>887</v>
      </c>
      <c r="R13" s="50"/>
      <c r="S13" s="18" t="s">
        <v>902</v>
      </c>
      <c r="T13" s="18"/>
    </row>
    <row r="14" spans="1:20">
      <c r="A14" s="4">
        <v>10</v>
      </c>
      <c r="B14" s="17" t="s">
        <v>684</v>
      </c>
      <c r="C14" s="50" t="s">
        <v>705</v>
      </c>
      <c r="D14" s="50" t="s">
        <v>100</v>
      </c>
      <c r="E14" s="19" t="s">
        <v>706</v>
      </c>
      <c r="F14" s="50" t="s">
        <v>102</v>
      </c>
      <c r="G14" s="19">
        <v>56</v>
      </c>
      <c r="H14" s="19">
        <v>82</v>
      </c>
      <c r="I14" s="17">
        <v>138</v>
      </c>
      <c r="J14" s="50" t="s">
        <v>707</v>
      </c>
      <c r="K14" s="50" t="s">
        <v>104</v>
      </c>
      <c r="L14" s="50" t="s">
        <v>105</v>
      </c>
      <c r="M14" s="50">
        <v>9401798068</v>
      </c>
      <c r="N14" s="50" t="s">
        <v>106</v>
      </c>
      <c r="O14" s="50">
        <v>9085270717</v>
      </c>
      <c r="P14" s="51">
        <v>43687</v>
      </c>
      <c r="Q14" s="50" t="s">
        <v>888</v>
      </c>
      <c r="R14" s="50"/>
      <c r="S14" s="18" t="s">
        <v>902</v>
      </c>
      <c r="T14" s="18"/>
    </row>
    <row r="15" spans="1:20">
      <c r="A15" s="4">
        <v>11</v>
      </c>
      <c r="B15" s="17" t="s">
        <v>684</v>
      </c>
      <c r="C15" s="59"/>
      <c r="D15" s="59"/>
      <c r="E15" s="60"/>
      <c r="F15" s="59"/>
      <c r="G15" s="60"/>
      <c r="H15" s="60"/>
      <c r="I15" s="59"/>
      <c r="J15" s="59"/>
      <c r="K15" s="59"/>
      <c r="L15" s="59"/>
      <c r="M15" s="59"/>
      <c r="N15" s="59"/>
      <c r="O15" s="59"/>
      <c r="P15" s="51">
        <v>43688</v>
      </c>
      <c r="Q15" s="50" t="s">
        <v>889</v>
      </c>
      <c r="R15" s="50"/>
      <c r="S15" s="18" t="s">
        <v>902</v>
      </c>
      <c r="T15" s="18"/>
    </row>
    <row r="16" spans="1:20" ht="33">
      <c r="A16" s="4">
        <v>12</v>
      </c>
      <c r="B16" s="17" t="s">
        <v>684</v>
      </c>
      <c r="C16" s="50" t="s">
        <v>711</v>
      </c>
      <c r="D16" s="50" t="s">
        <v>100</v>
      </c>
      <c r="E16" s="19" t="s">
        <v>712</v>
      </c>
      <c r="F16" s="50" t="s">
        <v>102</v>
      </c>
      <c r="G16" s="19">
        <v>60</v>
      </c>
      <c r="H16" s="19">
        <v>53</v>
      </c>
      <c r="I16" s="17">
        <v>113</v>
      </c>
      <c r="J16" s="50" t="s">
        <v>713</v>
      </c>
      <c r="K16" s="50" t="s">
        <v>201</v>
      </c>
      <c r="L16" s="50" t="s">
        <v>202</v>
      </c>
      <c r="M16" s="50">
        <v>9957673721</v>
      </c>
      <c r="N16" s="50" t="s">
        <v>316</v>
      </c>
      <c r="O16" s="50">
        <v>9854617183</v>
      </c>
      <c r="P16" s="51">
        <v>43689</v>
      </c>
      <c r="Q16" s="50" t="s">
        <v>883</v>
      </c>
      <c r="R16" s="50"/>
      <c r="S16" s="18" t="s">
        <v>902</v>
      </c>
      <c r="T16" s="18" t="s">
        <v>896</v>
      </c>
    </row>
    <row r="17" spans="1:20">
      <c r="A17" s="4">
        <v>13</v>
      </c>
      <c r="B17" s="17" t="s">
        <v>684</v>
      </c>
      <c r="C17" s="50" t="s">
        <v>714</v>
      </c>
      <c r="D17" s="50" t="s">
        <v>100</v>
      </c>
      <c r="E17" s="19" t="s">
        <v>715</v>
      </c>
      <c r="F17" s="50" t="s">
        <v>149</v>
      </c>
      <c r="G17" s="19">
        <v>87</v>
      </c>
      <c r="H17" s="19">
        <v>91</v>
      </c>
      <c r="I17" s="17">
        <v>178</v>
      </c>
      <c r="J17" s="50" t="s">
        <v>716</v>
      </c>
      <c r="K17" s="50" t="s">
        <v>137</v>
      </c>
      <c r="L17" s="50" t="s">
        <v>138</v>
      </c>
      <c r="M17" s="50">
        <v>9401281057</v>
      </c>
      <c r="N17" s="50" t="s">
        <v>139</v>
      </c>
      <c r="O17" s="50">
        <v>9401759701</v>
      </c>
      <c r="P17" s="51">
        <v>43690</v>
      </c>
      <c r="Q17" s="50" t="s">
        <v>884</v>
      </c>
      <c r="R17" s="50"/>
      <c r="S17" s="18" t="s">
        <v>902</v>
      </c>
      <c r="T17" s="18"/>
    </row>
    <row r="18" spans="1:20" ht="33">
      <c r="A18" s="4">
        <v>14</v>
      </c>
      <c r="B18" s="17" t="s">
        <v>684</v>
      </c>
      <c r="C18" s="50" t="s">
        <v>708</v>
      </c>
      <c r="D18" s="50" t="s">
        <v>100</v>
      </c>
      <c r="E18" s="19" t="s">
        <v>709</v>
      </c>
      <c r="F18" s="50" t="s">
        <v>149</v>
      </c>
      <c r="G18" s="19">
        <v>62</v>
      </c>
      <c r="H18" s="19">
        <v>58</v>
      </c>
      <c r="I18" s="17">
        <v>120</v>
      </c>
      <c r="J18" s="50" t="s">
        <v>710</v>
      </c>
      <c r="K18" s="50" t="s">
        <v>201</v>
      </c>
      <c r="L18" s="50" t="s">
        <v>202</v>
      </c>
      <c r="M18" s="50">
        <v>9957673721</v>
      </c>
      <c r="N18" s="50" t="s">
        <v>316</v>
      </c>
      <c r="O18" s="50">
        <v>9854617183</v>
      </c>
      <c r="P18" s="51">
        <v>43691</v>
      </c>
      <c r="Q18" s="50" t="s">
        <v>885</v>
      </c>
      <c r="R18" s="50"/>
      <c r="S18" s="18" t="s">
        <v>902</v>
      </c>
      <c r="T18" s="18"/>
    </row>
    <row r="19" spans="1:20" ht="33">
      <c r="A19" s="4">
        <v>15</v>
      </c>
      <c r="B19" s="17" t="s">
        <v>684</v>
      </c>
      <c r="C19" s="50" t="s">
        <v>717</v>
      </c>
      <c r="D19" s="50" t="s">
        <v>100</v>
      </c>
      <c r="E19" s="19" t="s">
        <v>718</v>
      </c>
      <c r="F19" s="50" t="s">
        <v>118</v>
      </c>
      <c r="G19" s="19">
        <v>311</v>
      </c>
      <c r="H19" s="19">
        <v>372</v>
      </c>
      <c r="I19" s="17">
        <v>683</v>
      </c>
      <c r="J19" s="50" t="s">
        <v>719</v>
      </c>
      <c r="K19" s="50" t="s">
        <v>104</v>
      </c>
      <c r="L19" s="50" t="s">
        <v>105</v>
      </c>
      <c r="M19" s="50">
        <v>9401798068</v>
      </c>
      <c r="N19" s="50" t="s">
        <v>106</v>
      </c>
      <c r="O19" s="50">
        <v>9085270717</v>
      </c>
      <c r="P19" s="51">
        <v>43692</v>
      </c>
      <c r="Q19" s="50" t="s">
        <v>886</v>
      </c>
      <c r="R19" s="50"/>
      <c r="S19" s="18" t="s">
        <v>902</v>
      </c>
      <c r="T19" s="18" t="s">
        <v>897</v>
      </c>
    </row>
    <row r="20" spans="1:20">
      <c r="A20" s="4">
        <v>16</v>
      </c>
      <c r="B20" s="17" t="s">
        <v>684</v>
      </c>
      <c r="C20" s="50" t="s">
        <v>717</v>
      </c>
      <c r="D20" s="50" t="s">
        <v>100</v>
      </c>
      <c r="E20" s="19" t="s">
        <v>718</v>
      </c>
      <c r="F20" s="50" t="s">
        <v>118</v>
      </c>
      <c r="G20" s="19">
        <v>311</v>
      </c>
      <c r="H20" s="19">
        <v>372</v>
      </c>
      <c r="I20" s="17">
        <v>683</v>
      </c>
      <c r="J20" s="50" t="s">
        <v>719</v>
      </c>
      <c r="K20" s="50" t="s">
        <v>104</v>
      </c>
      <c r="L20" s="50" t="s">
        <v>105</v>
      </c>
      <c r="M20" s="50">
        <v>9401798068</v>
      </c>
      <c r="N20" s="50" t="s">
        <v>106</v>
      </c>
      <c r="O20" s="50">
        <v>9085270717</v>
      </c>
      <c r="P20" s="51">
        <v>43693</v>
      </c>
      <c r="Q20" s="50" t="s">
        <v>887</v>
      </c>
      <c r="R20" s="50"/>
      <c r="S20" s="18" t="s">
        <v>902</v>
      </c>
      <c r="T20" s="18"/>
    </row>
    <row r="21" spans="1:20">
      <c r="A21" s="4">
        <v>17</v>
      </c>
      <c r="B21" s="17" t="s">
        <v>684</v>
      </c>
      <c r="C21" s="50" t="s">
        <v>717</v>
      </c>
      <c r="D21" s="50" t="s">
        <v>100</v>
      </c>
      <c r="E21" s="19" t="s">
        <v>718</v>
      </c>
      <c r="F21" s="50" t="s">
        <v>118</v>
      </c>
      <c r="G21" s="19">
        <v>311</v>
      </c>
      <c r="H21" s="19">
        <v>372</v>
      </c>
      <c r="I21" s="17">
        <v>683</v>
      </c>
      <c r="J21" s="50" t="s">
        <v>719</v>
      </c>
      <c r="K21" s="50" t="s">
        <v>104</v>
      </c>
      <c r="L21" s="50" t="s">
        <v>105</v>
      </c>
      <c r="M21" s="50">
        <v>9401798068</v>
      </c>
      <c r="N21" s="50" t="s">
        <v>106</v>
      </c>
      <c r="O21" s="50">
        <v>9085270717</v>
      </c>
      <c r="P21" s="51">
        <v>43694</v>
      </c>
      <c r="Q21" s="50" t="s">
        <v>888</v>
      </c>
      <c r="R21" s="50"/>
      <c r="S21" s="18" t="s">
        <v>902</v>
      </c>
      <c r="T21" s="18"/>
    </row>
    <row r="22" spans="1:20">
      <c r="A22" s="4">
        <v>18</v>
      </c>
      <c r="B22" s="17" t="s">
        <v>684</v>
      </c>
      <c r="C22" s="59"/>
      <c r="D22" s="59"/>
      <c r="E22" s="60"/>
      <c r="F22" s="59"/>
      <c r="G22" s="60"/>
      <c r="H22" s="60"/>
      <c r="I22" s="59"/>
      <c r="J22" s="59"/>
      <c r="K22" s="59"/>
      <c r="L22" s="59"/>
      <c r="M22" s="59"/>
      <c r="N22" s="59"/>
      <c r="O22" s="59"/>
      <c r="P22" s="51">
        <v>43695</v>
      </c>
      <c r="Q22" s="50" t="s">
        <v>889</v>
      </c>
      <c r="R22" s="50"/>
      <c r="S22" s="18" t="s">
        <v>902</v>
      </c>
      <c r="T22" s="18"/>
    </row>
    <row r="23" spans="1:20">
      <c r="A23" s="4">
        <v>19</v>
      </c>
      <c r="B23" s="17" t="s">
        <v>684</v>
      </c>
      <c r="C23" s="50" t="s">
        <v>717</v>
      </c>
      <c r="D23" s="50" t="s">
        <v>100</v>
      </c>
      <c r="E23" s="19" t="s">
        <v>718</v>
      </c>
      <c r="F23" s="50" t="s">
        <v>118</v>
      </c>
      <c r="G23" s="19">
        <v>311</v>
      </c>
      <c r="H23" s="19">
        <v>372</v>
      </c>
      <c r="I23" s="17">
        <v>683</v>
      </c>
      <c r="J23" s="50" t="s">
        <v>719</v>
      </c>
      <c r="K23" s="50" t="s">
        <v>104</v>
      </c>
      <c r="L23" s="50" t="s">
        <v>105</v>
      </c>
      <c r="M23" s="50">
        <v>9401798068</v>
      </c>
      <c r="N23" s="50" t="s">
        <v>106</v>
      </c>
      <c r="O23" s="50">
        <v>9085270717</v>
      </c>
      <c r="P23" s="51">
        <v>43696</v>
      </c>
      <c r="Q23" s="50" t="s">
        <v>883</v>
      </c>
      <c r="R23" s="50"/>
      <c r="S23" s="18" t="s">
        <v>902</v>
      </c>
      <c r="T23" s="18"/>
    </row>
    <row r="24" spans="1:20" ht="49.5">
      <c r="A24" s="4">
        <v>20</v>
      </c>
      <c r="B24" s="17" t="s">
        <v>684</v>
      </c>
      <c r="C24" s="59"/>
      <c r="D24" s="59"/>
      <c r="E24" s="60"/>
      <c r="F24" s="59"/>
      <c r="G24" s="60"/>
      <c r="H24" s="60"/>
      <c r="I24" s="59"/>
      <c r="J24" s="59"/>
      <c r="K24" s="59"/>
      <c r="L24" s="59"/>
      <c r="M24" s="59"/>
      <c r="N24" s="59"/>
      <c r="O24" s="59"/>
      <c r="P24" s="24">
        <v>43697</v>
      </c>
      <c r="Q24" s="18" t="s">
        <v>884</v>
      </c>
      <c r="R24" s="18"/>
      <c r="S24" s="18" t="s">
        <v>902</v>
      </c>
      <c r="T24" s="18" t="s">
        <v>898</v>
      </c>
    </row>
    <row r="25" spans="1:20">
      <c r="A25" s="4">
        <v>21</v>
      </c>
      <c r="B25" s="17" t="s">
        <v>684</v>
      </c>
      <c r="C25" s="18" t="s">
        <v>717</v>
      </c>
      <c r="D25" s="18" t="s">
        <v>100</v>
      </c>
      <c r="E25" s="19" t="s">
        <v>718</v>
      </c>
      <c r="F25" s="18" t="s">
        <v>118</v>
      </c>
      <c r="G25" s="19">
        <v>311</v>
      </c>
      <c r="H25" s="19">
        <v>372</v>
      </c>
      <c r="I25" s="17">
        <v>683</v>
      </c>
      <c r="J25" s="18" t="s">
        <v>719</v>
      </c>
      <c r="K25" s="18" t="s">
        <v>104</v>
      </c>
      <c r="L25" s="18" t="s">
        <v>105</v>
      </c>
      <c r="M25" s="18">
        <v>9401798068</v>
      </c>
      <c r="N25" s="18" t="s">
        <v>106</v>
      </c>
      <c r="O25" s="18">
        <v>9085270717</v>
      </c>
      <c r="P25" s="24">
        <v>43698</v>
      </c>
      <c r="Q25" s="18" t="s">
        <v>885</v>
      </c>
      <c r="R25" s="18"/>
      <c r="S25" s="18" t="s">
        <v>902</v>
      </c>
      <c r="T25" s="18"/>
    </row>
    <row r="26" spans="1:20" ht="33">
      <c r="A26" s="4">
        <v>22</v>
      </c>
      <c r="B26" s="17" t="s">
        <v>684</v>
      </c>
      <c r="C26" s="18" t="s">
        <v>720</v>
      </c>
      <c r="D26" s="18" t="s">
        <v>100</v>
      </c>
      <c r="E26" s="19" t="s">
        <v>721</v>
      </c>
      <c r="F26" s="18" t="s">
        <v>149</v>
      </c>
      <c r="G26" s="19">
        <v>54</v>
      </c>
      <c r="H26" s="19">
        <v>39</v>
      </c>
      <c r="I26" s="17">
        <v>93</v>
      </c>
      <c r="J26" s="18" t="s">
        <v>722</v>
      </c>
      <c r="K26" s="18" t="s">
        <v>326</v>
      </c>
      <c r="L26" s="18" t="s">
        <v>327</v>
      </c>
      <c r="M26" s="18">
        <v>9435688968</v>
      </c>
      <c r="N26" s="18" t="s">
        <v>723</v>
      </c>
      <c r="O26" s="18">
        <v>9577454684</v>
      </c>
      <c r="P26" s="24">
        <v>43699</v>
      </c>
      <c r="Q26" s="18" t="s">
        <v>886</v>
      </c>
      <c r="R26" s="18"/>
      <c r="S26" s="18" t="s">
        <v>902</v>
      </c>
      <c r="T26" s="18"/>
    </row>
    <row r="27" spans="1:20">
      <c r="A27" s="4">
        <v>23</v>
      </c>
      <c r="B27" s="17" t="s">
        <v>684</v>
      </c>
      <c r="C27" s="18" t="s">
        <v>724</v>
      </c>
      <c r="D27" s="18" t="s">
        <v>100</v>
      </c>
      <c r="E27" s="19" t="s">
        <v>725</v>
      </c>
      <c r="F27" s="18" t="s">
        <v>102</v>
      </c>
      <c r="G27" s="19">
        <v>48</v>
      </c>
      <c r="H27" s="19">
        <v>62</v>
      </c>
      <c r="I27" s="17">
        <v>110</v>
      </c>
      <c r="J27" s="18" t="s">
        <v>726</v>
      </c>
      <c r="K27" s="18" t="s">
        <v>104</v>
      </c>
      <c r="L27" s="18" t="s">
        <v>105</v>
      </c>
      <c r="M27" s="18">
        <v>9401798068</v>
      </c>
      <c r="N27" s="18" t="s">
        <v>106</v>
      </c>
      <c r="O27" s="18">
        <v>9085270717</v>
      </c>
      <c r="P27" s="24">
        <v>43700</v>
      </c>
      <c r="Q27" s="18" t="s">
        <v>887</v>
      </c>
      <c r="R27" s="18"/>
      <c r="S27" s="18" t="s">
        <v>902</v>
      </c>
      <c r="T27" s="18"/>
    </row>
    <row r="28" spans="1:20" ht="33">
      <c r="A28" s="4">
        <v>24</v>
      </c>
      <c r="B28" s="17" t="s">
        <v>684</v>
      </c>
      <c r="C28" s="18"/>
      <c r="D28" s="18"/>
      <c r="E28" s="19"/>
      <c r="F28" s="18"/>
      <c r="G28" s="19"/>
      <c r="H28" s="19"/>
      <c r="I28" s="17"/>
      <c r="J28" s="18"/>
      <c r="K28" s="18"/>
      <c r="L28" s="18"/>
      <c r="M28" s="18"/>
      <c r="N28" s="18"/>
      <c r="O28" s="18"/>
      <c r="P28" s="24">
        <v>43701</v>
      </c>
      <c r="Q28" s="18" t="s">
        <v>888</v>
      </c>
      <c r="R28" s="18"/>
      <c r="S28" s="18" t="s">
        <v>902</v>
      </c>
      <c r="T28" s="18" t="s">
        <v>796</v>
      </c>
    </row>
    <row r="29" spans="1:20">
      <c r="A29" s="4">
        <v>25</v>
      </c>
      <c r="B29" s="17" t="s">
        <v>684</v>
      </c>
      <c r="C29" s="59"/>
      <c r="D29" s="59"/>
      <c r="E29" s="60"/>
      <c r="F29" s="59"/>
      <c r="G29" s="60"/>
      <c r="H29" s="60"/>
      <c r="I29" s="59"/>
      <c r="J29" s="59"/>
      <c r="K29" s="59"/>
      <c r="L29" s="59"/>
      <c r="M29" s="59"/>
      <c r="N29" s="59"/>
      <c r="O29" s="59"/>
      <c r="P29" s="24">
        <v>43702</v>
      </c>
      <c r="Q29" s="18" t="s">
        <v>889</v>
      </c>
      <c r="R29" s="18"/>
      <c r="S29" s="18" t="s">
        <v>902</v>
      </c>
      <c r="T29" s="18"/>
    </row>
    <row r="30" spans="1:20" ht="33">
      <c r="A30" s="4">
        <v>26</v>
      </c>
      <c r="B30" s="17" t="s">
        <v>684</v>
      </c>
      <c r="C30" s="18" t="s">
        <v>727</v>
      </c>
      <c r="D30" s="18" t="s">
        <v>100</v>
      </c>
      <c r="E30" s="19" t="s">
        <v>728</v>
      </c>
      <c r="F30" s="18" t="s">
        <v>199</v>
      </c>
      <c r="G30" s="19">
        <v>168</v>
      </c>
      <c r="H30" s="19">
        <v>194</v>
      </c>
      <c r="I30" s="17">
        <v>362</v>
      </c>
      <c r="J30" s="18" t="s">
        <v>729</v>
      </c>
      <c r="K30" s="18" t="s">
        <v>211</v>
      </c>
      <c r="L30" s="18" t="s">
        <v>212</v>
      </c>
      <c r="M30" s="18">
        <v>9435168992</v>
      </c>
      <c r="N30" s="18" t="s">
        <v>547</v>
      </c>
      <c r="O30" s="18">
        <v>9854921340</v>
      </c>
      <c r="P30" s="24">
        <v>43703</v>
      </c>
      <c r="Q30" s="18" t="s">
        <v>883</v>
      </c>
      <c r="R30" s="18"/>
      <c r="S30" s="18" t="s">
        <v>902</v>
      </c>
      <c r="T30" s="18"/>
    </row>
    <row r="31" spans="1:20" ht="33">
      <c r="A31" s="4">
        <v>27</v>
      </c>
      <c r="B31" s="17" t="s">
        <v>684</v>
      </c>
      <c r="C31" s="18" t="s">
        <v>727</v>
      </c>
      <c r="D31" s="18" t="s">
        <v>100</v>
      </c>
      <c r="E31" s="19" t="s">
        <v>728</v>
      </c>
      <c r="F31" s="18" t="s">
        <v>199</v>
      </c>
      <c r="G31" s="19">
        <v>168</v>
      </c>
      <c r="H31" s="19">
        <v>194</v>
      </c>
      <c r="I31" s="17">
        <v>362</v>
      </c>
      <c r="J31" s="18" t="s">
        <v>729</v>
      </c>
      <c r="K31" s="18" t="s">
        <v>211</v>
      </c>
      <c r="L31" s="18" t="s">
        <v>212</v>
      </c>
      <c r="M31" s="18">
        <v>9435168992</v>
      </c>
      <c r="N31" s="18" t="s">
        <v>547</v>
      </c>
      <c r="O31" s="18">
        <v>9854921340</v>
      </c>
      <c r="P31" s="24">
        <v>43704</v>
      </c>
      <c r="Q31" s="18" t="s">
        <v>884</v>
      </c>
      <c r="R31" s="18"/>
      <c r="S31" s="18" t="s">
        <v>902</v>
      </c>
      <c r="T31" s="18"/>
    </row>
    <row r="32" spans="1:20">
      <c r="A32" s="4">
        <v>28</v>
      </c>
      <c r="B32" s="17" t="s">
        <v>684</v>
      </c>
      <c r="C32" s="18"/>
      <c r="D32" s="18"/>
      <c r="E32" s="19"/>
      <c r="F32" s="18"/>
      <c r="G32" s="19"/>
      <c r="H32" s="19"/>
      <c r="I32" s="17"/>
      <c r="J32" s="18"/>
      <c r="K32" s="18"/>
      <c r="L32" s="18"/>
      <c r="M32" s="18"/>
      <c r="N32" s="18"/>
      <c r="O32" s="18"/>
      <c r="P32" s="24">
        <v>43705</v>
      </c>
      <c r="Q32" s="18" t="s">
        <v>885</v>
      </c>
      <c r="R32" s="18"/>
      <c r="S32" s="18" t="s">
        <v>902</v>
      </c>
      <c r="T32" s="18"/>
    </row>
    <row r="33" spans="1:20" ht="33">
      <c r="A33" s="4">
        <v>29</v>
      </c>
      <c r="B33" s="17" t="s">
        <v>684</v>
      </c>
      <c r="C33" s="18" t="s">
        <v>730</v>
      </c>
      <c r="D33" s="18" t="s">
        <v>100</v>
      </c>
      <c r="E33" s="19" t="s">
        <v>731</v>
      </c>
      <c r="F33" s="18" t="s">
        <v>149</v>
      </c>
      <c r="G33" s="19">
        <v>65</v>
      </c>
      <c r="H33" s="19">
        <v>59</v>
      </c>
      <c r="I33" s="17">
        <v>124</v>
      </c>
      <c r="J33" s="18" t="s">
        <v>732</v>
      </c>
      <c r="K33" s="18" t="s">
        <v>110</v>
      </c>
      <c r="L33" s="18" t="s">
        <v>111</v>
      </c>
      <c r="M33" s="18">
        <v>9101447459</v>
      </c>
      <c r="N33" s="18" t="s">
        <v>294</v>
      </c>
      <c r="O33" s="18">
        <v>7399214606</v>
      </c>
      <c r="P33" s="24">
        <v>43706</v>
      </c>
      <c r="Q33" s="18" t="s">
        <v>886</v>
      </c>
      <c r="R33" s="18"/>
      <c r="S33" s="18" t="s">
        <v>902</v>
      </c>
      <c r="T33" s="18"/>
    </row>
    <row r="34" spans="1:20" ht="33">
      <c r="A34" s="4">
        <v>30</v>
      </c>
      <c r="B34" s="17" t="s">
        <v>684</v>
      </c>
      <c r="C34" s="18" t="s">
        <v>733</v>
      </c>
      <c r="D34" s="18" t="s">
        <v>100</v>
      </c>
      <c r="E34" s="19" t="s">
        <v>734</v>
      </c>
      <c r="F34" s="18" t="s">
        <v>149</v>
      </c>
      <c r="G34" s="19">
        <v>45</v>
      </c>
      <c r="H34" s="19">
        <v>49</v>
      </c>
      <c r="I34" s="17">
        <v>94</v>
      </c>
      <c r="J34" s="18" t="s">
        <v>735</v>
      </c>
      <c r="K34" s="18" t="s">
        <v>201</v>
      </c>
      <c r="L34" s="18" t="s">
        <v>202</v>
      </c>
      <c r="M34" s="18">
        <v>9957673721</v>
      </c>
      <c r="N34" s="18" t="s">
        <v>316</v>
      </c>
      <c r="O34" s="18">
        <v>9854617183</v>
      </c>
      <c r="P34" s="24">
        <v>43707</v>
      </c>
      <c r="Q34" s="18" t="s">
        <v>887</v>
      </c>
      <c r="R34" s="18"/>
      <c r="S34" s="18" t="s">
        <v>902</v>
      </c>
      <c r="T34" s="18"/>
    </row>
    <row r="35" spans="1:20" ht="33">
      <c r="A35" s="4">
        <v>31</v>
      </c>
      <c r="B35" s="17" t="s">
        <v>684</v>
      </c>
      <c r="C35" s="18" t="s">
        <v>736</v>
      </c>
      <c r="D35" s="18" t="s">
        <v>100</v>
      </c>
      <c r="E35" s="19" t="s">
        <v>737</v>
      </c>
      <c r="F35" s="18" t="s">
        <v>149</v>
      </c>
      <c r="G35" s="19">
        <v>41</v>
      </c>
      <c r="H35" s="19">
        <v>34</v>
      </c>
      <c r="I35" s="17">
        <v>75</v>
      </c>
      <c r="J35" s="18" t="s">
        <v>738</v>
      </c>
      <c r="K35" s="18" t="s">
        <v>124</v>
      </c>
      <c r="L35" s="18" t="s">
        <v>125</v>
      </c>
      <c r="M35" s="18">
        <v>9401717006</v>
      </c>
      <c r="N35" s="18" t="s">
        <v>739</v>
      </c>
      <c r="O35" s="18">
        <v>9859507638</v>
      </c>
      <c r="P35" s="24">
        <v>43708</v>
      </c>
      <c r="Q35" s="18" t="s">
        <v>888</v>
      </c>
      <c r="R35" s="18"/>
      <c r="S35" s="18" t="s">
        <v>902</v>
      </c>
      <c r="T35" s="18"/>
    </row>
    <row r="36" spans="1:20" ht="33">
      <c r="A36" s="4">
        <v>32</v>
      </c>
      <c r="B36" s="17" t="s">
        <v>684</v>
      </c>
      <c r="C36" s="18" t="s">
        <v>740</v>
      </c>
      <c r="D36" s="18" t="s">
        <v>100</v>
      </c>
      <c r="E36" s="19" t="s">
        <v>741</v>
      </c>
      <c r="F36" s="18" t="s">
        <v>149</v>
      </c>
      <c r="G36" s="19">
        <v>12</v>
      </c>
      <c r="H36" s="19">
        <v>22</v>
      </c>
      <c r="I36" s="17">
        <v>34</v>
      </c>
      <c r="J36" s="18" t="s">
        <v>331</v>
      </c>
      <c r="K36" s="18" t="s">
        <v>124</v>
      </c>
      <c r="L36" s="18" t="s">
        <v>125</v>
      </c>
      <c r="M36" s="18">
        <v>9401717006</v>
      </c>
      <c r="N36" s="18" t="s">
        <v>739</v>
      </c>
      <c r="O36" s="18">
        <v>9859507638</v>
      </c>
      <c r="P36" s="24">
        <v>43678</v>
      </c>
      <c r="Q36" s="18" t="s">
        <v>886</v>
      </c>
      <c r="R36" s="18"/>
      <c r="S36" s="18" t="s">
        <v>902</v>
      </c>
      <c r="T36" s="18"/>
    </row>
    <row r="37" spans="1:20" ht="33">
      <c r="A37" s="4">
        <v>33</v>
      </c>
      <c r="B37" s="17" t="s">
        <v>684</v>
      </c>
      <c r="C37" s="18" t="s">
        <v>742</v>
      </c>
      <c r="D37" s="18" t="s">
        <v>100</v>
      </c>
      <c r="E37" s="19" t="s">
        <v>743</v>
      </c>
      <c r="F37" s="18" t="s">
        <v>149</v>
      </c>
      <c r="G37" s="19">
        <v>40</v>
      </c>
      <c r="H37" s="19">
        <v>21</v>
      </c>
      <c r="I37" s="17">
        <v>61</v>
      </c>
      <c r="J37" s="18" t="s">
        <v>744</v>
      </c>
      <c r="K37" s="18" t="s">
        <v>124</v>
      </c>
      <c r="L37" s="18" t="s">
        <v>125</v>
      </c>
      <c r="M37" s="18">
        <v>9401717006</v>
      </c>
      <c r="N37" s="18" t="s">
        <v>739</v>
      </c>
      <c r="O37" s="18">
        <v>9859507638</v>
      </c>
      <c r="P37" s="24">
        <v>43679</v>
      </c>
      <c r="Q37" s="18" t="s">
        <v>887</v>
      </c>
      <c r="R37" s="18"/>
      <c r="S37" s="18" t="s">
        <v>902</v>
      </c>
      <c r="T37" s="18"/>
    </row>
    <row r="38" spans="1:20" ht="33">
      <c r="A38" s="4">
        <v>34</v>
      </c>
      <c r="B38" s="17" t="s">
        <v>684</v>
      </c>
      <c r="C38" s="18" t="s">
        <v>745</v>
      </c>
      <c r="D38" s="18" t="s">
        <v>100</v>
      </c>
      <c r="E38" s="19" t="s">
        <v>746</v>
      </c>
      <c r="F38" s="18" t="s">
        <v>102</v>
      </c>
      <c r="G38" s="19">
        <v>44</v>
      </c>
      <c r="H38" s="19">
        <v>49</v>
      </c>
      <c r="I38" s="17">
        <v>93</v>
      </c>
      <c r="J38" s="18" t="s">
        <v>747</v>
      </c>
      <c r="K38" s="18" t="s">
        <v>124</v>
      </c>
      <c r="L38" s="18" t="s">
        <v>125</v>
      </c>
      <c r="M38" s="18">
        <v>9401717006</v>
      </c>
      <c r="N38" s="18" t="s">
        <v>739</v>
      </c>
      <c r="O38" s="18">
        <v>9859507638</v>
      </c>
      <c r="P38" s="24">
        <v>43680</v>
      </c>
      <c r="Q38" s="18" t="s">
        <v>888</v>
      </c>
      <c r="R38" s="18"/>
      <c r="S38" s="18" t="s">
        <v>902</v>
      </c>
      <c r="T38" s="18"/>
    </row>
    <row r="39" spans="1:20">
      <c r="A39" s="4">
        <v>35</v>
      </c>
      <c r="B39" s="17" t="s">
        <v>684</v>
      </c>
      <c r="C39" s="18"/>
      <c r="D39" s="18"/>
      <c r="E39" s="19"/>
      <c r="F39" s="18"/>
      <c r="G39" s="19"/>
      <c r="H39" s="19"/>
      <c r="I39" s="17"/>
      <c r="J39" s="18"/>
      <c r="K39" s="18"/>
      <c r="L39" s="18"/>
      <c r="M39" s="18"/>
      <c r="N39" s="18"/>
      <c r="O39" s="18"/>
      <c r="P39" s="24">
        <v>43681</v>
      </c>
      <c r="Q39" s="18" t="s">
        <v>889</v>
      </c>
      <c r="R39" s="18"/>
      <c r="S39" s="18" t="s">
        <v>902</v>
      </c>
      <c r="T39" s="18"/>
    </row>
    <row r="40" spans="1:20" ht="33">
      <c r="A40" s="4">
        <v>36</v>
      </c>
      <c r="B40" s="17" t="s">
        <v>632</v>
      </c>
      <c r="C40" s="18" t="s">
        <v>748</v>
      </c>
      <c r="D40" s="18" t="s">
        <v>100</v>
      </c>
      <c r="E40" s="19" t="s">
        <v>749</v>
      </c>
      <c r="F40" s="18" t="s">
        <v>102</v>
      </c>
      <c r="G40" s="19">
        <v>49</v>
      </c>
      <c r="H40" s="19">
        <v>86</v>
      </c>
      <c r="I40" s="17">
        <v>135</v>
      </c>
      <c r="J40" s="18" t="s">
        <v>750</v>
      </c>
      <c r="K40" s="18" t="s">
        <v>255</v>
      </c>
      <c r="L40" s="18" t="s">
        <v>407</v>
      </c>
      <c r="M40" s="18">
        <v>9435890315</v>
      </c>
      <c r="N40" s="18" t="s">
        <v>408</v>
      </c>
      <c r="O40" s="18">
        <v>9401807216</v>
      </c>
      <c r="P40" s="24">
        <v>43682</v>
      </c>
      <c r="Q40" s="18" t="s">
        <v>883</v>
      </c>
      <c r="R40" s="18"/>
      <c r="S40" s="18" t="s">
        <v>902</v>
      </c>
      <c r="T40" s="18"/>
    </row>
    <row r="41" spans="1:20" ht="33">
      <c r="A41" s="4">
        <v>37</v>
      </c>
      <c r="B41" s="17" t="s">
        <v>632</v>
      </c>
      <c r="C41" s="18" t="s">
        <v>751</v>
      </c>
      <c r="D41" s="18" t="s">
        <v>100</v>
      </c>
      <c r="E41" s="19" t="s">
        <v>752</v>
      </c>
      <c r="F41" s="18" t="s">
        <v>102</v>
      </c>
      <c r="G41" s="19">
        <v>85</v>
      </c>
      <c r="H41" s="19">
        <v>148</v>
      </c>
      <c r="I41" s="17">
        <v>233</v>
      </c>
      <c r="J41" s="18" t="s">
        <v>753</v>
      </c>
      <c r="K41" s="18" t="s">
        <v>255</v>
      </c>
      <c r="L41" s="18" t="s">
        <v>407</v>
      </c>
      <c r="M41" s="18">
        <v>9435890315</v>
      </c>
      <c r="N41" s="18" t="s">
        <v>408</v>
      </c>
      <c r="O41" s="18">
        <v>9401807216</v>
      </c>
      <c r="P41" s="24">
        <v>43683</v>
      </c>
      <c r="Q41" s="18" t="s">
        <v>884</v>
      </c>
      <c r="R41" s="18"/>
      <c r="S41" s="18" t="s">
        <v>902</v>
      </c>
      <c r="T41" s="18"/>
    </row>
    <row r="42" spans="1:20" ht="33">
      <c r="A42" s="4">
        <v>38</v>
      </c>
      <c r="B42" s="17" t="s">
        <v>632</v>
      </c>
      <c r="C42" s="18" t="s">
        <v>751</v>
      </c>
      <c r="D42" s="18" t="s">
        <v>100</v>
      </c>
      <c r="E42" s="19" t="s">
        <v>752</v>
      </c>
      <c r="F42" s="18" t="s">
        <v>102</v>
      </c>
      <c r="G42" s="19">
        <v>85</v>
      </c>
      <c r="H42" s="19">
        <v>148</v>
      </c>
      <c r="I42" s="17">
        <v>233</v>
      </c>
      <c r="J42" s="18" t="s">
        <v>753</v>
      </c>
      <c r="K42" s="18" t="s">
        <v>255</v>
      </c>
      <c r="L42" s="18" t="s">
        <v>407</v>
      </c>
      <c r="M42" s="18">
        <v>9435890315</v>
      </c>
      <c r="N42" s="18" t="s">
        <v>408</v>
      </c>
      <c r="O42" s="18">
        <v>9401807216</v>
      </c>
      <c r="P42" s="24">
        <v>43684</v>
      </c>
      <c r="Q42" s="18" t="s">
        <v>885</v>
      </c>
      <c r="R42" s="18"/>
      <c r="S42" s="18" t="s">
        <v>902</v>
      </c>
      <c r="T42" s="18"/>
    </row>
    <row r="43" spans="1:20" ht="33">
      <c r="A43" s="4">
        <v>39</v>
      </c>
      <c r="B43" s="17" t="s">
        <v>632</v>
      </c>
      <c r="C43" s="18" t="s">
        <v>754</v>
      </c>
      <c r="D43" s="18" t="s">
        <v>100</v>
      </c>
      <c r="E43" s="19" t="s">
        <v>755</v>
      </c>
      <c r="F43" s="18" t="s">
        <v>149</v>
      </c>
      <c r="G43" s="19">
        <v>7</v>
      </c>
      <c r="H43" s="19">
        <v>15</v>
      </c>
      <c r="I43" s="17">
        <v>22</v>
      </c>
      <c r="J43" s="18" t="s">
        <v>756</v>
      </c>
      <c r="K43" s="18" t="s">
        <v>255</v>
      </c>
      <c r="L43" s="18" t="s">
        <v>256</v>
      </c>
      <c r="M43" s="18">
        <v>9706942597</v>
      </c>
      <c r="N43" s="18" t="s">
        <v>694</v>
      </c>
      <c r="O43" s="18">
        <v>9531040021</v>
      </c>
      <c r="P43" s="24">
        <v>43685</v>
      </c>
      <c r="Q43" s="18" t="s">
        <v>886</v>
      </c>
      <c r="R43" s="18"/>
      <c r="S43" s="18" t="s">
        <v>902</v>
      </c>
      <c r="T43" s="18"/>
    </row>
    <row r="44" spans="1:20" ht="33">
      <c r="A44" s="4">
        <v>40</v>
      </c>
      <c r="B44" s="17" t="s">
        <v>632</v>
      </c>
      <c r="C44" s="18" t="s">
        <v>757</v>
      </c>
      <c r="D44" s="18" t="s">
        <v>100</v>
      </c>
      <c r="E44" s="19" t="s">
        <v>758</v>
      </c>
      <c r="F44" s="18" t="s">
        <v>102</v>
      </c>
      <c r="G44" s="19">
        <v>31</v>
      </c>
      <c r="H44" s="19">
        <v>44</v>
      </c>
      <c r="I44" s="17">
        <v>75</v>
      </c>
      <c r="J44" s="18" t="s">
        <v>759</v>
      </c>
      <c r="K44" s="18" t="s">
        <v>255</v>
      </c>
      <c r="L44" s="18" t="s">
        <v>256</v>
      </c>
      <c r="M44" s="18">
        <v>9706942597</v>
      </c>
      <c r="N44" s="18" t="s">
        <v>694</v>
      </c>
      <c r="O44" s="18">
        <v>9531040021</v>
      </c>
      <c r="P44" s="24">
        <v>43686</v>
      </c>
      <c r="Q44" s="18" t="s">
        <v>887</v>
      </c>
      <c r="R44" s="18"/>
      <c r="S44" s="18" t="s">
        <v>902</v>
      </c>
      <c r="T44" s="18"/>
    </row>
    <row r="45" spans="1:20">
      <c r="A45" s="4">
        <v>41</v>
      </c>
      <c r="B45" s="17" t="s">
        <v>632</v>
      </c>
      <c r="C45" s="18"/>
      <c r="D45" s="18"/>
      <c r="E45" s="19"/>
      <c r="F45" s="18"/>
      <c r="G45" s="19"/>
      <c r="H45" s="19"/>
      <c r="I45" s="17"/>
      <c r="J45" s="18"/>
      <c r="K45" s="18"/>
      <c r="L45" s="18"/>
      <c r="M45" s="18"/>
      <c r="N45" s="18"/>
      <c r="O45" s="18"/>
      <c r="P45" s="24">
        <v>43687</v>
      </c>
      <c r="Q45" s="18" t="s">
        <v>888</v>
      </c>
      <c r="R45" s="18"/>
      <c r="S45" s="18" t="s">
        <v>902</v>
      </c>
      <c r="T45" s="18"/>
    </row>
    <row r="46" spans="1:20" ht="49.5">
      <c r="A46" s="4">
        <v>42</v>
      </c>
      <c r="B46" s="17" t="s">
        <v>632</v>
      </c>
      <c r="C46" s="18" t="s">
        <v>760</v>
      </c>
      <c r="D46" s="18" t="s">
        <v>100</v>
      </c>
      <c r="E46" s="19" t="s">
        <v>761</v>
      </c>
      <c r="F46" s="18" t="s">
        <v>762</v>
      </c>
      <c r="G46" s="19">
        <v>655</v>
      </c>
      <c r="H46" s="19">
        <v>843</v>
      </c>
      <c r="I46" s="17">
        <v>1498</v>
      </c>
      <c r="J46" s="18" t="s">
        <v>763</v>
      </c>
      <c r="K46" s="18" t="s">
        <v>211</v>
      </c>
      <c r="L46" s="18" t="s">
        <v>212</v>
      </c>
      <c r="M46" s="18">
        <v>9435168992</v>
      </c>
      <c r="N46" s="18" t="s">
        <v>547</v>
      </c>
      <c r="O46" s="18">
        <v>9854921340</v>
      </c>
      <c r="P46" s="24">
        <v>43688</v>
      </c>
      <c r="Q46" s="18" t="s">
        <v>889</v>
      </c>
      <c r="R46" s="18"/>
      <c r="S46" s="18" t="s">
        <v>902</v>
      </c>
      <c r="T46" s="18"/>
    </row>
    <row r="47" spans="1:20" ht="33">
      <c r="A47" s="4">
        <v>43</v>
      </c>
      <c r="B47" s="17" t="s">
        <v>632</v>
      </c>
      <c r="C47" s="18"/>
      <c r="D47" s="18"/>
      <c r="E47" s="19"/>
      <c r="F47" s="18"/>
      <c r="G47" s="19"/>
      <c r="H47" s="19"/>
      <c r="I47" s="17"/>
      <c r="J47" s="18"/>
      <c r="K47" s="18"/>
      <c r="L47" s="18"/>
      <c r="M47" s="18"/>
      <c r="N47" s="18"/>
      <c r="O47" s="18"/>
      <c r="P47" s="24">
        <v>43689</v>
      </c>
      <c r="Q47" s="18" t="s">
        <v>883</v>
      </c>
      <c r="R47" s="18"/>
      <c r="S47" s="18" t="s">
        <v>902</v>
      </c>
      <c r="T47" s="18" t="s">
        <v>896</v>
      </c>
    </row>
    <row r="48" spans="1:20" ht="49.5">
      <c r="A48" s="4">
        <v>44</v>
      </c>
      <c r="B48" s="17" t="s">
        <v>632</v>
      </c>
      <c r="C48" s="18" t="s">
        <v>760</v>
      </c>
      <c r="D48" s="18" t="s">
        <v>100</v>
      </c>
      <c r="E48" s="19" t="s">
        <v>761</v>
      </c>
      <c r="F48" s="18" t="s">
        <v>762</v>
      </c>
      <c r="G48" s="19">
        <v>655</v>
      </c>
      <c r="H48" s="19">
        <v>843</v>
      </c>
      <c r="I48" s="17">
        <v>1498</v>
      </c>
      <c r="J48" s="18" t="s">
        <v>763</v>
      </c>
      <c r="K48" s="18" t="s">
        <v>211</v>
      </c>
      <c r="L48" s="18" t="s">
        <v>212</v>
      </c>
      <c r="M48" s="18">
        <v>9435168992</v>
      </c>
      <c r="N48" s="18" t="s">
        <v>547</v>
      </c>
      <c r="O48" s="18">
        <v>9854921340</v>
      </c>
      <c r="P48" s="24">
        <v>43690</v>
      </c>
      <c r="Q48" s="18" t="s">
        <v>884</v>
      </c>
      <c r="R48" s="18"/>
      <c r="S48" s="18" t="s">
        <v>902</v>
      </c>
      <c r="T48" s="18"/>
    </row>
    <row r="49" spans="1:20" ht="49.5">
      <c r="A49" s="4">
        <v>45</v>
      </c>
      <c r="B49" s="17" t="s">
        <v>632</v>
      </c>
      <c r="C49" s="18" t="s">
        <v>760</v>
      </c>
      <c r="D49" s="18" t="s">
        <v>100</v>
      </c>
      <c r="E49" s="19" t="s">
        <v>761</v>
      </c>
      <c r="F49" s="18" t="s">
        <v>762</v>
      </c>
      <c r="G49" s="19">
        <v>655</v>
      </c>
      <c r="H49" s="19">
        <v>843</v>
      </c>
      <c r="I49" s="17">
        <v>1498</v>
      </c>
      <c r="J49" s="18" t="s">
        <v>763</v>
      </c>
      <c r="K49" s="18" t="s">
        <v>211</v>
      </c>
      <c r="L49" s="18" t="s">
        <v>212</v>
      </c>
      <c r="M49" s="18">
        <v>9435168992</v>
      </c>
      <c r="N49" s="18" t="s">
        <v>547</v>
      </c>
      <c r="O49" s="18">
        <v>9854921340</v>
      </c>
      <c r="P49" s="24">
        <v>43691</v>
      </c>
      <c r="Q49" s="18" t="s">
        <v>885</v>
      </c>
      <c r="R49" s="18"/>
      <c r="S49" s="18" t="s">
        <v>902</v>
      </c>
      <c r="T49" s="18"/>
    </row>
    <row r="50" spans="1:20" ht="33">
      <c r="A50" s="4">
        <v>46</v>
      </c>
      <c r="B50" s="17" t="s">
        <v>632</v>
      </c>
      <c r="C50" s="18"/>
      <c r="D50" s="18"/>
      <c r="E50" s="19"/>
      <c r="F50" s="18"/>
      <c r="G50" s="19"/>
      <c r="H50" s="19"/>
      <c r="I50" s="17"/>
      <c r="J50" s="18"/>
      <c r="K50" s="18"/>
      <c r="L50" s="18"/>
      <c r="M50" s="18"/>
      <c r="N50" s="18"/>
      <c r="O50" s="18"/>
      <c r="P50" s="24">
        <v>43692</v>
      </c>
      <c r="Q50" s="18" t="s">
        <v>886</v>
      </c>
      <c r="R50" s="18"/>
      <c r="S50" s="18" t="s">
        <v>902</v>
      </c>
      <c r="T50" s="18" t="s">
        <v>897</v>
      </c>
    </row>
    <row r="51" spans="1:20" ht="49.5">
      <c r="A51" s="4">
        <v>47</v>
      </c>
      <c r="B51" s="17" t="s">
        <v>632</v>
      </c>
      <c r="C51" s="18" t="s">
        <v>760</v>
      </c>
      <c r="D51" s="18" t="s">
        <v>100</v>
      </c>
      <c r="E51" s="19" t="s">
        <v>761</v>
      </c>
      <c r="F51" s="18" t="s">
        <v>762</v>
      </c>
      <c r="G51" s="19">
        <v>655</v>
      </c>
      <c r="H51" s="19">
        <v>843</v>
      </c>
      <c r="I51" s="17">
        <v>1498</v>
      </c>
      <c r="J51" s="18" t="s">
        <v>763</v>
      </c>
      <c r="K51" s="18" t="s">
        <v>211</v>
      </c>
      <c r="L51" s="18" t="s">
        <v>212</v>
      </c>
      <c r="M51" s="18">
        <v>9435168992</v>
      </c>
      <c r="N51" s="18" t="s">
        <v>547</v>
      </c>
      <c r="O51" s="18">
        <v>9854921340</v>
      </c>
      <c r="P51" s="24">
        <v>43693</v>
      </c>
      <c r="Q51" s="18" t="s">
        <v>887</v>
      </c>
      <c r="R51" s="18"/>
      <c r="S51" s="18" t="s">
        <v>902</v>
      </c>
      <c r="T51" s="18"/>
    </row>
    <row r="52" spans="1:20">
      <c r="A52" s="4">
        <v>48</v>
      </c>
      <c r="B52" s="17" t="s">
        <v>632</v>
      </c>
      <c r="C52" s="18"/>
      <c r="D52" s="18"/>
      <c r="E52" s="19"/>
      <c r="F52" s="18"/>
      <c r="G52" s="19"/>
      <c r="H52" s="19"/>
      <c r="I52" s="17"/>
      <c r="J52" s="18"/>
      <c r="K52" s="18"/>
      <c r="L52" s="18"/>
      <c r="M52" s="18"/>
      <c r="N52" s="18"/>
      <c r="O52" s="18"/>
      <c r="P52" s="24">
        <v>43694</v>
      </c>
      <c r="Q52" s="18" t="s">
        <v>888</v>
      </c>
      <c r="R52" s="18"/>
      <c r="S52" s="18" t="s">
        <v>902</v>
      </c>
      <c r="T52" s="18"/>
    </row>
    <row r="53" spans="1:20">
      <c r="A53" s="4">
        <v>49</v>
      </c>
      <c r="B53" s="17" t="s">
        <v>632</v>
      </c>
      <c r="C53" s="59"/>
      <c r="D53" s="59"/>
      <c r="E53" s="60"/>
      <c r="F53" s="59"/>
      <c r="G53" s="60"/>
      <c r="H53" s="60"/>
      <c r="I53" s="59"/>
      <c r="J53" s="59"/>
      <c r="K53" s="59"/>
      <c r="L53" s="59"/>
      <c r="M53" s="59"/>
      <c r="N53" s="59"/>
      <c r="O53" s="59"/>
      <c r="P53" s="24">
        <v>43695</v>
      </c>
      <c r="Q53" s="18" t="s">
        <v>889</v>
      </c>
      <c r="R53" s="18"/>
      <c r="S53" s="18" t="s">
        <v>902</v>
      </c>
      <c r="T53" s="18"/>
    </row>
    <row r="54" spans="1:20" ht="49.5">
      <c r="A54" s="4">
        <v>50</v>
      </c>
      <c r="B54" s="17" t="s">
        <v>632</v>
      </c>
      <c r="C54" s="18" t="s">
        <v>760</v>
      </c>
      <c r="D54" s="18" t="s">
        <v>100</v>
      </c>
      <c r="E54" s="19" t="s">
        <v>761</v>
      </c>
      <c r="F54" s="18" t="s">
        <v>762</v>
      </c>
      <c r="G54" s="19">
        <v>655</v>
      </c>
      <c r="H54" s="19">
        <v>843</v>
      </c>
      <c r="I54" s="17">
        <v>1498</v>
      </c>
      <c r="J54" s="18" t="s">
        <v>763</v>
      </c>
      <c r="K54" s="18" t="s">
        <v>211</v>
      </c>
      <c r="L54" s="18" t="s">
        <v>212</v>
      </c>
      <c r="M54" s="18">
        <v>9435168992</v>
      </c>
      <c r="N54" s="18" t="s">
        <v>547</v>
      </c>
      <c r="O54" s="18">
        <v>9854921340</v>
      </c>
      <c r="P54" s="24">
        <v>43696</v>
      </c>
      <c r="Q54" s="18" t="s">
        <v>883</v>
      </c>
      <c r="R54" s="18"/>
      <c r="S54" s="18" t="s">
        <v>902</v>
      </c>
      <c r="T54" s="18"/>
    </row>
    <row r="55" spans="1:20" ht="49.5">
      <c r="A55" s="4">
        <v>51</v>
      </c>
      <c r="B55" s="17" t="s">
        <v>632</v>
      </c>
      <c r="C55" s="18"/>
      <c r="D55" s="18"/>
      <c r="E55" s="19"/>
      <c r="F55" s="18"/>
      <c r="G55" s="19"/>
      <c r="H55" s="19"/>
      <c r="I55" s="17"/>
      <c r="J55" s="18"/>
      <c r="K55" s="18"/>
      <c r="L55" s="18"/>
      <c r="M55" s="18"/>
      <c r="N55" s="18"/>
      <c r="O55" s="18"/>
      <c r="P55" s="24">
        <v>43697</v>
      </c>
      <c r="Q55" s="18" t="s">
        <v>884</v>
      </c>
      <c r="R55" s="18"/>
      <c r="S55" s="18" t="s">
        <v>902</v>
      </c>
      <c r="T55" s="18" t="s">
        <v>898</v>
      </c>
    </row>
    <row r="56" spans="1:20" ht="49.5">
      <c r="A56" s="4">
        <v>52</v>
      </c>
      <c r="B56" s="17" t="s">
        <v>632</v>
      </c>
      <c r="C56" s="18" t="s">
        <v>760</v>
      </c>
      <c r="D56" s="18" t="s">
        <v>100</v>
      </c>
      <c r="E56" s="19" t="s">
        <v>761</v>
      </c>
      <c r="F56" s="18" t="s">
        <v>762</v>
      </c>
      <c r="G56" s="19">
        <v>655</v>
      </c>
      <c r="H56" s="19">
        <v>843</v>
      </c>
      <c r="I56" s="17">
        <v>1498</v>
      </c>
      <c r="J56" s="18" t="s">
        <v>763</v>
      </c>
      <c r="K56" s="18" t="s">
        <v>211</v>
      </c>
      <c r="L56" s="18" t="s">
        <v>212</v>
      </c>
      <c r="M56" s="18">
        <v>9435168992</v>
      </c>
      <c r="N56" s="18" t="s">
        <v>547</v>
      </c>
      <c r="O56" s="18">
        <v>9854921340</v>
      </c>
      <c r="P56" s="24">
        <v>43698</v>
      </c>
      <c r="Q56" s="18" t="s">
        <v>885</v>
      </c>
      <c r="R56" s="18"/>
      <c r="S56" s="18" t="s">
        <v>902</v>
      </c>
      <c r="T56" s="18"/>
    </row>
    <row r="57" spans="1:20" ht="49.5">
      <c r="A57" s="4">
        <v>53</v>
      </c>
      <c r="B57" s="17" t="s">
        <v>632</v>
      </c>
      <c r="C57" s="18" t="s">
        <v>760</v>
      </c>
      <c r="D57" s="18" t="s">
        <v>100</v>
      </c>
      <c r="E57" s="19" t="s">
        <v>761</v>
      </c>
      <c r="F57" s="18" t="s">
        <v>762</v>
      </c>
      <c r="G57" s="19">
        <v>655</v>
      </c>
      <c r="H57" s="19">
        <v>843</v>
      </c>
      <c r="I57" s="17">
        <v>1498</v>
      </c>
      <c r="J57" s="18" t="s">
        <v>763</v>
      </c>
      <c r="K57" s="18" t="s">
        <v>211</v>
      </c>
      <c r="L57" s="18" t="s">
        <v>212</v>
      </c>
      <c r="M57" s="18">
        <v>9435168992</v>
      </c>
      <c r="N57" s="18" t="s">
        <v>547</v>
      </c>
      <c r="O57" s="18">
        <v>9854921340</v>
      </c>
      <c r="P57" s="24">
        <v>43699</v>
      </c>
      <c r="Q57" s="18" t="s">
        <v>886</v>
      </c>
      <c r="R57" s="18"/>
      <c r="S57" s="18" t="s">
        <v>902</v>
      </c>
      <c r="T57" s="18"/>
    </row>
    <row r="58" spans="1:20" ht="49.5">
      <c r="A58" s="4">
        <v>54</v>
      </c>
      <c r="B58" s="17" t="s">
        <v>632</v>
      </c>
      <c r="C58" s="18" t="s">
        <v>760</v>
      </c>
      <c r="D58" s="18" t="s">
        <v>100</v>
      </c>
      <c r="E58" s="19" t="s">
        <v>761</v>
      </c>
      <c r="F58" s="18" t="s">
        <v>762</v>
      </c>
      <c r="G58" s="19">
        <v>655</v>
      </c>
      <c r="H58" s="19">
        <v>843</v>
      </c>
      <c r="I58" s="17">
        <v>1498</v>
      </c>
      <c r="J58" s="18" t="s">
        <v>763</v>
      </c>
      <c r="K58" s="18" t="s">
        <v>211</v>
      </c>
      <c r="L58" s="18" t="s">
        <v>212</v>
      </c>
      <c r="M58" s="18">
        <v>9435168992</v>
      </c>
      <c r="N58" s="18" t="s">
        <v>547</v>
      </c>
      <c r="O58" s="18">
        <v>9854921340</v>
      </c>
      <c r="P58" s="24">
        <v>43700</v>
      </c>
      <c r="Q58" s="18" t="s">
        <v>887</v>
      </c>
      <c r="R58" s="18"/>
      <c r="S58" s="18" t="s">
        <v>902</v>
      </c>
      <c r="T58" s="18"/>
    </row>
    <row r="59" spans="1:20" ht="33">
      <c r="A59" s="4">
        <v>55</v>
      </c>
      <c r="B59" s="17" t="s">
        <v>632</v>
      </c>
      <c r="C59" s="18"/>
      <c r="D59" s="18"/>
      <c r="E59" s="19"/>
      <c r="F59" s="18"/>
      <c r="G59" s="19"/>
      <c r="H59" s="19"/>
      <c r="I59" s="17"/>
      <c r="J59" s="18"/>
      <c r="K59" s="18"/>
      <c r="L59" s="18"/>
      <c r="M59" s="18"/>
      <c r="N59" s="18"/>
      <c r="O59" s="18"/>
      <c r="P59" s="24">
        <v>43701</v>
      </c>
      <c r="Q59" s="18" t="s">
        <v>888</v>
      </c>
      <c r="R59" s="18"/>
      <c r="S59" s="18" t="s">
        <v>902</v>
      </c>
      <c r="T59" s="18" t="s">
        <v>796</v>
      </c>
    </row>
    <row r="60" spans="1:20" ht="33">
      <c r="A60" s="4">
        <v>56</v>
      </c>
      <c r="B60" s="17" t="s">
        <v>632</v>
      </c>
      <c r="C60" s="18" t="s">
        <v>764</v>
      </c>
      <c r="D60" s="18" t="s">
        <v>100</v>
      </c>
      <c r="E60" s="19" t="s">
        <v>765</v>
      </c>
      <c r="F60" s="18" t="s">
        <v>149</v>
      </c>
      <c r="G60" s="19">
        <v>47</v>
      </c>
      <c r="H60" s="19">
        <v>54</v>
      </c>
      <c r="I60" s="17">
        <v>101</v>
      </c>
      <c r="J60" s="18" t="s">
        <v>766</v>
      </c>
      <c r="K60" s="18" t="s">
        <v>255</v>
      </c>
      <c r="L60" s="18" t="s">
        <v>256</v>
      </c>
      <c r="M60" s="18">
        <v>9706942597</v>
      </c>
      <c r="N60" s="18" t="s">
        <v>694</v>
      </c>
      <c r="O60" s="18">
        <v>9531040021</v>
      </c>
      <c r="P60" s="24">
        <v>43702</v>
      </c>
      <c r="Q60" s="18" t="s">
        <v>889</v>
      </c>
      <c r="R60" s="18"/>
      <c r="S60" s="18" t="s">
        <v>902</v>
      </c>
      <c r="T60" s="18"/>
    </row>
    <row r="61" spans="1:20" ht="33">
      <c r="A61" s="4">
        <v>57</v>
      </c>
      <c r="B61" s="17" t="s">
        <v>632</v>
      </c>
      <c r="C61" s="18" t="s">
        <v>767</v>
      </c>
      <c r="D61" s="18" t="s">
        <v>100</v>
      </c>
      <c r="E61" s="19" t="s">
        <v>768</v>
      </c>
      <c r="F61" s="18" t="s">
        <v>149</v>
      </c>
      <c r="G61" s="19">
        <v>53</v>
      </c>
      <c r="H61" s="19">
        <v>56</v>
      </c>
      <c r="I61" s="17">
        <v>109</v>
      </c>
      <c r="J61" s="18" t="s">
        <v>769</v>
      </c>
      <c r="K61" s="18" t="s">
        <v>211</v>
      </c>
      <c r="L61" s="18" t="s">
        <v>212</v>
      </c>
      <c r="M61" s="18">
        <v>9435168992</v>
      </c>
      <c r="N61" s="18" t="s">
        <v>547</v>
      </c>
      <c r="O61" s="18">
        <v>9854921340</v>
      </c>
      <c r="P61" s="24">
        <v>43703</v>
      </c>
      <c r="Q61" s="18" t="s">
        <v>883</v>
      </c>
      <c r="R61" s="18"/>
      <c r="S61" s="18" t="s">
        <v>902</v>
      </c>
      <c r="T61" s="18"/>
    </row>
    <row r="62" spans="1:20">
      <c r="A62" s="4">
        <v>58</v>
      </c>
      <c r="B62" s="17" t="s">
        <v>632</v>
      </c>
      <c r="C62" s="18"/>
      <c r="D62" s="18"/>
      <c r="E62" s="19"/>
      <c r="F62" s="18"/>
      <c r="G62" s="19"/>
      <c r="H62" s="19"/>
      <c r="I62" s="17"/>
      <c r="J62" s="18"/>
      <c r="K62" s="18"/>
      <c r="L62" s="18"/>
      <c r="M62" s="18"/>
      <c r="N62" s="18"/>
      <c r="O62" s="18"/>
      <c r="P62" s="24">
        <v>43704</v>
      </c>
      <c r="Q62" s="18" t="s">
        <v>884</v>
      </c>
      <c r="R62" s="18"/>
      <c r="S62" s="18" t="s">
        <v>902</v>
      </c>
      <c r="T62" s="18"/>
    </row>
    <row r="63" spans="1:20" ht="33">
      <c r="A63" s="4">
        <v>59</v>
      </c>
      <c r="B63" s="17" t="s">
        <v>632</v>
      </c>
      <c r="C63" s="18" t="s">
        <v>770</v>
      </c>
      <c r="D63" s="18" t="s">
        <v>100</v>
      </c>
      <c r="E63" s="19" t="s">
        <v>771</v>
      </c>
      <c r="F63" s="18" t="s">
        <v>149</v>
      </c>
      <c r="G63" s="19">
        <v>51</v>
      </c>
      <c r="H63" s="19">
        <v>90</v>
      </c>
      <c r="I63" s="17">
        <v>141</v>
      </c>
      <c r="J63" s="18" t="s">
        <v>772</v>
      </c>
      <c r="K63" s="18" t="s">
        <v>326</v>
      </c>
      <c r="L63" s="18" t="s">
        <v>327</v>
      </c>
      <c r="M63" s="18">
        <v>9435688968</v>
      </c>
      <c r="N63" s="18" t="s">
        <v>396</v>
      </c>
      <c r="O63" s="18">
        <v>8752927814</v>
      </c>
      <c r="P63" s="24">
        <v>43705</v>
      </c>
      <c r="Q63" s="18" t="s">
        <v>885</v>
      </c>
      <c r="R63" s="18"/>
      <c r="S63" s="18" t="s">
        <v>902</v>
      </c>
      <c r="T63" s="18"/>
    </row>
    <row r="64" spans="1:20" ht="33">
      <c r="A64" s="4">
        <v>60</v>
      </c>
      <c r="B64" s="17" t="s">
        <v>632</v>
      </c>
      <c r="C64" s="18" t="s">
        <v>773</v>
      </c>
      <c r="D64" s="18" t="s">
        <v>100</v>
      </c>
      <c r="E64" s="19" t="s">
        <v>774</v>
      </c>
      <c r="F64" s="18" t="s">
        <v>149</v>
      </c>
      <c r="G64" s="19">
        <v>69</v>
      </c>
      <c r="H64" s="19">
        <v>57</v>
      </c>
      <c r="I64" s="17">
        <v>126</v>
      </c>
      <c r="J64" s="18" t="s">
        <v>775</v>
      </c>
      <c r="K64" s="18" t="s">
        <v>124</v>
      </c>
      <c r="L64" s="18" t="s">
        <v>125</v>
      </c>
      <c r="M64" s="18">
        <v>9401717006</v>
      </c>
      <c r="N64" s="18" t="s">
        <v>126</v>
      </c>
      <c r="O64" s="18">
        <v>7399454032</v>
      </c>
      <c r="P64" s="24">
        <v>43706</v>
      </c>
      <c r="Q64" s="18" t="s">
        <v>886</v>
      </c>
      <c r="R64" s="18"/>
      <c r="S64" s="18" t="s">
        <v>902</v>
      </c>
      <c r="T64" s="18"/>
    </row>
    <row r="65" spans="1:20" ht="33">
      <c r="A65" s="4">
        <v>61</v>
      </c>
      <c r="B65" s="17" t="s">
        <v>632</v>
      </c>
      <c r="C65" s="18" t="s">
        <v>776</v>
      </c>
      <c r="D65" s="18" t="s">
        <v>100</v>
      </c>
      <c r="E65" s="19" t="s">
        <v>777</v>
      </c>
      <c r="F65" s="18" t="s">
        <v>149</v>
      </c>
      <c r="G65" s="19">
        <v>54</v>
      </c>
      <c r="H65" s="19">
        <v>65</v>
      </c>
      <c r="I65" s="17">
        <v>119</v>
      </c>
      <c r="J65" s="18" t="s">
        <v>778</v>
      </c>
      <c r="K65" s="18" t="s">
        <v>151</v>
      </c>
      <c r="L65" s="18" t="s">
        <v>152</v>
      </c>
      <c r="M65" s="18">
        <v>9957205730</v>
      </c>
      <c r="N65" s="18" t="s">
        <v>153</v>
      </c>
      <c r="O65" s="18">
        <v>9435274221</v>
      </c>
      <c r="P65" s="24">
        <v>43707</v>
      </c>
      <c r="Q65" s="18" t="s">
        <v>887</v>
      </c>
      <c r="R65" s="18"/>
      <c r="S65" s="18" t="s">
        <v>902</v>
      </c>
      <c r="T65" s="18"/>
    </row>
    <row r="66" spans="1:20">
      <c r="A66" s="4">
        <v>62</v>
      </c>
      <c r="B66" s="17" t="s">
        <v>632</v>
      </c>
      <c r="C66" s="18"/>
      <c r="D66" s="18"/>
      <c r="E66" s="19"/>
      <c r="F66" s="18"/>
      <c r="G66" s="19"/>
      <c r="H66" s="19"/>
      <c r="I66" s="17"/>
      <c r="J66" s="18"/>
      <c r="K66" s="18"/>
      <c r="L66" s="18"/>
      <c r="M66" s="18"/>
      <c r="N66" s="18"/>
      <c r="O66" s="18"/>
      <c r="P66" s="24">
        <v>43708</v>
      </c>
      <c r="Q66" s="18" t="s">
        <v>888</v>
      </c>
      <c r="R66" s="18"/>
      <c r="S66" s="18" t="s">
        <v>902</v>
      </c>
      <c r="T66" s="18"/>
    </row>
    <row r="67" spans="1:20">
      <c r="A67" s="4">
        <v>63</v>
      </c>
      <c r="B67" s="17" t="s">
        <v>632</v>
      </c>
      <c r="C67" s="18" t="s">
        <v>779</v>
      </c>
      <c r="D67" s="18" t="s">
        <v>100</v>
      </c>
      <c r="E67" s="19" t="s">
        <v>780</v>
      </c>
      <c r="F67" s="18" t="s">
        <v>149</v>
      </c>
      <c r="G67" s="19">
        <v>73</v>
      </c>
      <c r="H67" s="19">
        <v>99</v>
      </c>
      <c r="I67" s="17">
        <v>172</v>
      </c>
      <c r="J67" s="18" t="s">
        <v>781</v>
      </c>
      <c r="K67" s="18" t="s">
        <v>178</v>
      </c>
      <c r="L67" s="18" t="s">
        <v>179</v>
      </c>
      <c r="M67" s="18">
        <v>9954621027</v>
      </c>
      <c r="N67" s="18" t="s">
        <v>180</v>
      </c>
      <c r="O67" s="18">
        <v>9401077931</v>
      </c>
      <c r="P67" s="24">
        <v>43339</v>
      </c>
      <c r="Q67" s="18" t="s">
        <v>93</v>
      </c>
      <c r="R67" s="18"/>
      <c r="S67" s="18" t="s">
        <v>902</v>
      </c>
      <c r="T67" s="18"/>
    </row>
    <row r="68" spans="1:20" ht="33">
      <c r="A68" s="4">
        <v>64</v>
      </c>
      <c r="B68" s="17" t="s">
        <v>632</v>
      </c>
      <c r="C68" s="18" t="s">
        <v>782</v>
      </c>
      <c r="D68" s="18" t="s">
        <v>100</v>
      </c>
      <c r="E68" s="19" t="s">
        <v>783</v>
      </c>
      <c r="F68" s="18" t="s">
        <v>118</v>
      </c>
      <c r="G68" s="19">
        <v>100</v>
      </c>
      <c r="H68" s="19">
        <v>100</v>
      </c>
      <c r="I68" s="17">
        <v>200</v>
      </c>
      <c r="J68" s="18" t="s">
        <v>784</v>
      </c>
      <c r="K68" s="18" t="s">
        <v>201</v>
      </c>
      <c r="L68" s="18" t="s">
        <v>202</v>
      </c>
      <c r="M68" s="18">
        <v>9957673721</v>
      </c>
      <c r="N68" s="18" t="s">
        <v>203</v>
      </c>
      <c r="O68" s="18">
        <v>9613828182</v>
      </c>
      <c r="P68" s="24">
        <v>43340</v>
      </c>
      <c r="Q68" s="18" t="s">
        <v>98</v>
      </c>
      <c r="R68" s="18"/>
      <c r="S68" s="18" t="s">
        <v>902</v>
      </c>
      <c r="T68" s="18"/>
    </row>
    <row r="69" spans="1:20">
      <c r="A69" s="4">
        <v>65</v>
      </c>
      <c r="B69" s="17" t="s">
        <v>632</v>
      </c>
      <c r="C69" s="18" t="s">
        <v>785</v>
      </c>
      <c r="D69" s="18" t="s">
        <v>100</v>
      </c>
      <c r="E69" s="19" t="s">
        <v>786</v>
      </c>
      <c r="F69" s="18" t="s">
        <v>149</v>
      </c>
      <c r="G69" s="19">
        <v>35</v>
      </c>
      <c r="H69" s="19">
        <v>55</v>
      </c>
      <c r="I69" s="17">
        <v>90</v>
      </c>
      <c r="J69" s="18" t="s">
        <v>787</v>
      </c>
      <c r="K69" s="18" t="s">
        <v>151</v>
      </c>
      <c r="L69" s="18" t="s">
        <v>152</v>
      </c>
      <c r="M69" s="18">
        <v>9957205730</v>
      </c>
      <c r="N69" s="18" t="s">
        <v>153</v>
      </c>
      <c r="O69" s="18">
        <v>9435274221</v>
      </c>
      <c r="P69" s="24">
        <v>43341</v>
      </c>
      <c r="Q69" s="18" t="s">
        <v>107</v>
      </c>
      <c r="R69" s="18"/>
      <c r="S69" s="18" t="s">
        <v>902</v>
      </c>
      <c r="T69" s="18"/>
    </row>
    <row r="70" spans="1:20" ht="33">
      <c r="A70" s="4">
        <v>66</v>
      </c>
      <c r="B70" s="17" t="s">
        <v>632</v>
      </c>
      <c r="C70" s="18" t="s">
        <v>788</v>
      </c>
      <c r="D70" s="18" t="s">
        <v>100</v>
      </c>
      <c r="E70" s="19" t="s">
        <v>789</v>
      </c>
      <c r="F70" s="18" t="s">
        <v>149</v>
      </c>
      <c r="G70" s="19">
        <v>49</v>
      </c>
      <c r="H70" s="19">
        <v>34</v>
      </c>
      <c r="I70" s="17">
        <v>83</v>
      </c>
      <c r="J70" s="18" t="s">
        <v>790</v>
      </c>
      <c r="K70" s="18" t="s">
        <v>373</v>
      </c>
      <c r="L70" s="18" t="s">
        <v>374</v>
      </c>
      <c r="M70" s="18">
        <v>9435265251</v>
      </c>
      <c r="N70" s="18" t="s">
        <v>375</v>
      </c>
      <c r="O70" s="18">
        <v>8749921697</v>
      </c>
      <c r="P70" s="24">
        <v>43342</v>
      </c>
      <c r="Q70" s="18" t="s">
        <v>108</v>
      </c>
      <c r="R70" s="18"/>
      <c r="S70" s="18" t="s">
        <v>902</v>
      </c>
      <c r="T70" s="18"/>
    </row>
    <row r="71" spans="1:20" ht="33">
      <c r="A71" s="4">
        <v>67</v>
      </c>
      <c r="B71" s="17" t="s">
        <v>632</v>
      </c>
      <c r="C71" s="18" t="s">
        <v>791</v>
      </c>
      <c r="D71" s="18" t="s">
        <v>100</v>
      </c>
      <c r="E71" s="19" t="s">
        <v>792</v>
      </c>
      <c r="F71" s="18" t="s">
        <v>149</v>
      </c>
      <c r="G71" s="19">
        <v>4</v>
      </c>
      <c r="H71" s="19">
        <v>3</v>
      </c>
      <c r="I71" s="17">
        <v>7</v>
      </c>
      <c r="J71" s="18" t="s">
        <v>793</v>
      </c>
      <c r="K71" s="18" t="s">
        <v>373</v>
      </c>
      <c r="L71" s="18" t="s">
        <v>374</v>
      </c>
      <c r="M71" s="18">
        <v>9435265251</v>
      </c>
      <c r="N71" s="18" t="s">
        <v>375</v>
      </c>
      <c r="O71" s="18">
        <v>8749921697</v>
      </c>
      <c r="P71" s="24">
        <v>43342</v>
      </c>
      <c r="Q71" s="18" t="s">
        <v>108</v>
      </c>
      <c r="R71" s="18"/>
      <c r="S71" s="18" t="s">
        <v>902</v>
      </c>
      <c r="T71" s="18"/>
    </row>
    <row r="72" spans="1:20" ht="49.5">
      <c r="A72" s="4">
        <v>68</v>
      </c>
      <c r="B72" s="17" t="s">
        <v>632</v>
      </c>
      <c r="C72" s="18"/>
      <c r="D72" s="18"/>
      <c r="E72" s="19"/>
      <c r="F72" s="18"/>
      <c r="G72" s="19"/>
      <c r="H72" s="19"/>
      <c r="I72" s="17"/>
      <c r="J72" s="18"/>
      <c r="K72" s="18"/>
      <c r="L72" s="18"/>
      <c r="M72" s="18"/>
      <c r="N72" s="18"/>
      <c r="O72" s="18"/>
      <c r="P72" s="24">
        <v>43343</v>
      </c>
      <c r="Q72" s="18" t="s">
        <v>113</v>
      </c>
      <c r="R72" s="18"/>
      <c r="S72" s="18" t="s">
        <v>902</v>
      </c>
      <c r="T72" s="18" t="s">
        <v>338</v>
      </c>
    </row>
    <row r="73" spans="1:20">
      <c r="A73" s="4">
        <v>69</v>
      </c>
      <c r="B73" s="17"/>
      <c r="C73" s="18"/>
      <c r="D73" s="18"/>
      <c r="E73" s="19"/>
      <c r="F73" s="18"/>
      <c r="G73" s="19"/>
      <c r="H73" s="19"/>
      <c r="I73" s="17">
        <f t="shared" ref="I73:I164" si="0">+G73+H73</f>
        <v>0</v>
      </c>
      <c r="J73" s="18"/>
      <c r="K73" s="18"/>
      <c r="L73" s="18"/>
      <c r="M73" s="18"/>
      <c r="N73" s="18"/>
      <c r="O73" s="18"/>
      <c r="P73" s="24"/>
      <c r="Q73" s="18"/>
      <c r="R73" s="18"/>
      <c r="S73" s="18"/>
      <c r="T73" s="18"/>
    </row>
    <row r="74" spans="1:20">
      <c r="A74" s="4">
        <v>70</v>
      </c>
      <c r="B74" s="17"/>
      <c r="C74" s="18"/>
      <c r="D74" s="18"/>
      <c r="E74" s="19"/>
      <c r="F74" s="18"/>
      <c r="G74" s="19"/>
      <c r="H74" s="19"/>
      <c r="I74" s="17">
        <f t="shared" si="0"/>
        <v>0</v>
      </c>
      <c r="J74" s="18"/>
      <c r="K74" s="18"/>
      <c r="L74" s="18"/>
      <c r="M74" s="18"/>
      <c r="N74" s="18"/>
      <c r="O74" s="18"/>
      <c r="P74" s="24"/>
      <c r="Q74" s="18"/>
      <c r="R74" s="18"/>
      <c r="S74" s="18"/>
      <c r="T74" s="18"/>
    </row>
    <row r="75" spans="1:20">
      <c r="A75" s="4">
        <v>71</v>
      </c>
      <c r="B75" s="17"/>
      <c r="C75" s="18"/>
      <c r="D75" s="18"/>
      <c r="E75" s="19"/>
      <c r="F75" s="18"/>
      <c r="G75" s="19"/>
      <c r="H75" s="19"/>
      <c r="I75" s="17">
        <f t="shared" si="0"/>
        <v>0</v>
      </c>
      <c r="J75" s="18"/>
      <c r="K75" s="18"/>
      <c r="L75" s="18"/>
      <c r="M75" s="18"/>
      <c r="N75" s="18"/>
      <c r="O75" s="18"/>
      <c r="P75" s="24"/>
      <c r="Q75" s="18"/>
      <c r="R75" s="18"/>
      <c r="S75" s="18"/>
      <c r="T75" s="18"/>
    </row>
    <row r="76" spans="1:20">
      <c r="A76" s="4">
        <v>72</v>
      </c>
      <c r="B76" s="17"/>
      <c r="C76" s="18"/>
      <c r="D76" s="18"/>
      <c r="E76" s="19"/>
      <c r="F76" s="18"/>
      <c r="G76" s="19"/>
      <c r="H76" s="19"/>
      <c r="I76" s="17">
        <f t="shared" si="0"/>
        <v>0</v>
      </c>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50"/>
      <c r="D78" s="50"/>
      <c r="E78" s="19"/>
      <c r="F78" s="50"/>
      <c r="G78" s="19"/>
      <c r="H78" s="19"/>
      <c r="I78" s="17"/>
      <c r="J78" s="50"/>
      <c r="K78" s="50"/>
      <c r="L78" s="50"/>
      <c r="M78" s="50"/>
      <c r="N78" s="50"/>
      <c r="O78" s="50"/>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f t="shared" si="0"/>
        <v>0</v>
      </c>
      <c r="J81" s="18"/>
      <c r="K81" s="18"/>
      <c r="L81" s="18"/>
      <c r="M81" s="18"/>
      <c r="N81" s="18"/>
      <c r="O81" s="18"/>
      <c r="P81" s="24"/>
      <c r="Q81" s="18"/>
      <c r="R81" s="18"/>
      <c r="S81" s="18"/>
      <c r="T81" s="18"/>
    </row>
    <row r="82" spans="1:20">
      <c r="A82" s="4">
        <v>78</v>
      </c>
      <c r="B82" s="17"/>
      <c r="C82" s="18"/>
      <c r="D82" s="18"/>
      <c r="E82" s="19"/>
      <c r="F82" s="18"/>
      <c r="G82" s="19"/>
      <c r="H82" s="19"/>
      <c r="I82" s="17">
        <f t="shared" si="0"/>
        <v>0</v>
      </c>
      <c r="J82" s="18"/>
      <c r="K82" s="18"/>
      <c r="L82" s="18"/>
      <c r="M82" s="18"/>
      <c r="N82" s="18"/>
      <c r="O82" s="18"/>
      <c r="P82" s="24"/>
      <c r="Q82" s="18"/>
      <c r="R82" s="18"/>
      <c r="S82" s="18"/>
      <c r="T82" s="18"/>
    </row>
    <row r="83" spans="1:20">
      <c r="A83" s="4">
        <v>79</v>
      </c>
      <c r="B83" s="17"/>
      <c r="C83" s="18"/>
      <c r="D83" s="18"/>
      <c r="E83" s="19"/>
      <c r="F83" s="18"/>
      <c r="G83" s="19"/>
      <c r="H83" s="19"/>
      <c r="I83" s="17">
        <f t="shared" si="0"/>
        <v>0</v>
      </c>
      <c r="J83" s="18"/>
      <c r="K83" s="18"/>
      <c r="L83" s="18"/>
      <c r="M83" s="18"/>
      <c r="N83" s="18"/>
      <c r="O83" s="18"/>
      <c r="P83" s="24"/>
      <c r="Q83" s="18"/>
      <c r="R83" s="18"/>
      <c r="S83" s="18"/>
      <c r="T83" s="18"/>
    </row>
    <row r="84" spans="1:20">
      <c r="A84" s="4">
        <v>80</v>
      </c>
      <c r="B84" s="17"/>
      <c r="C84" s="18"/>
      <c r="D84" s="18"/>
      <c r="E84" s="19"/>
      <c r="F84" s="18"/>
      <c r="G84" s="19"/>
      <c r="H84" s="19"/>
      <c r="I84" s="17">
        <f t="shared" si="0"/>
        <v>0</v>
      </c>
      <c r="J84" s="18"/>
      <c r="K84" s="18"/>
      <c r="L84" s="18"/>
      <c r="M84" s="18"/>
      <c r="N84" s="18"/>
      <c r="O84" s="18"/>
      <c r="P84" s="24"/>
      <c r="Q84" s="18"/>
      <c r="R84" s="18"/>
      <c r="S84" s="18"/>
      <c r="T84" s="18"/>
    </row>
    <row r="85" spans="1:20">
      <c r="A85" s="4">
        <v>81</v>
      </c>
      <c r="B85" s="17"/>
      <c r="C85" s="18"/>
      <c r="D85" s="18"/>
      <c r="E85" s="19"/>
      <c r="F85" s="18"/>
      <c r="G85" s="19"/>
      <c r="H85" s="19"/>
      <c r="I85" s="17">
        <f t="shared" si="0"/>
        <v>0</v>
      </c>
      <c r="J85" s="18"/>
      <c r="K85" s="18"/>
      <c r="L85" s="18"/>
      <c r="M85" s="18"/>
      <c r="N85" s="18"/>
      <c r="O85" s="18"/>
      <c r="P85" s="24"/>
      <c r="Q85" s="18"/>
      <c r="R85" s="18"/>
      <c r="S85" s="18"/>
      <c r="T85" s="18"/>
    </row>
    <row r="86" spans="1:20">
      <c r="A86" s="4">
        <v>82</v>
      </c>
      <c r="B86" s="17"/>
      <c r="C86" s="18"/>
      <c r="D86" s="18"/>
      <c r="E86" s="19"/>
      <c r="F86" s="18"/>
      <c r="G86" s="19"/>
      <c r="H86" s="19"/>
      <c r="I86" s="17">
        <f t="shared" si="0"/>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0"/>
      <c r="C165" s="21">
        <f>COUNTIFS(C5:C164,"*")</f>
        <v>50</v>
      </c>
      <c r="D165" s="21"/>
      <c r="E165" s="13"/>
      <c r="F165" s="21"/>
      <c r="G165" s="21">
        <f>SUM(G5:G164)</f>
        <v>9190</v>
      </c>
      <c r="H165" s="21">
        <f>SUM(H5:H164)</f>
        <v>10878</v>
      </c>
      <c r="I165" s="21">
        <f>SUM(I5:I164)</f>
        <v>20068</v>
      </c>
      <c r="J165" s="21"/>
      <c r="K165" s="21"/>
      <c r="L165" s="21"/>
      <c r="M165" s="21"/>
      <c r="N165" s="21"/>
      <c r="O165" s="21"/>
      <c r="P165" s="14"/>
      <c r="Q165" s="21"/>
      <c r="R165" s="21"/>
      <c r="S165" s="21"/>
      <c r="T165" s="12"/>
    </row>
    <row r="166" spans="1:20">
      <c r="A166" s="45" t="s">
        <v>69</v>
      </c>
      <c r="B166" s="10">
        <f>COUNTIF(B$5:B$164,"Team 1")</f>
        <v>0</v>
      </c>
      <c r="C166" s="45" t="s">
        <v>29</v>
      </c>
      <c r="D166" s="10">
        <f>COUNTIF(D5:D164,"Anganwadi")</f>
        <v>0</v>
      </c>
    </row>
    <row r="167" spans="1:20">
      <c r="A167" s="45" t="s">
        <v>70</v>
      </c>
      <c r="B167" s="10">
        <f>COUNTIF(B$6:B$164,"Team 2")</f>
        <v>0</v>
      </c>
      <c r="C167" s="45" t="s">
        <v>27</v>
      </c>
      <c r="D167" s="10">
        <f>COUNTIF(D5:D164,"School")</f>
        <v>49</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7 D30:D52 D54:D164 D16:D21 D9:D14 D25:D28 D2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92" activePane="bottomRight" state="frozen"/>
      <selection pane="topRight" activeCell="C1" sqref="C1"/>
      <selection pane="bottomLeft" activeCell="A5" sqref="A5"/>
      <selection pane="bottomRight" activeCell="R97" sqref="R97"/>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2" t="s">
        <v>66</v>
      </c>
      <c r="B1" s="112"/>
      <c r="C1" s="112"/>
      <c r="D1" s="113"/>
      <c r="E1" s="113"/>
      <c r="F1" s="113"/>
      <c r="G1" s="113"/>
      <c r="H1" s="113"/>
      <c r="I1" s="113"/>
      <c r="J1" s="113"/>
      <c r="K1" s="113"/>
      <c r="L1" s="113"/>
      <c r="M1" s="113"/>
      <c r="N1" s="113"/>
      <c r="O1" s="113"/>
      <c r="P1" s="113"/>
      <c r="Q1" s="113"/>
      <c r="R1" s="113"/>
      <c r="S1" s="113"/>
    </row>
    <row r="2" spans="1:20">
      <c r="A2" s="116" t="s">
        <v>63</v>
      </c>
      <c r="B2" s="117"/>
      <c r="C2" s="117"/>
      <c r="D2" s="25">
        <v>43709</v>
      </c>
      <c r="E2" s="22"/>
      <c r="F2" s="22"/>
      <c r="G2" s="22"/>
      <c r="H2" s="22"/>
      <c r="I2" s="22"/>
      <c r="J2" s="22"/>
      <c r="K2" s="22"/>
      <c r="L2" s="22"/>
      <c r="M2" s="22"/>
      <c r="N2" s="22"/>
      <c r="O2" s="22"/>
      <c r="P2" s="22"/>
      <c r="Q2" s="22"/>
      <c r="R2" s="22"/>
      <c r="S2" s="22"/>
    </row>
    <row r="3" spans="1:20" ht="24" customHeight="1">
      <c r="A3" s="118" t="s">
        <v>14</v>
      </c>
      <c r="B3" s="114" t="s">
        <v>68</v>
      </c>
      <c r="C3" s="119" t="s">
        <v>7</v>
      </c>
      <c r="D3" s="119" t="s">
        <v>59</v>
      </c>
      <c r="E3" s="119" t="s">
        <v>16</v>
      </c>
      <c r="F3" s="120" t="s">
        <v>17</v>
      </c>
      <c r="G3" s="119" t="s">
        <v>8</v>
      </c>
      <c r="H3" s="119"/>
      <c r="I3" s="119"/>
      <c r="J3" s="119" t="s">
        <v>35</v>
      </c>
      <c r="K3" s="114" t="s">
        <v>37</v>
      </c>
      <c r="L3" s="114" t="s">
        <v>54</v>
      </c>
      <c r="M3" s="114" t="s">
        <v>55</v>
      </c>
      <c r="N3" s="114" t="s">
        <v>38</v>
      </c>
      <c r="O3" s="114" t="s">
        <v>39</v>
      </c>
      <c r="P3" s="118" t="s">
        <v>58</v>
      </c>
      <c r="Q3" s="119" t="s">
        <v>56</v>
      </c>
      <c r="R3" s="119" t="s">
        <v>36</v>
      </c>
      <c r="S3" s="119" t="s">
        <v>57</v>
      </c>
      <c r="T3" s="119" t="s">
        <v>13</v>
      </c>
    </row>
    <row r="4" spans="1:20" ht="25.5" customHeight="1">
      <c r="A4" s="118"/>
      <c r="B4" s="121"/>
      <c r="C4" s="119"/>
      <c r="D4" s="119"/>
      <c r="E4" s="119"/>
      <c r="F4" s="120"/>
      <c r="G4" s="23" t="s">
        <v>9</v>
      </c>
      <c r="H4" s="23" t="s">
        <v>10</v>
      </c>
      <c r="I4" s="23" t="s">
        <v>11</v>
      </c>
      <c r="J4" s="119"/>
      <c r="K4" s="115"/>
      <c r="L4" s="115"/>
      <c r="M4" s="115"/>
      <c r="N4" s="115"/>
      <c r="O4" s="115"/>
      <c r="P4" s="118"/>
      <c r="Q4" s="118"/>
      <c r="R4" s="119"/>
      <c r="S4" s="119"/>
      <c r="T4" s="119"/>
    </row>
    <row r="5" spans="1:20" ht="49.5">
      <c r="A5" s="4">
        <v>1</v>
      </c>
      <c r="B5" s="17" t="s">
        <v>85</v>
      </c>
      <c r="C5" s="59"/>
      <c r="D5" s="59"/>
      <c r="E5" s="60"/>
      <c r="F5" s="59"/>
      <c r="G5" s="60"/>
      <c r="H5" s="60"/>
      <c r="I5" s="59"/>
      <c r="J5" s="59"/>
      <c r="K5" s="59"/>
      <c r="L5" s="59"/>
      <c r="M5" s="59"/>
      <c r="N5" s="59"/>
      <c r="O5" s="59"/>
      <c r="P5" s="51">
        <v>43709</v>
      </c>
      <c r="Q5" s="50" t="s">
        <v>889</v>
      </c>
      <c r="R5" s="50"/>
      <c r="S5" s="18" t="s">
        <v>902</v>
      </c>
      <c r="T5" s="18" t="s">
        <v>899</v>
      </c>
    </row>
    <row r="6" spans="1:20" ht="33">
      <c r="A6" s="4">
        <v>2</v>
      </c>
      <c r="B6" s="17" t="s">
        <v>85</v>
      </c>
      <c r="C6" s="50" t="s">
        <v>795</v>
      </c>
      <c r="D6" s="50" t="s">
        <v>89</v>
      </c>
      <c r="E6" s="19"/>
      <c r="F6" s="50"/>
      <c r="G6" s="19">
        <v>23</v>
      </c>
      <c r="H6" s="19">
        <v>35</v>
      </c>
      <c r="I6" s="17">
        <v>58</v>
      </c>
      <c r="J6" s="50">
        <v>9476897203</v>
      </c>
      <c r="K6" s="50" t="s">
        <v>95</v>
      </c>
      <c r="L6" s="50" t="s">
        <v>96</v>
      </c>
      <c r="M6" s="50">
        <v>9401531695</v>
      </c>
      <c r="N6" s="50" t="s">
        <v>97</v>
      </c>
      <c r="O6" s="50">
        <v>8822143966</v>
      </c>
      <c r="P6" s="51">
        <v>43710</v>
      </c>
      <c r="Q6" s="50" t="s">
        <v>883</v>
      </c>
      <c r="R6" s="50"/>
      <c r="S6" s="18" t="s">
        <v>902</v>
      </c>
      <c r="T6" s="18"/>
    </row>
    <row r="7" spans="1:20" ht="33">
      <c r="A7" s="4">
        <v>3</v>
      </c>
      <c r="B7" s="17" t="s">
        <v>85</v>
      </c>
      <c r="C7" s="50" t="s">
        <v>794</v>
      </c>
      <c r="D7" s="50" t="s">
        <v>89</v>
      </c>
      <c r="E7" s="19"/>
      <c r="F7" s="50"/>
      <c r="G7" s="19">
        <v>46</v>
      </c>
      <c r="H7" s="19">
        <v>56</v>
      </c>
      <c r="I7" s="17">
        <v>102</v>
      </c>
      <c r="J7" s="50" t="s">
        <v>346</v>
      </c>
      <c r="K7" s="50" t="s">
        <v>95</v>
      </c>
      <c r="L7" s="50" t="s">
        <v>96</v>
      </c>
      <c r="M7" s="50">
        <v>9401531695</v>
      </c>
      <c r="N7" s="50" t="s">
        <v>97</v>
      </c>
      <c r="O7" s="50">
        <v>8822143966</v>
      </c>
      <c r="P7" s="51">
        <v>43711</v>
      </c>
      <c r="Q7" s="50" t="s">
        <v>884</v>
      </c>
      <c r="R7" s="50"/>
      <c r="S7" s="18" t="s">
        <v>902</v>
      </c>
      <c r="T7" s="18"/>
    </row>
    <row r="8" spans="1:20">
      <c r="A8" s="4">
        <v>4</v>
      </c>
      <c r="B8" s="17" t="s">
        <v>85</v>
      </c>
      <c r="C8" s="50"/>
      <c r="D8" s="50"/>
      <c r="E8" s="19"/>
      <c r="F8" s="50"/>
      <c r="G8" s="19"/>
      <c r="H8" s="19"/>
      <c r="I8" s="17"/>
      <c r="J8" s="17"/>
      <c r="K8" s="50"/>
      <c r="L8" s="50"/>
      <c r="M8" s="50"/>
      <c r="N8" s="50"/>
      <c r="O8" s="50"/>
      <c r="P8" s="51">
        <v>43712</v>
      </c>
      <c r="Q8" s="50" t="s">
        <v>885</v>
      </c>
      <c r="R8" s="50"/>
      <c r="S8" s="18" t="s">
        <v>902</v>
      </c>
      <c r="T8" s="18"/>
    </row>
    <row r="9" spans="1:20">
      <c r="A9" s="4">
        <v>5</v>
      </c>
      <c r="B9" s="17" t="s">
        <v>85</v>
      </c>
      <c r="C9" s="50" t="s">
        <v>797</v>
      </c>
      <c r="D9" s="50" t="s">
        <v>89</v>
      </c>
      <c r="E9" s="19"/>
      <c r="F9" s="50"/>
      <c r="G9" s="19">
        <v>30</v>
      </c>
      <c r="H9" s="19">
        <v>36</v>
      </c>
      <c r="I9" s="17">
        <v>66</v>
      </c>
      <c r="J9" s="50">
        <v>7664095782</v>
      </c>
      <c r="K9" s="50" t="s">
        <v>110</v>
      </c>
      <c r="L9" s="50" t="s">
        <v>111</v>
      </c>
      <c r="M9" s="50">
        <v>9101447459</v>
      </c>
      <c r="N9" s="50" t="s">
        <v>112</v>
      </c>
      <c r="O9" s="50">
        <v>8749815741</v>
      </c>
      <c r="P9" s="51">
        <v>43713</v>
      </c>
      <c r="Q9" s="50" t="s">
        <v>886</v>
      </c>
      <c r="R9" s="50"/>
      <c r="S9" s="18" t="s">
        <v>902</v>
      </c>
      <c r="T9" s="18"/>
    </row>
    <row r="10" spans="1:20">
      <c r="A10" s="4">
        <v>6</v>
      </c>
      <c r="B10" s="17" t="s">
        <v>85</v>
      </c>
      <c r="C10" s="50" t="s">
        <v>798</v>
      </c>
      <c r="D10" s="50" t="s">
        <v>89</v>
      </c>
      <c r="E10" s="19"/>
      <c r="F10" s="50"/>
      <c r="G10" s="19">
        <v>29</v>
      </c>
      <c r="H10" s="19">
        <v>36</v>
      </c>
      <c r="I10" s="17">
        <v>65</v>
      </c>
      <c r="J10" s="50">
        <v>9435597599</v>
      </c>
      <c r="K10" s="50" t="s">
        <v>110</v>
      </c>
      <c r="L10" s="50" t="s">
        <v>111</v>
      </c>
      <c r="M10" s="50">
        <v>9101447459</v>
      </c>
      <c r="N10" s="50" t="s">
        <v>112</v>
      </c>
      <c r="O10" s="50">
        <v>8749815741</v>
      </c>
      <c r="P10" s="51">
        <v>43714</v>
      </c>
      <c r="Q10" s="50" t="s">
        <v>887</v>
      </c>
      <c r="R10" s="50"/>
      <c r="S10" s="18" t="s">
        <v>902</v>
      </c>
      <c r="T10" s="18"/>
    </row>
    <row r="11" spans="1:20">
      <c r="A11" s="4">
        <v>7</v>
      </c>
      <c r="B11" s="17" t="s">
        <v>85</v>
      </c>
      <c r="C11" s="50" t="s">
        <v>799</v>
      </c>
      <c r="D11" s="50" t="s">
        <v>89</v>
      </c>
      <c r="E11" s="19"/>
      <c r="F11" s="50"/>
      <c r="G11" s="19">
        <v>21</v>
      </c>
      <c r="H11" s="19">
        <v>23</v>
      </c>
      <c r="I11" s="17">
        <v>44</v>
      </c>
      <c r="J11" s="50">
        <v>9401755821</v>
      </c>
      <c r="K11" s="50" t="s">
        <v>110</v>
      </c>
      <c r="L11" s="50" t="s">
        <v>111</v>
      </c>
      <c r="M11" s="50">
        <v>9101447459</v>
      </c>
      <c r="N11" s="50" t="s">
        <v>112</v>
      </c>
      <c r="O11" s="50">
        <v>8749815741</v>
      </c>
      <c r="P11" s="51">
        <v>43715</v>
      </c>
      <c r="Q11" s="50" t="s">
        <v>888</v>
      </c>
      <c r="R11" s="50"/>
      <c r="S11" s="18" t="s">
        <v>902</v>
      </c>
      <c r="T11" s="18"/>
    </row>
    <row r="12" spans="1:20">
      <c r="A12" s="4">
        <v>8</v>
      </c>
      <c r="B12" s="17" t="s">
        <v>85</v>
      </c>
      <c r="C12" s="59"/>
      <c r="D12" s="59"/>
      <c r="E12" s="60"/>
      <c r="F12" s="59"/>
      <c r="G12" s="60"/>
      <c r="H12" s="60"/>
      <c r="I12" s="59"/>
      <c r="J12" s="59"/>
      <c r="K12" s="59"/>
      <c r="L12" s="59"/>
      <c r="M12" s="59"/>
      <c r="N12" s="59"/>
      <c r="O12" s="59"/>
      <c r="P12" s="51">
        <v>43716</v>
      </c>
      <c r="Q12" s="50" t="s">
        <v>889</v>
      </c>
      <c r="R12" s="50"/>
      <c r="S12" s="18" t="s">
        <v>902</v>
      </c>
      <c r="T12" s="18"/>
    </row>
    <row r="13" spans="1:20" ht="33">
      <c r="A13" s="4">
        <v>9</v>
      </c>
      <c r="B13" s="17" t="s">
        <v>85</v>
      </c>
      <c r="C13" s="50" t="s">
        <v>801</v>
      </c>
      <c r="D13" s="50" t="s">
        <v>100</v>
      </c>
      <c r="E13" s="19" t="s">
        <v>802</v>
      </c>
      <c r="F13" s="50" t="s">
        <v>149</v>
      </c>
      <c r="G13" s="19">
        <v>33</v>
      </c>
      <c r="H13" s="19">
        <v>32</v>
      </c>
      <c r="I13" s="17">
        <v>65</v>
      </c>
      <c r="J13" s="50" t="s">
        <v>803</v>
      </c>
      <c r="K13" s="50" t="s">
        <v>211</v>
      </c>
      <c r="L13" s="50" t="s">
        <v>212</v>
      </c>
      <c r="M13" s="50">
        <v>9435168992</v>
      </c>
      <c r="N13" s="50" t="s">
        <v>547</v>
      </c>
      <c r="O13" s="50">
        <v>9854921340</v>
      </c>
      <c r="P13" s="51">
        <v>43717</v>
      </c>
      <c r="Q13" s="50" t="s">
        <v>883</v>
      </c>
      <c r="R13" s="50"/>
      <c r="S13" s="18" t="s">
        <v>902</v>
      </c>
      <c r="T13" s="18"/>
    </row>
    <row r="14" spans="1:20" ht="33">
      <c r="A14" s="4">
        <v>10</v>
      </c>
      <c r="B14" s="17" t="s">
        <v>85</v>
      </c>
      <c r="C14" s="50"/>
      <c r="D14" s="50"/>
      <c r="E14" s="19"/>
      <c r="F14" s="50"/>
      <c r="G14" s="19"/>
      <c r="H14" s="19"/>
      <c r="I14" s="17"/>
      <c r="J14" s="50"/>
      <c r="K14" s="50"/>
      <c r="L14" s="50"/>
      <c r="M14" s="50"/>
      <c r="N14" s="50"/>
      <c r="O14" s="50"/>
      <c r="P14" s="51">
        <v>43718</v>
      </c>
      <c r="Q14" s="50" t="s">
        <v>884</v>
      </c>
      <c r="R14" s="50"/>
      <c r="S14" s="18" t="s">
        <v>902</v>
      </c>
      <c r="T14" s="18" t="s">
        <v>900</v>
      </c>
    </row>
    <row r="15" spans="1:20">
      <c r="A15" s="4">
        <v>11</v>
      </c>
      <c r="B15" s="17" t="s">
        <v>85</v>
      </c>
      <c r="C15" s="50" t="s">
        <v>804</v>
      </c>
      <c r="D15" s="50" t="s">
        <v>100</v>
      </c>
      <c r="E15" s="19" t="s">
        <v>805</v>
      </c>
      <c r="F15" s="50" t="s">
        <v>149</v>
      </c>
      <c r="G15" s="19">
        <v>24</v>
      </c>
      <c r="H15" s="19">
        <v>35</v>
      </c>
      <c r="I15" s="17">
        <v>59</v>
      </c>
      <c r="J15" s="50" t="s">
        <v>806</v>
      </c>
      <c r="K15" s="50" t="s">
        <v>104</v>
      </c>
      <c r="L15" s="50" t="s">
        <v>105</v>
      </c>
      <c r="M15" s="50">
        <v>9401798068</v>
      </c>
      <c r="N15" s="50" t="s">
        <v>106</v>
      </c>
      <c r="O15" s="50">
        <v>9085270717</v>
      </c>
      <c r="P15" s="51">
        <v>43719</v>
      </c>
      <c r="Q15" s="50" t="s">
        <v>885</v>
      </c>
      <c r="R15" s="50"/>
      <c r="S15" s="18" t="s">
        <v>902</v>
      </c>
      <c r="T15" s="18"/>
    </row>
    <row r="16" spans="1:20" ht="33">
      <c r="A16" s="4">
        <v>12</v>
      </c>
      <c r="B16" s="17" t="s">
        <v>85</v>
      </c>
      <c r="C16" s="50" t="s">
        <v>807</v>
      </c>
      <c r="D16" s="50" t="s">
        <v>89</v>
      </c>
      <c r="E16" s="19"/>
      <c r="F16" s="50"/>
      <c r="G16" s="19">
        <v>16</v>
      </c>
      <c r="H16" s="19">
        <v>18</v>
      </c>
      <c r="I16" s="17">
        <v>34</v>
      </c>
      <c r="J16" s="50" t="s">
        <v>346</v>
      </c>
      <c r="K16" s="50" t="s">
        <v>95</v>
      </c>
      <c r="L16" s="50" t="s">
        <v>96</v>
      </c>
      <c r="M16" s="50">
        <v>9401531695</v>
      </c>
      <c r="N16" s="50" t="s">
        <v>97</v>
      </c>
      <c r="O16" s="50">
        <v>8822143966</v>
      </c>
      <c r="P16" s="51">
        <v>43720</v>
      </c>
      <c r="Q16" s="50" t="s">
        <v>886</v>
      </c>
      <c r="R16" s="50"/>
      <c r="S16" s="18" t="s">
        <v>902</v>
      </c>
      <c r="T16" s="18"/>
    </row>
    <row r="17" spans="1:20" ht="33">
      <c r="A17" s="4">
        <v>13</v>
      </c>
      <c r="B17" s="17" t="s">
        <v>85</v>
      </c>
      <c r="C17" s="50" t="s">
        <v>808</v>
      </c>
      <c r="D17" s="50" t="s">
        <v>89</v>
      </c>
      <c r="E17" s="19"/>
      <c r="F17" s="50"/>
      <c r="G17" s="19">
        <v>23</v>
      </c>
      <c r="H17" s="19">
        <v>20</v>
      </c>
      <c r="I17" s="17">
        <v>43</v>
      </c>
      <c r="J17" s="50">
        <v>7896499881</v>
      </c>
      <c r="K17" s="50" t="s">
        <v>347</v>
      </c>
      <c r="L17" s="50" t="s">
        <v>348</v>
      </c>
      <c r="M17" s="50">
        <v>9957156962</v>
      </c>
      <c r="N17" s="50" t="s">
        <v>349</v>
      </c>
      <c r="O17" s="50">
        <v>9577414070</v>
      </c>
      <c r="P17" s="51">
        <v>43721</v>
      </c>
      <c r="Q17" s="50" t="s">
        <v>887</v>
      </c>
      <c r="R17" s="50"/>
      <c r="S17" s="18" t="s">
        <v>902</v>
      </c>
      <c r="T17" s="18"/>
    </row>
    <row r="18" spans="1:20">
      <c r="A18" s="4">
        <v>14</v>
      </c>
      <c r="B18" s="17" t="s">
        <v>85</v>
      </c>
      <c r="C18" s="50" t="s">
        <v>809</v>
      </c>
      <c r="D18" s="50" t="s">
        <v>89</v>
      </c>
      <c r="E18" s="19"/>
      <c r="F18" s="50"/>
      <c r="G18" s="19">
        <v>24</v>
      </c>
      <c r="H18" s="19">
        <v>18</v>
      </c>
      <c r="I18" s="17">
        <v>42</v>
      </c>
      <c r="J18" s="50">
        <v>9401460163</v>
      </c>
      <c r="K18" s="50" t="s">
        <v>110</v>
      </c>
      <c r="L18" s="50" t="s">
        <v>132</v>
      </c>
      <c r="M18" s="50">
        <v>9401846522</v>
      </c>
      <c r="N18" s="50" t="s">
        <v>133</v>
      </c>
      <c r="O18" s="50">
        <v>8011587204</v>
      </c>
      <c r="P18" s="51">
        <v>43722</v>
      </c>
      <c r="Q18" s="50" t="s">
        <v>888</v>
      </c>
      <c r="R18" s="50"/>
      <c r="S18" s="18" t="s">
        <v>902</v>
      </c>
      <c r="T18" s="18"/>
    </row>
    <row r="19" spans="1:20">
      <c r="A19" s="4">
        <v>15</v>
      </c>
      <c r="B19" s="17" t="s">
        <v>85</v>
      </c>
      <c r="C19" s="50"/>
      <c r="D19" s="50"/>
      <c r="E19" s="19"/>
      <c r="F19" s="50"/>
      <c r="G19" s="19"/>
      <c r="H19" s="19"/>
      <c r="I19" s="17"/>
      <c r="J19" s="50"/>
      <c r="K19" s="50"/>
      <c r="L19" s="50"/>
      <c r="M19" s="50"/>
      <c r="N19" s="50"/>
      <c r="O19" s="50"/>
      <c r="P19" s="51">
        <v>43723</v>
      </c>
      <c r="Q19" s="50" t="s">
        <v>889</v>
      </c>
      <c r="R19" s="50"/>
      <c r="S19" s="18" t="s">
        <v>902</v>
      </c>
      <c r="T19" s="18"/>
    </row>
    <row r="20" spans="1:20" ht="33">
      <c r="A20" s="4">
        <v>16</v>
      </c>
      <c r="B20" s="17" t="s">
        <v>85</v>
      </c>
      <c r="C20" s="50" t="s">
        <v>810</v>
      </c>
      <c r="D20" s="50" t="s">
        <v>89</v>
      </c>
      <c r="E20" s="19"/>
      <c r="F20" s="50"/>
      <c r="G20" s="19">
        <v>35</v>
      </c>
      <c r="H20" s="19">
        <v>37</v>
      </c>
      <c r="I20" s="17">
        <v>72</v>
      </c>
      <c r="J20" s="50">
        <v>9954798981</v>
      </c>
      <c r="K20" s="50" t="s">
        <v>90</v>
      </c>
      <c r="L20" s="50" t="s">
        <v>91</v>
      </c>
      <c r="M20" s="50">
        <v>8011947136</v>
      </c>
      <c r="N20" s="50" t="s">
        <v>92</v>
      </c>
      <c r="O20" s="50">
        <v>7399417417</v>
      </c>
      <c r="P20" s="51">
        <v>43724</v>
      </c>
      <c r="Q20" s="50" t="s">
        <v>883</v>
      </c>
      <c r="R20" s="50"/>
      <c r="S20" s="18" t="s">
        <v>902</v>
      </c>
      <c r="T20" s="18"/>
    </row>
    <row r="21" spans="1:20" ht="33">
      <c r="A21" s="4">
        <v>17</v>
      </c>
      <c r="B21" s="17" t="s">
        <v>85</v>
      </c>
      <c r="C21" s="50" t="s">
        <v>811</v>
      </c>
      <c r="D21" s="50" t="s">
        <v>89</v>
      </c>
      <c r="E21" s="19"/>
      <c r="F21" s="50"/>
      <c r="G21" s="19">
        <v>46</v>
      </c>
      <c r="H21" s="19">
        <v>46</v>
      </c>
      <c r="I21" s="17">
        <v>92</v>
      </c>
      <c r="J21" s="50" t="s">
        <v>346</v>
      </c>
      <c r="K21" s="50" t="s">
        <v>95</v>
      </c>
      <c r="L21" s="50" t="s">
        <v>96</v>
      </c>
      <c r="M21" s="50">
        <v>9401531695</v>
      </c>
      <c r="N21" s="50" t="s">
        <v>97</v>
      </c>
      <c r="O21" s="50">
        <v>8822143966</v>
      </c>
      <c r="P21" s="51">
        <v>43725</v>
      </c>
      <c r="Q21" s="50" t="s">
        <v>884</v>
      </c>
      <c r="R21" s="50"/>
      <c r="S21" s="18" t="s">
        <v>902</v>
      </c>
      <c r="T21" s="18"/>
    </row>
    <row r="22" spans="1:20">
      <c r="A22" s="4">
        <v>18</v>
      </c>
      <c r="B22" s="17" t="s">
        <v>85</v>
      </c>
      <c r="C22" s="50" t="s">
        <v>800</v>
      </c>
      <c r="D22" s="50" t="s">
        <v>89</v>
      </c>
      <c r="E22" s="19"/>
      <c r="F22" s="50"/>
      <c r="G22" s="19">
        <v>33</v>
      </c>
      <c r="H22" s="19">
        <v>37</v>
      </c>
      <c r="I22" s="17">
        <v>70</v>
      </c>
      <c r="J22" s="50">
        <v>7002436248</v>
      </c>
      <c r="K22" s="50" t="s">
        <v>110</v>
      </c>
      <c r="L22" s="50" t="s">
        <v>111</v>
      </c>
      <c r="M22" s="50">
        <v>9101447459</v>
      </c>
      <c r="N22" s="50" t="s">
        <v>112</v>
      </c>
      <c r="O22" s="50">
        <v>8749815741</v>
      </c>
      <c r="P22" s="51">
        <v>43726</v>
      </c>
      <c r="Q22" s="50" t="s">
        <v>885</v>
      </c>
      <c r="R22" s="50"/>
      <c r="S22" s="18" t="s">
        <v>902</v>
      </c>
      <c r="T22" s="18"/>
    </row>
    <row r="23" spans="1:20" ht="33">
      <c r="A23" s="4">
        <v>19</v>
      </c>
      <c r="B23" s="17" t="s">
        <v>85</v>
      </c>
      <c r="C23" s="50" t="s">
        <v>812</v>
      </c>
      <c r="D23" s="50" t="s">
        <v>89</v>
      </c>
      <c r="E23" s="19"/>
      <c r="F23" s="50"/>
      <c r="G23" s="19">
        <v>26</v>
      </c>
      <c r="H23" s="19">
        <v>35</v>
      </c>
      <c r="I23" s="17">
        <v>61</v>
      </c>
      <c r="J23" s="50">
        <v>8822347470</v>
      </c>
      <c r="K23" s="50" t="s">
        <v>95</v>
      </c>
      <c r="L23" s="50" t="s">
        <v>96</v>
      </c>
      <c r="M23" s="50">
        <v>9401531695</v>
      </c>
      <c r="N23" s="50" t="s">
        <v>97</v>
      </c>
      <c r="O23" s="50">
        <v>8822143966</v>
      </c>
      <c r="P23" s="51">
        <v>43727</v>
      </c>
      <c r="Q23" s="50" t="s">
        <v>886</v>
      </c>
      <c r="R23" s="50"/>
      <c r="S23" s="18" t="s">
        <v>902</v>
      </c>
      <c r="T23" s="18"/>
    </row>
    <row r="24" spans="1:20" ht="33">
      <c r="A24" s="4">
        <v>20</v>
      </c>
      <c r="B24" s="17" t="s">
        <v>85</v>
      </c>
      <c r="C24" s="50" t="s">
        <v>813</v>
      </c>
      <c r="D24" s="50" t="s">
        <v>89</v>
      </c>
      <c r="E24" s="19"/>
      <c r="F24" s="50"/>
      <c r="G24" s="19">
        <v>26</v>
      </c>
      <c r="H24" s="19">
        <v>12</v>
      </c>
      <c r="I24" s="17">
        <v>38</v>
      </c>
      <c r="J24" s="50">
        <v>9101738040</v>
      </c>
      <c r="K24" s="50" t="s">
        <v>95</v>
      </c>
      <c r="L24" s="50" t="s">
        <v>96</v>
      </c>
      <c r="M24" s="50">
        <v>9401531695</v>
      </c>
      <c r="N24" s="50" t="s">
        <v>97</v>
      </c>
      <c r="O24" s="50">
        <v>8822143966</v>
      </c>
      <c r="P24" s="51">
        <v>43728</v>
      </c>
      <c r="Q24" s="50" t="s">
        <v>887</v>
      </c>
      <c r="R24" s="50"/>
      <c r="S24" s="18" t="s">
        <v>902</v>
      </c>
      <c r="T24" s="18"/>
    </row>
    <row r="25" spans="1:20" ht="33">
      <c r="A25" s="4">
        <v>21</v>
      </c>
      <c r="B25" s="17" t="s">
        <v>85</v>
      </c>
      <c r="C25" s="50" t="s">
        <v>814</v>
      </c>
      <c r="D25" s="50" t="s">
        <v>89</v>
      </c>
      <c r="E25" s="19"/>
      <c r="F25" s="50"/>
      <c r="G25" s="19">
        <v>38</v>
      </c>
      <c r="H25" s="19">
        <v>38</v>
      </c>
      <c r="I25" s="17">
        <v>76</v>
      </c>
      <c r="J25" s="50">
        <v>9401048106</v>
      </c>
      <c r="K25" s="50" t="s">
        <v>110</v>
      </c>
      <c r="L25" s="50" t="s">
        <v>111</v>
      </c>
      <c r="M25" s="50">
        <v>9101447459</v>
      </c>
      <c r="N25" s="50" t="s">
        <v>112</v>
      </c>
      <c r="O25" s="50">
        <v>8749815741</v>
      </c>
      <c r="P25" s="51">
        <v>43729</v>
      </c>
      <c r="Q25" s="50" t="s">
        <v>888</v>
      </c>
      <c r="R25" s="50"/>
      <c r="S25" s="18" t="s">
        <v>902</v>
      </c>
      <c r="T25" s="18"/>
    </row>
    <row r="26" spans="1:20">
      <c r="A26" s="4">
        <v>22</v>
      </c>
      <c r="B26" s="17" t="s">
        <v>85</v>
      </c>
      <c r="C26" s="59"/>
      <c r="D26" s="59"/>
      <c r="E26" s="60"/>
      <c r="F26" s="59"/>
      <c r="G26" s="60"/>
      <c r="H26" s="60"/>
      <c r="I26" s="59"/>
      <c r="J26" s="59"/>
      <c r="K26" s="59"/>
      <c r="L26" s="59"/>
      <c r="M26" s="59"/>
      <c r="N26" s="59"/>
      <c r="O26" s="59"/>
      <c r="P26" s="51">
        <v>43730</v>
      </c>
      <c r="Q26" s="50" t="s">
        <v>889</v>
      </c>
      <c r="R26" s="50"/>
      <c r="S26" s="18" t="s">
        <v>902</v>
      </c>
      <c r="T26" s="18"/>
    </row>
    <row r="27" spans="1:20" ht="33">
      <c r="A27" s="4">
        <v>23</v>
      </c>
      <c r="B27" s="17" t="s">
        <v>85</v>
      </c>
      <c r="C27" s="50" t="s">
        <v>816</v>
      </c>
      <c r="D27" s="50" t="s">
        <v>89</v>
      </c>
      <c r="E27" s="19"/>
      <c r="F27" s="50"/>
      <c r="G27" s="19">
        <v>40</v>
      </c>
      <c r="H27" s="19">
        <v>30</v>
      </c>
      <c r="I27" s="17">
        <v>70</v>
      </c>
      <c r="J27" s="50">
        <v>7670084962</v>
      </c>
      <c r="K27" s="50" t="s">
        <v>95</v>
      </c>
      <c r="L27" s="50" t="s">
        <v>96</v>
      </c>
      <c r="M27" s="50">
        <v>9401531695</v>
      </c>
      <c r="N27" s="50" t="s">
        <v>97</v>
      </c>
      <c r="O27" s="50">
        <v>8822143966</v>
      </c>
      <c r="P27" s="51">
        <v>43731</v>
      </c>
      <c r="Q27" s="50" t="s">
        <v>883</v>
      </c>
      <c r="R27" s="50"/>
      <c r="S27" s="18" t="s">
        <v>902</v>
      </c>
      <c r="T27" s="18"/>
    </row>
    <row r="28" spans="1:20" ht="33">
      <c r="A28" s="4">
        <v>24</v>
      </c>
      <c r="B28" s="17" t="s">
        <v>85</v>
      </c>
      <c r="C28" s="50" t="s">
        <v>817</v>
      </c>
      <c r="D28" s="50" t="s">
        <v>89</v>
      </c>
      <c r="E28" s="19"/>
      <c r="F28" s="50"/>
      <c r="G28" s="19">
        <v>36</v>
      </c>
      <c r="H28" s="19">
        <v>30</v>
      </c>
      <c r="I28" s="17">
        <v>66</v>
      </c>
      <c r="J28" s="50">
        <v>9957627039</v>
      </c>
      <c r="K28" s="50" t="s">
        <v>95</v>
      </c>
      <c r="L28" s="50" t="s">
        <v>96</v>
      </c>
      <c r="M28" s="50">
        <v>9401531695</v>
      </c>
      <c r="N28" s="50" t="s">
        <v>97</v>
      </c>
      <c r="O28" s="50">
        <v>8822143966</v>
      </c>
      <c r="P28" s="51">
        <v>43732</v>
      </c>
      <c r="Q28" s="50" t="s">
        <v>884</v>
      </c>
      <c r="R28" s="50"/>
      <c r="S28" s="18" t="s">
        <v>902</v>
      </c>
      <c r="T28" s="18"/>
    </row>
    <row r="29" spans="1:20" ht="33">
      <c r="A29" s="4">
        <v>25</v>
      </c>
      <c r="B29" s="17" t="s">
        <v>85</v>
      </c>
      <c r="C29" s="50" t="s">
        <v>818</v>
      </c>
      <c r="D29" s="50" t="s">
        <v>89</v>
      </c>
      <c r="E29" s="19"/>
      <c r="F29" s="50"/>
      <c r="G29" s="19">
        <v>59</v>
      </c>
      <c r="H29" s="19">
        <v>71</v>
      </c>
      <c r="I29" s="17">
        <v>130</v>
      </c>
      <c r="J29" s="50">
        <v>8486179020</v>
      </c>
      <c r="K29" s="50" t="s">
        <v>90</v>
      </c>
      <c r="L29" s="50" t="s">
        <v>91</v>
      </c>
      <c r="M29" s="50">
        <v>8011947136</v>
      </c>
      <c r="N29" s="50" t="s">
        <v>92</v>
      </c>
      <c r="O29" s="50">
        <v>7399417417</v>
      </c>
      <c r="P29" s="51">
        <v>43733</v>
      </c>
      <c r="Q29" s="50" t="s">
        <v>885</v>
      </c>
      <c r="R29" s="50"/>
      <c r="S29" s="18" t="s">
        <v>902</v>
      </c>
      <c r="T29" s="18"/>
    </row>
    <row r="30" spans="1:20">
      <c r="A30" s="4">
        <v>26</v>
      </c>
      <c r="B30" s="17" t="s">
        <v>85</v>
      </c>
      <c r="C30" s="50" t="s">
        <v>815</v>
      </c>
      <c r="D30" s="50" t="s">
        <v>89</v>
      </c>
      <c r="E30" s="19"/>
      <c r="F30" s="50"/>
      <c r="G30" s="19">
        <v>32</v>
      </c>
      <c r="H30" s="19">
        <v>19</v>
      </c>
      <c r="I30" s="17">
        <v>51</v>
      </c>
      <c r="J30" s="50">
        <v>9126397872</v>
      </c>
      <c r="K30" s="50" t="s">
        <v>110</v>
      </c>
      <c r="L30" s="50" t="s">
        <v>111</v>
      </c>
      <c r="M30" s="50">
        <v>9101447459</v>
      </c>
      <c r="N30" s="50" t="s">
        <v>112</v>
      </c>
      <c r="O30" s="50">
        <v>8749815741</v>
      </c>
      <c r="P30" s="51">
        <v>43734</v>
      </c>
      <c r="Q30" s="50" t="s">
        <v>886</v>
      </c>
      <c r="R30" s="50"/>
      <c r="S30" s="18" t="s">
        <v>902</v>
      </c>
      <c r="T30" s="18"/>
    </row>
    <row r="31" spans="1:20" ht="33">
      <c r="A31" s="4">
        <v>27</v>
      </c>
      <c r="B31" s="17" t="s">
        <v>85</v>
      </c>
      <c r="C31" s="50" t="s">
        <v>819</v>
      </c>
      <c r="D31" s="50" t="s">
        <v>100</v>
      </c>
      <c r="E31" s="19" t="s">
        <v>820</v>
      </c>
      <c r="F31" s="50" t="s">
        <v>149</v>
      </c>
      <c r="G31" s="19">
        <v>40</v>
      </c>
      <c r="H31" s="19">
        <v>41</v>
      </c>
      <c r="I31" s="17">
        <v>81</v>
      </c>
      <c r="J31" s="50" t="s">
        <v>821</v>
      </c>
      <c r="K31" s="50" t="s">
        <v>124</v>
      </c>
      <c r="L31" s="50" t="s">
        <v>125</v>
      </c>
      <c r="M31" s="50">
        <v>9401717006</v>
      </c>
      <c r="N31" s="50" t="s">
        <v>739</v>
      </c>
      <c r="O31" s="50">
        <v>9859507638</v>
      </c>
      <c r="P31" s="51">
        <v>43735</v>
      </c>
      <c r="Q31" s="50" t="s">
        <v>887</v>
      </c>
      <c r="R31" s="50"/>
      <c r="S31" s="18" t="s">
        <v>902</v>
      </c>
      <c r="T31" s="18"/>
    </row>
    <row r="32" spans="1:20" ht="33">
      <c r="A32" s="4">
        <v>28</v>
      </c>
      <c r="B32" s="17" t="s">
        <v>85</v>
      </c>
      <c r="C32" s="50" t="s">
        <v>822</v>
      </c>
      <c r="D32" s="50" t="s">
        <v>100</v>
      </c>
      <c r="E32" s="19" t="s">
        <v>823</v>
      </c>
      <c r="F32" s="50" t="s">
        <v>149</v>
      </c>
      <c r="G32" s="19">
        <v>21</v>
      </c>
      <c r="H32" s="19">
        <v>18</v>
      </c>
      <c r="I32" s="17">
        <v>39</v>
      </c>
      <c r="J32" s="50" t="s">
        <v>331</v>
      </c>
      <c r="K32" s="50" t="s">
        <v>124</v>
      </c>
      <c r="L32" s="50" t="s">
        <v>125</v>
      </c>
      <c r="M32" s="50">
        <v>9401717006</v>
      </c>
      <c r="N32" s="50" t="s">
        <v>739</v>
      </c>
      <c r="O32" s="50">
        <v>9859507638</v>
      </c>
      <c r="P32" s="51">
        <v>43736</v>
      </c>
      <c r="Q32" s="50" t="s">
        <v>888</v>
      </c>
      <c r="R32" s="50"/>
      <c r="S32" s="18" t="s">
        <v>902</v>
      </c>
      <c r="T32" s="18"/>
    </row>
    <row r="33" spans="1:20">
      <c r="A33" s="4">
        <v>29</v>
      </c>
      <c r="B33" s="17" t="s">
        <v>85</v>
      </c>
      <c r="C33" s="59"/>
      <c r="D33" s="59"/>
      <c r="E33" s="60"/>
      <c r="F33" s="59"/>
      <c r="G33" s="60"/>
      <c r="H33" s="60"/>
      <c r="I33" s="59"/>
      <c r="J33" s="59"/>
      <c r="K33" s="59"/>
      <c r="L33" s="59"/>
      <c r="M33" s="59"/>
      <c r="N33" s="59"/>
      <c r="O33" s="59"/>
      <c r="P33" s="51">
        <v>43737</v>
      </c>
      <c r="Q33" s="50" t="s">
        <v>889</v>
      </c>
      <c r="R33" s="50"/>
      <c r="S33" s="18" t="s">
        <v>902</v>
      </c>
      <c r="T33" s="18"/>
    </row>
    <row r="34" spans="1:20">
      <c r="A34" s="4">
        <v>30</v>
      </c>
      <c r="B34" s="17" t="s">
        <v>85</v>
      </c>
      <c r="C34" s="50" t="s">
        <v>827</v>
      </c>
      <c r="D34" s="50" t="s">
        <v>100</v>
      </c>
      <c r="E34" s="19" t="s">
        <v>828</v>
      </c>
      <c r="F34" s="50" t="s">
        <v>102</v>
      </c>
      <c r="G34" s="19">
        <v>19</v>
      </c>
      <c r="H34" s="19">
        <v>17</v>
      </c>
      <c r="I34" s="17">
        <v>36</v>
      </c>
      <c r="J34" s="50" t="s">
        <v>829</v>
      </c>
      <c r="K34" s="50" t="s">
        <v>124</v>
      </c>
      <c r="L34" s="50" t="s">
        <v>399</v>
      </c>
      <c r="M34" s="50">
        <v>9401129927</v>
      </c>
      <c r="N34" s="50" t="s">
        <v>830</v>
      </c>
      <c r="O34" s="50">
        <v>9954345461</v>
      </c>
      <c r="P34" s="51">
        <v>43738</v>
      </c>
      <c r="Q34" s="50" t="s">
        <v>883</v>
      </c>
      <c r="R34" s="50"/>
      <c r="S34" s="18" t="s">
        <v>902</v>
      </c>
      <c r="T34" s="18"/>
    </row>
    <row r="35" spans="1:20" ht="49.5">
      <c r="A35" s="4">
        <v>31</v>
      </c>
      <c r="B35" s="17" t="s">
        <v>85</v>
      </c>
      <c r="C35" s="50"/>
      <c r="D35" s="50"/>
      <c r="E35" s="19"/>
      <c r="F35" s="50"/>
      <c r="G35" s="19"/>
      <c r="H35" s="19"/>
      <c r="I35" s="17"/>
      <c r="J35" s="50"/>
      <c r="K35" s="50"/>
      <c r="L35" s="50"/>
      <c r="M35" s="50"/>
      <c r="N35" s="50"/>
      <c r="O35" s="50"/>
      <c r="P35" s="51">
        <v>43709</v>
      </c>
      <c r="Q35" s="50" t="s">
        <v>889</v>
      </c>
      <c r="R35" s="50"/>
      <c r="S35" s="18" t="s">
        <v>902</v>
      </c>
      <c r="T35" s="18" t="s">
        <v>899</v>
      </c>
    </row>
    <row r="36" spans="1:20">
      <c r="A36" s="4">
        <v>32</v>
      </c>
      <c r="B36" s="17" t="s">
        <v>85</v>
      </c>
      <c r="C36" s="50" t="s">
        <v>832</v>
      </c>
      <c r="D36" s="50" t="s">
        <v>89</v>
      </c>
      <c r="E36" s="19"/>
      <c r="F36" s="50"/>
      <c r="G36" s="19">
        <v>45</v>
      </c>
      <c r="H36" s="19">
        <v>45</v>
      </c>
      <c r="I36" s="17">
        <v>90</v>
      </c>
      <c r="J36" s="50" t="s">
        <v>833</v>
      </c>
      <c r="K36" s="50" t="s">
        <v>120</v>
      </c>
      <c r="L36" s="50" t="s">
        <v>121</v>
      </c>
      <c r="M36" s="50">
        <v>9401275218</v>
      </c>
      <c r="N36" s="50" t="s">
        <v>262</v>
      </c>
      <c r="O36" s="50">
        <v>8011945704</v>
      </c>
      <c r="P36" s="51">
        <v>43710</v>
      </c>
      <c r="Q36" s="50" t="s">
        <v>883</v>
      </c>
      <c r="R36" s="50"/>
      <c r="S36" s="18" t="s">
        <v>902</v>
      </c>
      <c r="T36" s="18"/>
    </row>
    <row r="37" spans="1:20" ht="33">
      <c r="A37" s="4">
        <v>33</v>
      </c>
      <c r="B37" s="17" t="s">
        <v>85</v>
      </c>
      <c r="C37" s="50" t="s">
        <v>834</v>
      </c>
      <c r="D37" s="50" t="s">
        <v>100</v>
      </c>
      <c r="E37" s="19" t="s">
        <v>835</v>
      </c>
      <c r="F37" s="50" t="s">
        <v>149</v>
      </c>
      <c r="G37" s="19">
        <v>77</v>
      </c>
      <c r="H37" s="19">
        <v>80</v>
      </c>
      <c r="I37" s="17">
        <v>157</v>
      </c>
      <c r="J37" s="50" t="s">
        <v>836</v>
      </c>
      <c r="K37" s="50" t="s">
        <v>124</v>
      </c>
      <c r="L37" s="50" t="s">
        <v>125</v>
      </c>
      <c r="M37" s="50">
        <v>9401717006</v>
      </c>
      <c r="N37" s="50" t="s">
        <v>301</v>
      </c>
      <c r="O37" s="50">
        <v>9613033651</v>
      </c>
      <c r="P37" s="51">
        <v>43711</v>
      </c>
      <c r="Q37" s="50" t="s">
        <v>884</v>
      </c>
      <c r="R37" s="50"/>
      <c r="S37" s="18" t="s">
        <v>902</v>
      </c>
      <c r="T37" s="18"/>
    </row>
    <row r="38" spans="1:20" ht="33">
      <c r="A38" s="4">
        <v>34</v>
      </c>
      <c r="B38" s="17" t="s">
        <v>85</v>
      </c>
      <c r="C38" s="50" t="s">
        <v>837</v>
      </c>
      <c r="D38" s="50" t="s">
        <v>89</v>
      </c>
      <c r="E38" s="19"/>
      <c r="F38" s="50"/>
      <c r="G38" s="19">
        <v>61</v>
      </c>
      <c r="H38" s="19">
        <v>37</v>
      </c>
      <c r="I38" s="17">
        <v>98</v>
      </c>
      <c r="J38" s="50">
        <v>8761891855</v>
      </c>
      <c r="K38" s="50" t="s">
        <v>104</v>
      </c>
      <c r="L38" s="50" t="s">
        <v>105</v>
      </c>
      <c r="M38" s="50">
        <v>9401798068</v>
      </c>
      <c r="N38" s="50" t="s">
        <v>135</v>
      </c>
      <c r="O38" s="50">
        <v>8749816335</v>
      </c>
      <c r="P38" s="51">
        <v>43712</v>
      </c>
      <c r="Q38" s="50" t="s">
        <v>885</v>
      </c>
      <c r="R38" s="50"/>
      <c r="S38" s="18" t="s">
        <v>902</v>
      </c>
      <c r="T38" s="18"/>
    </row>
    <row r="39" spans="1:20">
      <c r="A39" s="4">
        <v>35</v>
      </c>
      <c r="B39" s="17" t="s">
        <v>85</v>
      </c>
      <c r="C39" s="50"/>
      <c r="D39" s="50"/>
      <c r="E39" s="19"/>
      <c r="F39" s="50"/>
      <c r="G39" s="19"/>
      <c r="H39" s="19"/>
      <c r="I39" s="17"/>
      <c r="J39" s="50"/>
      <c r="K39" s="50"/>
      <c r="L39" s="50"/>
      <c r="M39" s="50"/>
      <c r="N39" s="50"/>
      <c r="O39" s="50"/>
      <c r="P39" s="51">
        <v>43713</v>
      </c>
      <c r="Q39" s="50" t="s">
        <v>886</v>
      </c>
      <c r="R39" s="50"/>
      <c r="S39" s="18" t="s">
        <v>902</v>
      </c>
      <c r="T39" s="18"/>
    </row>
    <row r="40" spans="1:20" ht="33">
      <c r="A40" s="4">
        <v>36</v>
      </c>
      <c r="B40" s="17" t="s">
        <v>85</v>
      </c>
      <c r="C40" s="50" t="s">
        <v>838</v>
      </c>
      <c r="D40" s="50" t="s">
        <v>100</v>
      </c>
      <c r="E40" s="19" t="s">
        <v>839</v>
      </c>
      <c r="F40" s="50" t="s">
        <v>118</v>
      </c>
      <c r="G40" s="19">
        <v>177</v>
      </c>
      <c r="H40" s="19">
        <v>277</v>
      </c>
      <c r="I40" s="17">
        <v>454</v>
      </c>
      <c r="J40" s="50" t="s">
        <v>840</v>
      </c>
      <c r="K40" s="50" t="s">
        <v>124</v>
      </c>
      <c r="L40" s="50" t="s">
        <v>399</v>
      </c>
      <c r="M40" s="50">
        <v>9401129927</v>
      </c>
      <c r="N40" s="50" t="s">
        <v>830</v>
      </c>
      <c r="O40" s="50">
        <v>9954345461</v>
      </c>
      <c r="P40" s="51">
        <v>43714</v>
      </c>
      <c r="Q40" s="50" t="s">
        <v>887</v>
      </c>
      <c r="R40" s="50"/>
      <c r="S40" s="18" t="s">
        <v>902</v>
      </c>
      <c r="T40" s="18"/>
    </row>
    <row r="41" spans="1:20" ht="33">
      <c r="A41" s="4">
        <v>37</v>
      </c>
      <c r="B41" s="17" t="s">
        <v>85</v>
      </c>
      <c r="C41" s="50" t="s">
        <v>838</v>
      </c>
      <c r="D41" s="50" t="s">
        <v>100</v>
      </c>
      <c r="E41" s="19" t="s">
        <v>839</v>
      </c>
      <c r="F41" s="50" t="s">
        <v>118</v>
      </c>
      <c r="G41" s="19">
        <v>177</v>
      </c>
      <c r="H41" s="19">
        <v>277</v>
      </c>
      <c r="I41" s="17">
        <v>454</v>
      </c>
      <c r="J41" s="50" t="s">
        <v>840</v>
      </c>
      <c r="K41" s="50" t="s">
        <v>124</v>
      </c>
      <c r="L41" s="50" t="s">
        <v>399</v>
      </c>
      <c r="M41" s="50">
        <v>9401129927</v>
      </c>
      <c r="N41" s="50" t="s">
        <v>830</v>
      </c>
      <c r="O41" s="50">
        <v>9954345461</v>
      </c>
      <c r="P41" s="51">
        <v>43715</v>
      </c>
      <c r="Q41" s="50" t="s">
        <v>888</v>
      </c>
      <c r="R41" s="50"/>
      <c r="S41" s="18" t="s">
        <v>902</v>
      </c>
      <c r="T41" s="18"/>
    </row>
    <row r="42" spans="1:20">
      <c r="A42" s="4">
        <v>38</v>
      </c>
      <c r="B42" s="17" t="s">
        <v>85</v>
      </c>
      <c r="C42" s="59"/>
      <c r="D42" s="59"/>
      <c r="E42" s="60"/>
      <c r="F42" s="59"/>
      <c r="G42" s="60"/>
      <c r="H42" s="60"/>
      <c r="I42" s="59"/>
      <c r="J42" s="59"/>
      <c r="K42" s="59"/>
      <c r="L42" s="59"/>
      <c r="M42" s="59"/>
      <c r="N42" s="59"/>
      <c r="O42" s="59"/>
      <c r="P42" s="51">
        <v>43716</v>
      </c>
      <c r="Q42" s="50" t="s">
        <v>889</v>
      </c>
      <c r="R42" s="50"/>
      <c r="S42" s="18" t="s">
        <v>902</v>
      </c>
      <c r="T42" s="18"/>
    </row>
    <row r="43" spans="1:20" ht="33">
      <c r="A43" s="4">
        <v>39</v>
      </c>
      <c r="B43" s="17" t="s">
        <v>85</v>
      </c>
      <c r="C43" s="50" t="s">
        <v>838</v>
      </c>
      <c r="D43" s="50" t="s">
        <v>100</v>
      </c>
      <c r="E43" s="19" t="s">
        <v>839</v>
      </c>
      <c r="F43" s="50" t="s">
        <v>118</v>
      </c>
      <c r="G43" s="19">
        <v>177</v>
      </c>
      <c r="H43" s="19">
        <v>277</v>
      </c>
      <c r="I43" s="17">
        <v>454</v>
      </c>
      <c r="J43" s="50" t="s">
        <v>840</v>
      </c>
      <c r="K43" s="50" t="s">
        <v>124</v>
      </c>
      <c r="L43" s="50" t="s">
        <v>399</v>
      </c>
      <c r="M43" s="50">
        <v>9401129927</v>
      </c>
      <c r="N43" s="50" t="s">
        <v>830</v>
      </c>
      <c r="O43" s="50">
        <v>9954345461</v>
      </c>
      <c r="P43" s="51">
        <v>43717</v>
      </c>
      <c r="Q43" s="50" t="s">
        <v>883</v>
      </c>
      <c r="R43" s="50"/>
      <c r="S43" s="18" t="s">
        <v>902</v>
      </c>
      <c r="T43" s="18"/>
    </row>
    <row r="44" spans="1:20" ht="33">
      <c r="A44" s="4">
        <v>40</v>
      </c>
      <c r="B44" s="17" t="s">
        <v>85</v>
      </c>
      <c r="C44" s="50"/>
      <c r="D44" s="50"/>
      <c r="E44" s="19"/>
      <c r="F44" s="50"/>
      <c r="G44" s="19"/>
      <c r="H44" s="19"/>
      <c r="I44" s="17"/>
      <c r="J44" s="50"/>
      <c r="K44" s="50"/>
      <c r="L44" s="50"/>
      <c r="M44" s="50"/>
      <c r="N44" s="50"/>
      <c r="O44" s="50"/>
      <c r="P44" s="51">
        <v>43718</v>
      </c>
      <c r="Q44" s="50" t="s">
        <v>884</v>
      </c>
      <c r="R44" s="50"/>
      <c r="S44" s="18" t="s">
        <v>902</v>
      </c>
      <c r="T44" s="18" t="s">
        <v>900</v>
      </c>
    </row>
    <row r="45" spans="1:20" ht="33">
      <c r="A45" s="4">
        <v>41</v>
      </c>
      <c r="B45" s="17" t="s">
        <v>85</v>
      </c>
      <c r="C45" s="50" t="s">
        <v>841</v>
      </c>
      <c r="D45" s="50" t="s">
        <v>89</v>
      </c>
      <c r="E45" s="19"/>
      <c r="F45" s="50"/>
      <c r="G45" s="19">
        <v>47</v>
      </c>
      <c r="H45" s="19">
        <v>34</v>
      </c>
      <c r="I45" s="17">
        <v>81</v>
      </c>
      <c r="J45" s="50">
        <v>7002134713</v>
      </c>
      <c r="K45" s="50" t="s">
        <v>90</v>
      </c>
      <c r="L45" s="50" t="s">
        <v>91</v>
      </c>
      <c r="M45" s="50">
        <v>8011947136</v>
      </c>
      <c r="N45" s="50" t="s">
        <v>92</v>
      </c>
      <c r="O45" s="50">
        <v>7399417417</v>
      </c>
      <c r="P45" s="51">
        <v>43719</v>
      </c>
      <c r="Q45" s="50" t="s">
        <v>885</v>
      </c>
      <c r="R45" s="50"/>
      <c r="S45" s="18" t="s">
        <v>902</v>
      </c>
      <c r="T45" s="18"/>
    </row>
    <row r="46" spans="1:20">
      <c r="A46" s="4">
        <v>42</v>
      </c>
      <c r="B46" s="17" t="s">
        <v>85</v>
      </c>
      <c r="C46" s="50"/>
      <c r="D46" s="50"/>
      <c r="E46" s="19"/>
      <c r="F46" s="50"/>
      <c r="G46" s="19"/>
      <c r="H46" s="19"/>
      <c r="I46" s="17"/>
      <c r="J46" s="50"/>
      <c r="K46" s="50"/>
      <c r="L46" s="50"/>
      <c r="M46" s="50"/>
      <c r="N46" s="50"/>
      <c r="O46" s="50"/>
      <c r="P46" s="51">
        <v>43720</v>
      </c>
      <c r="Q46" s="50" t="s">
        <v>886</v>
      </c>
      <c r="R46" s="50"/>
      <c r="S46" s="18" t="s">
        <v>902</v>
      </c>
      <c r="T46" s="18"/>
    </row>
    <row r="47" spans="1:20">
      <c r="A47" s="4">
        <v>43</v>
      </c>
      <c r="B47" s="17" t="s">
        <v>162</v>
      </c>
      <c r="C47" s="50" t="s">
        <v>842</v>
      </c>
      <c r="D47" s="50" t="s">
        <v>89</v>
      </c>
      <c r="E47" s="19"/>
      <c r="F47" s="50"/>
      <c r="G47" s="19">
        <v>60</v>
      </c>
      <c r="H47" s="19">
        <v>64</v>
      </c>
      <c r="I47" s="17">
        <v>124</v>
      </c>
      <c r="J47" s="50">
        <v>8876752571</v>
      </c>
      <c r="K47" s="50" t="s">
        <v>137</v>
      </c>
      <c r="L47" s="50" t="s">
        <v>402</v>
      </c>
      <c r="M47" s="50">
        <v>9531119863</v>
      </c>
      <c r="N47" s="50" t="s">
        <v>403</v>
      </c>
      <c r="O47" s="50">
        <v>8749815919</v>
      </c>
      <c r="P47" s="51">
        <v>43721</v>
      </c>
      <c r="Q47" s="50" t="s">
        <v>887</v>
      </c>
      <c r="R47" s="50"/>
      <c r="S47" s="18" t="s">
        <v>902</v>
      </c>
      <c r="T47" s="18"/>
    </row>
    <row r="48" spans="1:20" ht="33">
      <c r="A48" s="4">
        <v>44</v>
      </c>
      <c r="B48" s="17"/>
      <c r="C48" s="50" t="s">
        <v>824</v>
      </c>
      <c r="D48" s="50" t="s">
        <v>100</v>
      </c>
      <c r="E48" s="19" t="s">
        <v>825</v>
      </c>
      <c r="F48" s="50" t="s">
        <v>149</v>
      </c>
      <c r="G48" s="19">
        <v>12</v>
      </c>
      <c r="H48" s="19">
        <v>30</v>
      </c>
      <c r="I48" s="17">
        <v>42</v>
      </c>
      <c r="J48" s="50" t="s">
        <v>826</v>
      </c>
      <c r="K48" s="50" t="s">
        <v>124</v>
      </c>
      <c r="L48" s="50" t="s">
        <v>125</v>
      </c>
      <c r="M48" s="50">
        <v>9401717006</v>
      </c>
      <c r="N48" s="50" t="s">
        <v>739</v>
      </c>
      <c r="O48" s="50">
        <v>9859507638</v>
      </c>
      <c r="P48" s="51">
        <v>43722</v>
      </c>
      <c r="Q48" s="50" t="s">
        <v>888</v>
      </c>
      <c r="R48" s="50"/>
      <c r="S48" s="18" t="s">
        <v>902</v>
      </c>
      <c r="T48" s="18"/>
    </row>
    <row r="49" spans="1:20">
      <c r="A49" s="4">
        <v>45</v>
      </c>
      <c r="B49" s="17" t="s">
        <v>162</v>
      </c>
      <c r="C49" s="50"/>
      <c r="D49" s="50"/>
      <c r="E49" s="19"/>
      <c r="F49" s="50"/>
      <c r="G49" s="19"/>
      <c r="H49" s="19"/>
      <c r="I49" s="17"/>
      <c r="J49" s="50"/>
      <c r="K49" s="50"/>
      <c r="L49" s="50"/>
      <c r="M49" s="50"/>
      <c r="N49" s="50"/>
      <c r="O49" s="50"/>
      <c r="P49" s="51">
        <v>43723</v>
      </c>
      <c r="Q49" s="50" t="s">
        <v>889</v>
      </c>
      <c r="R49" s="50"/>
      <c r="S49" s="18" t="s">
        <v>902</v>
      </c>
      <c r="T49" s="18"/>
    </row>
    <row r="50" spans="1:20" ht="33">
      <c r="A50" s="4">
        <v>46</v>
      </c>
      <c r="B50" s="17" t="s">
        <v>162</v>
      </c>
      <c r="C50" s="50" t="s">
        <v>843</v>
      </c>
      <c r="D50" s="50" t="s">
        <v>89</v>
      </c>
      <c r="E50" s="19"/>
      <c r="F50" s="50"/>
      <c r="G50" s="19">
        <v>36</v>
      </c>
      <c r="H50" s="19">
        <v>36</v>
      </c>
      <c r="I50" s="17">
        <v>72</v>
      </c>
      <c r="J50" s="50">
        <v>9954234088</v>
      </c>
      <c r="K50" s="50" t="s">
        <v>326</v>
      </c>
      <c r="L50" s="50" t="s">
        <v>327</v>
      </c>
      <c r="M50" s="50">
        <v>9435688968</v>
      </c>
      <c r="N50" s="50" t="s">
        <v>396</v>
      </c>
      <c r="O50" s="50">
        <v>8752927814</v>
      </c>
      <c r="P50" s="51">
        <v>43724</v>
      </c>
      <c r="Q50" s="50" t="s">
        <v>883</v>
      </c>
      <c r="R50" s="50"/>
      <c r="S50" s="18" t="s">
        <v>902</v>
      </c>
      <c r="T50" s="18"/>
    </row>
    <row r="51" spans="1:20" ht="33">
      <c r="A51" s="4">
        <v>47</v>
      </c>
      <c r="B51" s="17" t="s">
        <v>162</v>
      </c>
      <c r="C51" s="50" t="s">
        <v>844</v>
      </c>
      <c r="D51" s="50" t="s">
        <v>89</v>
      </c>
      <c r="E51" s="19"/>
      <c r="F51" s="50"/>
      <c r="G51" s="19">
        <v>36</v>
      </c>
      <c r="H51" s="19">
        <v>36</v>
      </c>
      <c r="I51" s="17">
        <v>72</v>
      </c>
      <c r="J51" s="50">
        <v>9957929157</v>
      </c>
      <c r="K51" s="50" t="s">
        <v>326</v>
      </c>
      <c r="L51" s="50" t="s">
        <v>327</v>
      </c>
      <c r="M51" s="50">
        <v>9435688968</v>
      </c>
      <c r="N51" s="50" t="s">
        <v>396</v>
      </c>
      <c r="O51" s="50">
        <v>8752927814</v>
      </c>
      <c r="P51" s="51">
        <v>43725</v>
      </c>
      <c r="Q51" s="50" t="s">
        <v>884</v>
      </c>
      <c r="R51" s="50"/>
      <c r="S51" s="18" t="s">
        <v>902</v>
      </c>
      <c r="T51" s="18"/>
    </row>
    <row r="52" spans="1:20" ht="33">
      <c r="A52" s="4">
        <v>48</v>
      </c>
      <c r="B52" s="17" t="s">
        <v>162</v>
      </c>
      <c r="C52" s="50" t="s">
        <v>845</v>
      </c>
      <c r="D52" s="50" t="s">
        <v>89</v>
      </c>
      <c r="E52" s="19"/>
      <c r="F52" s="50"/>
      <c r="G52" s="19">
        <v>38</v>
      </c>
      <c r="H52" s="19">
        <v>50</v>
      </c>
      <c r="I52" s="17">
        <v>88</v>
      </c>
      <c r="J52" s="50"/>
      <c r="K52" s="50" t="s">
        <v>373</v>
      </c>
      <c r="L52" s="50" t="s">
        <v>374</v>
      </c>
      <c r="M52" s="50">
        <v>9435265251</v>
      </c>
      <c r="N52" s="50" t="s">
        <v>375</v>
      </c>
      <c r="O52" s="50">
        <v>8749921697</v>
      </c>
      <c r="P52" s="51">
        <v>43726</v>
      </c>
      <c r="Q52" s="50" t="s">
        <v>885</v>
      </c>
      <c r="R52" s="50"/>
      <c r="S52" s="18" t="s">
        <v>902</v>
      </c>
      <c r="T52" s="18"/>
    </row>
    <row r="53" spans="1:20" ht="33">
      <c r="A53" s="4">
        <v>49</v>
      </c>
      <c r="B53" s="17" t="s">
        <v>162</v>
      </c>
      <c r="C53" s="50" t="s">
        <v>846</v>
      </c>
      <c r="D53" s="50" t="s">
        <v>89</v>
      </c>
      <c r="E53" s="19"/>
      <c r="F53" s="50"/>
      <c r="G53" s="19">
        <v>26</v>
      </c>
      <c r="H53" s="19">
        <v>24</v>
      </c>
      <c r="I53" s="17">
        <v>50</v>
      </c>
      <c r="J53" s="50" t="s">
        <v>847</v>
      </c>
      <c r="K53" s="50" t="s">
        <v>239</v>
      </c>
      <c r="L53" s="50" t="s">
        <v>240</v>
      </c>
      <c r="M53" s="50">
        <v>9401955562</v>
      </c>
      <c r="N53" s="50" t="s">
        <v>241</v>
      </c>
      <c r="O53" s="50">
        <v>8472956471</v>
      </c>
      <c r="P53" s="51">
        <v>43727</v>
      </c>
      <c r="Q53" s="50" t="s">
        <v>886</v>
      </c>
      <c r="R53" s="50"/>
      <c r="S53" s="18" t="s">
        <v>902</v>
      </c>
      <c r="T53" s="18"/>
    </row>
    <row r="54" spans="1:20" ht="33">
      <c r="A54" s="4">
        <v>50</v>
      </c>
      <c r="B54" s="17" t="s">
        <v>162</v>
      </c>
      <c r="C54" s="50" t="s">
        <v>848</v>
      </c>
      <c r="D54" s="50" t="s">
        <v>89</v>
      </c>
      <c r="E54" s="19"/>
      <c r="F54" s="50"/>
      <c r="G54" s="19">
        <v>38</v>
      </c>
      <c r="H54" s="19">
        <v>27</v>
      </c>
      <c r="I54" s="17">
        <v>65</v>
      </c>
      <c r="J54" s="50">
        <v>8752001320</v>
      </c>
      <c r="K54" s="50" t="s">
        <v>239</v>
      </c>
      <c r="L54" s="50" t="s">
        <v>240</v>
      </c>
      <c r="M54" s="50">
        <v>9401955562</v>
      </c>
      <c r="N54" s="50" t="s">
        <v>241</v>
      </c>
      <c r="O54" s="50">
        <v>8472956471</v>
      </c>
      <c r="P54" s="51">
        <v>43728</v>
      </c>
      <c r="Q54" s="50" t="s">
        <v>887</v>
      </c>
      <c r="R54" s="50"/>
      <c r="S54" s="18" t="s">
        <v>902</v>
      </c>
      <c r="T54" s="18"/>
    </row>
    <row r="55" spans="1:20" ht="33">
      <c r="A55" s="4">
        <v>51</v>
      </c>
      <c r="B55" s="17" t="s">
        <v>162</v>
      </c>
      <c r="C55" s="50" t="s">
        <v>849</v>
      </c>
      <c r="D55" s="50" t="s">
        <v>89</v>
      </c>
      <c r="E55" s="19"/>
      <c r="F55" s="50"/>
      <c r="G55" s="19">
        <v>18</v>
      </c>
      <c r="H55" s="19">
        <v>31</v>
      </c>
      <c r="I55" s="17">
        <v>49</v>
      </c>
      <c r="J55" s="50">
        <v>9365438757</v>
      </c>
      <c r="K55" s="50" t="s">
        <v>124</v>
      </c>
      <c r="L55" s="50" t="s">
        <v>125</v>
      </c>
      <c r="M55" s="50">
        <v>9401717006</v>
      </c>
      <c r="N55" s="50" t="s">
        <v>126</v>
      </c>
      <c r="O55" s="50">
        <v>7399454032</v>
      </c>
      <c r="P55" s="51">
        <v>43729</v>
      </c>
      <c r="Q55" s="50" t="s">
        <v>888</v>
      </c>
      <c r="R55" s="50"/>
      <c r="S55" s="18" t="s">
        <v>902</v>
      </c>
      <c r="T55" s="18"/>
    </row>
    <row r="56" spans="1:20">
      <c r="A56" s="4">
        <v>52</v>
      </c>
      <c r="B56" s="17" t="s">
        <v>162</v>
      </c>
      <c r="C56" s="59"/>
      <c r="D56" s="59"/>
      <c r="E56" s="60"/>
      <c r="F56" s="59"/>
      <c r="G56" s="60"/>
      <c r="H56" s="60"/>
      <c r="I56" s="59"/>
      <c r="J56" s="59"/>
      <c r="K56" s="59"/>
      <c r="L56" s="59"/>
      <c r="M56" s="59"/>
      <c r="N56" s="59"/>
      <c r="O56" s="59"/>
      <c r="P56" s="51">
        <v>43730</v>
      </c>
      <c r="Q56" s="50" t="s">
        <v>889</v>
      </c>
      <c r="R56" s="50"/>
      <c r="S56" s="18" t="s">
        <v>902</v>
      </c>
      <c r="T56" s="18"/>
    </row>
    <row r="57" spans="1:20" ht="33">
      <c r="A57" s="4">
        <v>53</v>
      </c>
      <c r="B57" s="17" t="s">
        <v>162</v>
      </c>
      <c r="C57" s="50" t="s">
        <v>850</v>
      </c>
      <c r="D57" s="50" t="s">
        <v>89</v>
      </c>
      <c r="E57" s="19"/>
      <c r="F57" s="50"/>
      <c r="G57" s="19">
        <v>12</v>
      </c>
      <c r="H57" s="19">
        <v>20</v>
      </c>
      <c r="I57" s="17">
        <v>32</v>
      </c>
      <c r="J57" s="50">
        <v>9531436973</v>
      </c>
      <c r="K57" s="50" t="s">
        <v>326</v>
      </c>
      <c r="L57" s="50" t="s">
        <v>327</v>
      </c>
      <c r="M57" s="50">
        <v>9435688968</v>
      </c>
      <c r="N57" s="50" t="s">
        <v>396</v>
      </c>
      <c r="O57" s="50">
        <v>8752927814</v>
      </c>
      <c r="P57" s="51">
        <v>43731</v>
      </c>
      <c r="Q57" s="50" t="s">
        <v>883</v>
      </c>
      <c r="R57" s="50"/>
      <c r="S57" s="18" t="s">
        <v>902</v>
      </c>
      <c r="T57" s="18"/>
    </row>
    <row r="58" spans="1:20" ht="33">
      <c r="A58" s="4">
        <v>54</v>
      </c>
      <c r="B58" s="17" t="s">
        <v>162</v>
      </c>
      <c r="C58" s="50" t="s">
        <v>851</v>
      </c>
      <c r="D58" s="50" t="s">
        <v>89</v>
      </c>
      <c r="E58" s="19"/>
      <c r="F58" s="50"/>
      <c r="G58" s="19">
        <v>23</v>
      </c>
      <c r="H58" s="19">
        <v>28</v>
      </c>
      <c r="I58" s="17">
        <v>51</v>
      </c>
      <c r="J58" s="50">
        <v>8724941233</v>
      </c>
      <c r="K58" s="50" t="s">
        <v>373</v>
      </c>
      <c r="L58" s="50" t="s">
        <v>374</v>
      </c>
      <c r="M58" s="50">
        <v>9435265251</v>
      </c>
      <c r="N58" s="50" t="s">
        <v>375</v>
      </c>
      <c r="O58" s="50">
        <v>8749921697</v>
      </c>
      <c r="P58" s="51">
        <v>43732</v>
      </c>
      <c r="Q58" s="50" t="s">
        <v>884</v>
      </c>
      <c r="R58" s="50"/>
      <c r="S58" s="18" t="s">
        <v>902</v>
      </c>
      <c r="T58" s="18"/>
    </row>
    <row r="59" spans="1:20" ht="33">
      <c r="A59" s="4">
        <v>55</v>
      </c>
      <c r="B59" s="17" t="s">
        <v>162</v>
      </c>
      <c r="C59" s="50" t="s">
        <v>838</v>
      </c>
      <c r="D59" s="50" t="s">
        <v>100</v>
      </c>
      <c r="E59" s="19" t="s">
        <v>839</v>
      </c>
      <c r="F59" s="50" t="s">
        <v>118</v>
      </c>
      <c r="G59" s="19">
        <v>177</v>
      </c>
      <c r="H59" s="19">
        <v>277</v>
      </c>
      <c r="I59" s="17">
        <v>454</v>
      </c>
      <c r="J59" s="50" t="s">
        <v>840</v>
      </c>
      <c r="K59" s="50" t="s">
        <v>124</v>
      </c>
      <c r="L59" s="50" t="s">
        <v>399</v>
      </c>
      <c r="M59" s="50">
        <v>9401129927</v>
      </c>
      <c r="N59" s="50" t="s">
        <v>830</v>
      </c>
      <c r="O59" s="50">
        <v>9954345461</v>
      </c>
      <c r="P59" s="51">
        <v>43733</v>
      </c>
      <c r="Q59" s="50" t="s">
        <v>885</v>
      </c>
      <c r="R59" s="50"/>
      <c r="S59" s="18" t="s">
        <v>902</v>
      </c>
      <c r="T59" s="18"/>
    </row>
    <row r="60" spans="1:20" ht="33">
      <c r="A60" s="4">
        <v>56</v>
      </c>
      <c r="B60" s="17" t="s">
        <v>162</v>
      </c>
      <c r="C60" s="50" t="s">
        <v>852</v>
      </c>
      <c r="D60" s="50" t="s">
        <v>89</v>
      </c>
      <c r="E60" s="19"/>
      <c r="F60" s="50"/>
      <c r="G60" s="19">
        <v>37</v>
      </c>
      <c r="H60" s="19">
        <v>32</v>
      </c>
      <c r="I60" s="17">
        <v>69</v>
      </c>
      <c r="J60" s="50">
        <v>7835301598</v>
      </c>
      <c r="K60" s="50" t="s">
        <v>373</v>
      </c>
      <c r="L60" s="50" t="s">
        <v>374</v>
      </c>
      <c r="M60" s="50">
        <v>9435265251</v>
      </c>
      <c r="N60" s="50" t="s">
        <v>375</v>
      </c>
      <c r="O60" s="50">
        <v>8749921697</v>
      </c>
      <c r="P60" s="51">
        <v>43734</v>
      </c>
      <c r="Q60" s="50" t="s">
        <v>886</v>
      </c>
      <c r="R60" s="50"/>
      <c r="S60" s="18" t="s">
        <v>902</v>
      </c>
      <c r="T60" s="18"/>
    </row>
    <row r="61" spans="1:20" ht="33">
      <c r="A61" s="4">
        <v>57</v>
      </c>
      <c r="B61" s="17" t="s">
        <v>162</v>
      </c>
      <c r="C61" s="50" t="s">
        <v>853</v>
      </c>
      <c r="D61" s="50" t="s">
        <v>89</v>
      </c>
      <c r="E61" s="19"/>
      <c r="F61" s="50"/>
      <c r="G61" s="19">
        <v>24</v>
      </c>
      <c r="H61" s="19">
        <v>20</v>
      </c>
      <c r="I61" s="17">
        <v>44</v>
      </c>
      <c r="J61" s="50">
        <v>9613154602</v>
      </c>
      <c r="K61" s="50" t="s">
        <v>373</v>
      </c>
      <c r="L61" s="50" t="s">
        <v>374</v>
      </c>
      <c r="M61" s="50">
        <v>9435265251</v>
      </c>
      <c r="N61" s="50" t="s">
        <v>375</v>
      </c>
      <c r="O61" s="50">
        <v>8749921697</v>
      </c>
      <c r="P61" s="51">
        <v>43735</v>
      </c>
      <c r="Q61" s="50" t="s">
        <v>887</v>
      </c>
      <c r="R61" s="50"/>
      <c r="S61" s="18" t="s">
        <v>902</v>
      </c>
      <c r="T61" s="18"/>
    </row>
    <row r="62" spans="1:20">
      <c r="A62" s="4">
        <v>58</v>
      </c>
      <c r="B62" s="17" t="s">
        <v>162</v>
      </c>
      <c r="C62" s="50" t="s">
        <v>854</v>
      </c>
      <c r="D62" s="50" t="s">
        <v>89</v>
      </c>
      <c r="E62" s="19"/>
      <c r="F62" s="50"/>
      <c r="G62" s="19">
        <v>25</v>
      </c>
      <c r="H62" s="19">
        <v>35</v>
      </c>
      <c r="I62" s="17">
        <v>60</v>
      </c>
      <c r="J62" s="50">
        <v>8876693356</v>
      </c>
      <c r="K62" s="50" t="s">
        <v>137</v>
      </c>
      <c r="L62" s="50" t="s">
        <v>402</v>
      </c>
      <c r="M62" s="50">
        <v>9531119863</v>
      </c>
      <c r="N62" s="50" t="s">
        <v>403</v>
      </c>
      <c r="O62" s="50">
        <v>8749815919</v>
      </c>
      <c r="P62" s="51">
        <v>43736</v>
      </c>
      <c r="Q62" s="50" t="s">
        <v>888</v>
      </c>
      <c r="R62" s="50"/>
      <c r="S62" s="18" t="s">
        <v>902</v>
      </c>
      <c r="T62" s="18"/>
    </row>
    <row r="63" spans="1:20">
      <c r="A63" s="4">
        <v>59</v>
      </c>
      <c r="B63" s="17" t="s">
        <v>162</v>
      </c>
      <c r="C63" s="59"/>
      <c r="D63" s="59"/>
      <c r="E63" s="60"/>
      <c r="F63" s="59"/>
      <c r="G63" s="60"/>
      <c r="H63" s="60"/>
      <c r="I63" s="59"/>
      <c r="J63" s="59"/>
      <c r="K63" s="59"/>
      <c r="L63" s="59"/>
      <c r="M63" s="59"/>
      <c r="N63" s="59"/>
      <c r="O63" s="59"/>
      <c r="P63" s="51">
        <v>43737</v>
      </c>
      <c r="Q63" s="50" t="s">
        <v>889</v>
      </c>
      <c r="R63" s="50"/>
      <c r="S63" s="18" t="s">
        <v>902</v>
      </c>
      <c r="T63" s="18"/>
    </row>
    <row r="64" spans="1:20">
      <c r="A64" s="4">
        <v>60</v>
      </c>
      <c r="B64" s="17" t="s">
        <v>162</v>
      </c>
      <c r="C64" s="50" t="s">
        <v>855</v>
      </c>
      <c r="D64" s="50" t="s">
        <v>89</v>
      </c>
      <c r="E64" s="19"/>
      <c r="F64" s="50"/>
      <c r="G64" s="19">
        <v>45</v>
      </c>
      <c r="H64" s="19">
        <v>39</v>
      </c>
      <c r="I64" s="17">
        <v>84</v>
      </c>
      <c r="J64" s="50">
        <v>8486854892</v>
      </c>
      <c r="K64" s="50" t="s">
        <v>137</v>
      </c>
      <c r="L64" s="50" t="s">
        <v>402</v>
      </c>
      <c r="M64" s="50">
        <v>9531119863</v>
      </c>
      <c r="N64" s="50" t="s">
        <v>403</v>
      </c>
      <c r="O64" s="50">
        <v>8749815919</v>
      </c>
      <c r="P64" s="51">
        <v>43738</v>
      </c>
      <c r="Q64" s="50" t="s">
        <v>883</v>
      </c>
      <c r="R64" s="50"/>
      <c r="S64" s="18" t="s">
        <v>902</v>
      </c>
      <c r="T64" s="18"/>
    </row>
    <row r="65" spans="1:20" ht="33">
      <c r="A65" s="4">
        <v>61</v>
      </c>
      <c r="B65" s="17" t="s">
        <v>162</v>
      </c>
      <c r="C65" s="50" t="s">
        <v>856</v>
      </c>
      <c r="D65" s="50" t="s">
        <v>89</v>
      </c>
      <c r="E65" s="19"/>
      <c r="F65" s="50"/>
      <c r="G65" s="19">
        <v>24</v>
      </c>
      <c r="H65" s="19">
        <v>20</v>
      </c>
      <c r="I65" s="17">
        <v>44</v>
      </c>
      <c r="J65" s="50">
        <v>9435141153</v>
      </c>
      <c r="K65" s="50" t="s">
        <v>326</v>
      </c>
      <c r="L65" s="50" t="s">
        <v>327</v>
      </c>
      <c r="M65" s="50">
        <v>9435688968</v>
      </c>
      <c r="N65" s="50" t="s">
        <v>396</v>
      </c>
      <c r="O65" s="50">
        <v>8752927814</v>
      </c>
      <c r="P65" s="51">
        <v>43356</v>
      </c>
      <c r="Q65" s="50" t="s">
        <v>108</v>
      </c>
      <c r="R65" s="50"/>
      <c r="S65" s="18" t="s">
        <v>902</v>
      </c>
      <c r="T65" s="18"/>
    </row>
    <row r="66" spans="1:20">
      <c r="A66" s="4">
        <v>62</v>
      </c>
      <c r="B66" s="17" t="s">
        <v>162</v>
      </c>
      <c r="C66" s="50" t="s">
        <v>857</v>
      </c>
      <c r="D66" s="50" t="s">
        <v>89</v>
      </c>
      <c r="E66" s="19"/>
      <c r="F66" s="50"/>
      <c r="G66" s="19">
        <v>36</v>
      </c>
      <c r="H66" s="19">
        <v>18</v>
      </c>
      <c r="I66" s="17">
        <v>54</v>
      </c>
      <c r="J66" s="50">
        <v>9435899323</v>
      </c>
      <c r="K66" s="50" t="s">
        <v>239</v>
      </c>
      <c r="L66" s="50" t="s">
        <v>250</v>
      </c>
      <c r="M66" s="50">
        <v>9435095247</v>
      </c>
      <c r="N66" s="50" t="s">
        <v>251</v>
      </c>
      <c r="O66" s="50">
        <v>7399609083</v>
      </c>
      <c r="P66" s="51">
        <v>43356</v>
      </c>
      <c r="Q66" s="50" t="s">
        <v>108</v>
      </c>
      <c r="R66" s="50"/>
      <c r="S66" s="18" t="s">
        <v>902</v>
      </c>
      <c r="T66" s="18"/>
    </row>
    <row r="67" spans="1:20">
      <c r="A67" s="4">
        <v>63</v>
      </c>
      <c r="B67" s="17" t="s">
        <v>162</v>
      </c>
      <c r="C67" s="50" t="s">
        <v>858</v>
      </c>
      <c r="D67" s="50" t="s">
        <v>89</v>
      </c>
      <c r="E67" s="19"/>
      <c r="F67" s="50"/>
      <c r="G67" s="19">
        <v>35</v>
      </c>
      <c r="H67" s="19">
        <v>22</v>
      </c>
      <c r="I67" s="17">
        <v>57</v>
      </c>
      <c r="J67" s="50">
        <v>9401748892</v>
      </c>
      <c r="K67" s="50" t="s">
        <v>239</v>
      </c>
      <c r="L67" s="50" t="s">
        <v>250</v>
      </c>
      <c r="M67" s="50">
        <v>9435095247</v>
      </c>
      <c r="N67" s="50" t="s">
        <v>251</v>
      </c>
      <c r="O67" s="50">
        <v>7399609083</v>
      </c>
      <c r="P67" s="51">
        <v>43357</v>
      </c>
      <c r="Q67" s="50" t="s">
        <v>113</v>
      </c>
      <c r="R67" s="50"/>
      <c r="S67" s="18" t="s">
        <v>902</v>
      </c>
      <c r="T67" s="18"/>
    </row>
    <row r="68" spans="1:20" ht="33">
      <c r="A68" s="4">
        <v>64</v>
      </c>
      <c r="B68" s="17" t="s">
        <v>162</v>
      </c>
      <c r="C68" s="50" t="s">
        <v>859</v>
      </c>
      <c r="D68" s="50" t="s">
        <v>89</v>
      </c>
      <c r="E68" s="19"/>
      <c r="F68" s="50"/>
      <c r="G68" s="19">
        <v>26</v>
      </c>
      <c r="H68" s="19">
        <v>23</v>
      </c>
      <c r="I68" s="17">
        <v>49</v>
      </c>
      <c r="J68" s="50">
        <v>9613916073</v>
      </c>
      <c r="K68" s="50" t="s">
        <v>239</v>
      </c>
      <c r="L68" s="50" t="s">
        <v>240</v>
      </c>
      <c r="M68" s="50">
        <v>9401955562</v>
      </c>
      <c r="N68" s="50" t="s">
        <v>241</v>
      </c>
      <c r="O68" s="50">
        <v>8472956471</v>
      </c>
      <c r="P68" s="51">
        <v>43357</v>
      </c>
      <c r="Q68" s="50" t="s">
        <v>113</v>
      </c>
      <c r="R68" s="50"/>
      <c r="S68" s="18" t="s">
        <v>902</v>
      </c>
      <c r="T68" s="18"/>
    </row>
    <row r="69" spans="1:20" ht="33">
      <c r="A69" s="4">
        <v>65</v>
      </c>
      <c r="B69" s="17" t="s">
        <v>162</v>
      </c>
      <c r="C69" s="50" t="s">
        <v>860</v>
      </c>
      <c r="D69" s="50" t="s">
        <v>89</v>
      </c>
      <c r="E69" s="19"/>
      <c r="F69" s="50"/>
      <c r="G69" s="19">
        <v>25</v>
      </c>
      <c r="H69" s="19">
        <v>21</v>
      </c>
      <c r="I69" s="17">
        <v>46</v>
      </c>
      <c r="J69" s="50">
        <v>9435015491</v>
      </c>
      <c r="K69" s="50" t="s">
        <v>326</v>
      </c>
      <c r="L69" s="50" t="s">
        <v>327</v>
      </c>
      <c r="M69" s="50">
        <v>9435688968</v>
      </c>
      <c r="N69" s="50" t="s">
        <v>396</v>
      </c>
      <c r="O69" s="50">
        <v>8752927814</v>
      </c>
      <c r="P69" s="51">
        <v>43358</v>
      </c>
      <c r="Q69" s="50" t="s">
        <v>116</v>
      </c>
      <c r="R69" s="50"/>
      <c r="S69" s="18" t="s">
        <v>902</v>
      </c>
      <c r="T69" s="18"/>
    </row>
    <row r="70" spans="1:20">
      <c r="A70" s="4">
        <v>66</v>
      </c>
      <c r="B70" s="17" t="s">
        <v>162</v>
      </c>
      <c r="C70" s="50" t="s">
        <v>249</v>
      </c>
      <c r="D70" s="50" t="s">
        <v>89</v>
      </c>
      <c r="E70" s="19"/>
      <c r="F70" s="50"/>
      <c r="G70" s="19">
        <v>24</v>
      </c>
      <c r="H70" s="19">
        <v>21</v>
      </c>
      <c r="I70" s="17">
        <v>45</v>
      </c>
      <c r="J70" s="50">
        <v>9435373231</v>
      </c>
      <c r="K70" s="50" t="s">
        <v>239</v>
      </c>
      <c r="L70" s="50" t="s">
        <v>250</v>
      </c>
      <c r="M70" s="50">
        <v>9435095247</v>
      </c>
      <c r="N70" s="50" t="s">
        <v>251</v>
      </c>
      <c r="O70" s="50">
        <v>7399609083</v>
      </c>
      <c r="P70" s="51">
        <v>43358</v>
      </c>
      <c r="Q70" s="50" t="s">
        <v>116</v>
      </c>
      <c r="R70" s="50"/>
      <c r="S70" s="18" t="s">
        <v>902</v>
      </c>
      <c r="T70" s="18"/>
    </row>
    <row r="71" spans="1:20">
      <c r="A71" s="4">
        <v>67</v>
      </c>
      <c r="B71" s="17" t="s">
        <v>162</v>
      </c>
      <c r="C71" s="50"/>
      <c r="D71" s="50"/>
      <c r="E71" s="19"/>
      <c r="F71" s="50"/>
      <c r="G71" s="19"/>
      <c r="H71" s="19"/>
      <c r="I71" s="17"/>
      <c r="J71" s="50"/>
      <c r="K71" s="50"/>
      <c r="L71" s="50"/>
      <c r="M71" s="50"/>
      <c r="N71" s="50"/>
      <c r="O71" s="50"/>
      <c r="P71" s="51">
        <v>43359</v>
      </c>
      <c r="Q71" s="50" t="s">
        <v>86</v>
      </c>
      <c r="R71" s="50"/>
      <c r="S71" s="18" t="s">
        <v>902</v>
      </c>
      <c r="T71" s="18" t="s">
        <v>86</v>
      </c>
    </row>
    <row r="72" spans="1:20">
      <c r="A72" s="4">
        <v>68</v>
      </c>
      <c r="B72" s="17" t="s">
        <v>162</v>
      </c>
      <c r="C72" s="50" t="s">
        <v>252</v>
      </c>
      <c r="D72" s="50" t="s">
        <v>89</v>
      </c>
      <c r="E72" s="19"/>
      <c r="F72" s="50"/>
      <c r="G72" s="19">
        <v>21</v>
      </c>
      <c r="H72" s="19">
        <v>20</v>
      </c>
      <c r="I72" s="17">
        <v>41</v>
      </c>
      <c r="J72" s="50">
        <v>8320435239</v>
      </c>
      <c r="K72" s="50" t="s">
        <v>239</v>
      </c>
      <c r="L72" s="50" t="s">
        <v>250</v>
      </c>
      <c r="M72" s="50">
        <v>9435095247</v>
      </c>
      <c r="N72" s="50" t="s">
        <v>251</v>
      </c>
      <c r="O72" s="50">
        <v>7399609083</v>
      </c>
      <c r="P72" s="51">
        <v>43360</v>
      </c>
      <c r="Q72" s="50" t="s">
        <v>93</v>
      </c>
      <c r="R72" s="50"/>
      <c r="S72" s="18" t="s">
        <v>902</v>
      </c>
      <c r="T72" s="18"/>
    </row>
    <row r="73" spans="1:20">
      <c r="A73" s="4">
        <v>69</v>
      </c>
      <c r="B73" s="17" t="s">
        <v>162</v>
      </c>
      <c r="C73" s="18" t="s">
        <v>861</v>
      </c>
      <c r="D73" s="18" t="s">
        <v>89</v>
      </c>
      <c r="E73" s="19"/>
      <c r="F73" s="18"/>
      <c r="G73" s="19">
        <v>31</v>
      </c>
      <c r="H73" s="19">
        <v>37</v>
      </c>
      <c r="I73" s="17">
        <v>68</v>
      </c>
      <c r="J73" s="18"/>
      <c r="K73" s="18" t="s">
        <v>239</v>
      </c>
      <c r="L73" s="18" t="s">
        <v>250</v>
      </c>
      <c r="M73" s="18">
        <v>9435095247</v>
      </c>
      <c r="N73" s="18" t="s">
        <v>251</v>
      </c>
      <c r="O73" s="18">
        <v>7399609083</v>
      </c>
      <c r="P73" s="24">
        <v>43360</v>
      </c>
      <c r="Q73" s="18" t="s">
        <v>93</v>
      </c>
      <c r="R73" s="18"/>
      <c r="S73" s="18" t="s">
        <v>902</v>
      </c>
      <c r="T73" s="18"/>
    </row>
    <row r="74" spans="1:20" ht="33">
      <c r="A74" s="4">
        <v>70</v>
      </c>
      <c r="B74" s="17" t="s">
        <v>162</v>
      </c>
      <c r="C74" s="18" t="s">
        <v>862</v>
      </c>
      <c r="D74" s="18" t="s">
        <v>89</v>
      </c>
      <c r="E74" s="19"/>
      <c r="F74" s="18"/>
      <c r="G74" s="19">
        <v>28</v>
      </c>
      <c r="H74" s="19">
        <v>25</v>
      </c>
      <c r="I74" s="17">
        <v>53</v>
      </c>
      <c r="J74" s="18">
        <v>9678324406</v>
      </c>
      <c r="K74" s="18" t="s">
        <v>124</v>
      </c>
      <c r="L74" s="18" t="s">
        <v>125</v>
      </c>
      <c r="M74" s="18">
        <v>9401717006</v>
      </c>
      <c r="N74" s="18" t="s">
        <v>126</v>
      </c>
      <c r="O74" s="18">
        <v>7399454032</v>
      </c>
      <c r="P74" s="24">
        <v>43361</v>
      </c>
      <c r="Q74" s="18" t="s">
        <v>98</v>
      </c>
      <c r="R74" s="18"/>
      <c r="S74" s="18" t="s">
        <v>902</v>
      </c>
      <c r="T74" s="18"/>
    </row>
    <row r="75" spans="1:20" ht="33">
      <c r="A75" s="4">
        <v>71</v>
      </c>
      <c r="B75" s="17" t="s">
        <v>162</v>
      </c>
      <c r="C75" s="18" t="s">
        <v>863</v>
      </c>
      <c r="D75" s="18" t="s">
        <v>89</v>
      </c>
      <c r="E75" s="19"/>
      <c r="F75" s="18"/>
      <c r="G75" s="19">
        <v>32</v>
      </c>
      <c r="H75" s="19">
        <v>34</v>
      </c>
      <c r="I75" s="17">
        <v>66</v>
      </c>
      <c r="J75" s="18">
        <v>9401999263</v>
      </c>
      <c r="K75" s="18" t="s">
        <v>124</v>
      </c>
      <c r="L75" s="18" t="s">
        <v>125</v>
      </c>
      <c r="M75" s="18">
        <v>9401717006</v>
      </c>
      <c r="N75" s="18" t="s">
        <v>126</v>
      </c>
      <c r="O75" s="18">
        <v>7399454032</v>
      </c>
      <c r="P75" s="24">
        <v>43361</v>
      </c>
      <c r="Q75" s="18" t="s">
        <v>98</v>
      </c>
      <c r="R75" s="18"/>
      <c r="S75" s="18" t="s">
        <v>902</v>
      </c>
      <c r="T75" s="18"/>
    </row>
    <row r="76" spans="1:20" ht="66">
      <c r="A76" s="4">
        <v>72</v>
      </c>
      <c r="B76" s="17" t="s">
        <v>162</v>
      </c>
      <c r="C76" s="18"/>
      <c r="D76" s="18"/>
      <c r="E76" s="19"/>
      <c r="F76" s="18"/>
      <c r="G76" s="19"/>
      <c r="H76" s="19"/>
      <c r="I76" s="17"/>
      <c r="J76" s="18"/>
      <c r="K76" s="18"/>
      <c r="L76" s="18"/>
      <c r="M76" s="18"/>
      <c r="N76" s="18"/>
      <c r="O76" s="18"/>
      <c r="P76" s="24">
        <v>43362</v>
      </c>
      <c r="Q76" s="18" t="s">
        <v>107</v>
      </c>
      <c r="R76" s="18"/>
      <c r="S76" s="18" t="s">
        <v>902</v>
      </c>
      <c r="T76" s="18" t="s">
        <v>831</v>
      </c>
    </row>
    <row r="77" spans="1:20" ht="33">
      <c r="A77" s="4">
        <v>73</v>
      </c>
      <c r="B77" s="17" t="s">
        <v>162</v>
      </c>
      <c r="C77" s="18" t="s">
        <v>864</v>
      </c>
      <c r="D77" s="18" t="s">
        <v>89</v>
      </c>
      <c r="E77" s="19"/>
      <c r="F77" s="18"/>
      <c r="G77" s="19">
        <v>11</v>
      </c>
      <c r="H77" s="19">
        <v>11</v>
      </c>
      <c r="I77" s="17">
        <v>22</v>
      </c>
      <c r="J77" s="18">
        <v>8133076585</v>
      </c>
      <c r="K77" s="18" t="s">
        <v>95</v>
      </c>
      <c r="L77" s="18" t="s">
        <v>96</v>
      </c>
      <c r="M77" s="18">
        <v>9401531695</v>
      </c>
      <c r="N77" s="18" t="s">
        <v>97</v>
      </c>
      <c r="O77" s="18">
        <v>8822143966</v>
      </c>
      <c r="P77" s="24">
        <v>43363</v>
      </c>
      <c r="Q77" s="18" t="s">
        <v>108</v>
      </c>
      <c r="R77" s="18"/>
      <c r="S77" s="18" t="s">
        <v>902</v>
      </c>
      <c r="T77" s="18"/>
    </row>
    <row r="78" spans="1:20" ht="33">
      <c r="A78" s="4">
        <v>74</v>
      </c>
      <c r="B78" s="17" t="s">
        <v>162</v>
      </c>
      <c r="C78" s="18" t="s">
        <v>865</v>
      </c>
      <c r="D78" s="18" t="s">
        <v>89</v>
      </c>
      <c r="E78" s="19"/>
      <c r="F78" s="18"/>
      <c r="G78" s="19">
        <v>33</v>
      </c>
      <c r="H78" s="19">
        <v>34</v>
      </c>
      <c r="I78" s="17">
        <v>67</v>
      </c>
      <c r="J78" s="18">
        <v>8749913889</v>
      </c>
      <c r="K78" s="18" t="s">
        <v>95</v>
      </c>
      <c r="L78" s="18" t="s">
        <v>96</v>
      </c>
      <c r="M78" s="18">
        <v>9401531695</v>
      </c>
      <c r="N78" s="18" t="s">
        <v>97</v>
      </c>
      <c r="O78" s="18">
        <v>8822143966</v>
      </c>
      <c r="P78" s="24">
        <v>43363</v>
      </c>
      <c r="Q78" s="18" t="s">
        <v>108</v>
      </c>
      <c r="R78" s="18"/>
      <c r="S78" s="18" t="s">
        <v>902</v>
      </c>
      <c r="T78" s="18"/>
    </row>
    <row r="79" spans="1:20" ht="33">
      <c r="A79" s="4">
        <v>75</v>
      </c>
      <c r="B79" s="17" t="s">
        <v>162</v>
      </c>
      <c r="C79" s="18" t="s">
        <v>866</v>
      </c>
      <c r="D79" s="18" t="s">
        <v>89</v>
      </c>
      <c r="E79" s="19"/>
      <c r="F79" s="18"/>
      <c r="G79" s="19">
        <v>13</v>
      </c>
      <c r="H79" s="19">
        <v>19</v>
      </c>
      <c r="I79" s="17">
        <v>32</v>
      </c>
      <c r="J79" s="18">
        <v>9126032057</v>
      </c>
      <c r="K79" s="18" t="s">
        <v>124</v>
      </c>
      <c r="L79" s="18" t="s">
        <v>125</v>
      </c>
      <c r="M79" s="18">
        <v>9401717006</v>
      </c>
      <c r="N79" s="18" t="s">
        <v>126</v>
      </c>
      <c r="O79" s="18">
        <v>7399454032</v>
      </c>
      <c r="P79" s="24">
        <v>43364</v>
      </c>
      <c r="Q79" s="18" t="s">
        <v>113</v>
      </c>
      <c r="R79" s="18"/>
      <c r="S79" s="18" t="s">
        <v>902</v>
      </c>
      <c r="T79" s="18"/>
    </row>
    <row r="80" spans="1:20" ht="33">
      <c r="A80" s="4">
        <v>76</v>
      </c>
      <c r="B80" s="17" t="s">
        <v>162</v>
      </c>
      <c r="C80" s="18" t="s">
        <v>867</v>
      </c>
      <c r="D80" s="18" t="s">
        <v>89</v>
      </c>
      <c r="E80" s="19"/>
      <c r="F80" s="18"/>
      <c r="G80" s="19">
        <v>54</v>
      </c>
      <c r="H80" s="19">
        <v>34</v>
      </c>
      <c r="I80" s="17">
        <v>88</v>
      </c>
      <c r="J80" s="18" t="s">
        <v>868</v>
      </c>
      <c r="K80" s="18" t="s">
        <v>124</v>
      </c>
      <c r="L80" s="18" t="s">
        <v>125</v>
      </c>
      <c r="M80" s="18">
        <v>9401717006</v>
      </c>
      <c r="N80" s="18" t="s">
        <v>126</v>
      </c>
      <c r="O80" s="18">
        <v>7399454032</v>
      </c>
      <c r="P80" s="24">
        <v>43364</v>
      </c>
      <c r="Q80" s="18" t="s">
        <v>113</v>
      </c>
      <c r="R80" s="18"/>
      <c r="S80" s="18" t="s">
        <v>902</v>
      </c>
      <c r="T80" s="18"/>
    </row>
    <row r="81" spans="1:20" ht="33">
      <c r="A81" s="4">
        <v>77</v>
      </c>
      <c r="B81" s="17" t="s">
        <v>162</v>
      </c>
      <c r="C81" s="18" t="s">
        <v>869</v>
      </c>
      <c r="D81" s="18" t="s">
        <v>89</v>
      </c>
      <c r="E81" s="19"/>
      <c r="F81" s="18"/>
      <c r="G81" s="19">
        <v>44</v>
      </c>
      <c r="H81" s="19">
        <v>39</v>
      </c>
      <c r="I81" s="17">
        <v>83</v>
      </c>
      <c r="J81" s="18">
        <v>8752956147</v>
      </c>
      <c r="K81" s="18" t="s">
        <v>326</v>
      </c>
      <c r="L81" s="18" t="s">
        <v>327</v>
      </c>
      <c r="M81" s="18">
        <v>9435688968</v>
      </c>
      <c r="N81" s="18" t="s">
        <v>396</v>
      </c>
      <c r="O81" s="18">
        <v>8752927814</v>
      </c>
      <c r="P81" s="24">
        <v>43365</v>
      </c>
      <c r="Q81" s="18" t="s">
        <v>116</v>
      </c>
      <c r="R81" s="18"/>
      <c r="S81" s="18" t="s">
        <v>902</v>
      </c>
      <c r="T81" s="18"/>
    </row>
    <row r="82" spans="1:20">
      <c r="A82" s="4">
        <v>78</v>
      </c>
      <c r="B82" s="17" t="s">
        <v>162</v>
      </c>
      <c r="C82" s="18"/>
      <c r="D82" s="18"/>
      <c r="E82" s="19"/>
      <c r="F82" s="18"/>
      <c r="G82" s="19"/>
      <c r="H82" s="19"/>
      <c r="I82" s="17"/>
      <c r="J82" s="18"/>
      <c r="K82" s="18"/>
      <c r="L82" s="18"/>
      <c r="M82" s="18"/>
      <c r="N82" s="18"/>
      <c r="O82" s="18"/>
      <c r="P82" s="24">
        <v>43366</v>
      </c>
      <c r="Q82" s="18" t="s">
        <v>86</v>
      </c>
      <c r="R82" s="18"/>
      <c r="S82" s="18" t="s">
        <v>902</v>
      </c>
      <c r="T82" s="18" t="s">
        <v>86</v>
      </c>
    </row>
    <row r="83" spans="1:20" ht="33">
      <c r="A83" s="4">
        <v>79</v>
      </c>
      <c r="B83" s="17" t="s">
        <v>162</v>
      </c>
      <c r="C83" s="18" t="s">
        <v>870</v>
      </c>
      <c r="D83" s="18" t="s">
        <v>89</v>
      </c>
      <c r="E83" s="19"/>
      <c r="F83" s="18"/>
      <c r="G83" s="19">
        <v>20</v>
      </c>
      <c r="H83" s="19">
        <v>17</v>
      </c>
      <c r="I83" s="17">
        <v>37</v>
      </c>
      <c r="J83" s="18">
        <v>9085561327</v>
      </c>
      <c r="K83" s="18" t="s">
        <v>90</v>
      </c>
      <c r="L83" s="18" t="s">
        <v>91</v>
      </c>
      <c r="M83" s="18">
        <v>8011947136</v>
      </c>
      <c r="N83" s="18" t="s">
        <v>92</v>
      </c>
      <c r="O83" s="18">
        <v>7399417417</v>
      </c>
      <c r="P83" s="24">
        <v>43367</v>
      </c>
      <c r="Q83" s="18" t="s">
        <v>93</v>
      </c>
      <c r="R83" s="18"/>
      <c r="S83" s="18" t="s">
        <v>902</v>
      </c>
      <c r="T83" s="18"/>
    </row>
    <row r="84" spans="1:20" ht="33">
      <c r="A84" s="4">
        <v>80</v>
      </c>
      <c r="B84" s="17" t="s">
        <v>162</v>
      </c>
      <c r="C84" s="18" t="s">
        <v>871</v>
      </c>
      <c r="D84" s="18" t="s">
        <v>89</v>
      </c>
      <c r="E84" s="19"/>
      <c r="F84" s="18"/>
      <c r="G84" s="19">
        <v>34</v>
      </c>
      <c r="H84" s="19">
        <v>40</v>
      </c>
      <c r="I84" s="17">
        <v>74</v>
      </c>
      <c r="J84" s="18">
        <v>9476665614</v>
      </c>
      <c r="K84" s="18" t="s">
        <v>90</v>
      </c>
      <c r="L84" s="18" t="s">
        <v>91</v>
      </c>
      <c r="M84" s="18">
        <v>8011947136</v>
      </c>
      <c r="N84" s="18" t="s">
        <v>92</v>
      </c>
      <c r="O84" s="18">
        <v>7399417417</v>
      </c>
      <c r="P84" s="24">
        <v>43367</v>
      </c>
      <c r="Q84" s="18" t="s">
        <v>93</v>
      </c>
      <c r="R84" s="18"/>
      <c r="S84" s="18" t="s">
        <v>902</v>
      </c>
      <c r="T84" s="18"/>
    </row>
    <row r="85" spans="1:20" ht="33">
      <c r="A85" s="4">
        <v>81</v>
      </c>
      <c r="B85" s="17" t="s">
        <v>162</v>
      </c>
      <c r="C85" s="18" t="s">
        <v>872</v>
      </c>
      <c r="D85" s="18" t="s">
        <v>89</v>
      </c>
      <c r="E85" s="19"/>
      <c r="F85" s="18"/>
      <c r="G85" s="19">
        <v>28</v>
      </c>
      <c r="H85" s="19">
        <v>29</v>
      </c>
      <c r="I85" s="17">
        <v>57</v>
      </c>
      <c r="J85" s="18">
        <v>9577231937</v>
      </c>
      <c r="K85" s="18" t="s">
        <v>373</v>
      </c>
      <c r="L85" s="18" t="s">
        <v>374</v>
      </c>
      <c r="M85" s="18">
        <v>9435265251</v>
      </c>
      <c r="N85" s="18" t="s">
        <v>375</v>
      </c>
      <c r="O85" s="18">
        <v>8749921697</v>
      </c>
      <c r="P85" s="24">
        <v>43368</v>
      </c>
      <c r="Q85" s="18" t="s">
        <v>98</v>
      </c>
      <c r="R85" s="18"/>
      <c r="S85" s="18" t="s">
        <v>902</v>
      </c>
      <c r="T85" s="18"/>
    </row>
    <row r="86" spans="1:20" ht="33">
      <c r="A86" s="4">
        <v>82</v>
      </c>
      <c r="B86" s="17" t="s">
        <v>162</v>
      </c>
      <c r="C86" s="18" t="s">
        <v>873</v>
      </c>
      <c r="D86" s="18" t="s">
        <v>89</v>
      </c>
      <c r="E86" s="19"/>
      <c r="F86" s="18"/>
      <c r="G86" s="19">
        <v>30</v>
      </c>
      <c r="H86" s="19">
        <v>30</v>
      </c>
      <c r="I86" s="17">
        <v>60</v>
      </c>
      <c r="J86" s="18">
        <v>9613301916</v>
      </c>
      <c r="K86" s="18" t="s">
        <v>326</v>
      </c>
      <c r="L86" s="18" t="s">
        <v>327</v>
      </c>
      <c r="M86" s="18">
        <v>9435688968</v>
      </c>
      <c r="N86" s="18" t="s">
        <v>328</v>
      </c>
      <c r="O86" s="18">
        <v>9435056563</v>
      </c>
      <c r="P86" s="24">
        <v>43368</v>
      </c>
      <c r="Q86" s="18" t="s">
        <v>98</v>
      </c>
      <c r="R86" s="18"/>
      <c r="S86" s="18" t="s">
        <v>902</v>
      </c>
      <c r="T86" s="18"/>
    </row>
    <row r="87" spans="1:20" ht="33">
      <c r="A87" s="4">
        <v>83</v>
      </c>
      <c r="B87" s="17" t="s">
        <v>162</v>
      </c>
      <c r="C87" s="18" t="s">
        <v>874</v>
      </c>
      <c r="D87" s="18" t="s">
        <v>89</v>
      </c>
      <c r="E87" s="19"/>
      <c r="F87" s="18"/>
      <c r="G87" s="19">
        <v>32</v>
      </c>
      <c r="H87" s="19">
        <v>32</v>
      </c>
      <c r="I87" s="17">
        <v>64</v>
      </c>
      <c r="J87" s="18">
        <v>9613121232</v>
      </c>
      <c r="K87" s="18" t="s">
        <v>124</v>
      </c>
      <c r="L87" s="18" t="s">
        <v>125</v>
      </c>
      <c r="M87" s="18">
        <v>9401717006</v>
      </c>
      <c r="N87" s="18" t="s">
        <v>126</v>
      </c>
      <c r="O87" s="18">
        <v>7399454032</v>
      </c>
      <c r="P87" s="24">
        <v>43369</v>
      </c>
      <c r="Q87" s="18" t="s">
        <v>107</v>
      </c>
      <c r="R87" s="18"/>
      <c r="S87" s="18" t="s">
        <v>902</v>
      </c>
      <c r="T87" s="18"/>
    </row>
    <row r="88" spans="1:20" ht="33">
      <c r="A88" s="4">
        <v>84</v>
      </c>
      <c r="B88" s="17" t="s">
        <v>162</v>
      </c>
      <c r="C88" s="18" t="s">
        <v>875</v>
      </c>
      <c r="D88" s="18" t="s">
        <v>89</v>
      </c>
      <c r="E88" s="19"/>
      <c r="F88" s="18"/>
      <c r="G88" s="19">
        <v>31</v>
      </c>
      <c r="H88" s="19">
        <v>31</v>
      </c>
      <c r="I88" s="17">
        <v>62</v>
      </c>
      <c r="J88" s="18">
        <v>9085485336</v>
      </c>
      <c r="K88" s="18" t="s">
        <v>326</v>
      </c>
      <c r="L88" s="18" t="s">
        <v>327</v>
      </c>
      <c r="M88" s="18">
        <v>9435688968</v>
      </c>
      <c r="N88" s="18" t="s">
        <v>396</v>
      </c>
      <c r="O88" s="18">
        <v>8752927814</v>
      </c>
      <c r="P88" s="24">
        <v>43369</v>
      </c>
      <c r="Q88" s="18" t="s">
        <v>107</v>
      </c>
      <c r="R88" s="18"/>
      <c r="S88" s="18" t="s">
        <v>902</v>
      </c>
      <c r="T88" s="18"/>
    </row>
    <row r="89" spans="1:20" ht="33">
      <c r="A89" s="4">
        <v>85</v>
      </c>
      <c r="B89" s="17" t="s">
        <v>162</v>
      </c>
      <c r="C89" s="18" t="s">
        <v>876</v>
      </c>
      <c r="D89" s="18" t="s">
        <v>89</v>
      </c>
      <c r="E89" s="19"/>
      <c r="F89" s="18"/>
      <c r="G89" s="19">
        <v>38</v>
      </c>
      <c r="H89" s="19">
        <v>36</v>
      </c>
      <c r="I89" s="17">
        <v>74</v>
      </c>
      <c r="J89" s="18">
        <v>9101156570</v>
      </c>
      <c r="K89" s="18" t="s">
        <v>124</v>
      </c>
      <c r="L89" s="18" t="s">
        <v>125</v>
      </c>
      <c r="M89" s="18">
        <v>9401717006</v>
      </c>
      <c r="N89" s="18" t="s">
        <v>126</v>
      </c>
      <c r="O89" s="18">
        <v>7399454032</v>
      </c>
      <c r="P89" s="24">
        <v>43370</v>
      </c>
      <c r="Q89" s="18" t="s">
        <v>108</v>
      </c>
      <c r="R89" s="18"/>
      <c r="S89" s="18" t="s">
        <v>902</v>
      </c>
      <c r="T89" s="18"/>
    </row>
    <row r="90" spans="1:20" ht="33">
      <c r="A90" s="4">
        <v>86</v>
      </c>
      <c r="B90" s="17" t="s">
        <v>162</v>
      </c>
      <c r="C90" s="18" t="s">
        <v>877</v>
      </c>
      <c r="D90" s="18" t="s">
        <v>89</v>
      </c>
      <c r="E90" s="19"/>
      <c r="F90" s="18"/>
      <c r="G90" s="19">
        <v>34</v>
      </c>
      <c r="H90" s="19">
        <v>30</v>
      </c>
      <c r="I90" s="17">
        <v>64</v>
      </c>
      <c r="J90" s="18">
        <v>9577903748</v>
      </c>
      <c r="K90" s="18" t="s">
        <v>124</v>
      </c>
      <c r="L90" s="18" t="s">
        <v>125</v>
      </c>
      <c r="M90" s="18">
        <v>9401717006</v>
      </c>
      <c r="N90" s="18" t="s">
        <v>126</v>
      </c>
      <c r="O90" s="18">
        <v>7399454032</v>
      </c>
      <c r="P90" s="24">
        <v>43370</v>
      </c>
      <c r="Q90" s="18" t="s">
        <v>108</v>
      </c>
      <c r="R90" s="18"/>
      <c r="S90" s="18" t="s">
        <v>902</v>
      </c>
      <c r="T90" s="18"/>
    </row>
    <row r="91" spans="1:20" ht="33">
      <c r="A91" s="4">
        <v>87</v>
      </c>
      <c r="B91" s="17" t="s">
        <v>162</v>
      </c>
      <c r="C91" s="18" t="s">
        <v>878</v>
      </c>
      <c r="D91" s="18" t="s">
        <v>89</v>
      </c>
      <c r="E91" s="19"/>
      <c r="F91" s="18"/>
      <c r="G91" s="19">
        <v>31</v>
      </c>
      <c r="H91" s="19">
        <v>31</v>
      </c>
      <c r="I91" s="17">
        <v>62</v>
      </c>
      <c r="J91" s="18">
        <v>9706611275</v>
      </c>
      <c r="K91" s="18" t="s">
        <v>124</v>
      </c>
      <c r="L91" s="18" t="s">
        <v>125</v>
      </c>
      <c r="M91" s="18">
        <v>9401717006</v>
      </c>
      <c r="N91" s="18" t="s">
        <v>126</v>
      </c>
      <c r="O91" s="18">
        <v>7399454032</v>
      </c>
      <c r="P91" s="24">
        <v>43371</v>
      </c>
      <c r="Q91" s="18" t="s">
        <v>113</v>
      </c>
      <c r="R91" s="18"/>
      <c r="S91" s="18" t="s">
        <v>902</v>
      </c>
      <c r="T91" s="18"/>
    </row>
    <row r="92" spans="1:20" ht="33">
      <c r="A92" s="4">
        <v>88</v>
      </c>
      <c r="B92" s="17" t="s">
        <v>162</v>
      </c>
      <c r="C92" s="18" t="s">
        <v>879</v>
      </c>
      <c r="D92" s="18" t="s">
        <v>89</v>
      </c>
      <c r="E92" s="19"/>
      <c r="F92" s="18"/>
      <c r="G92" s="19">
        <v>31</v>
      </c>
      <c r="H92" s="19">
        <v>30</v>
      </c>
      <c r="I92" s="17">
        <v>61</v>
      </c>
      <c r="J92" s="18">
        <v>8876958486</v>
      </c>
      <c r="K92" s="18" t="s">
        <v>124</v>
      </c>
      <c r="L92" s="18" t="s">
        <v>125</v>
      </c>
      <c r="M92" s="18">
        <v>9401717006</v>
      </c>
      <c r="N92" s="18" t="s">
        <v>126</v>
      </c>
      <c r="O92" s="18">
        <v>7399454032</v>
      </c>
      <c r="P92" s="24">
        <v>43371</v>
      </c>
      <c r="Q92" s="18" t="s">
        <v>113</v>
      </c>
      <c r="R92" s="18"/>
      <c r="S92" s="18" t="s">
        <v>902</v>
      </c>
      <c r="T92" s="18"/>
    </row>
    <row r="93" spans="1:20" ht="33">
      <c r="A93" s="4">
        <v>89</v>
      </c>
      <c r="B93" s="17" t="s">
        <v>162</v>
      </c>
      <c r="C93" s="18" t="s">
        <v>880</v>
      </c>
      <c r="D93" s="18" t="s">
        <v>89</v>
      </c>
      <c r="E93" s="19"/>
      <c r="F93" s="18"/>
      <c r="G93" s="19">
        <v>32</v>
      </c>
      <c r="H93" s="19">
        <v>30</v>
      </c>
      <c r="I93" s="17">
        <v>62</v>
      </c>
      <c r="J93" s="18">
        <v>9577877802</v>
      </c>
      <c r="K93" s="18" t="s">
        <v>326</v>
      </c>
      <c r="L93" s="18" t="s">
        <v>327</v>
      </c>
      <c r="M93" s="18">
        <v>9435688968</v>
      </c>
      <c r="N93" s="18" t="s">
        <v>328</v>
      </c>
      <c r="O93" s="18">
        <v>9435056563</v>
      </c>
      <c r="P93" s="24">
        <v>43372</v>
      </c>
      <c r="Q93" s="18" t="s">
        <v>116</v>
      </c>
      <c r="R93" s="18"/>
      <c r="S93" s="18" t="s">
        <v>902</v>
      </c>
      <c r="T93" s="18"/>
    </row>
    <row r="94" spans="1:20">
      <c r="A94" s="4">
        <v>90</v>
      </c>
      <c r="B94" s="17" t="s">
        <v>162</v>
      </c>
      <c r="C94" s="18"/>
      <c r="D94" s="18"/>
      <c r="E94" s="19"/>
      <c r="F94" s="18"/>
      <c r="G94" s="19"/>
      <c r="H94" s="19"/>
      <c r="I94" s="17"/>
      <c r="J94" s="18"/>
      <c r="K94" s="18"/>
      <c r="L94" s="18"/>
      <c r="M94" s="18"/>
      <c r="N94" s="18"/>
      <c r="O94" s="18"/>
      <c r="P94" s="24">
        <v>43373</v>
      </c>
      <c r="Q94" s="18" t="s">
        <v>86</v>
      </c>
      <c r="R94" s="18"/>
      <c r="S94" s="18" t="s">
        <v>902</v>
      </c>
      <c r="T94" s="18" t="s">
        <v>86</v>
      </c>
    </row>
    <row r="95" spans="1:20">
      <c r="A95" s="4">
        <v>91</v>
      </c>
      <c r="B95" s="17"/>
      <c r="C95" s="18"/>
      <c r="D95" s="18"/>
      <c r="E95" s="19"/>
      <c r="F95" s="18"/>
      <c r="G95" s="19"/>
      <c r="H95" s="19"/>
      <c r="I95" s="17">
        <f t="shared" ref="I95:I164" si="0">+G95+H95</f>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50"/>
      <c r="D98" s="50"/>
      <c r="E98" s="19"/>
      <c r="F98" s="50"/>
      <c r="G98" s="19"/>
      <c r="H98" s="19"/>
      <c r="I98" s="17"/>
      <c r="J98" s="50"/>
      <c r="K98" s="50"/>
      <c r="L98" s="50"/>
      <c r="M98" s="50"/>
      <c r="N98" s="50"/>
      <c r="O98" s="50"/>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0"/>
      <c r="C165" s="21">
        <f>COUNTIFS(C6:C164,"*")</f>
        <v>71</v>
      </c>
      <c r="D165" s="21"/>
      <c r="E165" s="13"/>
      <c r="F165" s="21"/>
      <c r="G165" s="21">
        <f>SUM(G6:G164)</f>
        <v>2866</v>
      </c>
      <c r="H165" s="21">
        <f>SUM(H6:H164)</f>
        <v>3230</v>
      </c>
      <c r="I165" s="21">
        <f>SUM(I6:I164)</f>
        <v>6096</v>
      </c>
      <c r="J165" s="21"/>
      <c r="K165" s="21"/>
      <c r="L165" s="21"/>
      <c r="M165" s="21"/>
      <c r="N165" s="21"/>
      <c r="O165" s="21"/>
      <c r="P165" s="14"/>
      <c r="Q165" s="21"/>
      <c r="R165" s="21"/>
      <c r="S165" s="21"/>
      <c r="T165" s="12"/>
    </row>
    <row r="166" spans="1:20">
      <c r="A166" s="45" t="s">
        <v>69</v>
      </c>
      <c r="B166" s="10">
        <f>COUNTIF(B$5:B$164,"Team 1")</f>
        <v>42</v>
      </c>
      <c r="C166" s="45" t="s">
        <v>29</v>
      </c>
      <c r="D166" s="10">
        <f>COUNTIF(D6:D164,"Anganwadi")</f>
        <v>0</v>
      </c>
    </row>
    <row r="167" spans="1:20">
      <c r="A167" s="45" t="s">
        <v>70</v>
      </c>
      <c r="B167" s="10">
        <f>COUNTIF(B$6:B$164,"Team 2")</f>
        <v>47</v>
      </c>
      <c r="C167" s="45" t="s">
        <v>27</v>
      </c>
      <c r="D167" s="10">
        <f>COUNTIF(D6:D164,"School")</f>
        <v>11</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6: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3" workbookViewId="0">
      <selection activeCell="I25" sqref="I25"/>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8" t="s">
        <v>67</v>
      </c>
      <c r="B1" s="128"/>
      <c r="C1" s="128"/>
      <c r="D1" s="128"/>
      <c r="E1" s="128"/>
      <c r="F1" s="129"/>
      <c r="G1" s="129"/>
      <c r="H1" s="129"/>
      <c r="I1" s="129"/>
      <c r="J1" s="129"/>
    </row>
    <row r="2" spans="1:11" ht="25.5">
      <c r="A2" s="130" t="s">
        <v>0</v>
      </c>
      <c r="B2" s="131"/>
      <c r="C2" s="132" t="str">
        <f>'Block at a Glance'!C2:D2</f>
        <v>ASSAM</v>
      </c>
      <c r="D2" s="133"/>
      <c r="E2" s="27" t="s">
        <v>1</v>
      </c>
      <c r="F2" s="134" t="str">
        <f>'Block at a Glance'!F2:I2</f>
        <v>CACHAR</v>
      </c>
      <c r="G2" s="135"/>
      <c r="H2" s="28" t="s">
        <v>28</v>
      </c>
      <c r="I2" s="134" t="str">
        <f>'Block at a Glance'!M2:M2</f>
        <v>BIKRAMPUR</v>
      </c>
      <c r="J2" s="135"/>
    </row>
    <row r="3" spans="1:11" ht="28.5" customHeight="1">
      <c r="A3" s="139" t="s">
        <v>73</v>
      </c>
      <c r="B3" s="139"/>
      <c r="C3" s="139"/>
      <c r="D3" s="139"/>
      <c r="E3" s="139"/>
      <c r="F3" s="139"/>
      <c r="G3" s="139"/>
      <c r="H3" s="139"/>
      <c r="I3" s="139"/>
      <c r="J3" s="139"/>
    </row>
    <row r="4" spans="1:11">
      <c r="A4" s="138" t="s">
        <v>31</v>
      </c>
      <c r="B4" s="137" t="s">
        <v>32</v>
      </c>
      <c r="C4" s="136" t="s">
        <v>33</v>
      </c>
      <c r="D4" s="136" t="s">
        <v>40</v>
      </c>
      <c r="E4" s="136"/>
      <c r="F4" s="136"/>
      <c r="G4" s="136" t="s">
        <v>34</v>
      </c>
      <c r="H4" s="136" t="s">
        <v>41</v>
      </c>
      <c r="I4" s="136"/>
      <c r="J4" s="136"/>
    </row>
    <row r="5" spans="1:11" ht="22.5" customHeight="1">
      <c r="A5" s="138"/>
      <c r="B5" s="137"/>
      <c r="C5" s="136"/>
      <c r="D5" s="29" t="s">
        <v>9</v>
      </c>
      <c r="E5" s="29" t="s">
        <v>10</v>
      </c>
      <c r="F5" s="29" t="s">
        <v>11</v>
      </c>
      <c r="G5" s="136"/>
      <c r="H5" s="29" t="s">
        <v>9</v>
      </c>
      <c r="I5" s="29" t="s">
        <v>10</v>
      </c>
      <c r="J5" s="29" t="s">
        <v>11</v>
      </c>
    </row>
    <row r="6" spans="1:11" ht="22.5" customHeight="1">
      <c r="A6" s="46">
        <v>1</v>
      </c>
      <c r="B6" s="47">
        <v>43556</v>
      </c>
      <c r="C6" s="32">
        <f>COUNTIFS('April-19'!D$5:D$164,"Anganwadi")</f>
        <v>0</v>
      </c>
      <c r="D6" s="33">
        <f>SUMIF('April-19'!$D$5:$D$164,"Anganwadi",'April-19'!$G$5:$G$164)</f>
        <v>0</v>
      </c>
      <c r="E6" s="33">
        <f>SUMIF('April-19'!$D$5:$D$164,"Anganwadi",'April-19'!$H$5:$H$164)</f>
        <v>0</v>
      </c>
      <c r="F6" s="33">
        <f>+D6+E6</f>
        <v>0</v>
      </c>
      <c r="G6" s="32">
        <f>COUNTIF('April-19'!D5:D164,"School")</f>
        <v>23</v>
      </c>
      <c r="H6" s="33">
        <f>SUMIF('April-19'!$D$5:$D$164,"School",'April-19'!$G$5:$G$164)</f>
        <v>1387</v>
      </c>
      <c r="I6" s="33">
        <f>SUMIF('April-19'!$D$5:$D$164,"School",'April-19'!$H$5:$H$164)</f>
        <v>1377</v>
      </c>
      <c r="J6" s="33">
        <f>+H6+I6</f>
        <v>2764</v>
      </c>
      <c r="K6" s="34"/>
    </row>
    <row r="7" spans="1:11" ht="22.5" customHeight="1">
      <c r="A7" s="30">
        <v>2</v>
      </c>
      <c r="B7" s="31">
        <v>43601</v>
      </c>
      <c r="C7" s="32">
        <f>COUNTIF('May-19'!D5:D164,"Anganwadi")</f>
        <v>0</v>
      </c>
      <c r="D7" s="33">
        <f>SUMIF('May-19'!$D$5:$D$164,"Anganwadi",'May-19'!$G$5:$G$164)</f>
        <v>0</v>
      </c>
      <c r="E7" s="33">
        <f>SUMIF('May-19'!$D$5:$D$164,"Anganwadi",'May-19'!$H$5:$H$164)</f>
        <v>0</v>
      </c>
      <c r="F7" s="33">
        <f t="shared" ref="F7:F11" si="0">+D7+E7</f>
        <v>0</v>
      </c>
      <c r="G7" s="32">
        <f>COUNTIF('May-19'!D5:D164,"School")</f>
        <v>46</v>
      </c>
      <c r="H7" s="33">
        <f>SUMIF('May-19'!$D$5:$D$164,"School",'May-19'!$G$5:$G$164)</f>
        <v>3268</v>
      </c>
      <c r="I7" s="33">
        <f>SUMIF('May-19'!$D$5:$D$164,"School",'May-19'!$H$5:$H$164)</f>
        <v>3506</v>
      </c>
      <c r="J7" s="33">
        <f t="shared" ref="J7:J11" si="1">+H7+I7</f>
        <v>6774</v>
      </c>
    </row>
    <row r="8" spans="1:11" ht="22.5" customHeight="1">
      <c r="A8" s="30">
        <v>3</v>
      </c>
      <c r="B8" s="31">
        <v>43632</v>
      </c>
      <c r="C8" s="32">
        <f>COUNTIF('Jun-19'!D5:D164,"Anganwadi")</f>
        <v>0</v>
      </c>
      <c r="D8" s="33">
        <f>SUMIF('Jun-19'!$D$5:$D$164,"Anganwadi",'Jun-19'!$G$5:$G$164)</f>
        <v>0</v>
      </c>
      <c r="E8" s="33">
        <f>SUMIF('Jun-19'!$D$5:$D$164,"Anganwadi",'Jun-19'!$H$5:$H$164)</f>
        <v>0</v>
      </c>
      <c r="F8" s="33">
        <f t="shared" si="0"/>
        <v>0</v>
      </c>
      <c r="G8" s="32">
        <f>COUNTIF('Jun-19'!D5:D164,"School")</f>
        <v>43</v>
      </c>
      <c r="H8" s="33">
        <f>SUMIF('Jun-19'!$D$5:$D$164,"School",'Jun-19'!$G$5:$G$164)</f>
        <v>1923</v>
      </c>
      <c r="I8" s="33">
        <f>SUMIF('Jun-19'!$D$5:$D$164,"School",'Jun-19'!$H$5:$H$164)</f>
        <v>2025</v>
      </c>
      <c r="J8" s="33">
        <f t="shared" si="1"/>
        <v>3948</v>
      </c>
    </row>
    <row r="9" spans="1:11" ht="22.5" customHeight="1">
      <c r="A9" s="30">
        <v>4</v>
      </c>
      <c r="B9" s="31">
        <v>43662</v>
      </c>
      <c r="C9" s="32">
        <f>COUNTIF('Jul-19'!D5:D164,"Anganwadi")</f>
        <v>0</v>
      </c>
      <c r="D9" s="33">
        <f>SUMIF('Jul-19'!$D$5:$D$164,"Anganwadi",'Jul-19'!$G$5:$G$164)</f>
        <v>0</v>
      </c>
      <c r="E9" s="33">
        <f>SUMIF('Jul-19'!$D$5:$D$164,"Anganwadi",'Jul-19'!$H$5:$H$164)</f>
        <v>0</v>
      </c>
      <c r="F9" s="33">
        <f t="shared" si="0"/>
        <v>0</v>
      </c>
      <c r="G9" s="32">
        <f>COUNTIF('Jul-19'!D5:D164,"School")</f>
        <v>0</v>
      </c>
      <c r="H9" s="33">
        <f>SUMIF('Jul-19'!$D$5:$D$164,"School",'Jul-19'!$G$5:$G$164)</f>
        <v>0</v>
      </c>
      <c r="I9" s="33">
        <f>SUMIF('Jul-19'!$D$5:$D$164,"School",'Jul-19'!$H$5:$H$164)</f>
        <v>0</v>
      </c>
      <c r="J9" s="33">
        <f t="shared" si="1"/>
        <v>0</v>
      </c>
    </row>
    <row r="10" spans="1:11" ht="22.5" customHeight="1">
      <c r="A10" s="30">
        <v>5</v>
      </c>
      <c r="B10" s="31">
        <v>43693</v>
      </c>
      <c r="C10" s="32">
        <f>COUNTIF('Aug-19'!D5:D164,"Anganwadi")</f>
        <v>0</v>
      </c>
      <c r="D10" s="33">
        <f>SUMIF('Aug-19'!$D$5:$D$164,"Anganwadi",'Aug-19'!$G$5:$G$164)</f>
        <v>0</v>
      </c>
      <c r="E10" s="33">
        <f>SUMIF('Aug-19'!$D$5:$D$164,"Anganwadi",'Aug-19'!$H$5:$H$164)</f>
        <v>0</v>
      </c>
      <c r="F10" s="33">
        <f t="shared" si="0"/>
        <v>0</v>
      </c>
      <c r="G10" s="32">
        <f>COUNTIF('Aug-19'!D5:D164,"School")</f>
        <v>49</v>
      </c>
      <c r="H10" s="33">
        <f>SUMIF('Aug-19'!$D$5:$D$164,"School",'Aug-19'!$G$5:$G$164)</f>
        <v>9169</v>
      </c>
      <c r="I10" s="33">
        <f>SUMIF('Aug-19'!$D$5:$D$164,"School",'Aug-19'!$H$5:$H$164)</f>
        <v>10853</v>
      </c>
      <c r="J10" s="33">
        <f t="shared" si="1"/>
        <v>20022</v>
      </c>
    </row>
    <row r="11" spans="1:11" ht="22.5" customHeight="1">
      <c r="A11" s="30">
        <v>6</v>
      </c>
      <c r="B11" s="31">
        <v>43724</v>
      </c>
      <c r="C11" s="32">
        <f>COUNTIF('Sep-19'!D6:D164,"Anganwadi")</f>
        <v>0</v>
      </c>
      <c r="D11" s="33">
        <f>SUMIF('Sep-19'!$D$6:$D$164,"Anganwadi",'Sep-19'!$G$6:$G$164)</f>
        <v>0</v>
      </c>
      <c r="E11" s="33">
        <f>SUMIF('Sep-19'!$D$6:$D$164,"Anganwadi",'Sep-19'!$H$6:$H$164)</f>
        <v>0</v>
      </c>
      <c r="F11" s="33">
        <f t="shared" si="0"/>
        <v>0</v>
      </c>
      <c r="G11" s="32">
        <f>COUNTIF('Sep-19'!D6:D164,"School")</f>
        <v>11</v>
      </c>
      <c r="H11" s="33">
        <f>SUMIF('Sep-19'!$D$6:$D$164,"School",'Sep-19'!$G$6:$G$164)</f>
        <v>934</v>
      </c>
      <c r="I11" s="33">
        <f>SUMIF('Sep-19'!$D$6:$D$164,"School",'Sep-19'!$H$6:$H$164)</f>
        <v>1361</v>
      </c>
      <c r="J11" s="33">
        <f t="shared" si="1"/>
        <v>2295</v>
      </c>
    </row>
    <row r="12" spans="1:11" ht="19.5" customHeight="1">
      <c r="A12" s="127" t="s">
        <v>42</v>
      </c>
      <c r="B12" s="127"/>
      <c r="C12" s="35">
        <f>SUM(C6:C11)</f>
        <v>0</v>
      </c>
      <c r="D12" s="35">
        <f t="shared" ref="D12:J12" si="2">SUM(D6:D11)</f>
        <v>0</v>
      </c>
      <c r="E12" s="35">
        <f t="shared" si="2"/>
        <v>0</v>
      </c>
      <c r="F12" s="35">
        <f t="shared" si="2"/>
        <v>0</v>
      </c>
      <c r="G12" s="35">
        <f t="shared" si="2"/>
        <v>172</v>
      </c>
      <c r="H12" s="35">
        <f t="shared" si="2"/>
        <v>16681</v>
      </c>
      <c r="I12" s="35">
        <f t="shared" si="2"/>
        <v>19122</v>
      </c>
      <c r="J12" s="35">
        <f t="shared" si="2"/>
        <v>35803</v>
      </c>
    </row>
    <row r="14" spans="1:11">
      <c r="A14" s="122" t="s">
        <v>74</v>
      </c>
      <c r="B14" s="122"/>
      <c r="C14" s="122"/>
      <c r="D14" s="122"/>
      <c r="E14" s="122"/>
      <c r="F14" s="122"/>
    </row>
    <row r="15" spans="1:11" ht="82.5">
      <c r="A15" s="44" t="s">
        <v>31</v>
      </c>
      <c r="B15" s="43" t="s">
        <v>32</v>
      </c>
      <c r="C15" s="48" t="s">
        <v>71</v>
      </c>
      <c r="D15" s="42" t="s">
        <v>33</v>
      </c>
      <c r="E15" s="42" t="s">
        <v>34</v>
      </c>
      <c r="F15" s="42" t="s">
        <v>72</v>
      </c>
    </row>
    <row r="16" spans="1:11">
      <c r="A16" s="125">
        <v>1</v>
      </c>
      <c r="B16" s="123">
        <v>43571</v>
      </c>
      <c r="C16" s="49" t="s">
        <v>69</v>
      </c>
      <c r="D16" s="32">
        <f>COUNTIFS('April-19'!B$5:B$164,"Team 1",'April-19'!D$5:D$164,"Anganwadi")</f>
        <v>0</v>
      </c>
      <c r="E16" s="32">
        <f>COUNTIFS('April-19'!B$5:B$164,"Team 1",'April-19'!D$5:D$164,"School")</f>
        <v>5</v>
      </c>
      <c r="F16" s="33">
        <f>SUMIF('April-19'!$B$5:$B$164,"Team 1",'April-19'!$I$5:$I$164)</f>
        <v>2285</v>
      </c>
    </row>
    <row r="17" spans="1:6">
      <c r="A17" s="126"/>
      <c r="B17" s="124"/>
      <c r="C17" s="49" t="s">
        <v>70</v>
      </c>
      <c r="D17" s="32">
        <f>COUNTIFS('April-19'!B$5:B$164,"Team 2",'April-19'!D$5:D$164,"Anganwadi")</f>
        <v>0</v>
      </c>
      <c r="E17" s="32">
        <f>COUNTIFS('April-19'!B$5:B$164,"Team 2",'April-19'!D$5:D$164,"School")</f>
        <v>18</v>
      </c>
      <c r="F17" s="33">
        <f>SUMIF('April-19'!$B$5:$B$164,"Team 2",'April-19'!$I$5:$I$164)</f>
        <v>2803</v>
      </c>
    </row>
    <row r="18" spans="1:6">
      <c r="A18" s="125">
        <v>2</v>
      </c>
      <c r="B18" s="123">
        <v>43601</v>
      </c>
      <c r="C18" s="49" t="s">
        <v>69</v>
      </c>
      <c r="D18" s="32">
        <f>COUNTIFS('May-19'!B$5:B$164,"Team 1",'May-19'!D$5:D$164,"Anganwadi")</f>
        <v>0</v>
      </c>
      <c r="E18" s="32">
        <f>COUNTIFS('May-19'!B$5:B$164,"Team 1",'May-19'!D$5:D$164,"School")</f>
        <v>23</v>
      </c>
      <c r="F18" s="33">
        <f>SUMIF('May-19'!$B$5:$B$164,"Team 1",'May-19'!$I$5:$I$164)</f>
        <v>3271</v>
      </c>
    </row>
    <row r="19" spans="1:6">
      <c r="A19" s="126"/>
      <c r="B19" s="124"/>
      <c r="C19" s="49" t="s">
        <v>70</v>
      </c>
      <c r="D19" s="32">
        <f>COUNTIFS('May-19'!B$5:B$164,"Team 2",'May-19'!D$5:D$164,"Anganwadi")</f>
        <v>0</v>
      </c>
      <c r="E19" s="32">
        <f>COUNTIFS('May-19'!B$5:B$164,"Team 2",'May-19'!D$5:D$164,"School")</f>
        <v>20</v>
      </c>
      <c r="F19" s="33">
        <f>SUMIF('May-19'!$B$5:$B$164,"Team 2",'May-19'!$I$5:$I$164)</f>
        <v>3589</v>
      </c>
    </row>
    <row r="20" spans="1:6">
      <c r="A20" s="125">
        <v>3</v>
      </c>
      <c r="B20" s="123">
        <v>43632</v>
      </c>
      <c r="C20" s="49" t="s">
        <v>69</v>
      </c>
      <c r="D20" s="32">
        <f>COUNTIFS('Jun-19'!B$5:B$164,"Team 1",'Jun-19'!D$5:D$164,"Anganwadi")</f>
        <v>0</v>
      </c>
      <c r="E20" s="32">
        <f>COUNTIFS('Jun-19'!B$5:B$164,"Team 1",'Jun-19'!D$5:D$164,"School")</f>
        <v>0</v>
      </c>
      <c r="F20" s="33">
        <f>SUMIF('Jun-19'!$B$5:$B$164,"Team 1",'Jun-19'!$I$5:$I$164)</f>
        <v>0</v>
      </c>
    </row>
    <row r="21" spans="1:6">
      <c r="A21" s="126"/>
      <c r="B21" s="124"/>
      <c r="C21" s="49" t="s">
        <v>70</v>
      </c>
      <c r="D21" s="32">
        <f>COUNTIFS('Jun-19'!B$5:B$164,"Team 2",'Jun-19'!D$5:D$164,"Anganwadi")</f>
        <v>0</v>
      </c>
      <c r="E21" s="32">
        <f>COUNTIFS('Jun-19'!B$5:B$164,"Team 2",'Jun-19'!D$5:D$164,"School")</f>
        <v>0</v>
      </c>
      <c r="F21" s="33">
        <f>SUMIF('Jun-19'!$B$5:$B$164,"Team 2",'Jun-19'!$I$5:$I$164)</f>
        <v>0</v>
      </c>
    </row>
    <row r="22" spans="1:6">
      <c r="A22" s="125">
        <v>4</v>
      </c>
      <c r="B22" s="123">
        <v>43662</v>
      </c>
      <c r="C22" s="49" t="s">
        <v>69</v>
      </c>
      <c r="D22" s="32">
        <f>COUNTIFS('Jul-19'!B$5:B$164,"Team 1",'Jul-19'!D$5:D$164,"Anganwadi")</f>
        <v>0</v>
      </c>
      <c r="E22" s="32">
        <f>COUNTIFS('Jul-19'!B$5:B$164,"Team 1",'Jul-19'!D$5:D$164,"School")</f>
        <v>0</v>
      </c>
      <c r="F22" s="33">
        <f>SUMIF('Jul-19'!$B$5:$B$164,"Team 1",'Jul-19'!$I$5:$I$164)</f>
        <v>0</v>
      </c>
    </row>
    <row r="23" spans="1:6">
      <c r="A23" s="126"/>
      <c r="B23" s="124"/>
      <c r="C23" s="49" t="s">
        <v>70</v>
      </c>
      <c r="D23" s="32">
        <f>COUNTIFS('Jul-19'!B$5:B$164,"Team 2",'Jul-19'!D$5:D$164,"Anganwadi")</f>
        <v>0</v>
      </c>
      <c r="E23" s="32">
        <f>COUNTIFS('Jul-19'!B$5:B$164,"Team 2",'Jul-19'!D$5:D$164,"School")</f>
        <v>0</v>
      </c>
      <c r="F23" s="33">
        <f>SUMIF('Jul-19'!$B$5:$B$164,"Team 2",'Jul-19'!$I$5:$I$164)</f>
        <v>0</v>
      </c>
    </row>
    <row r="24" spans="1:6">
      <c r="A24" s="125">
        <v>5</v>
      </c>
      <c r="B24" s="123">
        <v>43693</v>
      </c>
      <c r="C24" s="49" t="s">
        <v>69</v>
      </c>
      <c r="D24" s="32">
        <f>COUNTIFS('Aug-19'!B$5:B$164,"Team 1",'Aug-19'!D$5:D$164,"Anganwadi")</f>
        <v>0</v>
      </c>
      <c r="E24" s="32">
        <f>COUNTIFS('Aug-19'!B$5:B$164,"Team 1",'Aug-19'!D$5:D$164,"School")</f>
        <v>0</v>
      </c>
      <c r="F24" s="33">
        <f>SUMIF('Aug-19'!$B$5:$B$164,"Team 1",'Aug-19'!$I$5:$I$164)</f>
        <v>0</v>
      </c>
    </row>
    <row r="25" spans="1:6">
      <c r="A25" s="126"/>
      <c r="B25" s="124"/>
      <c r="C25" s="49" t="s">
        <v>70</v>
      </c>
      <c r="D25" s="32">
        <f>COUNTIFS('Aug-19'!B$5:B$164,"Team 2",'Aug-19'!D$5:D$164,"Anganwadi")</f>
        <v>0</v>
      </c>
      <c r="E25" s="32">
        <f>COUNTIFS('Aug-19'!B$5:B$164,"Team 2",'Aug-19'!D$5:D$164,"School")</f>
        <v>0</v>
      </c>
      <c r="F25" s="33">
        <f>SUMIF('Aug-19'!$B$5:$B$164,"Team 2",'Aug-19'!$I$5:$I$164)</f>
        <v>0</v>
      </c>
    </row>
    <row r="26" spans="1:6">
      <c r="A26" s="125">
        <v>6</v>
      </c>
      <c r="B26" s="123">
        <v>43724</v>
      </c>
      <c r="C26" s="49" t="s">
        <v>69</v>
      </c>
      <c r="D26" s="32" t="e">
        <f>COUNTIFS('Sep-19'!B$5:B$164,"Team 1",'Sep-19'!D$6:D$164,"Anganwadi")</f>
        <v>#VALUE!</v>
      </c>
      <c r="E26" s="32" t="e">
        <f>COUNTIFS('Sep-19'!B$5:B$164,"Team 1",'Sep-19'!D$6:D$164,"School")</f>
        <v>#VALUE!</v>
      </c>
      <c r="F26" s="33">
        <f ca="1">SUMIF('Sep-19'!$B$5:$B$164,"Team 1",'Sep-19'!$I$6:$I$164)</f>
        <v>3372</v>
      </c>
    </row>
    <row r="27" spans="1:6">
      <c r="A27" s="126"/>
      <c r="B27" s="124"/>
      <c r="C27" s="49" t="s">
        <v>70</v>
      </c>
      <c r="D27" s="32" t="e">
        <f>COUNTIFS('Sep-19'!B$5:B$164,"Team 2",'Sep-19'!D$6:D$164,"Anganwadi")</f>
        <v>#VALUE!</v>
      </c>
      <c r="E27" s="32" t="e">
        <f>COUNTIFS('Sep-19'!B$5:B$164,"Team 2",'Sep-19'!D$6:D$164,"School")</f>
        <v>#VALUE!</v>
      </c>
      <c r="F27" s="33">
        <f ca="1">SUMIF('Sep-19'!$B$5:$B$164,"Team 2",'Sep-19'!$I$6:$I$164)</f>
        <v>2724</v>
      </c>
    </row>
    <row r="28" spans="1:6">
      <c r="A28" s="41" t="s">
        <v>42</v>
      </c>
      <c r="B28" s="41"/>
      <c r="C28" s="41"/>
      <c r="D28" s="41" t="e">
        <f>SUM(D16:D27)</f>
        <v>#VALUE!</v>
      </c>
      <c r="E28" s="41" t="e">
        <f>SUM(E16:E27)</f>
        <v>#VALUE!</v>
      </c>
      <c r="F28" s="41">
        <f ca="1">SUM(F16:F27)</f>
        <v>18044</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2019-03-30T08:19:05Z</dcterms:modified>
</cp:coreProperties>
</file>