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bookViews>
  <sheets>
    <sheet name="Block at a Glance" sheetId="1" r:id="rId1"/>
    <sheet name="April-19" sheetId="5" r:id="rId2"/>
    <sheet name="May-19" sheetId="17" r:id="rId3"/>
    <sheet name="Jun-19" sheetId="18" r:id="rId4"/>
    <sheet name="Jul-19" sheetId="19" r:id="rId5"/>
    <sheet name="Aug-19" sheetId="20" r:id="rId6"/>
    <sheet name="Sep-19" sheetId="21" r:id="rId7"/>
    <sheet name="Summary Sheet" sheetId="11" r:id="rId8"/>
  </sheets>
  <definedNames>
    <definedName name="_xlnm._FilterDatabase" localSheetId="0" hidden="1">'Block at a Glance'!$A$4:$M$14</definedName>
    <definedName name="_xlnm.Print_Titles" localSheetId="1">'April-19'!$3:$4</definedName>
    <definedName name="_xlnm.Print_Titles" localSheetId="5">'Aug-19'!$3:$4</definedName>
    <definedName name="_xlnm.Print_Titles" localSheetId="4">'Jul-19'!$3:$4</definedName>
    <definedName name="_xlnm.Print_Titles" localSheetId="3">'Jun-19'!$3:$4</definedName>
    <definedName name="_xlnm.Print_Titles" localSheetId="2">'May-19'!$3:$4</definedName>
    <definedName name="_xlnm.Print_Titles" localSheetId="6">'Sep-19'!$3:$4</definedName>
  </definedNames>
  <calcPr calcId="124519"/>
</workbook>
</file>

<file path=xl/calcChain.xml><?xml version="1.0" encoding="utf-8"?>
<calcChain xmlns="http://schemas.openxmlformats.org/spreadsheetml/2006/main">
  <c r="I5" i="5"/>
  <c r="E27" i="11"/>
  <c r="D27"/>
  <c r="E26"/>
  <c r="D26"/>
  <c r="I6" i="21"/>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5"/>
  <c r="I6" i="20"/>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5"/>
  <c r="I6" i="19"/>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5"/>
  <c r="I6" i="18"/>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5"/>
  <c r="I6" i="17"/>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5"/>
  <c r="I6" i="5"/>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E25" i="11"/>
  <c r="D25"/>
  <c r="E24"/>
  <c r="D24"/>
  <c r="E23"/>
  <c r="D23"/>
  <c r="E22"/>
  <c r="D22"/>
  <c r="E21"/>
  <c r="D21"/>
  <c r="E20"/>
  <c r="D20"/>
  <c r="E19"/>
  <c r="D19"/>
  <c r="E18"/>
  <c r="D18"/>
  <c r="E17"/>
  <c r="E16"/>
  <c r="D6"/>
  <c r="E6"/>
  <c r="C6"/>
  <c r="D17"/>
  <c r="D16"/>
  <c r="F27" l="1"/>
  <c r="F26"/>
  <c r="D28"/>
  <c r="E28"/>
  <c r="B167" i="21" l="1"/>
  <c r="B166"/>
  <c r="B167" i="20"/>
  <c r="B166"/>
  <c r="B167" i="19"/>
  <c r="B166"/>
  <c r="B167" i="18"/>
  <c r="B166"/>
  <c r="B167" i="17"/>
  <c r="B166"/>
  <c r="B167" i="5"/>
  <c r="B166"/>
  <c r="C11" i="11"/>
  <c r="C10"/>
  <c r="C9"/>
  <c r="G11"/>
  <c r="G10"/>
  <c r="G9"/>
  <c r="I11"/>
  <c r="H11"/>
  <c r="I10"/>
  <c r="H10"/>
  <c r="I9"/>
  <c r="H9"/>
  <c r="I8"/>
  <c r="H8"/>
  <c r="I7"/>
  <c r="H7"/>
  <c r="E11"/>
  <c r="D11"/>
  <c r="E10"/>
  <c r="E9"/>
  <c r="D10"/>
  <c r="D9"/>
  <c r="E8"/>
  <c r="D8"/>
  <c r="E7"/>
  <c r="D7"/>
  <c r="G8"/>
  <c r="G7"/>
  <c r="I6"/>
  <c r="H6"/>
  <c r="G6" l="1"/>
  <c r="C8"/>
  <c r="C7"/>
  <c r="H165" i="5" l="1"/>
  <c r="G165"/>
  <c r="D167"/>
  <c r="D166"/>
  <c r="C165"/>
  <c r="D167" i="21"/>
  <c r="D166"/>
  <c r="H165"/>
  <c r="G165"/>
  <c r="C165"/>
  <c r="D167" i="20"/>
  <c r="D166"/>
  <c r="H165"/>
  <c r="G165"/>
  <c r="C165"/>
  <c r="D167" i="19"/>
  <c r="D166"/>
  <c r="H165"/>
  <c r="G165"/>
  <c r="C165"/>
  <c r="F23" i="11"/>
  <c r="F22"/>
  <c r="D167" i="18"/>
  <c r="D166"/>
  <c r="H165"/>
  <c r="G165"/>
  <c r="C165"/>
  <c r="F21" i="11"/>
  <c r="F20"/>
  <c r="D167" i="17"/>
  <c r="D166"/>
  <c r="H165"/>
  <c r="G165"/>
  <c r="C165"/>
  <c r="F18" i="11"/>
  <c r="F19"/>
  <c r="F17"/>
  <c r="C2"/>
  <c r="F25" l="1"/>
  <c r="F24"/>
  <c r="I165" i="20"/>
  <c r="I165" i="17"/>
  <c r="I165" i="21"/>
  <c r="I165" i="19"/>
  <c r="I165" i="18"/>
  <c r="H12" i="11"/>
  <c r="G12"/>
  <c r="D12"/>
  <c r="E12"/>
  <c r="I12"/>
  <c r="F11"/>
  <c r="J11"/>
  <c r="J10"/>
  <c r="F10"/>
  <c r="F9"/>
  <c r="J9"/>
  <c r="F8"/>
  <c r="J8"/>
  <c r="J7"/>
  <c r="F7"/>
  <c r="F6"/>
  <c r="J6"/>
  <c r="F16"/>
  <c r="F28" l="1"/>
  <c r="C12"/>
  <c r="I165" i="5"/>
  <c r="F12" i="11"/>
  <c r="J12"/>
</calcChain>
</file>

<file path=xl/sharedStrings.xml><?xml version="1.0" encoding="utf-8"?>
<sst xmlns="http://schemas.openxmlformats.org/spreadsheetml/2006/main" count="5653" uniqueCount="1248">
  <si>
    <t>STATE</t>
  </si>
  <si>
    <t>DISTRICT</t>
  </si>
  <si>
    <t>Education Department</t>
  </si>
  <si>
    <t>Details of Dedicated team Staff</t>
  </si>
  <si>
    <t>Name of B.E.E.O.:</t>
  </si>
  <si>
    <t>Name of CDPO.:</t>
  </si>
  <si>
    <t>Designation</t>
  </si>
  <si>
    <t>Name of Institution</t>
  </si>
  <si>
    <t>Number of Children in institution</t>
  </si>
  <si>
    <t>Male</t>
  </si>
  <si>
    <t>Female</t>
  </si>
  <si>
    <t>Total</t>
  </si>
  <si>
    <t>Contact No.</t>
  </si>
  <si>
    <t>Remarks</t>
  </si>
  <si>
    <t>Sl.No.</t>
  </si>
  <si>
    <t>E-mail Id</t>
  </si>
  <si>
    <t>School/ Anganwadi Code</t>
  </si>
  <si>
    <r>
      <rPr>
        <b/>
        <sz val="10"/>
        <color theme="1"/>
        <rFont val="Arial Narrow"/>
        <family val="2"/>
      </rPr>
      <t>Category of School</t>
    </r>
    <r>
      <rPr>
        <b/>
        <sz val="11"/>
        <color theme="1"/>
        <rFont val="Arial Narrow"/>
        <family val="2"/>
      </rPr>
      <t xml:space="preserve">
 </t>
    </r>
    <r>
      <rPr>
        <b/>
        <sz val="8"/>
        <color theme="1"/>
        <rFont val="Arial Narrow"/>
        <family val="2"/>
      </rPr>
      <t>(LP, UP, High, HS)</t>
    </r>
  </si>
  <si>
    <t>Mob. No. / E-mail Id</t>
  </si>
  <si>
    <t>Office Mob.  No. / E-mail Id</t>
  </si>
  <si>
    <t>Unique Id</t>
  </si>
  <si>
    <t>RBSK Team -01</t>
  </si>
  <si>
    <t>RBSK Team -02</t>
  </si>
  <si>
    <t>School</t>
  </si>
  <si>
    <t>Name of Block PHC</t>
  </si>
  <si>
    <t>Anganwadi</t>
  </si>
  <si>
    <t>Name of Employee</t>
  </si>
  <si>
    <t>SN</t>
  </si>
  <si>
    <t>Month</t>
  </si>
  <si>
    <t>No. of AWC Planned</t>
  </si>
  <si>
    <t>No. of School Planned</t>
  </si>
  <si>
    <t>AWC / School Contact No.</t>
  </si>
  <si>
    <t>Distance from BPHC to the Institution
 (in Km)</t>
  </si>
  <si>
    <t xml:space="preserve">Name of Sub Centre </t>
  </si>
  <si>
    <t>Name of ASHA</t>
  </si>
  <si>
    <t>ASHA Contact No.</t>
  </si>
  <si>
    <t>Number of Children in AWC</t>
  </si>
  <si>
    <t>Number of Children in School</t>
  </si>
  <si>
    <t xml:space="preserve">Total </t>
  </si>
  <si>
    <t>4. First part will be visited by one team and Second part will be visited by another team.</t>
  </si>
  <si>
    <t>6.  Date of screening to be informed to parents through AWC / School/ ASHAs.</t>
  </si>
  <si>
    <t>8. On School holidays Anganawdi visit plan is to be made.</t>
  </si>
  <si>
    <t>9.  Microplanning should be done in a manner that Routine Immunization ( Wednesday of week) days in a particular village are not affected.</t>
  </si>
  <si>
    <t>10. Saturday will be  working day.</t>
  </si>
  <si>
    <t>NOTE: Before filling up the format please read the following instructions carefully.</t>
  </si>
  <si>
    <t>3. Block should be divided into two parts.</t>
  </si>
  <si>
    <t>5. Microplan should be done in a manner that both the team will start screening in the morning session at AWC and then at School everyday.</t>
  </si>
  <si>
    <t>11. Carry Forward AWC or School should be visited in the next month.</t>
  </si>
  <si>
    <r>
      <t xml:space="preserve">12. DO NOT USE </t>
    </r>
    <r>
      <rPr>
        <b/>
        <i/>
        <sz val="12"/>
        <color theme="1"/>
        <rFont val="Arial Narrow"/>
        <family val="2"/>
      </rPr>
      <t>COPY</t>
    </r>
    <r>
      <rPr>
        <sz val="11"/>
        <color theme="1"/>
        <rFont val="Arial Narrow"/>
        <family val="2"/>
      </rPr>
      <t xml:space="preserve"> AND </t>
    </r>
    <r>
      <rPr>
        <b/>
        <i/>
        <sz val="12"/>
        <color theme="1"/>
        <rFont val="Arial Narrow"/>
        <family val="2"/>
      </rPr>
      <t>PASTE</t>
    </r>
    <r>
      <rPr>
        <sz val="11"/>
        <color theme="1"/>
        <rFont val="Arial Narrow"/>
        <family val="2"/>
      </rPr>
      <t xml:space="preserve"> FEATURES FOR FILLING UP THE FORMAT</t>
    </r>
  </si>
  <si>
    <t>7. Don’t plan for clinic or screening on Sunday/ holiday.</t>
  </si>
  <si>
    <t>Name of Local ANM</t>
  </si>
  <si>
    <t>ANM Contact No.</t>
  </si>
  <si>
    <r>
      <t xml:space="preserve">Day
</t>
    </r>
    <r>
      <rPr>
        <sz val="9"/>
        <color theme="1"/>
        <rFont val="Arial Narrow"/>
        <family val="2"/>
      </rPr>
      <t>(Eg. Mon, Tue, Wed….)</t>
    </r>
  </si>
  <si>
    <r>
      <t xml:space="preserve">Type of Vehicle required
</t>
    </r>
    <r>
      <rPr>
        <sz val="8"/>
        <color theme="1"/>
        <rFont val="Arial Narrow"/>
        <family val="2"/>
      </rPr>
      <t>(Car/Two Wheeler/ Boat/ any other means of transport)</t>
    </r>
  </si>
  <si>
    <t xml:space="preserve">Date of Visit </t>
  </si>
  <si>
    <t>Type of Institution
(School / Anganwadi)</t>
  </si>
  <si>
    <t>1.  Plan for a daily average screening of 110/120 children per team at school or AWC or both at AWC and School. Thus more than one day visit to the Institution may be required if the enrolment to the AWC / School is beyond 110/120.</t>
  </si>
  <si>
    <t>2.  Advance plan to be developed for Six months.</t>
  </si>
  <si>
    <t>(Academic calendar of Education department is to be followed in preparation of the Micro plan)</t>
  </si>
  <si>
    <t>Plan of the Month</t>
  </si>
  <si>
    <t>Social Welfare Department</t>
  </si>
  <si>
    <r>
      <t xml:space="preserve">Plan for MHT No.
</t>
    </r>
    <r>
      <rPr>
        <sz val="8"/>
        <color theme="1"/>
        <rFont val="Arial Narrow"/>
        <family val="2"/>
      </rPr>
      <t xml:space="preserve"> (Team 1/ Team 2)</t>
    </r>
  </si>
  <si>
    <t>Team 1</t>
  </si>
  <si>
    <t>Team 2</t>
  </si>
  <si>
    <t>MHT No.</t>
  </si>
  <si>
    <t>Total Number of Children in AWC &amp; School</t>
  </si>
  <si>
    <t>Summary Information</t>
  </si>
  <si>
    <t>Team wise summary Information</t>
  </si>
  <si>
    <t>ASSAM</t>
  </si>
  <si>
    <t>MICRO PLAN FORMAT
NATIONAL HEALTH MISSION-Rashtriya Bal Swasthya Karyakram (RBSK)
ACTION  PLAN OF YEAR - 2019-20.</t>
  </si>
  <si>
    <r>
      <rPr>
        <b/>
        <sz val="11"/>
        <color theme="1"/>
        <rFont val="Arial Narrow"/>
        <family val="2"/>
      </rPr>
      <t>MICRO PLAN FORMAT</t>
    </r>
    <r>
      <rPr>
        <b/>
        <sz val="10"/>
        <color theme="1"/>
        <rFont val="Arial Narrow"/>
        <family val="2"/>
      </rPr>
      <t xml:space="preserve">
NATIONAL HEALTH MISSION-Rashtriya Bal Swasthya Karyakram (RBSK)
ACTION  PLAN OF YEAR - 2019-20</t>
    </r>
  </si>
  <si>
    <r>
      <rPr>
        <b/>
        <sz val="11"/>
        <color theme="1"/>
        <rFont val="Arial Narrow"/>
        <family val="2"/>
      </rPr>
      <t>MICRO PLAN FORMAT
NATIONAL HEALTH MISSION-Rashtriya Bal Swasthya Karyakram (RBSK)</t>
    </r>
    <r>
      <rPr>
        <b/>
        <sz val="10"/>
        <color theme="1"/>
        <rFont val="Arial Narrow"/>
        <family val="2"/>
      </rPr>
      <t xml:space="preserve">
ACTION  PLAN OF YEAR - 2019-20</t>
    </r>
  </si>
  <si>
    <t>Mr.Jugal Das</t>
  </si>
  <si>
    <t>Dr.Bibekananda Mandal</t>
  </si>
  <si>
    <t>MO</t>
  </si>
  <si>
    <t>Dental Surgeon</t>
  </si>
  <si>
    <t>Mrs Mahmuda Begum</t>
  </si>
  <si>
    <t>Pharmacist</t>
  </si>
  <si>
    <t>Mrs Chandana Das</t>
  </si>
  <si>
    <t>ANM</t>
  </si>
  <si>
    <t>Mr.Rofiqul Islam</t>
  </si>
  <si>
    <t>Mrs  Nayanmoni  Baruah</t>
  </si>
  <si>
    <t>Mrs Shanta Sharma, Mrs Padmeswari Saikia</t>
  </si>
  <si>
    <t>9435302850, 9435182943</t>
  </si>
  <si>
    <t>Dr. Robiul Hussain</t>
  </si>
  <si>
    <t>Dr.(Mrs) Neelakshi Baruah</t>
  </si>
  <si>
    <t>Dr.(Mrs). Geetanjali Kalita</t>
  </si>
  <si>
    <t>Kamrup®</t>
  </si>
  <si>
    <t>BOKO</t>
  </si>
  <si>
    <t>ParanmalGirls ME School</t>
  </si>
  <si>
    <t>ME</t>
  </si>
  <si>
    <t>Adarshapara LP School</t>
  </si>
  <si>
    <t>LP</t>
  </si>
  <si>
    <t>Rowmari LP School</t>
  </si>
  <si>
    <t>Janata High School (Samuka)</t>
  </si>
  <si>
    <t>18060107305</t>
  </si>
  <si>
    <t>HIGH</t>
  </si>
  <si>
    <t>Samuka Senior Basic School (LP+ME)</t>
  </si>
  <si>
    <t>18060107302</t>
  </si>
  <si>
    <t>Jagdoba LP School</t>
  </si>
  <si>
    <t>18060107303</t>
  </si>
  <si>
    <t>Nowapara LP School</t>
  </si>
  <si>
    <t>18060107301</t>
  </si>
  <si>
    <t>Parugaon</t>
  </si>
  <si>
    <t>Parugaon LP School</t>
  </si>
  <si>
    <t>18060117301</t>
  </si>
  <si>
    <t>Garopara</t>
  </si>
  <si>
    <t>Amrengkona LP School</t>
  </si>
  <si>
    <t>18060115401</t>
  </si>
  <si>
    <t>Nadiapara</t>
  </si>
  <si>
    <t>Nadiapara LP School</t>
  </si>
  <si>
    <t>18060117402</t>
  </si>
  <si>
    <t>Banjeng</t>
  </si>
  <si>
    <t>Garudubi</t>
  </si>
  <si>
    <t>Gurudobi LP School</t>
  </si>
  <si>
    <t>18060108101</t>
  </si>
  <si>
    <t>Gurudobi Garo LP School</t>
  </si>
  <si>
    <t>18060121901</t>
  </si>
  <si>
    <t>Chukuniapara LP School</t>
  </si>
  <si>
    <t>Banjeng LP School</t>
  </si>
  <si>
    <t>18060117801</t>
  </si>
  <si>
    <t>Harshanagar</t>
  </si>
  <si>
    <t>Lower Lampi</t>
  </si>
  <si>
    <t>Umasiang</t>
  </si>
  <si>
    <t>Panbari</t>
  </si>
  <si>
    <t>Gohalkona</t>
  </si>
  <si>
    <t>Khatapara</t>
  </si>
  <si>
    <t>Lampi Anchalik ME School</t>
  </si>
  <si>
    <t>18060118306</t>
  </si>
  <si>
    <t>Bhanubhakta LP School</t>
  </si>
  <si>
    <t>18060118301</t>
  </si>
  <si>
    <t>BridanbanMakaibari LP School</t>
  </si>
  <si>
    <t>18060118304</t>
  </si>
  <si>
    <t>Himalaya LP School</t>
  </si>
  <si>
    <t>18060118302</t>
  </si>
  <si>
    <t>Upper Tarabari</t>
  </si>
  <si>
    <t>NamTarabari</t>
  </si>
  <si>
    <t>Matia</t>
  </si>
  <si>
    <t>Dweni</t>
  </si>
  <si>
    <t>Upper Borjuli</t>
  </si>
  <si>
    <t>Thangkhula</t>
  </si>
  <si>
    <t>Chigindi</t>
  </si>
  <si>
    <t>Upper Tarabari-2</t>
  </si>
  <si>
    <t>Balsrik LP School</t>
  </si>
  <si>
    <t>18060120001</t>
  </si>
  <si>
    <t>St Peter English Medium School</t>
  </si>
  <si>
    <t>Water Rangchong LP School</t>
  </si>
  <si>
    <t>18060123601</t>
  </si>
  <si>
    <t>Upper Tarabari LP School</t>
  </si>
  <si>
    <t>18060115201</t>
  </si>
  <si>
    <t>Doini LP School</t>
  </si>
  <si>
    <t>18060115202</t>
  </si>
  <si>
    <t>Thangkhula LP School</t>
  </si>
  <si>
    <t>18060115203</t>
  </si>
  <si>
    <t>Damrang Barjuli ME School</t>
  </si>
  <si>
    <t>18060114201</t>
  </si>
  <si>
    <t>Damrang Barjuli LP School</t>
  </si>
  <si>
    <t>18060114202</t>
  </si>
  <si>
    <t>St Poul English Medium School</t>
  </si>
  <si>
    <t>Kompaduly-2</t>
  </si>
  <si>
    <t>Dronpara LP School</t>
  </si>
  <si>
    <t>18060119401</t>
  </si>
  <si>
    <t>Kompaduly LP School</t>
  </si>
  <si>
    <t>18060118802</t>
  </si>
  <si>
    <t>Dhanhati</t>
  </si>
  <si>
    <t>Jilahara</t>
  </si>
  <si>
    <t>Somrung</t>
  </si>
  <si>
    <t>Nalapara-1</t>
  </si>
  <si>
    <t>Dhanhati LP School(Boro)</t>
  </si>
  <si>
    <t>18060107105</t>
  </si>
  <si>
    <t>Dhanhati LP School(Garo)</t>
  </si>
  <si>
    <t>18060107101</t>
  </si>
  <si>
    <t>Niz Nalapara LP School</t>
  </si>
  <si>
    <t>18060107202</t>
  </si>
  <si>
    <t>Nalapara LP School</t>
  </si>
  <si>
    <t>18060107201</t>
  </si>
  <si>
    <t>Samrung LP School</t>
  </si>
  <si>
    <t>18060118601</t>
  </si>
  <si>
    <t>Rajapara</t>
  </si>
  <si>
    <t>Talimara Pathar</t>
  </si>
  <si>
    <t>Dronpara</t>
  </si>
  <si>
    <t>Mojaibari LP School</t>
  </si>
  <si>
    <t>18060116901</t>
  </si>
  <si>
    <t>Dolathowa LP School</t>
  </si>
  <si>
    <t>18060117403</t>
  </si>
  <si>
    <t>Talimara LP School</t>
  </si>
  <si>
    <t>Mametongop LP School</t>
  </si>
  <si>
    <t>Methandal</t>
  </si>
  <si>
    <t>Ukiam</t>
  </si>
  <si>
    <t>Sangital Srigaon</t>
  </si>
  <si>
    <t>S Christanbasti</t>
  </si>
  <si>
    <t>Krishnapur</t>
  </si>
  <si>
    <t>Noonmati</t>
  </si>
  <si>
    <t>Ukiam LP School</t>
  </si>
  <si>
    <t>18060117601</t>
  </si>
  <si>
    <t>Imkampara LP School</t>
  </si>
  <si>
    <t>Songitaal LP School</t>
  </si>
  <si>
    <t>18060123101</t>
  </si>
  <si>
    <t>2  No.Nowapara LP School</t>
  </si>
  <si>
    <t>18060108104</t>
  </si>
  <si>
    <t>Mouswa LP School</t>
  </si>
  <si>
    <t>18060108102</t>
  </si>
  <si>
    <t>Salbari LP School</t>
  </si>
  <si>
    <t>18060121802</t>
  </si>
  <si>
    <t>Gijang Malchapara LP School</t>
  </si>
  <si>
    <t>18060121801</t>
  </si>
  <si>
    <t>Malapara LP School</t>
  </si>
  <si>
    <t>18060107904</t>
  </si>
  <si>
    <t>Rongthali LP School</t>
  </si>
  <si>
    <t>18060107903</t>
  </si>
  <si>
    <t>Mazpara LP School</t>
  </si>
  <si>
    <t>18060107902</t>
  </si>
  <si>
    <t>Mathafuta LP School</t>
  </si>
  <si>
    <t>18060107901</t>
  </si>
  <si>
    <t>Ranighat LP School</t>
  </si>
  <si>
    <t>18060122203</t>
  </si>
  <si>
    <t>Nagpam</t>
  </si>
  <si>
    <t>Bakrapara</t>
  </si>
  <si>
    <t>Niz Nalapara</t>
  </si>
  <si>
    <t>Samuka-1</t>
  </si>
  <si>
    <t>Nalapara-2</t>
  </si>
  <si>
    <t>Samuka</t>
  </si>
  <si>
    <t>Hahim Jagdoba</t>
  </si>
  <si>
    <t>Samuka-2</t>
  </si>
  <si>
    <t>Mathaphuta</t>
  </si>
  <si>
    <t>Hahim</t>
  </si>
  <si>
    <t>Athiabori</t>
  </si>
  <si>
    <t>Gijang</t>
  </si>
  <si>
    <t>Banighat</t>
  </si>
  <si>
    <t>Juthia Bazar</t>
  </si>
  <si>
    <t>Rangchapara</t>
  </si>
  <si>
    <t>Mouchowa-2</t>
  </si>
  <si>
    <t>Baghetari</t>
  </si>
  <si>
    <t>Lampara</t>
  </si>
  <si>
    <t>Boko Girls High School</t>
  </si>
  <si>
    <t>18060105702</t>
  </si>
  <si>
    <t>Boko MV School</t>
  </si>
  <si>
    <t>18060100201</t>
  </si>
  <si>
    <t>MV</t>
  </si>
  <si>
    <t>Dhupguri</t>
  </si>
  <si>
    <t>Rita Boro</t>
  </si>
  <si>
    <t>1/4/19</t>
  </si>
  <si>
    <t>Monday</t>
  </si>
  <si>
    <t>Car</t>
  </si>
  <si>
    <t>Robijan Begum</t>
  </si>
  <si>
    <t>2/4/19</t>
  </si>
  <si>
    <t>Tuesday</t>
  </si>
  <si>
    <t>Rina J. Marak</t>
  </si>
  <si>
    <t>3/4/19</t>
  </si>
  <si>
    <t>Wednesday</t>
  </si>
  <si>
    <t>4/4/19</t>
  </si>
  <si>
    <t>Thursday</t>
  </si>
  <si>
    <t>Puspalata Rabha</t>
  </si>
  <si>
    <t>Amrengkona</t>
  </si>
  <si>
    <t>Kanmai Kakati</t>
  </si>
  <si>
    <t>Kalpana Rabha</t>
  </si>
  <si>
    <t>Bijaya Rabha</t>
  </si>
  <si>
    <t>Rosaily R. Marak</t>
  </si>
  <si>
    <t>Damayanti K. Marak</t>
  </si>
  <si>
    <t>Sabita Boro</t>
  </si>
  <si>
    <t>94014-50149</t>
  </si>
  <si>
    <t>Santoshi Marak</t>
  </si>
  <si>
    <t>5/4/19</t>
  </si>
  <si>
    <t>Friday</t>
  </si>
  <si>
    <t>Baijayanti Boro</t>
  </si>
  <si>
    <t>Lower- Lampi</t>
  </si>
  <si>
    <t>Phuleswari Boro</t>
  </si>
  <si>
    <t>Khago Maya Chetri</t>
  </si>
  <si>
    <t>6/4/19</t>
  </si>
  <si>
    <t>Saturday</t>
  </si>
  <si>
    <t>Bharati Rabha</t>
  </si>
  <si>
    <t>Kusum Sarma</t>
  </si>
  <si>
    <t>Asha Not in Service</t>
  </si>
  <si>
    <t>Namtarabari</t>
  </si>
  <si>
    <t>Anima Kalita</t>
  </si>
  <si>
    <t>98648-22819</t>
  </si>
  <si>
    <t>Hantimoni Marak</t>
  </si>
  <si>
    <t>8/4/19</t>
  </si>
  <si>
    <t>Junia Sangma</t>
  </si>
  <si>
    <t>9/4/19</t>
  </si>
  <si>
    <t>Plera Momin</t>
  </si>
  <si>
    <t>10/4/19</t>
  </si>
  <si>
    <t>11/4/19</t>
  </si>
  <si>
    <t>12/4/19</t>
  </si>
  <si>
    <t>Nowapara</t>
  </si>
  <si>
    <t>Shalya Kalita</t>
  </si>
  <si>
    <t>94014-50120</t>
  </si>
  <si>
    <t>Grejitha R. Marak</t>
  </si>
  <si>
    <t>13/4/19</t>
  </si>
  <si>
    <t>Dipika Thakuria</t>
  </si>
  <si>
    <t>Samrung</t>
  </si>
  <si>
    <t>Rina Das</t>
  </si>
  <si>
    <t>98594-00266</t>
  </si>
  <si>
    <t>Moon Rabha</t>
  </si>
  <si>
    <t>17/4/19</t>
  </si>
  <si>
    <t>Prativa Medhi</t>
  </si>
  <si>
    <t>98595-53335</t>
  </si>
  <si>
    <t>Rutha Sangma</t>
  </si>
  <si>
    <t>Rajashree Rabha</t>
  </si>
  <si>
    <t>18/4/19</t>
  </si>
  <si>
    <t>Pranjal(9435768266</t>
  </si>
  <si>
    <t>Talimara</t>
  </si>
  <si>
    <t>Bhabani Nath</t>
  </si>
  <si>
    <t>98645-40139</t>
  </si>
  <si>
    <t>20/4/19</t>
  </si>
  <si>
    <t>Lemonish Marak</t>
  </si>
  <si>
    <t>Tilomoni Talukdar</t>
  </si>
  <si>
    <t>98598-81658</t>
  </si>
  <si>
    <t>Lesilly J Marak</t>
  </si>
  <si>
    <t>22/4/19</t>
  </si>
  <si>
    <t>Ashabala  Sangma</t>
  </si>
  <si>
    <t>Santana Rabha</t>
  </si>
  <si>
    <t>23/4/19</t>
  </si>
  <si>
    <t>24/4/19</t>
  </si>
  <si>
    <t>25/4/19</t>
  </si>
  <si>
    <t>Hiramani Rabha</t>
  </si>
  <si>
    <t>Gairoda  J. Sangma</t>
  </si>
  <si>
    <t>26/4/19</t>
  </si>
  <si>
    <t>Johoti J. Marak</t>
  </si>
  <si>
    <t>Sunday Flower Momin</t>
  </si>
  <si>
    <t>27/4/19</t>
  </si>
  <si>
    <t>Prativa Rabha</t>
  </si>
  <si>
    <t>29/4/19</t>
  </si>
  <si>
    <t>Out-Reach</t>
  </si>
  <si>
    <t>30/4/19</t>
  </si>
  <si>
    <t>Turukpara</t>
  </si>
  <si>
    <t>Pub Turukpara</t>
  </si>
  <si>
    <t>Agchia-1</t>
  </si>
  <si>
    <t>Agchia-2</t>
  </si>
  <si>
    <t>Borpara</t>
  </si>
  <si>
    <t>Nalaghat</t>
  </si>
  <si>
    <t>Baghargaon</t>
  </si>
  <si>
    <t>Baghargaon-2</t>
  </si>
  <si>
    <t>Jobepara</t>
  </si>
  <si>
    <t>Kaliabari</t>
  </si>
  <si>
    <t>1No. Kaliabori</t>
  </si>
  <si>
    <t>Pathsalakoth</t>
  </si>
  <si>
    <t>Rajabari</t>
  </si>
  <si>
    <t>Belpara</t>
  </si>
  <si>
    <t>Belpara-2</t>
  </si>
  <si>
    <t>Belpara Bakrapara</t>
  </si>
  <si>
    <t>Belpara Kakrapara</t>
  </si>
  <si>
    <t>Nabapur</t>
  </si>
  <si>
    <t>Barpara-2</t>
  </si>
  <si>
    <t>Pakhrapara</t>
  </si>
  <si>
    <t>Dakshin Bakrapara</t>
  </si>
  <si>
    <t>Pakhrapara-2</t>
  </si>
  <si>
    <t>Naldoba</t>
  </si>
  <si>
    <t>Dariapara</t>
  </si>
  <si>
    <t>Patnibasti</t>
  </si>
  <si>
    <t>Majidpara</t>
  </si>
  <si>
    <t>Ampara</t>
  </si>
  <si>
    <t>Belortal(Mini)</t>
  </si>
  <si>
    <t>Kharkharipara(Mini)</t>
  </si>
  <si>
    <t>Mouchowa</t>
  </si>
  <si>
    <t>Pakhrapara-1</t>
  </si>
  <si>
    <t>2 No. Uttar Barpara</t>
  </si>
  <si>
    <t>Dakhalipara</t>
  </si>
  <si>
    <t>Tepchia</t>
  </si>
  <si>
    <t>Tepchia Milanpur</t>
  </si>
  <si>
    <t>Tepchia Khenapara</t>
  </si>
  <si>
    <t>Kumarpara</t>
  </si>
  <si>
    <t>Dakuapara</t>
  </si>
  <si>
    <t>Dadanpur</t>
  </si>
  <si>
    <t>2 No. Dakuapara</t>
  </si>
  <si>
    <t>Mojebari</t>
  </si>
  <si>
    <t>New Mojebari</t>
  </si>
  <si>
    <t>Mojebari LP School</t>
  </si>
  <si>
    <t>18060114501</t>
  </si>
  <si>
    <t>Bhalukmari</t>
  </si>
  <si>
    <t>Upper Bhalukmari</t>
  </si>
  <si>
    <t>Bhalukmari LP School</t>
  </si>
  <si>
    <t>18060113801</t>
  </si>
  <si>
    <t>Charaibaha</t>
  </si>
  <si>
    <t>Charaibaha-2</t>
  </si>
  <si>
    <t>Charaibaha Anchalik ME School</t>
  </si>
  <si>
    <t>18060113902</t>
  </si>
  <si>
    <t>1149 No. Charaibaha LP School</t>
  </si>
  <si>
    <t>18060113901</t>
  </si>
  <si>
    <t>Nambarjuli</t>
  </si>
  <si>
    <t>Nambarjuli LP School</t>
  </si>
  <si>
    <t>18060119201</t>
  </si>
  <si>
    <t>Dakshin Ghilabari</t>
  </si>
  <si>
    <t>Dakshin Ghilabari LP School</t>
  </si>
  <si>
    <t>18060114001</t>
  </si>
  <si>
    <t>Ahompara LP School</t>
  </si>
  <si>
    <t>18060114002</t>
  </si>
  <si>
    <t>Jarapara</t>
  </si>
  <si>
    <t>Chakabaha</t>
  </si>
  <si>
    <t>Nagopara</t>
  </si>
  <si>
    <t>Mugakhol</t>
  </si>
  <si>
    <t>Bhogdabri</t>
  </si>
  <si>
    <t>Tinigharia</t>
  </si>
  <si>
    <t>3 No. Dakuapara</t>
  </si>
  <si>
    <t>Dakshin Raipara</t>
  </si>
  <si>
    <t xml:space="preserve">Raipara </t>
  </si>
  <si>
    <t>Medhipara</t>
  </si>
  <si>
    <t>Dabopara</t>
  </si>
  <si>
    <t>Choudharypara</t>
  </si>
  <si>
    <t>Khenapara</t>
  </si>
  <si>
    <t>Khatkhati-2</t>
  </si>
  <si>
    <t>Dakhilipara</t>
  </si>
  <si>
    <t>Langkona</t>
  </si>
  <si>
    <t>Khatkhati</t>
  </si>
  <si>
    <t>Rajapara Nepalibasti</t>
  </si>
  <si>
    <t>Muhipara Sesapani</t>
  </si>
  <si>
    <t>Dhupguri-1</t>
  </si>
  <si>
    <t>Dhupguri-2</t>
  </si>
  <si>
    <t>Dakshin Chukuniapara</t>
  </si>
  <si>
    <t>Singra Madanpur</t>
  </si>
  <si>
    <t>Dirima</t>
  </si>
  <si>
    <t>Hassigaon</t>
  </si>
  <si>
    <t>Dakshin Pukhuripara</t>
  </si>
  <si>
    <t>Ulupara</t>
  </si>
  <si>
    <t>Garbandha</t>
  </si>
  <si>
    <t>Roumari-2</t>
  </si>
  <si>
    <t>Adarshapara(Mini)</t>
  </si>
  <si>
    <t>2 No. Garbandha</t>
  </si>
  <si>
    <t>Borgaon Kharapara</t>
  </si>
  <si>
    <t>Palahpara</t>
  </si>
  <si>
    <t>Borgaon Kalitapara</t>
  </si>
  <si>
    <t>RupahiPalahpara</t>
  </si>
  <si>
    <t>Dakshin Sukuniapara Bazar</t>
  </si>
  <si>
    <t>Baripara</t>
  </si>
  <si>
    <t>Singra Bazar</t>
  </si>
  <si>
    <t>Dagaon</t>
  </si>
  <si>
    <t>Kadampara Dalgona</t>
  </si>
  <si>
    <t>Garojani</t>
  </si>
  <si>
    <t>Kadampara</t>
  </si>
  <si>
    <t>Milanpur Rajapara Chaikata</t>
  </si>
  <si>
    <t>Muhipara</t>
  </si>
  <si>
    <t>Sahipara</t>
  </si>
  <si>
    <t>Saorepara</t>
  </si>
  <si>
    <t>Baniapara</t>
  </si>
  <si>
    <t>Khotoguri Bakrapara</t>
  </si>
  <si>
    <t>Rongchok</t>
  </si>
  <si>
    <t>Kailashpur</t>
  </si>
  <si>
    <t>Lonthuri Pahar</t>
  </si>
  <si>
    <t>Bishnupur</t>
  </si>
  <si>
    <t>Babuhara</t>
  </si>
  <si>
    <t>Sundarpur</t>
  </si>
  <si>
    <t>out reach</t>
  </si>
  <si>
    <t>Induprabha Pathak</t>
  </si>
  <si>
    <t>Latika Rabha</t>
  </si>
  <si>
    <t>2/5/19</t>
  </si>
  <si>
    <t xml:space="preserve">Car  </t>
  </si>
  <si>
    <t>Kabita Kalita</t>
  </si>
  <si>
    <t>Bhagyashree Boro</t>
  </si>
  <si>
    <t>3/5/19</t>
  </si>
  <si>
    <t>Janata Chetri</t>
  </si>
  <si>
    <t>Phunu Kalita</t>
  </si>
  <si>
    <t>Mahmuda Khatun</t>
  </si>
  <si>
    <t>Saheda Bibi</t>
  </si>
  <si>
    <t>4/5/19</t>
  </si>
  <si>
    <t>Padmini Das</t>
  </si>
  <si>
    <t>Gitika Boro</t>
  </si>
  <si>
    <t>6/5/19</t>
  </si>
  <si>
    <t>Rina Rabha</t>
  </si>
  <si>
    <t>Jeuti Boro</t>
  </si>
  <si>
    <t>7/5/19</t>
  </si>
  <si>
    <t>Dipika Mali</t>
  </si>
  <si>
    <t>Sabitri Rabha</t>
  </si>
  <si>
    <t>8/5/19</t>
  </si>
  <si>
    <t>Alpana Das</t>
  </si>
  <si>
    <t>9/5/19</t>
  </si>
  <si>
    <t>Bichitra Das</t>
  </si>
  <si>
    <t>Junu Thakuria</t>
  </si>
  <si>
    <t>10/5/19</t>
  </si>
  <si>
    <t>…………..</t>
  </si>
  <si>
    <t>11/5/19</t>
  </si>
  <si>
    <t>13/5/19</t>
  </si>
  <si>
    <t>14/5/19</t>
  </si>
  <si>
    <t>15/5/19</t>
  </si>
  <si>
    <t>16/5/19</t>
  </si>
  <si>
    <t>Gita Das</t>
  </si>
  <si>
    <t>Subanti Rabha</t>
  </si>
  <si>
    <t>17/5/19</t>
  </si>
  <si>
    <t>Dolly Pathak</t>
  </si>
  <si>
    <t>22/5/19</t>
  </si>
  <si>
    <t>Gunja Patowary</t>
  </si>
  <si>
    <t>Monika Rabha</t>
  </si>
  <si>
    <t>Beuti Deka</t>
  </si>
  <si>
    <t>Kanaklata Kalita</t>
  </si>
  <si>
    <t>Pramila Daimari</t>
  </si>
  <si>
    <t>Junumoni Deuri</t>
  </si>
  <si>
    <t>Tamuli Rabha</t>
  </si>
  <si>
    <t>Bhagya Boro</t>
  </si>
  <si>
    <t>Madhabi Rabha</t>
  </si>
  <si>
    <t>Damayanti Boro</t>
  </si>
  <si>
    <t>Mina Kumari Boro</t>
  </si>
  <si>
    <t>Dipali Rabha</t>
  </si>
  <si>
    <t>Koushayala Deka</t>
  </si>
  <si>
    <t>9864981859</t>
  </si>
  <si>
    <t>Alaka Choudhury</t>
  </si>
  <si>
    <t>9859519281</t>
  </si>
  <si>
    <t>Jinu Rabha</t>
  </si>
  <si>
    <t>Rohita Rabha</t>
  </si>
  <si>
    <t>Golapi Thakuria</t>
  </si>
  <si>
    <t>Tejimala Rabha</t>
  </si>
  <si>
    <t>Bandana Deka Rabha</t>
  </si>
  <si>
    <t>Anuradha Rabha</t>
  </si>
  <si>
    <t>Renu Kalita</t>
  </si>
  <si>
    <t>Jamini Boro</t>
  </si>
  <si>
    <t>Tileswari Pathak</t>
  </si>
  <si>
    <t>Chitra Sangma</t>
  </si>
  <si>
    <t>Sarada Rabha</t>
  </si>
  <si>
    <t>Jaymati Rabha</t>
  </si>
  <si>
    <t>Gaswill Marak</t>
  </si>
  <si>
    <t>Sakomari LP School</t>
  </si>
  <si>
    <t>18060102901</t>
  </si>
  <si>
    <t>Santipur LP School</t>
  </si>
  <si>
    <t>18060123402</t>
  </si>
  <si>
    <t>Santipur ME School</t>
  </si>
  <si>
    <t>18060123403</t>
  </si>
  <si>
    <t>Santipur High School</t>
  </si>
  <si>
    <t>18060102802</t>
  </si>
  <si>
    <t>High</t>
  </si>
  <si>
    <t>Kathalbari LP School</t>
  </si>
  <si>
    <t>18060123401</t>
  </si>
  <si>
    <t>Galogathi LP School</t>
  </si>
  <si>
    <t>18060120901</t>
  </si>
  <si>
    <t>Nagaldonga LP School</t>
  </si>
  <si>
    <t>Larubama LP School</t>
  </si>
  <si>
    <t>18060102801</t>
  </si>
  <si>
    <t>Bahmura Pera NRSTC</t>
  </si>
  <si>
    <t>18060106610</t>
  </si>
  <si>
    <t xml:space="preserve">Andheritary Moktab Primary </t>
  </si>
  <si>
    <t>18060106701</t>
  </si>
  <si>
    <t xml:space="preserve">Andheritary Balika Primary School </t>
  </si>
  <si>
    <t>18060106702</t>
  </si>
  <si>
    <t>Jambari Anchalik High School</t>
  </si>
  <si>
    <t>18060106708</t>
  </si>
  <si>
    <t>Chandrapur LP School</t>
  </si>
  <si>
    <t>18060106704</t>
  </si>
  <si>
    <t>Andheritary Prathamic Vidyalaya</t>
  </si>
  <si>
    <t>18060106703</t>
  </si>
  <si>
    <t>874 No. JambariPrimary School</t>
  </si>
  <si>
    <t>18060106601</t>
  </si>
  <si>
    <t>1 No. Jambari Pre Senior Madrassa</t>
  </si>
  <si>
    <t>Bakratari LP School</t>
  </si>
  <si>
    <t>18060106604</t>
  </si>
  <si>
    <t>Jambari ME School</t>
  </si>
  <si>
    <t>18060106608</t>
  </si>
  <si>
    <t>Jambari ME Madrassa</t>
  </si>
  <si>
    <t>18060106602</t>
  </si>
  <si>
    <t>416 No.Jambari Moktab Primary</t>
  </si>
  <si>
    <t>18060106603</t>
  </si>
  <si>
    <t>Tangabari</t>
  </si>
  <si>
    <t>2 No. Tangabari</t>
  </si>
  <si>
    <t>Mouman</t>
  </si>
  <si>
    <t>2 No. Mouman</t>
  </si>
  <si>
    <t>MoumanBargaonpara</t>
  </si>
  <si>
    <t>Sijubari</t>
  </si>
  <si>
    <t>2 No. Sijubari</t>
  </si>
  <si>
    <t>Haldhipara</t>
  </si>
  <si>
    <t>Mouman LP School</t>
  </si>
  <si>
    <t>18060106001</t>
  </si>
  <si>
    <t>Mouman Anchalik ME School</t>
  </si>
  <si>
    <t>18060106002</t>
  </si>
  <si>
    <t>Tangabari LP School</t>
  </si>
  <si>
    <t>18060106003</t>
  </si>
  <si>
    <t>Haldhipara LP School</t>
  </si>
  <si>
    <t>18060106004</t>
  </si>
  <si>
    <t>878 No.Panchapur Sijubari LP Sch</t>
  </si>
  <si>
    <t>18060112301</t>
  </si>
  <si>
    <t>Amgaon LP School</t>
  </si>
  <si>
    <t>18060120401</t>
  </si>
  <si>
    <t>Joypur LP School-1</t>
  </si>
  <si>
    <t>18060113102</t>
  </si>
  <si>
    <t>Joypur LP School-2</t>
  </si>
  <si>
    <t>18060113101</t>
  </si>
  <si>
    <t>Gamerimura MV School</t>
  </si>
  <si>
    <t>18060112801</t>
  </si>
  <si>
    <t>UP</t>
  </si>
  <si>
    <t>Gamerimura Anchalik High School</t>
  </si>
  <si>
    <t>18060112803</t>
  </si>
  <si>
    <t>Gohaninara LP School</t>
  </si>
  <si>
    <t>18060120402</t>
  </si>
  <si>
    <t>Mallang Salbari LP School</t>
  </si>
  <si>
    <t>18060113202</t>
  </si>
  <si>
    <t>Huhuwapara LP School</t>
  </si>
  <si>
    <t>Jakawapara LP School</t>
  </si>
  <si>
    <t>18060112802</t>
  </si>
  <si>
    <t>Gongrapara LP School</t>
  </si>
  <si>
    <t>18060112901</t>
  </si>
  <si>
    <t>Borsung LP School</t>
  </si>
  <si>
    <t>18060113203</t>
  </si>
  <si>
    <t>Bamunigaon LP School</t>
  </si>
  <si>
    <t>18060112501</t>
  </si>
  <si>
    <t>Langapara LP School</t>
  </si>
  <si>
    <t>18060112502</t>
  </si>
  <si>
    <t>Upper Bamunigaon LP School</t>
  </si>
  <si>
    <t>18060112503</t>
  </si>
  <si>
    <t>Pukhuripara-2</t>
  </si>
  <si>
    <t>Pukhuripara</t>
  </si>
  <si>
    <t>Pukhuripara LP School</t>
  </si>
  <si>
    <t>18060109701</t>
  </si>
  <si>
    <t>Narengapara</t>
  </si>
  <si>
    <t>Narengapara LP School</t>
  </si>
  <si>
    <t>18060109601</t>
  </si>
  <si>
    <t>Karkapara</t>
  </si>
  <si>
    <t>Bakarapara</t>
  </si>
  <si>
    <t>Bekeli ME School</t>
  </si>
  <si>
    <t>18060109602</t>
  </si>
  <si>
    <t>Jongakhuli</t>
  </si>
  <si>
    <t>764 No. Jongakhuli LP School</t>
  </si>
  <si>
    <t>Jongakhuli shantikamy ME School</t>
  </si>
  <si>
    <t>Jongakhuli High School</t>
  </si>
  <si>
    <t>Upper Rajapara LP School</t>
  </si>
  <si>
    <t>Rajapara LP School</t>
  </si>
  <si>
    <t>Gohalkona Kacharipara LP School</t>
  </si>
  <si>
    <t>Sakhati</t>
  </si>
  <si>
    <t>Sakhati LP School</t>
  </si>
  <si>
    <t>Bhalukghata LP School</t>
  </si>
  <si>
    <t>18060104803</t>
  </si>
  <si>
    <t>Bhalukghata MV School</t>
  </si>
  <si>
    <t>18060104804</t>
  </si>
  <si>
    <t>Bhalukghata Anchalik High School</t>
  </si>
  <si>
    <t>18060104704</t>
  </si>
  <si>
    <t>Bhalukghata ME School</t>
  </si>
  <si>
    <t>18060104702</t>
  </si>
  <si>
    <t>Bhehuwa</t>
  </si>
  <si>
    <t>Bhehuwa No-1</t>
  </si>
  <si>
    <t>Bhehuwa Daspara</t>
  </si>
  <si>
    <t>Bhehuwa Senior Basic</t>
  </si>
  <si>
    <t>18060119301</t>
  </si>
  <si>
    <t>Santipur</t>
  </si>
  <si>
    <t>Bichitra Boro</t>
  </si>
  <si>
    <t>1/6/19</t>
  </si>
  <si>
    <t>Reena Das</t>
  </si>
  <si>
    <t>3/6/19</t>
  </si>
  <si>
    <t>4/6/19</t>
  </si>
  <si>
    <t>5/6/19</t>
  </si>
  <si>
    <t>6/6/19</t>
  </si>
  <si>
    <t>Jambari</t>
  </si>
  <si>
    <t>Pranita Choudhary</t>
  </si>
  <si>
    <t>7/6/19</t>
  </si>
  <si>
    <t>7&amp;8/6/19</t>
  </si>
  <si>
    <t>Fri&amp;Sat</t>
  </si>
  <si>
    <t>10&amp;11/6/19</t>
  </si>
  <si>
    <t>Mon&amp;Tues</t>
  </si>
  <si>
    <t>12,13,14</t>
  </si>
  <si>
    <t>Wed,Thr,Fri</t>
  </si>
  <si>
    <t>15/6/19</t>
  </si>
  <si>
    <t>17/6/19</t>
  </si>
  <si>
    <t>18&amp;19</t>
  </si>
  <si>
    <t>Tues&amp;Wed</t>
  </si>
  <si>
    <t>19/6/19</t>
  </si>
  <si>
    <t>20/6/19</t>
  </si>
  <si>
    <t>21/6/19</t>
  </si>
  <si>
    <t>MOUMAN</t>
  </si>
  <si>
    <t>Manju Boro</t>
  </si>
  <si>
    <t>97065-73963</t>
  </si>
  <si>
    <t>22/6/19</t>
  </si>
  <si>
    <t>24/6/19</t>
  </si>
  <si>
    <t>25/6/19</t>
  </si>
  <si>
    <t>26/6/19</t>
  </si>
  <si>
    <t>27/6/19</t>
  </si>
  <si>
    <t>28/6/19</t>
  </si>
  <si>
    <t>29/6/19</t>
  </si>
  <si>
    <t>Gamerimura</t>
  </si>
  <si>
    <t>Binapani Boro</t>
  </si>
  <si>
    <t>Four Wheller</t>
  </si>
  <si>
    <t>Mira Rabha</t>
  </si>
  <si>
    <t>8/6/19</t>
  </si>
  <si>
    <t>PUKHURIPARA</t>
  </si>
  <si>
    <t>Anjana Roy</t>
  </si>
  <si>
    <t>9854148056</t>
  </si>
  <si>
    <t>10/6/19</t>
  </si>
  <si>
    <t>11/6/19</t>
  </si>
  <si>
    <t>12/6/19</t>
  </si>
  <si>
    <t>13/6/19</t>
  </si>
  <si>
    <t>14/6/19</t>
  </si>
  <si>
    <t>JONGAKHULI</t>
  </si>
  <si>
    <t>Heeramoni Rabha</t>
  </si>
  <si>
    <t>7399714884</t>
  </si>
  <si>
    <t>98540-13696</t>
  </si>
  <si>
    <t>BHALUKGHATA</t>
  </si>
  <si>
    <t>Dalimi Nath Das</t>
  </si>
  <si>
    <t>98783-44239</t>
  </si>
  <si>
    <t>84865-02142</t>
  </si>
  <si>
    <t>98549-26901</t>
  </si>
  <si>
    <t>25 &amp; 26</t>
  </si>
  <si>
    <t>28&amp;29/6/19</t>
  </si>
  <si>
    <t>Sakumari(No.2)</t>
  </si>
  <si>
    <t>1 No. Sakumari</t>
  </si>
  <si>
    <t>Nam Santipur</t>
  </si>
  <si>
    <t>Katahbari</t>
  </si>
  <si>
    <t>Katahbari Barkhala</t>
  </si>
  <si>
    <t>Kahibama</t>
  </si>
  <si>
    <t>Bahmura</t>
  </si>
  <si>
    <t>Kadamtoli</t>
  </si>
  <si>
    <t>Andheritari Pachimara</t>
  </si>
  <si>
    <t>Andheritari Goroimaripara</t>
  </si>
  <si>
    <t>Milanpur</t>
  </si>
  <si>
    <t>Jambari-1</t>
  </si>
  <si>
    <t>Jambari-2</t>
  </si>
  <si>
    <t>Jambari-3</t>
  </si>
  <si>
    <t>Kinangaon</t>
  </si>
  <si>
    <t>Chakrasila</t>
  </si>
  <si>
    <t>Upper Chakrapani</t>
  </si>
  <si>
    <t>Chakrapani</t>
  </si>
  <si>
    <t>Kochpara</t>
  </si>
  <si>
    <t>Nabapur Silobori</t>
  </si>
  <si>
    <t>Haribhanga-1</t>
  </si>
  <si>
    <t>Haribhanga-2</t>
  </si>
  <si>
    <t>Uttar Ghilabari</t>
  </si>
  <si>
    <t>2 No. Machkhowa</t>
  </si>
  <si>
    <t>Damalsos</t>
  </si>
  <si>
    <t>Damalsos Muslimpara</t>
  </si>
  <si>
    <t>Moirachara-1</t>
  </si>
  <si>
    <t>Moirachara-2</t>
  </si>
  <si>
    <t>Silobori</t>
  </si>
  <si>
    <t>Bilasipara</t>
  </si>
  <si>
    <t>Thakurpara</t>
  </si>
  <si>
    <t>Jalukbari</t>
  </si>
  <si>
    <t>Jalukbnari-1</t>
  </si>
  <si>
    <t>Jalukbari Kalitapara</t>
  </si>
  <si>
    <t>Jalukbari Koibartapara</t>
  </si>
  <si>
    <t>Sichapith</t>
  </si>
  <si>
    <t>Balapara</t>
  </si>
  <si>
    <t>Uttar Balapara Nowapara</t>
  </si>
  <si>
    <t>Barbaripara</t>
  </si>
  <si>
    <t>Simila</t>
  </si>
  <si>
    <t>Sonalitori</t>
  </si>
  <si>
    <t>Uttar Bekeli</t>
  </si>
  <si>
    <t>Niz Bekeli</t>
  </si>
  <si>
    <t>Khatala Santipur</t>
  </si>
  <si>
    <t>Bichitonagar</t>
  </si>
  <si>
    <t>Rajnagar</t>
  </si>
  <si>
    <t>Balapathar</t>
  </si>
  <si>
    <t>Charakiya</t>
  </si>
  <si>
    <t>Baniabhita</t>
  </si>
  <si>
    <t>Kamargaon</t>
  </si>
  <si>
    <t>Bamunbaree</t>
  </si>
  <si>
    <t>Dakhali</t>
  </si>
  <si>
    <t>Sukuniapara</t>
  </si>
  <si>
    <t>Salhara</t>
  </si>
  <si>
    <t>Malang Koya</t>
  </si>
  <si>
    <t>Malang NC</t>
  </si>
  <si>
    <t>Amagaon</t>
  </si>
  <si>
    <t>Joypur-1</t>
  </si>
  <si>
    <t>Joypur-2</t>
  </si>
  <si>
    <t>Joypur-3</t>
  </si>
  <si>
    <t>Gdioninar</t>
  </si>
  <si>
    <t>Gamarimura</t>
  </si>
  <si>
    <t>SukuniaparaBinam</t>
  </si>
  <si>
    <t>Gongrapara</t>
  </si>
  <si>
    <t>Singimari</t>
  </si>
  <si>
    <t>Upper Bamunigaon</t>
  </si>
  <si>
    <t>Salbari</t>
  </si>
  <si>
    <t>Jakuapara</t>
  </si>
  <si>
    <t>Bamunigaon-1</t>
  </si>
  <si>
    <t>Bamunigaon-2</t>
  </si>
  <si>
    <t>Bangaonbari</t>
  </si>
  <si>
    <t>Burahara</t>
  </si>
  <si>
    <t>Natun Cimina</t>
  </si>
  <si>
    <t>Durapara</t>
  </si>
  <si>
    <t>Kajigaon</t>
  </si>
  <si>
    <t>Katalgaon</t>
  </si>
  <si>
    <t>Athkupara</t>
  </si>
  <si>
    <t>Kakrabori</t>
  </si>
  <si>
    <t>Golebaka</t>
  </si>
  <si>
    <t>Owfulla</t>
  </si>
  <si>
    <t>Baghmara</t>
  </si>
  <si>
    <t>Batakuchi</t>
  </si>
  <si>
    <t>Khatalpara</t>
  </si>
  <si>
    <t>Bhutargari</t>
  </si>
  <si>
    <t>1 No. Barkhal</t>
  </si>
  <si>
    <t>2 No. Barkhal</t>
  </si>
  <si>
    <t>Bhatipara-1</t>
  </si>
  <si>
    <t>Bhatipara-2</t>
  </si>
  <si>
    <t>Chandra</t>
  </si>
  <si>
    <t>Chandra-1</t>
  </si>
  <si>
    <t>Kothalpara</t>
  </si>
  <si>
    <t>Sahangkona</t>
  </si>
  <si>
    <t>Lepgaon</t>
  </si>
  <si>
    <t>Kompaduly</t>
  </si>
  <si>
    <t>Kacharipara</t>
  </si>
  <si>
    <t>Nadhiapara</t>
  </si>
  <si>
    <t>Uttar Bahjani</t>
  </si>
  <si>
    <t>Deliapara</t>
  </si>
  <si>
    <t>Kandalpara(Mini)</t>
  </si>
  <si>
    <t>Solamukh</t>
  </si>
  <si>
    <t>Kursala</t>
  </si>
  <si>
    <t xml:space="preserve">Bahjani </t>
  </si>
  <si>
    <t>Kursala Kacharipar</t>
  </si>
  <si>
    <t>Paneri</t>
  </si>
  <si>
    <t>Ravapara</t>
  </si>
  <si>
    <t>Cendrila N. Sangma</t>
  </si>
  <si>
    <t>1/7/19</t>
  </si>
  <si>
    <t xml:space="preserve">Car </t>
  </si>
  <si>
    <t>Rosebilda N. Sangma</t>
  </si>
  <si>
    <t>2/7/19</t>
  </si>
  <si>
    <t>Jashoda Rabha</t>
  </si>
  <si>
    <t>3/7/19</t>
  </si>
  <si>
    <t>4/7/19</t>
  </si>
  <si>
    <t>Hiran Das</t>
  </si>
  <si>
    <t>5/7/19</t>
  </si>
  <si>
    <t>6/7/19</t>
  </si>
  <si>
    <t>Moirum Bibi</t>
  </si>
  <si>
    <t>Samija Bibi</t>
  </si>
  <si>
    <t>8/7/19</t>
  </si>
  <si>
    <t>Ira Das</t>
  </si>
  <si>
    <t>Gracewelly Sangma</t>
  </si>
  <si>
    <t>Gleritha G. Sangma</t>
  </si>
  <si>
    <t>9/7/19</t>
  </si>
  <si>
    <t>Bhabita Kumar</t>
  </si>
  <si>
    <t>Nilima Boro</t>
  </si>
  <si>
    <t>10/7/19</t>
  </si>
  <si>
    <t>Janaki Boro</t>
  </si>
  <si>
    <t>11/7/19</t>
  </si>
  <si>
    <t>Arpana Das</t>
  </si>
  <si>
    <t>12/7/19</t>
  </si>
  <si>
    <t>Dipti Kalita</t>
  </si>
  <si>
    <t>Birala Rabha</t>
  </si>
  <si>
    <t>Mahitun Nessa</t>
  </si>
  <si>
    <t>13/7/19</t>
  </si>
  <si>
    <t>Rekha Deka</t>
  </si>
  <si>
    <t>Labanya Das</t>
  </si>
  <si>
    <t>15/7/19</t>
  </si>
  <si>
    <t>16/7/19</t>
  </si>
  <si>
    <t>Rupeswari Rabha</t>
  </si>
  <si>
    <t>17/7/19</t>
  </si>
  <si>
    <t>18/7/19</t>
  </si>
  <si>
    <t>SICHAPITH</t>
  </si>
  <si>
    <t>Rekha Rabha</t>
  </si>
  <si>
    <t>98641-44719</t>
  </si>
  <si>
    <t>19/7/19</t>
  </si>
  <si>
    <t>20/7/19</t>
  </si>
  <si>
    <t>22/7/19</t>
  </si>
  <si>
    <t>23/7/19</t>
  </si>
  <si>
    <t>TARABARI</t>
  </si>
  <si>
    <t>Charulata Biogi</t>
  </si>
  <si>
    <t>98599-79776</t>
  </si>
  <si>
    <t>Akanbala Boro</t>
  </si>
  <si>
    <t>24/7/19</t>
  </si>
  <si>
    <t>25/7/19</t>
  </si>
  <si>
    <t>Tulika Das</t>
  </si>
  <si>
    <t>26/7/19</t>
  </si>
  <si>
    <t>27/7/19</t>
  </si>
  <si>
    <t>29/7/19</t>
  </si>
  <si>
    <t>Golapi Roy</t>
  </si>
  <si>
    <t>30/7/19</t>
  </si>
  <si>
    <t>31/7/19</t>
  </si>
  <si>
    <t>Labana Sangma</t>
  </si>
  <si>
    <t>Mukuta Rabha</t>
  </si>
  <si>
    <t>Mithilda Sangma</t>
  </si>
  <si>
    <t>Thirubala Marak</t>
  </si>
  <si>
    <t>Marpriya N. Sangma</t>
  </si>
  <si>
    <t>Archana Rabha</t>
  </si>
  <si>
    <t>Meghali Das</t>
  </si>
  <si>
    <t>Burasara</t>
  </si>
  <si>
    <t>Anjana Kumari</t>
  </si>
  <si>
    <t>Soniti Basumatary</t>
  </si>
  <si>
    <t>Chandra Basumatary</t>
  </si>
  <si>
    <t>Narjina Bibi</t>
  </si>
  <si>
    <t>Bharati Boro</t>
  </si>
  <si>
    <t>Manjila Boro</t>
  </si>
  <si>
    <t>Lalita Boro</t>
  </si>
  <si>
    <t>Sabitri Boro(1)</t>
  </si>
  <si>
    <t>Rina Kalita Rabha</t>
  </si>
  <si>
    <t>Batakuchi(FW)</t>
  </si>
  <si>
    <t>Kabita Thakuriya</t>
  </si>
  <si>
    <t>Manorama Rabha</t>
  </si>
  <si>
    <t>Ahalya Rabha</t>
  </si>
  <si>
    <t>Kalpana Das</t>
  </si>
  <si>
    <t>Gitanjali Rabha</t>
  </si>
  <si>
    <t>Batakuchi(M)</t>
  </si>
  <si>
    <t>Rina Dakua</t>
  </si>
  <si>
    <t>Thunubala Dakua</t>
  </si>
  <si>
    <t>CHANDRA</t>
  </si>
  <si>
    <t>Diptitara Rabha</t>
  </si>
  <si>
    <t>98540-03186</t>
  </si>
  <si>
    <t>Baijayanti Rabha</t>
  </si>
  <si>
    <t>Sajia Bibi</t>
  </si>
  <si>
    <t>GOHALKONA</t>
  </si>
  <si>
    <t>Renu Malakar</t>
  </si>
  <si>
    <t>98643-28262</t>
  </si>
  <si>
    <t>NOWAPARA</t>
  </si>
  <si>
    <t>9854535133</t>
  </si>
  <si>
    <t>Bahjani</t>
  </si>
  <si>
    <t>Shayamali Kalita</t>
  </si>
  <si>
    <t>Girija Rabha</t>
  </si>
  <si>
    <t>Purnima Boro</t>
  </si>
  <si>
    <t>Sujala Boro</t>
  </si>
  <si>
    <t>Makan Boro</t>
  </si>
  <si>
    <t>Urmila Baishya</t>
  </si>
  <si>
    <t>Jyotshna Kalita</t>
  </si>
  <si>
    <t>Giribala Kalita</t>
  </si>
  <si>
    <t>Lakshi Talukdar</t>
  </si>
  <si>
    <t>Makani Rabha</t>
  </si>
  <si>
    <t>Alokjari Mazpara</t>
  </si>
  <si>
    <t>Dhekiabori Nepalibasti</t>
  </si>
  <si>
    <t>Alokjari No-2</t>
  </si>
  <si>
    <t>Alokjari No-1</t>
  </si>
  <si>
    <t>Dakshin Alokjari</t>
  </si>
  <si>
    <t>Alokjari LP School</t>
  </si>
  <si>
    <t>18060104302</t>
  </si>
  <si>
    <t>Alokjari Moktab LP School</t>
  </si>
  <si>
    <t>18060104301</t>
  </si>
  <si>
    <t>Dhekiabori</t>
  </si>
  <si>
    <t>Alokjari Muhimpara</t>
  </si>
  <si>
    <t>Alokjari Nepalibasti</t>
  </si>
  <si>
    <t>Garbandha LP</t>
  </si>
  <si>
    <t>18060104701</t>
  </si>
  <si>
    <t>Durapara Primary School</t>
  </si>
  <si>
    <t>18060100401</t>
  </si>
  <si>
    <t>Kajigaon Primary School</t>
  </si>
  <si>
    <t>18060100501</t>
  </si>
  <si>
    <t>Katalgaon Primary School</t>
  </si>
  <si>
    <t>18060104901</t>
  </si>
  <si>
    <t>Sasthapur Anchalik ME School</t>
  </si>
  <si>
    <t>18060100502</t>
  </si>
  <si>
    <t>Kaimary Primary School</t>
  </si>
  <si>
    <t>18060100402</t>
  </si>
  <si>
    <t>Janapriya Primary School</t>
  </si>
  <si>
    <t>18060101501</t>
  </si>
  <si>
    <t>Kakrabari Primary School</t>
  </si>
  <si>
    <t>18060102001</t>
  </si>
  <si>
    <t>Natun Kakrabary Primary School</t>
  </si>
  <si>
    <t>18060102002</t>
  </si>
  <si>
    <t>Golebaka LP School</t>
  </si>
  <si>
    <t>18060116301</t>
  </si>
  <si>
    <t>Baghmara LP School</t>
  </si>
  <si>
    <t>18060115503</t>
  </si>
  <si>
    <t>Baghmara ME School</t>
  </si>
  <si>
    <t>18060115502</t>
  </si>
  <si>
    <t>Batakuchi LP School</t>
  </si>
  <si>
    <t>18060115701</t>
  </si>
  <si>
    <t>Ramyapur ME School</t>
  </si>
  <si>
    <t>18060115603</t>
  </si>
  <si>
    <t>Ramyapur High School</t>
  </si>
  <si>
    <t>Khatolpara L.P School</t>
  </si>
  <si>
    <t>18060116401</t>
  </si>
  <si>
    <t>Bakrapara LP School</t>
  </si>
  <si>
    <t>Bhutargari LP School</t>
  </si>
  <si>
    <t>18060115801</t>
  </si>
  <si>
    <t>Bisrampara LP School</t>
  </si>
  <si>
    <t>18060122001</t>
  </si>
  <si>
    <t>Barkhal No.2 LP School</t>
  </si>
  <si>
    <t>18060118901</t>
  </si>
  <si>
    <t>Buhrimara LP School</t>
  </si>
  <si>
    <t>18060115501</t>
  </si>
  <si>
    <t>Darisatra</t>
  </si>
  <si>
    <t>Darisatra SC</t>
  </si>
  <si>
    <t>Darisatra L.P School</t>
  </si>
  <si>
    <t>18060104601</t>
  </si>
  <si>
    <t>Poiranga</t>
  </si>
  <si>
    <t>Pub Poiranga</t>
  </si>
  <si>
    <t>Pairanga-2</t>
  </si>
  <si>
    <t>Pairanga ST</t>
  </si>
  <si>
    <t>1037 Pairanga LP School</t>
  </si>
  <si>
    <t>18060105201</t>
  </si>
  <si>
    <t>Pub Pairanga LP School</t>
  </si>
  <si>
    <t>18060105202</t>
  </si>
  <si>
    <t>Rupnagar</t>
  </si>
  <si>
    <t>Rupnagar  High School</t>
  </si>
  <si>
    <t>18060104603</t>
  </si>
  <si>
    <t>Rupnagar Anchalik ME School</t>
  </si>
  <si>
    <t>18060104602</t>
  </si>
  <si>
    <t>Aunihati Satra</t>
  </si>
  <si>
    <t>Aunihati LP School</t>
  </si>
  <si>
    <t>18060105103</t>
  </si>
  <si>
    <t>Kaithpara</t>
  </si>
  <si>
    <t>Kaithpara LP School</t>
  </si>
  <si>
    <t>18060104801</t>
  </si>
  <si>
    <t>Narenga</t>
  </si>
  <si>
    <t>Narenga SC</t>
  </si>
  <si>
    <t>Narenga LP School</t>
  </si>
  <si>
    <t>18060105101</t>
  </si>
  <si>
    <t>Rabhapara Dakshin</t>
  </si>
  <si>
    <t>Narenga Muslimpara</t>
  </si>
  <si>
    <t>Narenga Bayrapara LP School</t>
  </si>
  <si>
    <t>Kinangaon LP School</t>
  </si>
  <si>
    <t>18060106903</t>
  </si>
  <si>
    <t>Kinangaon ME School</t>
  </si>
  <si>
    <t>18060106901</t>
  </si>
  <si>
    <t>Chakrasila LP School</t>
  </si>
  <si>
    <t>18060106902</t>
  </si>
  <si>
    <t>Chakrapani MV School</t>
  </si>
  <si>
    <t>18060116001</t>
  </si>
  <si>
    <t>Kochpara LP School</t>
  </si>
  <si>
    <t>18060116601</t>
  </si>
  <si>
    <t>Nabapur Silobari LP School</t>
  </si>
  <si>
    <t>18060111703</t>
  </si>
  <si>
    <t>Haribhanga LP School</t>
  </si>
  <si>
    <t>18060110504</t>
  </si>
  <si>
    <t>Ghilabari LP School</t>
  </si>
  <si>
    <t>Ghilabari Moktab Balika School</t>
  </si>
  <si>
    <t>18060110502</t>
  </si>
  <si>
    <t>Ghilabari ME Madrasa</t>
  </si>
  <si>
    <t>18060110503</t>
  </si>
  <si>
    <t>Ghilabari High Madrasa</t>
  </si>
  <si>
    <t>18060110505</t>
  </si>
  <si>
    <t>Anchalik Jatiya Vidyalaya,Damalsosh</t>
  </si>
  <si>
    <t>Damalsosh Bapuji LP School</t>
  </si>
  <si>
    <t>18060110201</t>
  </si>
  <si>
    <t>Mairachara Anchalik High School</t>
  </si>
  <si>
    <t>18060110605</t>
  </si>
  <si>
    <t>Mairachara ME School</t>
  </si>
  <si>
    <t>18060110602</t>
  </si>
  <si>
    <t>Mairachara LP School</t>
  </si>
  <si>
    <t>18060110603</t>
  </si>
  <si>
    <t>Silobari LP School</t>
  </si>
  <si>
    <t>18060111701</t>
  </si>
  <si>
    <t>Padmapur Silobari ME School</t>
  </si>
  <si>
    <t>18060111702</t>
  </si>
  <si>
    <t>Padmapur Silobari High School</t>
  </si>
  <si>
    <t>18060111704</t>
  </si>
  <si>
    <t>Jalukbari LP School</t>
  </si>
  <si>
    <t>18060109302</t>
  </si>
  <si>
    <t>Sichapith  LPSchool</t>
  </si>
  <si>
    <t>18060108704</t>
  </si>
  <si>
    <t>Sichapith ME School</t>
  </si>
  <si>
    <t>18060108701</t>
  </si>
  <si>
    <t>Sichapith Anchalik High School</t>
  </si>
  <si>
    <t>18060104502</t>
  </si>
  <si>
    <t>Balapara LP School</t>
  </si>
  <si>
    <t>18060104501</t>
  </si>
  <si>
    <t>Barbaripara LP School</t>
  </si>
  <si>
    <t>18060108702</t>
  </si>
  <si>
    <t>Borgaon Bakrapara</t>
  </si>
  <si>
    <t>Bargaon Bakrapara LP School</t>
  </si>
  <si>
    <t>18060111804</t>
  </si>
  <si>
    <t>Borgaon</t>
  </si>
  <si>
    <t>Uzanpara</t>
  </si>
  <si>
    <t>Kholihapara</t>
  </si>
  <si>
    <t>Kholihakoth</t>
  </si>
  <si>
    <t>Khalihakoth LP School</t>
  </si>
  <si>
    <t>18060108001</t>
  </si>
  <si>
    <t>Bharalipara</t>
  </si>
  <si>
    <t>Khaliha ME School</t>
  </si>
  <si>
    <t>18060110801</t>
  </si>
  <si>
    <t>Khaliha High School</t>
  </si>
  <si>
    <t>18060110803</t>
  </si>
  <si>
    <t>Rajnagar Adarsha Balika LP School</t>
  </si>
  <si>
    <t>18060110802</t>
  </si>
  <si>
    <t>83 No. Khaliha LP School</t>
  </si>
  <si>
    <t>18060108002</t>
  </si>
  <si>
    <t>BhalaparaKolitapara</t>
  </si>
  <si>
    <t>Bargaon Bhalapara LP School</t>
  </si>
  <si>
    <t>18060111803</t>
  </si>
  <si>
    <t>Majpara</t>
  </si>
  <si>
    <t>Kasukanara</t>
  </si>
  <si>
    <t>338 No Singra Niketan Buniyadi Bidya</t>
  </si>
  <si>
    <t>Palahpara LP School</t>
  </si>
  <si>
    <t>Chukunipara LP School</t>
  </si>
  <si>
    <t>D/Pukhuripara LP School</t>
  </si>
  <si>
    <t>Ulupara LP School</t>
  </si>
  <si>
    <t>Kothalkuchi LP School</t>
  </si>
  <si>
    <t>1/8/19</t>
  </si>
  <si>
    <t>car</t>
  </si>
  <si>
    <t>2/8/19</t>
  </si>
  <si>
    <t>94547-55673</t>
  </si>
  <si>
    <t>98544-12122</t>
  </si>
  <si>
    <t>3/8/19</t>
  </si>
  <si>
    <t>5/8/19</t>
  </si>
  <si>
    <t>6/8/19</t>
  </si>
  <si>
    <t>7/8/19</t>
  </si>
  <si>
    <t>7&amp;8</t>
  </si>
  <si>
    <t>Wed&amp;Thurs</t>
  </si>
  <si>
    <t>8/8/119</t>
  </si>
  <si>
    <t>9/8/19</t>
  </si>
  <si>
    <t>10/8/19</t>
  </si>
  <si>
    <t>10&amp;13</t>
  </si>
  <si>
    <t>Sat&amp;Tues</t>
  </si>
  <si>
    <t>13/8/19</t>
  </si>
  <si>
    <t>14/8/19</t>
  </si>
  <si>
    <t>16/8/19</t>
  </si>
  <si>
    <t>Frday</t>
  </si>
  <si>
    <t>17/8/19</t>
  </si>
  <si>
    <t>19/8/19</t>
  </si>
  <si>
    <t>RUPNAGAR</t>
  </si>
  <si>
    <t>Gitanjali Kalita</t>
  </si>
  <si>
    <t>Prabhati Kalita</t>
  </si>
  <si>
    <t>21/8/19</t>
  </si>
  <si>
    <t>Sahida Bibi</t>
  </si>
  <si>
    <t>22/8/19</t>
  </si>
  <si>
    <t>Minoti Rabha</t>
  </si>
  <si>
    <t>23/8/19</t>
  </si>
  <si>
    <t>26/8/19</t>
  </si>
  <si>
    <t>27/8/19</t>
  </si>
  <si>
    <t>KALITAPARA</t>
  </si>
  <si>
    <t>Dharitri Das</t>
  </si>
  <si>
    <t>Dipti Kaibarta</t>
  </si>
  <si>
    <t>Urmila Rabha(1)</t>
  </si>
  <si>
    <t>28/8/19</t>
  </si>
  <si>
    <t>29/8/19</t>
  </si>
  <si>
    <t>30/8/19</t>
  </si>
  <si>
    <t>31/8/19</t>
  </si>
  <si>
    <t>8/8/19</t>
  </si>
  <si>
    <t>11/8/18</t>
  </si>
  <si>
    <t>KHALIHA-UZANPARA</t>
  </si>
  <si>
    <t>Minu Das</t>
  </si>
  <si>
    <t>22/8/19 &amp;23</t>
  </si>
  <si>
    <t>Thurs&amp;Fri</t>
  </si>
  <si>
    <t>Dakshin Barpara LP Sch</t>
  </si>
  <si>
    <t>Nadhiapara Deliapara LP School</t>
  </si>
  <si>
    <t>18060102401</t>
  </si>
  <si>
    <t>Deliapara LP School</t>
  </si>
  <si>
    <t>18060101701</t>
  </si>
  <si>
    <t>Uttar Bahjani LP School</t>
  </si>
  <si>
    <t>18060101002</t>
  </si>
  <si>
    <t>NDS ME School</t>
  </si>
  <si>
    <t>18060102402</t>
  </si>
  <si>
    <t>Solamukh LP School</t>
  </si>
  <si>
    <t>18060102701</t>
  </si>
  <si>
    <t>Bahjani Ratnapur MV School</t>
  </si>
  <si>
    <t>18060101001</t>
  </si>
  <si>
    <t>Bahjani Kandalpara LP School</t>
  </si>
  <si>
    <t>18060101003</t>
  </si>
  <si>
    <t>Sarvapalli Radhakrishnan ME</t>
  </si>
  <si>
    <t>18060101004</t>
  </si>
  <si>
    <t>Sarvapalli Radhakrishnan High sch</t>
  </si>
  <si>
    <t>18060101006</t>
  </si>
  <si>
    <t>2 No. Paneri LP School</t>
  </si>
  <si>
    <t>18060102601</t>
  </si>
  <si>
    <t>1 No.Paneri LP School</t>
  </si>
  <si>
    <t>18060102602</t>
  </si>
  <si>
    <t>385 No. Kurshula LP School</t>
  </si>
  <si>
    <t>18060102301</t>
  </si>
  <si>
    <t>D. N.D. Anchalik High School</t>
  </si>
  <si>
    <t>18060101808</t>
  </si>
  <si>
    <t>Deochar ME School</t>
  </si>
  <si>
    <t>18060101801</t>
  </si>
  <si>
    <t>Deochar LP School</t>
  </si>
  <si>
    <t>18060101802</t>
  </si>
  <si>
    <t>18060101803</t>
  </si>
  <si>
    <t>Dhelachar LP School</t>
  </si>
  <si>
    <t>18060101901</t>
  </si>
  <si>
    <t>Natun Deochar LP School</t>
  </si>
  <si>
    <t>18060101806</t>
  </si>
  <si>
    <t>Deochar Saulaguri  ME Madrassa</t>
  </si>
  <si>
    <t>18060101807</t>
  </si>
  <si>
    <t>NatunDeocharSaulaguri LP School</t>
  </si>
  <si>
    <t>18060101804</t>
  </si>
  <si>
    <t>N/D Anusuchita Jati LP School</t>
  </si>
  <si>
    <t>18060101805</t>
  </si>
  <si>
    <t>H/S KalahikashPre Senior Madrasa</t>
  </si>
  <si>
    <t>18060102103</t>
  </si>
  <si>
    <t>Kalahipar LP School</t>
  </si>
  <si>
    <t>18060102106</t>
  </si>
  <si>
    <t>Kalahikash LP School</t>
  </si>
  <si>
    <t>18060102102</t>
  </si>
  <si>
    <t>438 No.Tamuldi Muktab LP School</t>
  </si>
  <si>
    <t>18060102101</t>
  </si>
  <si>
    <t>1 No Kalahikash</t>
  </si>
  <si>
    <t>2 No. Kalahikash</t>
  </si>
  <si>
    <t>Natun Deochar</t>
  </si>
  <si>
    <t>Dhelachar</t>
  </si>
  <si>
    <t>Deochar</t>
  </si>
  <si>
    <t>Genapara</t>
  </si>
  <si>
    <t>Barshala</t>
  </si>
  <si>
    <t>Bilpar Kalahikash</t>
  </si>
  <si>
    <t>Puranpara</t>
  </si>
  <si>
    <t>Chandra LP School</t>
  </si>
  <si>
    <t>18060110102</t>
  </si>
  <si>
    <t>Bantikoth LP School</t>
  </si>
  <si>
    <t>18060110101</t>
  </si>
  <si>
    <t>Khatala LP School</t>
  </si>
  <si>
    <t>18060120101</t>
  </si>
  <si>
    <t>1165 No.Kathalpara LP School</t>
  </si>
  <si>
    <t>18060118001</t>
  </si>
  <si>
    <t>Gohalkona High School</t>
  </si>
  <si>
    <t>18060118003</t>
  </si>
  <si>
    <t>Gohalkona LP School</t>
  </si>
  <si>
    <t>18060118002</t>
  </si>
  <si>
    <t>Santiprabha LP School</t>
  </si>
  <si>
    <t>18060118801</t>
  </si>
  <si>
    <t>Garbandha LP School</t>
  </si>
  <si>
    <t>Kadampara LP School</t>
  </si>
  <si>
    <t>Dawgaon Primary School</t>
  </si>
  <si>
    <t>Dirima Primary School</t>
  </si>
  <si>
    <t>Baripara LP School</t>
  </si>
  <si>
    <t>Rajapara/Nepalipara LP School</t>
  </si>
  <si>
    <t>Singra High School</t>
  </si>
  <si>
    <t>2 No. Bhatipara LP School</t>
  </si>
  <si>
    <t>18060109901</t>
  </si>
  <si>
    <t>Dubun Rabha LP School</t>
  </si>
  <si>
    <t>18060110702</t>
  </si>
  <si>
    <t>877 No Bhatipara LP School</t>
  </si>
  <si>
    <t>3 No Bhatipara LP School</t>
  </si>
  <si>
    <t>18060120201</t>
  </si>
  <si>
    <t>609 No. NizBekeli LP School</t>
  </si>
  <si>
    <t>B.K.B. LP School,Santipur</t>
  </si>
  <si>
    <t>Tarabari Majaliya Vidyallaya</t>
  </si>
  <si>
    <t>18060109401</t>
  </si>
  <si>
    <t>Tarabari High School</t>
  </si>
  <si>
    <t>18060109403</t>
  </si>
  <si>
    <t>Charakia LP School</t>
  </si>
  <si>
    <t>Baniyabhitha LP School</t>
  </si>
  <si>
    <t>18060109301</t>
  </si>
  <si>
    <t>B.K.B. Kamargaon LP School</t>
  </si>
  <si>
    <t>18060109402</t>
  </si>
  <si>
    <t>Bishnu Rabha LP School,Bamunbari</t>
  </si>
  <si>
    <t>Dakhaloi LP School</t>
  </si>
  <si>
    <t>18060109101</t>
  </si>
  <si>
    <t>Boko High School</t>
  </si>
  <si>
    <t>18060105703</t>
  </si>
  <si>
    <t xml:space="preserve">Out Reach     </t>
  </si>
  <si>
    <t>2/9/19</t>
  </si>
  <si>
    <t xml:space="preserve">BAHJANI  </t>
  </si>
  <si>
    <t>BAHJANI</t>
  </si>
  <si>
    <t>3/9/19</t>
  </si>
  <si>
    <t>4/9/19</t>
  </si>
  <si>
    <t>5/9/19</t>
  </si>
  <si>
    <t>PANERI</t>
  </si>
  <si>
    <t>98545-42691</t>
  </si>
  <si>
    <t>6/9/19</t>
  </si>
  <si>
    <t>DEOCHAR</t>
  </si>
  <si>
    <t>Babita Patgiri</t>
  </si>
  <si>
    <t>94353-48546</t>
  </si>
  <si>
    <t>7/9/19</t>
  </si>
  <si>
    <t>9/9/19</t>
  </si>
  <si>
    <t>10/9/19</t>
  </si>
  <si>
    <t>11/9/19</t>
  </si>
  <si>
    <t>12/9/19</t>
  </si>
  <si>
    <t>13/9/19</t>
  </si>
  <si>
    <t>Amina Khatun</t>
  </si>
  <si>
    <t>14/9/19</t>
  </si>
  <si>
    <t>Jahanara Begum</t>
  </si>
  <si>
    <t>Fulowara Khatun</t>
  </si>
  <si>
    <t>16/9/19</t>
  </si>
  <si>
    <t>Labanya Kalita</t>
  </si>
  <si>
    <t>Hamida Khatun</t>
  </si>
  <si>
    <t>17/9/19</t>
  </si>
  <si>
    <t>Prativa Kalita</t>
  </si>
  <si>
    <t>18/9/19</t>
  </si>
  <si>
    <t>Nurjahan Khatun</t>
  </si>
  <si>
    <t>Mahirun Nessa</t>
  </si>
  <si>
    <t>19/9/19</t>
  </si>
  <si>
    <t>20/9/19</t>
  </si>
  <si>
    <t>21/9/19</t>
  </si>
  <si>
    <t xml:space="preserve">CHANDRA  </t>
  </si>
  <si>
    <t>23/9/19</t>
  </si>
  <si>
    <t>24/9/19</t>
  </si>
  <si>
    <t>25/9/19</t>
  </si>
  <si>
    <t>26/9/19</t>
  </si>
  <si>
    <t>27/9/19</t>
  </si>
  <si>
    <t>28/9/19</t>
  </si>
  <si>
    <t>30/9/19</t>
  </si>
  <si>
    <t xml:space="preserve">NOWAPARA  </t>
  </si>
  <si>
    <t>10&amp;11</t>
  </si>
  <si>
    <t>12,13,14,16</t>
  </si>
  <si>
    <t>Thurs-Mon</t>
  </si>
  <si>
    <t>19,20,2123,24,25</t>
  </si>
  <si>
    <t>26,27,28,30</t>
  </si>
</sst>
</file>

<file path=xl/styles.xml><?xml version="1.0" encoding="utf-8"?>
<styleSheet xmlns="http://schemas.openxmlformats.org/spreadsheetml/2006/main">
  <numFmts count="1">
    <numFmt numFmtId="164" formatCode="[$-409]d/mmm/yy;@"/>
  </numFmts>
  <fonts count="42">
    <font>
      <sz val="11"/>
      <color theme="1"/>
      <name val="Calibri"/>
      <family val="2"/>
      <scheme val="minor"/>
    </font>
    <font>
      <b/>
      <sz val="11"/>
      <color theme="1"/>
      <name val="Arial Narrow"/>
      <family val="2"/>
    </font>
    <font>
      <b/>
      <sz val="10"/>
      <color theme="1"/>
      <name val="Arial Narrow"/>
      <family val="2"/>
    </font>
    <font>
      <sz val="11"/>
      <color theme="1"/>
      <name val="Arial Narrow"/>
      <family val="2"/>
    </font>
    <font>
      <b/>
      <sz val="11"/>
      <color rgb="FFFF0000"/>
      <name val="Arial Narrow"/>
      <family val="2"/>
    </font>
    <font>
      <b/>
      <sz val="8"/>
      <color theme="1"/>
      <name val="Arial Narrow"/>
      <family val="2"/>
    </font>
    <font>
      <b/>
      <sz val="12"/>
      <color theme="1"/>
      <name val="Arial Narrow"/>
      <family val="2"/>
    </font>
    <font>
      <b/>
      <i/>
      <sz val="12"/>
      <color theme="1"/>
      <name val="Arial Narrow"/>
      <family val="2"/>
    </font>
    <font>
      <b/>
      <sz val="12"/>
      <color theme="5" tint="-0.499984740745262"/>
      <name val="Arial Narrow"/>
      <family val="2"/>
    </font>
    <font>
      <b/>
      <sz val="11"/>
      <color rgb="FF7030A0"/>
      <name val="Arial Narrow"/>
      <family val="2"/>
    </font>
    <font>
      <sz val="9"/>
      <color theme="1"/>
      <name val="Arial Narrow"/>
      <family val="2"/>
    </font>
    <font>
      <sz val="8"/>
      <color theme="1"/>
      <name val="Arial Narrow"/>
      <family val="2"/>
    </font>
    <font>
      <b/>
      <u/>
      <sz val="14"/>
      <color rgb="FF7030A0"/>
      <name val="Cambria"/>
      <family val="1"/>
    </font>
    <font>
      <b/>
      <sz val="11"/>
      <color rgb="FF002060"/>
      <name val="Cambria"/>
      <family val="1"/>
      <scheme val="major"/>
    </font>
    <font>
      <b/>
      <sz val="12"/>
      <color rgb="FF002060"/>
      <name val="Cambria"/>
      <family val="1"/>
      <scheme val="major"/>
    </font>
    <font>
      <sz val="11"/>
      <color rgb="FF002060"/>
      <name val="Cambria"/>
      <family val="1"/>
      <scheme val="major"/>
    </font>
    <font>
      <b/>
      <u/>
      <sz val="12"/>
      <color theme="1"/>
      <name val="Arial Narrow"/>
      <family val="2"/>
    </font>
    <font>
      <sz val="11"/>
      <color theme="1"/>
      <name val="Cambria"/>
      <family val="1"/>
      <scheme val="major"/>
    </font>
    <font>
      <sz val="11"/>
      <color theme="1"/>
      <name val="Arial"/>
      <family val="2"/>
    </font>
    <font>
      <sz val="10"/>
      <color indexed="8"/>
      <name val="Arial"/>
      <family val="2"/>
    </font>
    <font>
      <sz val="10"/>
      <color indexed="8"/>
      <name val="Calibri"/>
      <family val="2"/>
    </font>
    <font>
      <sz val="9"/>
      <color theme="1"/>
      <name val="Calibri"/>
      <family val="2"/>
      <scheme val="minor"/>
    </font>
    <font>
      <sz val="10"/>
      <color theme="1"/>
      <name val="Arial Narrow"/>
      <family val="2"/>
    </font>
    <font>
      <sz val="10"/>
      <color theme="1"/>
      <name val="Arial"/>
      <family val="2"/>
    </font>
    <font>
      <b/>
      <sz val="13"/>
      <name val="Times New Roman"/>
      <family val="1"/>
    </font>
    <font>
      <sz val="10"/>
      <name val="Arial"/>
      <family val="2"/>
    </font>
    <font>
      <b/>
      <sz val="14"/>
      <color theme="1"/>
      <name val="Calibri"/>
      <family val="2"/>
      <scheme val="minor"/>
    </font>
    <font>
      <sz val="10"/>
      <color rgb="FFFF0000"/>
      <name val="Arial Narrow"/>
      <family val="2"/>
    </font>
    <font>
      <sz val="9"/>
      <color theme="1"/>
      <name val="Arial"/>
      <family val="2"/>
    </font>
    <font>
      <sz val="14"/>
      <name val="Cambria"/>
      <family val="1"/>
      <scheme val="major"/>
    </font>
    <font>
      <b/>
      <sz val="13"/>
      <color indexed="8"/>
      <name val="Times New Roman"/>
      <family val="1"/>
    </font>
    <font>
      <sz val="13"/>
      <name val="Times New Roman"/>
      <family val="1"/>
    </font>
    <font>
      <sz val="12"/>
      <color theme="1"/>
      <name val="Calibri"/>
      <family val="2"/>
      <scheme val="minor"/>
    </font>
    <font>
      <b/>
      <sz val="12"/>
      <color indexed="8"/>
      <name val="Calibri"/>
      <family val="2"/>
    </font>
    <font>
      <sz val="13"/>
      <color theme="1"/>
      <name val="Times New Roman"/>
      <family val="1"/>
    </font>
    <font>
      <sz val="10"/>
      <color theme="1"/>
      <name val="Calibri"/>
      <family val="2"/>
    </font>
    <font>
      <sz val="11"/>
      <color rgb="FFFF0000"/>
      <name val="Arial Narrow"/>
      <family val="2"/>
    </font>
    <font>
      <b/>
      <sz val="12"/>
      <color theme="1"/>
      <name val="Arial"/>
      <family val="2"/>
    </font>
    <font>
      <b/>
      <sz val="13"/>
      <color theme="1"/>
      <name val="Times New Roman"/>
      <family val="1"/>
    </font>
    <font>
      <b/>
      <sz val="11"/>
      <color theme="1"/>
      <name val="Arial"/>
      <family val="2"/>
    </font>
    <font>
      <b/>
      <sz val="14"/>
      <color rgb="FF333333"/>
      <name val="Times New Roman"/>
      <family val="1"/>
    </font>
    <font>
      <sz val="11"/>
      <name val="Arial"/>
      <family val="2"/>
    </font>
  </fonts>
  <fills count="11">
    <fill>
      <patternFill patternType="none"/>
    </fill>
    <fill>
      <patternFill patternType="gray125"/>
    </fill>
    <fill>
      <patternFill patternType="solid">
        <fgColor theme="2" tint="-9.9978637043366805E-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2" tint="-0.249977111117893"/>
        <bgColor indexed="64"/>
      </patternFill>
    </fill>
    <fill>
      <patternFill patternType="solid">
        <fgColor theme="5" tint="0.39997558519241921"/>
        <bgColor indexed="64"/>
      </patternFill>
    </fill>
    <fill>
      <patternFill patternType="solid">
        <fgColor theme="0" tint="-0.249977111117893"/>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s>
  <cellStyleXfs count="3">
    <xf numFmtId="0" fontId="0" fillId="0" borderId="0"/>
    <xf numFmtId="0" fontId="19" fillId="0" borderId="0"/>
    <xf numFmtId="0" fontId="25" fillId="0" borderId="0"/>
  </cellStyleXfs>
  <cellXfs count="236">
    <xf numFmtId="0" fontId="0" fillId="0" borderId="0" xfId="0"/>
    <xf numFmtId="0" fontId="3" fillId="0" borderId="0" xfId="0" applyFont="1"/>
    <xf numFmtId="0" fontId="1" fillId="3" borderId="1"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1" xfId="0" applyFont="1" applyBorder="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3" borderId="1" xfId="0" applyFont="1" applyFill="1" applyBorder="1" applyAlignment="1">
      <alignment horizontal="center" vertical="center"/>
    </xf>
    <xf numFmtId="0" fontId="1" fillId="0" borderId="0" xfId="0" applyFont="1" applyFill="1" applyBorder="1" applyAlignment="1">
      <alignment vertical="center"/>
    </xf>
    <xf numFmtId="0" fontId="1" fillId="2" borderId="1" xfId="0" applyFont="1" applyFill="1" applyBorder="1" applyAlignment="1">
      <alignment horizontal="center"/>
    </xf>
    <xf numFmtId="0" fontId="1" fillId="0" borderId="1" xfId="0" applyFont="1" applyBorder="1" applyAlignment="1">
      <alignment horizontal="center" vertical="center"/>
    </xf>
    <xf numFmtId="0" fontId="2" fillId="3" borderId="1" xfId="0" applyFont="1" applyFill="1" applyBorder="1" applyAlignment="1">
      <alignment horizontal="center" vertical="center"/>
    </xf>
    <xf numFmtId="0" fontId="3" fillId="3" borderId="1" xfId="0" applyFont="1" applyFill="1" applyBorder="1"/>
    <xf numFmtId="1" fontId="1" fillId="3" borderId="1" xfId="0" applyNumberFormat="1" applyFont="1" applyFill="1" applyBorder="1" applyAlignment="1">
      <alignment horizontal="center" vertical="center"/>
    </xf>
    <xf numFmtId="14" fontId="1" fillId="3" borderId="1" xfId="0" applyNumberFormat="1" applyFont="1" applyFill="1" applyBorder="1" applyAlignment="1">
      <alignment horizontal="center" vertical="center"/>
    </xf>
    <xf numFmtId="0" fontId="2" fillId="3" borderId="1" xfId="0" applyFont="1" applyFill="1" applyBorder="1" applyAlignment="1">
      <alignment horizontal="center" vertical="center"/>
    </xf>
    <xf numFmtId="0" fontId="3" fillId="0" borderId="0" xfId="0" applyFont="1" applyAlignment="1">
      <alignment horizontal="center" vertical="center"/>
    </xf>
    <xf numFmtId="0" fontId="3" fillId="0" borderId="1" xfId="0" applyFont="1" applyBorder="1" applyAlignment="1" applyProtection="1">
      <alignment horizontal="center" vertical="center"/>
      <protection locked="0"/>
    </xf>
    <xf numFmtId="0" fontId="3" fillId="0" borderId="1" xfId="0" applyFont="1" applyBorder="1" applyAlignment="1" applyProtection="1">
      <alignment horizontal="left" vertical="center" wrapText="1"/>
      <protection locked="0"/>
    </xf>
    <xf numFmtId="1" fontId="3" fillId="0" borderId="1" xfId="0" applyNumberFormat="1" applyFont="1" applyBorder="1" applyAlignment="1" applyProtection="1">
      <alignment horizontal="center" vertical="center" wrapText="1"/>
      <protection locked="0"/>
    </xf>
    <xf numFmtId="0" fontId="3" fillId="0" borderId="1" xfId="0" applyFont="1" applyFill="1" applyBorder="1" applyAlignment="1" applyProtection="1">
      <alignment horizontal="center" vertical="center"/>
      <protection locked="0"/>
    </xf>
    <xf numFmtId="0" fontId="1" fillId="3" borderId="1"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3" borderId="1" xfId="0" applyFont="1" applyFill="1" applyBorder="1" applyAlignment="1">
      <alignment horizontal="center" vertical="center"/>
    </xf>
    <xf numFmtId="164" fontId="3" fillId="0" borderId="1" xfId="0" applyNumberFormat="1" applyFont="1" applyBorder="1" applyAlignment="1" applyProtection="1">
      <alignment horizontal="left" vertical="center" wrapText="1"/>
      <protection locked="0"/>
    </xf>
    <xf numFmtId="17" fontId="6" fillId="0" borderId="1" xfId="0" applyNumberFormat="1" applyFont="1" applyFill="1" applyBorder="1" applyAlignment="1" applyProtection="1">
      <alignment horizontal="center" vertical="center" wrapText="1"/>
      <protection locked="0"/>
    </xf>
    <xf numFmtId="0" fontId="3" fillId="0" borderId="0" xfId="0" applyFont="1" applyProtection="1"/>
    <xf numFmtId="0" fontId="2" fillId="4" borderId="1" xfId="0" applyFont="1" applyFill="1" applyBorder="1" applyAlignment="1" applyProtection="1">
      <alignment horizontal="center" vertical="center"/>
    </xf>
    <xf numFmtId="0" fontId="2" fillId="4" borderId="2" xfId="0" applyFont="1" applyFill="1" applyBorder="1" applyAlignment="1" applyProtection="1">
      <alignment horizontal="center" vertical="center" wrapText="1"/>
    </xf>
    <xf numFmtId="0" fontId="1" fillId="5" borderId="1" xfId="0" applyFont="1" applyFill="1" applyBorder="1" applyAlignment="1" applyProtection="1">
      <alignment horizontal="center" vertical="center"/>
    </xf>
    <xf numFmtId="0" fontId="1" fillId="0" borderId="1" xfId="0" applyFont="1" applyBorder="1" applyAlignment="1" applyProtection="1">
      <alignment horizontal="center" vertical="center"/>
    </xf>
    <xf numFmtId="0" fontId="3" fillId="0" borderId="1" xfId="0" quotePrefix="1" applyFont="1" applyBorder="1" applyAlignment="1" applyProtection="1">
      <alignment horizontal="center" vertical="center"/>
    </xf>
    <xf numFmtId="0" fontId="3" fillId="0" borderId="1" xfId="0" applyFont="1" applyBorder="1" applyAlignment="1" applyProtection="1">
      <alignment horizontal="center" vertical="center"/>
    </xf>
    <xf numFmtId="0" fontId="3" fillId="0" borderId="0" xfId="0" quotePrefix="1" applyFont="1" applyProtection="1"/>
    <xf numFmtId="0" fontId="6" fillId="5" borderId="1" xfId="0" applyFont="1" applyFill="1" applyBorder="1" applyAlignment="1" applyProtection="1">
      <alignment horizontal="center" vertical="center"/>
    </xf>
    <xf numFmtId="0" fontId="3" fillId="0" borderId="0" xfId="0" applyFont="1" applyAlignment="1" applyProtection="1">
      <alignment horizontal="center"/>
    </xf>
    <xf numFmtId="0" fontId="13" fillId="0" borderId="1" xfId="0" applyFont="1" applyBorder="1" applyAlignment="1" applyProtection="1">
      <alignment horizontal="center" vertical="center"/>
      <protection locked="0"/>
    </xf>
    <xf numFmtId="0" fontId="15" fillId="0" borderId="1" xfId="0" applyFont="1" applyFill="1" applyBorder="1" applyAlignment="1" applyProtection="1">
      <protection locked="0"/>
    </xf>
    <xf numFmtId="0" fontId="15" fillId="0" borderId="1" xfId="0" applyFont="1" applyFill="1" applyBorder="1" applyAlignment="1" applyProtection="1">
      <alignment vertical="center"/>
      <protection locked="0"/>
    </xf>
    <xf numFmtId="0" fontId="1" fillId="3" borderId="1" xfId="0" applyFont="1" applyFill="1" applyBorder="1" applyAlignment="1">
      <alignment horizontal="center" vertical="center"/>
    </xf>
    <xf numFmtId="0" fontId="6" fillId="5" borderId="1" xfId="0" applyFont="1" applyFill="1" applyBorder="1" applyAlignment="1" applyProtection="1">
      <alignment horizontal="center" vertical="center"/>
    </xf>
    <xf numFmtId="0" fontId="1" fillId="5" borderId="1" xfId="0" applyFont="1" applyFill="1" applyBorder="1" applyAlignment="1" applyProtection="1">
      <alignment horizontal="center" vertical="center" wrapText="1"/>
    </xf>
    <xf numFmtId="0" fontId="1" fillId="5" borderId="1" xfId="0" applyFont="1" applyFill="1" applyBorder="1" applyAlignment="1" applyProtection="1">
      <alignment vertical="center"/>
    </xf>
    <xf numFmtId="0" fontId="1" fillId="5" borderId="1" xfId="0" applyFont="1" applyFill="1" applyBorder="1" applyAlignment="1" applyProtection="1">
      <alignment horizontal="center" vertical="center"/>
    </xf>
    <xf numFmtId="0" fontId="2" fillId="8" borderId="1" xfId="0" applyFont="1" applyFill="1" applyBorder="1" applyAlignment="1">
      <alignment horizontal="center" vertical="center"/>
    </xf>
    <xf numFmtId="0" fontId="1" fillId="0" borderId="6" xfId="0" applyFont="1" applyBorder="1" applyAlignment="1" applyProtection="1">
      <alignment horizontal="center" vertical="center"/>
    </xf>
    <xf numFmtId="0" fontId="1" fillId="5" borderId="6" xfId="0" applyFont="1" applyFill="1" applyBorder="1" applyAlignment="1" applyProtection="1">
      <alignment horizontal="center" vertical="center"/>
    </xf>
    <xf numFmtId="17" fontId="3" fillId="9" borderId="1" xfId="0" applyNumberFormat="1" applyFont="1" applyFill="1" applyBorder="1" applyAlignment="1" applyProtection="1">
      <alignment horizontal="center" vertical="center"/>
    </xf>
    <xf numFmtId="0" fontId="3" fillId="0" borderId="1" xfId="0" applyFont="1" applyBorder="1" applyAlignment="1" applyProtection="1">
      <alignment horizontal="center" vertical="center" wrapText="1"/>
      <protection locked="0"/>
    </xf>
    <xf numFmtId="164" fontId="3" fillId="0" borderId="1" xfId="0" applyNumberFormat="1" applyFont="1" applyBorder="1" applyAlignment="1" applyProtection="1">
      <alignment horizontal="center" vertical="center" wrapText="1"/>
      <protection locked="0"/>
    </xf>
    <xf numFmtId="0" fontId="3" fillId="0" borderId="1" xfId="0" applyFont="1" applyFill="1" applyBorder="1" applyAlignment="1">
      <alignment horizontal="center" vertical="center"/>
    </xf>
    <xf numFmtId="0" fontId="3" fillId="0" borderId="0" xfId="0" applyFont="1" applyFill="1"/>
    <xf numFmtId="0" fontId="17" fillId="0" borderId="1" xfId="0" applyFont="1" applyBorder="1" applyAlignment="1" applyProtection="1">
      <alignment horizontal="center" vertical="center"/>
      <protection locked="0"/>
    </xf>
    <xf numFmtId="0" fontId="2" fillId="0" borderId="0" xfId="0" applyFont="1" applyFill="1" applyBorder="1" applyAlignment="1">
      <alignment vertical="center" wrapText="1"/>
    </xf>
    <xf numFmtId="1" fontId="3" fillId="0" borderId="1" xfId="0" applyNumberFormat="1" applyFont="1" applyBorder="1" applyAlignment="1" applyProtection="1">
      <alignment horizontal="center" vertical="center"/>
      <protection locked="0"/>
    </xf>
    <xf numFmtId="0" fontId="3" fillId="0" borderId="1" xfId="0" applyFont="1" applyBorder="1" applyProtection="1">
      <protection locked="0"/>
    </xf>
    <xf numFmtId="1" fontId="1" fillId="3" borderId="1" xfId="0" applyNumberFormat="1" applyFont="1" applyFill="1" applyBorder="1" applyAlignment="1" applyProtection="1">
      <alignment horizontal="center" vertical="center"/>
    </xf>
    <xf numFmtId="1" fontId="3" fillId="0" borderId="1" xfId="0" applyNumberFormat="1" applyFont="1" applyBorder="1" applyAlignment="1" applyProtection="1">
      <alignment horizontal="center" vertical="center"/>
    </xf>
    <xf numFmtId="0" fontId="1" fillId="3" borderId="1" xfId="0" applyFont="1" applyFill="1" applyBorder="1" applyAlignment="1" applyProtection="1">
      <alignment horizontal="center" vertical="center"/>
    </xf>
    <xf numFmtId="0" fontId="3" fillId="0" borderId="1" xfId="0" applyFont="1" applyBorder="1" applyProtection="1"/>
    <xf numFmtId="17" fontId="1" fillId="0" borderId="6" xfId="0" applyNumberFormat="1" applyFont="1" applyBorder="1" applyAlignment="1" applyProtection="1">
      <alignment horizontal="center" vertical="center"/>
      <protection locked="0"/>
    </xf>
    <xf numFmtId="17" fontId="1" fillId="0" borderId="1" xfId="0" applyNumberFormat="1" applyFont="1" applyBorder="1" applyAlignment="1" applyProtection="1">
      <alignment horizontal="center" vertical="center"/>
      <protection locked="0"/>
    </xf>
    <xf numFmtId="0" fontId="3" fillId="0" borderId="1" xfId="0" applyFont="1" applyFill="1" applyBorder="1" applyAlignment="1" applyProtection="1">
      <protection locked="0"/>
    </xf>
    <xf numFmtId="0" fontId="3" fillId="0" borderId="1" xfId="0" applyFont="1" applyBorder="1" applyAlignment="1" applyProtection="1">
      <alignment horizontal="center"/>
      <protection locked="0"/>
    </xf>
    <xf numFmtId="0" fontId="3" fillId="0" borderId="1" xfId="0" applyFont="1" applyBorder="1" applyAlignment="1" applyProtection="1">
      <alignment horizontal="left" vertical="center"/>
      <protection locked="0"/>
    </xf>
    <xf numFmtId="0" fontId="18" fillId="0" borderId="1" xfId="0" applyFont="1" applyBorder="1" applyProtection="1">
      <protection locked="0"/>
    </xf>
    <xf numFmtId="0" fontId="3" fillId="0" borderId="1" xfId="0" applyFont="1" applyBorder="1" applyAlignment="1" applyProtection="1">
      <alignment vertical="center" wrapText="1"/>
      <protection locked="0"/>
    </xf>
    <xf numFmtId="0" fontId="20" fillId="0" borderId="1" xfId="1" applyFont="1" applyFill="1" applyBorder="1" applyAlignment="1" applyProtection="1">
      <alignment wrapText="1"/>
      <protection locked="0"/>
    </xf>
    <xf numFmtId="0" fontId="21" fillId="0" borderId="1" xfId="0" applyFont="1" applyBorder="1" applyProtection="1">
      <protection locked="0"/>
    </xf>
    <xf numFmtId="0" fontId="3" fillId="0" borderId="1" xfId="0" applyFont="1" applyBorder="1" applyAlignment="1" applyProtection="1">
      <alignment horizontal="left"/>
      <protection locked="0"/>
    </xf>
    <xf numFmtId="0" fontId="21" fillId="10" borderId="1" xfId="0" applyFont="1" applyFill="1" applyBorder="1" applyProtection="1">
      <protection locked="0"/>
    </xf>
    <xf numFmtId="0" fontId="3" fillId="10" borderId="1" xfId="0" applyFont="1" applyFill="1" applyBorder="1" applyProtection="1">
      <protection locked="0"/>
    </xf>
    <xf numFmtId="0" fontId="0" fillId="10" borderId="1" xfId="0" applyFill="1" applyBorder="1" applyProtection="1">
      <protection locked="0"/>
    </xf>
    <xf numFmtId="0" fontId="22" fillId="0" borderId="1" xfId="0" applyFont="1" applyBorder="1" applyProtection="1">
      <protection locked="0"/>
    </xf>
    <xf numFmtId="0" fontId="18" fillId="10" borderId="1" xfId="0" applyFont="1" applyFill="1" applyBorder="1" applyProtection="1">
      <protection locked="0"/>
    </xf>
    <xf numFmtId="0" fontId="23" fillId="0" borderId="1" xfId="0" applyFont="1" applyBorder="1" applyProtection="1">
      <protection locked="0"/>
    </xf>
    <xf numFmtId="0" fontId="0" fillId="0" borderId="1" xfId="0" applyBorder="1" applyProtection="1">
      <protection locked="0"/>
    </xf>
    <xf numFmtId="0" fontId="3" fillId="0" borderId="1" xfId="0" applyFont="1" applyBorder="1" applyAlignment="1" applyProtection="1">
      <alignment vertical="center"/>
      <protection locked="0"/>
    </xf>
    <xf numFmtId="0" fontId="24" fillId="0" borderId="1" xfId="0" applyFont="1" applyFill="1" applyBorder="1" applyAlignment="1" applyProtection="1">
      <alignment vertical="center"/>
      <protection locked="0"/>
    </xf>
    <xf numFmtId="0" fontId="24" fillId="0" borderId="1" xfId="2" applyFont="1" applyFill="1" applyBorder="1" applyAlignment="1" applyProtection="1">
      <alignment horizontal="center" vertical="center"/>
      <protection locked="0"/>
    </xf>
    <xf numFmtId="14" fontId="3" fillId="0" borderId="1" xfId="0" applyNumberFormat="1" applyFont="1" applyBorder="1" applyAlignment="1" applyProtection="1">
      <alignment vertical="center"/>
      <protection locked="0"/>
    </xf>
    <xf numFmtId="49" fontId="3" fillId="0" borderId="1" xfId="0" applyNumberFormat="1" applyFont="1" applyBorder="1" applyAlignment="1" applyProtection="1">
      <alignment vertical="center"/>
      <protection locked="0"/>
    </xf>
    <xf numFmtId="49" fontId="3" fillId="0" borderId="1" xfId="0" applyNumberFormat="1" applyFont="1" applyBorder="1" applyAlignment="1" applyProtection="1">
      <alignment vertical="center" wrapText="1"/>
      <protection locked="0"/>
    </xf>
    <xf numFmtId="0" fontId="26" fillId="0" borderId="1" xfId="0" applyFont="1" applyBorder="1" applyAlignment="1" applyProtection="1">
      <alignment horizontal="center" vertical="center"/>
      <protection locked="0"/>
    </xf>
    <xf numFmtId="0" fontId="22" fillId="0" borderId="1" xfId="0" applyFont="1" applyBorder="1" applyAlignment="1" applyProtection="1">
      <alignment vertical="center"/>
      <protection locked="0"/>
    </xf>
    <xf numFmtId="14" fontId="22" fillId="0" borderId="1" xfId="0" applyNumberFormat="1" applyFont="1" applyBorder="1" applyAlignment="1" applyProtection="1">
      <alignment vertical="center"/>
      <protection locked="0"/>
    </xf>
    <xf numFmtId="49" fontId="22" fillId="0" borderId="1" xfId="0" applyNumberFormat="1" applyFont="1" applyBorder="1" applyAlignment="1" applyProtection="1">
      <alignment vertical="center"/>
      <protection locked="0"/>
    </xf>
    <xf numFmtId="0" fontId="27" fillId="0" borderId="1" xfId="0" applyFont="1" applyBorder="1" applyProtection="1">
      <protection locked="0"/>
    </xf>
    <xf numFmtId="0" fontId="28" fillId="0" borderId="1" xfId="0" applyFont="1" applyBorder="1" applyProtection="1">
      <protection locked="0"/>
    </xf>
    <xf numFmtId="14" fontId="27" fillId="0" borderId="1" xfId="0" applyNumberFormat="1" applyFont="1" applyBorder="1" applyAlignment="1" applyProtection="1">
      <alignment horizontal="center"/>
      <protection locked="0"/>
    </xf>
    <xf numFmtId="0" fontId="27" fillId="0" borderId="1" xfId="0" applyFont="1" applyBorder="1" applyAlignment="1" applyProtection="1">
      <alignment horizontal="center"/>
      <protection locked="0"/>
    </xf>
    <xf numFmtId="0" fontId="29" fillId="0" borderId="1" xfId="2" applyFont="1" applyFill="1" applyBorder="1" applyAlignment="1" applyProtection="1">
      <alignment horizontal="center" vertical="center"/>
      <protection locked="0"/>
    </xf>
    <xf numFmtId="0" fontId="28" fillId="10" borderId="1" xfId="0" applyFont="1" applyFill="1" applyBorder="1" applyProtection="1">
      <protection locked="0"/>
    </xf>
    <xf numFmtId="0" fontId="30" fillId="0" borderId="1" xfId="0" applyFont="1" applyFill="1" applyBorder="1" applyAlignment="1" applyProtection="1">
      <alignment vertical="center"/>
      <protection locked="0"/>
    </xf>
    <xf numFmtId="0" fontId="24" fillId="0" borderId="6" xfId="0" applyFont="1" applyFill="1" applyBorder="1" applyAlignment="1" applyProtection="1">
      <alignment vertical="center"/>
      <protection locked="0"/>
    </xf>
    <xf numFmtId="0" fontId="24" fillId="0" borderId="1" xfId="2" applyFont="1" applyFill="1" applyBorder="1" applyAlignment="1" applyProtection="1">
      <alignment vertical="center"/>
      <protection locked="0"/>
    </xf>
    <xf numFmtId="0" fontId="31" fillId="0" borderId="1" xfId="0" applyFont="1" applyFill="1" applyBorder="1" applyAlignment="1" applyProtection="1">
      <alignment vertical="center"/>
      <protection locked="0"/>
    </xf>
    <xf numFmtId="0" fontId="31" fillId="0" borderId="1" xfId="2" applyFont="1" applyFill="1" applyBorder="1" applyAlignment="1" applyProtection="1">
      <alignment horizontal="center" vertical="center"/>
      <protection locked="0"/>
    </xf>
    <xf numFmtId="0" fontId="32" fillId="0" borderId="1" xfId="0" applyFont="1" applyBorder="1" applyProtection="1">
      <protection locked="0"/>
    </xf>
    <xf numFmtId="14" fontId="3" fillId="0" borderId="1" xfId="0" applyNumberFormat="1" applyFont="1" applyBorder="1" applyAlignment="1" applyProtection="1">
      <alignment vertical="center" wrapText="1"/>
      <protection locked="0"/>
    </xf>
    <xf numFmtId="49" fontId="3" fillId="0" borderId="1" xfId="0" applyNumberFormat="1" applyFont="1" applyBorder="1" applyAlignment="1" applyProtection="1">
      <alignment horizontal="left" vertical="center" wrapText="1"/>
      <protection locked="0"/>
    </xf>
    <xf numFmtId="0" fontId="33" fillId="0" borderId="1" xfId="1" applyFont="1" applyFill="1" applyBorder="1" applyAlignment="1" applyProtection="1">
      <alignment wrapText="1"/>
      <protection locked="0"/>
    </xf>
    <xf numFmtId="0" fontId="1" fillId="0" borderId="1" xfId="0" applyFont="1" applyBorder="1" applyAlignment="1" applyProtection="1">
      <alignment horizontal="left" vertical="center" wrapText="1"/>
      <protection locked="0"/>
    </xf>
    <xf numFmtId="0" fontId="1" fillId="0" borderId="1" xfId="0" applyFont="1" applyBorder="1" applyAlignment="1" applyProtection="1">
      <alignment horizontal="center" vertical="center"/>
      <protection locked="0"/>
    </xf>
    <xf numFmtId="14" fontId="3" fillId="0" borderId="1" xfId="0" applyNumberFormat="1" applyFont="1" applyBorder="1" applyAlignment="1" applyProtection="1">
      <alignment horizontal="center" vertical="center" wrapText="1"/>
      <protection locked="0"/>
    </xf>
    <xf numFmtId="14" fontId="3" fillId="0" borderId="1" xfId="0" applyNumberFormat="1" applyFont="1" applyBorder="1" applyAlignment="1" applyProtection="1">
      <protection locked="0"/>
    </xf>
    <xf numFmtId="0" fontId="3" fillId="0" borderId="1" xfId="0" applyFont="1" applyBorder="1" applyAlignment="1" applyProtection="1">
      <protection locked="0"/>
    </xf>
    <xf numFmtId="0" fontId="34" fillId="0" borderId="1" xfId="0" applyFont="1" applyBorder="1" applyAlignment="1" applyProtection="1">
      <alignment horizontal="center" vertical="center"/>
      <protection locked="0"/>
    </xf>
    <xf numFmtId="49" fontId="3" fillId="0" borderId="1" xfId="0" applyNumberFormat="1" applyFont="1" applyBorder="1" applyAlignment="1" applyProtection="1">
      <alignment horizontal="center" vertical="center" wrapText="1"/>
      <protection locked="0"/>
    </xf>
    <xf numFmtId="0" fontId="34" fillId="0" borderId="1" xfId="0" applyFont="1" applyFill="1" applyBorder="1" applyAlignment="1" applyProtection="1">
      <alignment vertical="center"/>
      <protection locked="0"/>
    </xf>
    <xf numFmtId="0" fontId="34" fillId="0" borderId="1" xfId="2" applyFont="1" applyFill="1" applyBorder="1" applyAlignment="1" applyProtection="1">
      <alignment horizontal="center" vertical="center"/>
      <protection locked="0"/>
    </xf>
    <xf numFmtId="49" fontId="3" fillId="0" borderId="1" xfId="0" applyNumberFormat="1" applyFont="1" applyBorder="1" applyAlignment="1" applyProtection="1">
      <protection locked="0"/>
    </xf>
    <xf numFmtId="0" fontId="0" fillId="0" borderId="1" xfId="0" applyFont="1" applyBorder="1" applyAlignment="1" applyProtection="1">
      <alignment horizontal="left"/>
      <protection locked="0"/>
    </xf>
    <xf numFmtId="0" fontId="0" fillId="0" borderId="1" xfId="0" applyFont="1" applyBorder="1" applyProtection="1">
      <protection locked="0"/>
    </xf>
    <xf numFmtId="49" fontId="3" fillId="0" borderId="1" xfId="0" applyNumberFormat="1" applyFont="1" applyBorder="1" applyProtection="1">
      <protection locked="0"/>
    </xf>
    <xf numFmtId="49" fontId="18" fillId="0" borderId="1" xfId="0" applyNumberFormat="1" applyFont="1" applyBorder="1" applyProtection="1">
      <protection locked="0"/>
    </xf>
    <xf numFmtId="49" fontId="20" fillId="0" borderId="1" xfId="1" applyNumberFormat="1" applyFont="1" applyFill="1" applyBorder="1" applyAlignment="1" applyProtection="1">
      <alignment wrapText="1"/>
      <protection locked="0"/>
    </xf>
    <xf numFmtId="0" fontId="35" fillId="0" borderId="1" xfId="1" applyFont="1" applyFill="1" applyBorder="1" applyAlignment="1" applyProtection="1">
      <alignment wrapText="1"/>
      <protection locked="0"/>
    </xf>
    <xf numFmtId="0" fontId="28" fillId="0" borderId="1" xfId="0" applyFont="1" applyBorder="1" applyAlignment="1" applyProtection="1">
      <alignment vertical="center"/>
      <protection locked="0"/>
    </xf>
    <xf numFmtId="0" fontId="36" fillId="0" borderId="1" xfId="0" applyFont="1" applyBorder="1" applyProtection="1">
      <protection locked="0"/>
    </xf>
    <xf numFmtId="0" fontId="36" fillId="10" borderId="1" xfId="0" applyFont="1" applyFill="1" applyBorder="1" applyProtection="1">
      <protection locked="0"/>
    </xf>
    <xf numFmtId="0" fontId="37" fillId="10" borderId="1" xfId="0" applyFont="1" applyFill="1" applyBorder="1" applyProtection="1">
      <protection locked="0"/>
    </xf>
    <xf numFmtId="14" fontId="3" fillId="0" borderId="1" xfId="0" applyNumberFormat="1" applyFont="1" applyBorder="1" applyAlignment="1" applyProtection="1">
      <alignment horizontal="left" vertical="center" wrapText="1"/>
      <protection locked="0"/>
    </xf>
    <xf numFmtId="0" fontId="37" fillId="0" borderId="1" xfId="0" applyFont="1" applyBorder="1" applyProtection="1">
      <protection locked="0"/>
    </xf>
    <xf numFmtId="0" fontId="24" fillId="0" borderId="1" xfId="2" applyFont="1" applyFill="1" applyBorder="1" applyAlignment="1" applyProtection="1">
      <alignment horizontal="left" vertical="center"/>
      <protection locked="0"/>
    </xf>
    <xf numFmtId="0" fontId="38" fillId="0" borderId="1" xfId="0" applyFont="1" applyBorder="1" applyAlignment="1" applyProtection="1">
      <alignment horizontal="left" vertical="center"/>
      <protection locked="0"/>
    </xf>
    <xf numFmtId="0" fontId="37" fillId="0" borderId="1" xfId="0" applyFont="1" applyBorder="1" applyAlignment="1" applyProtection="1">
      <alignment horizontal="right"/>
      <protection locked="0"/>
    </xf>
    <xf numFmtId="0" fontId="10" fillId="0" borderId="1" xfId="0" applyFont="1" applyBorder="1" applyProtection="1">
      <protection locked="0"/>
    </xf>
    <xf numFmtId="0" fontId="21" fillId="0" borderId="1" xfId="0" applyFont="1" applyBorder="1" applyAlignment="1" applyProtection="1">
      <alignment horizontal="center"/>
      <protection locked="0"/>
    </xf>
    <xf numFmtId="0" fontId="10" fillId="0" borderId="1" xfId="0" applyFont="1" applyBorder="1" applyAlignment="1" applyProtection="1">
      <alignment horizontal="left" vertical="center" wrapText="1"/>
      <protection locked="0"/>
    </xf>
    <xf numFmtId="0" fontId="39" fillId="10" borderId="1" xfId="0" applyFont="1" applyFill="1" applyBorder="1" applyProtection="1">
      <protection locked="0"/>
    </xf>
    <xf numFmtId="49" fontId="1" fillId="0" borderId="1" xfId="0" applyNumberFormat="1" applyFont="1" applyBorder="1" applyAlignment="1" applyProtection="1">
      <alignment horizontal="left" vertical="center" wrapText="1"/>
      <protection locked="0"/>
    </xf>
    <xf numFmtId="0" fontId="1" fillId="10" borderId="1" xfId="0" applyFont="1" applyFill="1" applyBorder="1" applyProtection="1">
      <protection locked="0"/>
    </xf>
    <xf numFmtId="49" fontId="3" fillId="0" borderId="1" xfId="0" applyNumberFormat="1" applyFont="1" applyBorder="1" applyAlignment="1" applyProtection="1">
      <alignment horizontal="center" vertical="center"/>
      <protection locked="0"/>
    </xf>
    <xf numFmtId="0" fontId="37" fillId="10" borderId="1" xfId="0" applyFont="1" applyFill="1" applyBorder="1" applyAlignment="1" applyProtection="1">
      <alignment horizontal="center"/>
      <protection locked="0"/>
    </xf>
    <xf numFmtId="0" fontId="40" fillId="0" borderId="0" xfId="0" applyFont="1" applyAlignment="1" applyProtection="1">
      <alignment horizontal="center" vertical="center"/>
      <protection locked="0"/>
    </xf>
    <xf numFmtId="49" fontId="3" fillId="0" borderId="1" xfId="0" applyNumberFormat="1" applyFont="1" applyBorder="1" applyAlignment="1" applyProtection="1">
      <alignment horizontal="center"/>
      <protection locked="0"/>
    </xf>
    <xf numFmtId="0" fontId="6" fillId="10" borderId="1" xfId="0" applyFont="1" applyFill="1" applyBorder="1" applyAlignment="1" applyProtection="1">
      <alignment horizontal="center"/>
      <protection locked="0"/>
    </xf>
    <xf numFmtId="0" fontId="37" fillId="0" borderId="1" xfId="0" applyFont="1" applyBorder="1" applyAlignment="1" applyProtection="1">
      <alignment horizontal="center"/>
      <protection locked="0"/>
    </xf>
    <xf numFmtId="0" fontId="28" fillId="0" borderId="1" xfId="0" applyFont="1" applyBorder="1" applyAlignment="1" applyProtection="1">
      <alignment horizontal="left" vertical="center" wrapText="1"/>
      <protection locked="0"/>
    </xf>
    <xf numFmtId="0" fontId="27" fillId="0" borderId="4" xfId="0" applyFont="1" applyBorder="1" applyProtection="1">
      <protection locked="0"/>
    </xf>
    <xf numFmtId="0" fontId="41" fillId="0" borderId="1" xfId="0" applyFont="1" applyBorder="1" applyProtection="1">
      <protection locked="0"/>
    </xf>
    <xf numFmtId="49" fontId="22" fillId="0" borderId="1" xfId="0" applyNumberFormat="1" applyFont="1" applyBorder="1" applyAlignment="1" applyProtection="1">
      <alignment horizontal="center" vertical="center"/>
      <protection locked="0"/>
    </xf>
    <xf numFmtId="0" fontId="39" fillId="0" borderId="1" xfId="0" applyFont="1" applyBorder="1" applyProtection="1">
      <protection locked="0"/>
    </xf>
    <xf numFmtId="49" fontId="37" fillId="0" borderId="1" xfId="0" applyNumberFormat="1" applyFont="1" applyBorder="1" applyAlignment="1" applyProtection="1">
      <alignment horizontal="left" vertical="center" wrapText="1"/>
      <protection locked="0"/>
    </xf>
    <xf numFmtId="164" fontId="3" fillId="0" borderId="1" xfId="0" applyNumberFormat="1" applyFont="1" applyBorder="1" applyAlignment="1" applyProtection="1">
      <alignment vertical="center" wrapText="1"/>
      <protection locked="0"/>
    </xf>
    <xf numFmtId="49" fontId="18" fillId="0" borderId="1" xfId="0" applyNumberFormat="1" applyFont="1" applyBorder="1" applyAlignment="1" applyProtection="1">
      <alignment horizontal="center"/>
      <protection locked="0"/>
    </xf>
    <xf numFmtId="49" fontId="21" fillId="0" borderId="1" xfId="0" applyNumberFormat="1" applyFont="1" applyBorder="1" applyAlignment="1" applyProtection="1">
      <alignment horizontal="center"/>
      <protection locked="0"/>
    </xf>
    <xf numFmtId="0" fontId="23" fillId="0" borderId="1" xfId="0" applyFont="1" applyBorder="1" applyAlignment="1" applyProtection="1">
      <alignment horizontal="center"/>
      <protection locked="0"/>
    </xf>
    <xf numFmtId="0" fontId="18" fillId="0" borderId="1" xfId="0" applyFont="1" applyBorder="1" applyAlignment="1" applyProtection="1">
      <alignment horizontal="center"/>
      <protection locked="0"/>
    </xf>
    <xf numFmtId="0" fontId="35" fillId="0" borderId="1" xfId="1" applyFont="1" applyFill="1" applyBorder="1" applyAlignment="1" applyProtection="1">
      <alignment horizontal="left" wrapText="1"/>
      <protection locked="0"/>
    </xf>
    <xf numFmtId="1" fontId="3" fillId="0" borderId="1" xfId="0" applyNumberFormat="1" applyFont="1" applyBorder="1" applyAlignment="1" applyProtection="1">
      <alignment vertical="center" wrapText="1"/>
      <protection locked="0"/>
    </xf>
    <xf numFmtId="49" fontId="37" fillId="0" borderId="1" xfId="0" applyNumberFormat="1" applyFont="1" applyBorder="1" applyAlignment="1" applyProtection="1">
      <alignment horizontal="center"/>
      <protection locked="0"/>
    </xf>
    <xf numFmtId="0" fontId="38" fillId="0" borderId="1" xfId="0" applyFont="1" applyBorder="1" applyAlignment="1" applyProtection="1">
      <alignment horizontal="center" vertical="center"/>
      <protection locked="0"/>
    </xf>
    <xf numFmtId="0" fontId="1" fillId="4" borderId="1" xfId="0" applyFont="1" applyFill="1" applyBorder="1" applyAlignment="1">
      <alignment horizontal="center" vertical="center"/>
    </xf>
    <xf numFmtId="0" fontId="1" fillId="0" borderId="1" xfId="0" applyFont="1" applyFill="1" applyBorder="1" applyAlignment="1">
      <alignment horizontal="left"/>
    </xf>
    <xf numFmtId="0" fontId="2" fillId="0" borderId="1" xfId="0" applyFont="1" applyFill="1" applyBorder="1" applyAlignment="1">
      <alignment horizontal="left" vertical="center"/>
    </xf>
    <xf numFmtId="0" fontId="1" fillId="0" borderId="0" xfId="0" applyFont="1" applyFill="1" applyBorder="1" applyAlignment="1">
      <alignment horizontal="center" vertical="center"/>
    </xf>
    <xf numFmtId="0" fontId="1" fillId="0" borderId="3" xfId="0" applyFont="1" applyFill="1" applyBorder="1" applyAlignment="1">
      <alignment horizontal="center"/>
    </xf>
    <xf numFmtId="0" fontId="1" fillId="0" borderId="10" xfId="0" applyFont="1" applyFill="1" applyBorder="1" applyAlignment="1">
      <alignment horizontal="center" vertical="center"/>
    </xf>
    <xf numFmtId="0" fontId="1" fillId="6" borderId="1" xfId="0" applyFont="1" applyFill="1" applyBorder="1" applyAlignment="1">
      <alignment horizontal="center" vertical="center"/>
    </xf>
    <xf numFmtId="0" fontId="3" fillId="0" borderId="0" xfId="0" applyFont="1" applyAlignment="1">
      <alignment horizontal="left" vertical="center"/>
    </xf>
    <xf numFmtId="0" fontId="4" fillId="0" borderId="0" xfId="0" applyFont="1" applyAlignment="1">
      <alignment horizontal="left" vertical="center"/>
    </xf>
    <xf numFmtId="0" fontId="3" fillId="0" borderId="0" xfId="0" applyFont="1" applyBorder="1" applyAlignment="1">
      <alignment horizontal="center" vertical="center"/>
    </xf>
    <xf numFmtId="0" fontId="3" fillId="0" borderId="9" xfId="0" applyFont="1" applyBorder="1" applyAlignment="1">
      <alignment horizontal="center"/>
    </xf>
    <xf numFmtId="0" fontId="3" fillId="0" borderId="10" xfId="0" applyFont="1" applyBorder="1" applyAlignment="1">
      <alignment horizontal="center"/>
    </xf>
    <xf numFmtId="0" fontId="3" fillId="0" borderId="8" xfId="0" applyFont="1" applyBorder="1" applyAlignment="1">
      <alignment horizontal="center"/>
    </xf>
    <xf numFmtId="0" fontId="3" fillId="0" borderId="0" xfId="0" applyFont="1" applyBorder="1" applyAlignment="1">
      <alignment horizontal="center"/>
    </xf>
    <xf numFmtId="0" fontId="3" fillId="0" borderId="10" xfId="0" applyFont="1" applyBorder="1" applyAlignment="1">
      <alignment horizontal="center" vertical="center"/>
    </xf>
    <xf numFmtId="0" fontId="1" fillId="2" borderId="2" xfId="0" applyFont="1" applyFill="1" applyBorder="1" applyAlignment="1">
      <alignment horizontal="center" vertical="center"/>
    </xf>
    <xf numFmtId="0" fontId="1" fillId="2" borderId="4" xfId="0" applyFont="1" applyFill="1" applyBorder="1" applyAlignment="1">
      <alignment horizontal="center" vertical="center"/>
    </xf>
    <xf numFmtId="0" fontId="3" fillId="0" borderId="2" xfId="0" applyFont="1" applyBorder="1" applyAlignment="1" applyProtection="1">
      <alignment horizontal="center"/>
      <protection locked="0"/>
    </xf>
    <xf numFmtId="0" fontId="3" fillId="0" borderId="4" xfId="0" applyFont="1" applyBorder="1" applyAlignment="1" applyProtection="1">
      <alignment horizontal="center"/>
      <protection locked="0"/>
    </xf>
    <xf numFmtId="0" fontId="3" fillId="0" borderId="1" xfId="0" applyFont="1" applyBorder="1" applyAlignment="1" applyProtection="1">
      <alignment horizontal="center"/>
      <protection locked="0"/>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 fillId="0" borderId="0" xfId="0" applyFont="1" applyFill="1" applyBorder="1" applyAlignment="1" applyProtection="1">
      <alignment horizontal="center" vertical="center" wrapText="1"/>
      <protection locked="0"/>
    </xf>
    <xf numFmtId="0" fontId="1" fillId="3" borderId="1" xfId="0" applyFont="1" applyFill="1" applyBorder="1" applyAlignment="1">
      <alignment horizontal="center"/>
    </xf>
    <xf numFmtId="0" fontId="15" fillId="0" borderId="1" xfId="0" applyFont="1" applyFill="1" applyBorder="1" applyAlignment="1" applyProtection="1">
      <alignment horizontal="center" vertical="center"/>
      <protection locked="0"/>
    </xf>
    <xf numFmtId="0" fontId="13" fillId="0" borderId="2" xfId="0" applyFont="1" applyFill="1" applyBorder="1" applyAlignment="1" applyProtection="1">
      <alignment horizontal="center"/>
      <protection locked="0"/>
    </xf>
    <xf numFmtId="0" fontId="13" fillId="0" borderId="4" xfId="0" applyFont="1" applyFill="1" applyBorder="1" applyAlignment="1" applyProtection="1">
      <alignment horizontal="center"/>
      <protection locked="0"/>
    </xf>
    <xf numFmtId="0" fontId="1" fillId="0" borderId="1" xfId="0" applyFont="1" applyFill="1" applyBorder="1" applyAlignment="1">
      <alignment horizontal="left" vertical="center"/>
    </xf>
    <xf numFmtId="0" fontId="15" fillId="0" borderId="2" xfId="0" applyFont="1" applyFill="1" applyBorder="1" applyAlignment="1" applyProtection="1">
      <alignment horizontal="center" vertical="center"/>
      <protection locked="0"/>
    </xf>
    <xf numFmtId="0" fontId="15" fillId="0" borderId="4" xfId="0" applyFont="1" applyFill="1" applyBorder="1" applyAlignment="1" applyProtection="1">
      <alignment horizontal="center" vertical="center"/>
      <protection locked="0"/>
    </xf>
    <xf numFmtId="0" fontId="15" fillId="0" borderId="3" xfId="0" applyFont="1" applyFill="1" applyBorder="1" applyAlignment="1" applyProtection="1">
      <alignment horizontal="center" vertical="center"/>
      <protection locked="0"/>
    </xf>
    <xf numFmtId="0" fontId="1" fillId="6" borderId="2" xfId="0" applyFont="1" applyFill="1" applyBorder="1" applyAlignment="1">
      <alignment horizontal="center" vertical="center"/>
    </xf>
    <xf numFmtId="0" fontId="1" fillId="6" borderId="3" xfId="0" applyFont="1" applyFill="1" applyBorder="1" applyAlignment="1">
      <alignment horizontal="center" vertical="center"/>
    </xf>
    <xf numFmtId="0" fontId="1" fillId="6" borderId="4" xfId="0" applyFont="1" applyFill="1" applyBorder="1" applyAlignment="1">
      <alignment horizontal="center" vertical="center"/>
    </xf>
    <xf numFmtId="0" fontId="15" fillId="0" borderId="2" xfId="0" applyFont="1" applyFill="1" applyBorder="1" applyAlignment="1" applyProtection="1">
      <alignment horizontal="center"/>
      <protection locked="0"/>
    </xf>
    <xf numFmtId="0" fontId="15" fillId="0" borderId="3" xfId="0" applyFont="1" applyFill="1" applyBorder="1" applyAlignment="1" applyProtection="1">
      <alignment horizontal="center"/>
      <protection locked="0"/>
    </xf>
    <xf numFmtId="0" fontId="15" fillId="0" borderId="4" xfId="0" applyFont="1" applyFill="1" applyBorder="1" applyAlignment="1" applyProtection="1">
      <alignment horizontal="center"/>
      <protection locked="0"/>
    </xf>
    <xf numFmtId="0" fontId="1" fillId="3" borderId="1" xfId="0" applyFont="1" applyFill="1" applyBorder="1" applyAlignment="1">
      <alignment horizontal="center" vertical="center"/>
    </xf>
    <xf numFmtId="3" fontId="15" fillId="0" borderId="2" xfId="0" applyNumberFormat="1" applyFont="1" applyFill="1" applyBorder="1" applyAlignment="1" applyProtection="1">
      <alignment horizontal="center" vertical="center"/>
      <protection locked="0"/>
    </xf>
    <xf numFmtId="0" fontId="12" fillId="0" borderId="0" xfId="0" applyFont="1" applyAlignment="1">
      <alignment horizontal="center"/>
    </xf>
    <xf numFmtId="0" fontId="14" fillId="0" borderId="1" xfId="0" applyFont="1" applyBorder="1" applyAlignment="1" applyProtection="1">
      <alignment horizontal="center"/>
      <protection locked="0"/>
    </xf>
    <xf numFmtId="0" fontId="8" fillId="0" borderId="0" xfId="0" applyFont="1" applyAlignment="1">
      <alignment horizontal="left" vertical="center"/>
    </xf>
    <xf numFmtId="0" fontId="9" fillId="0" borderId="0" xfId="0" applyFont="1" applyAlignment="1">
      <alignment horizontal="left" vertical="center" wrapText="1"/>
    </xf>
    <xf numFmtId="0" fontId="9" fillId="0" borderId="0" xfId="0" applyFont="1" applyAlignment="1">
      <alignment horizontal="left" vertical="center"/>
    </xf>
    <xf numFmtId="0" fontId="13" fillId="0" borderId="1" xfId="0" applyFont="1" applyFill="1" applyBorder="1" applyAlignment="1" applyProtection="1">
      <alignment horizontal="center" vertical="center"/>
      <protection locked="0"/>
    </xf>
    <xf numFmtId="0" fontId="1" fillId="5" borderId="2" xfId="0" applyFont="1" applyFill="1" applyBorder="1" applyAlignment="1">
      <alignment horizontal="center" vertical="center"/>
    </xf>
    <xf numFmtId="0" fontId="1" fillId="5" borderId="3" xfId="0" applyFont="1" applyFill="1" applyBorder="1" applyAlignment="1">
      <alignment horizontal="center" vertical="center"/>
    </xf>
    <xf numFmtId="0" fontId="1" fillId="5" borderId="4"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0" borderId="0" xfId="0" applyFont="1" applyFill="1" applyBorder="1" applyAlignment="1" applyProtection="1">
      <alignment vertical="center" wrapText="1"/>
      <protection locked="0"/>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2" fillId="3" borderId="7" xfId="0" applyFont="1" applyFill="1" applyBorder="1" applyAlignment="1">
      <alignment horizontal="center" vertical="center"/>
    </xf>
    <xf numFmtId="0" fontId="2" fillId="0" borderId="5" xfId="0" applyFont="1" applyFill="1" applyBorder="1" applyAlignment="1" applyProtection="1">
      <alignment horizontal="center" vertical="center" wrapText="1"/>
      <protection locked="0"/>
    </xf>
    <xf numFmtId="0" fontId="2" fillId="0" borderId="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6" fillId="5" borderId="1" xfId="0" applyFont="1" applyFill="1" applyBorder="1" applyAlignment="1" applyProtection="1">
      <alignment horizontal="center" vertical="center"/>
    </xf>
    <xf numFmtId="0" fontId="2" fillId="0" borderId="5" xfId="0" applyFont="1" applyFill="1" applyBorder="1" applyAlignment="1" applyProtection="1">
      <alignment horizontal="center" wrapText="1"/>
      <protection locked="0"/>
    </xf>
    <xf numFmtId="0" fontId="2" fillId="0" borderId="0" xfId="0" applyFont="1" applyFill="1" applyBorder="1" applyAlignment="1" applyProtection="1">
      <alignment horizontal="center" wrapText="1"/>
      <protection locked="0"/>
    </xf>
    <xf numFmtId="0" fontId="2" fillId="4" borderId="2" xfId="0" applyFont="1" applyFill="1" applyBorder="1" applyAlignment="1" applyProtection="1">
      <alignment horizontal="center" vertical="center"/>
    </xf>
    <xf numFmtId="0" fontId="2" fillId="4" borderId="4" xfId="0" applyFont="1" applyFill="1" applyBorder="1" applyAlignment="1" applyProtection="1">
      <alignment horizontal="center" vertical="center"/>
    </xf>
    <xf numFmtId="0" fontId="1" fillId="0" borderId="2" xfId="0" applyFont="1" applyFill="1" applyBorder="1" applyAlignment="1" applyProtection="1">
      <alignment horizontal="center" vertical="center"/>
    </xf>
    <xf numFmtId="0" fontId="1" fillId="0" borderId="4" xfId="0" applyFont="1" applyFill="1" applyBorder="1" applyAlignment="1" applyProtection="1">
      <alignment horizontal="center" vertical="center"/>
    </xf>
    <xf numFmtId="0" fontId="1" fillId="0" borderId="2"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5" borderId="1" xfId="0" applyFont="1" applyFill="1" applyBorder="1" applyAlignment="1" applyProtection="1">
      <alignment horizontal="center" vertical="center" wrapText="1"/>
    </xf>
    <xf numFmtId="0" fontId="1" fillId="5" borderId="1" xfId="0" applyFont="1" applyFill="1" applyBorder="1" applyAlignment="1" applyProtection="1">
      <alignment vertical="center"/>
    </xf>
    <xf numFmtId="0" fontId="1" fillId="5" borderId="1" xfId="0" applyFont="1" applyFill="1" applyBorder="1" applyAlignment="1" applyProtection="1">
      <alignment horizontal="center" vertical="center"/>
    </xf>
    <xf numFmtId="0" fontId="16" fillId="0" borderId="3" xfId="0" applyFont="1" applyBorder="1" applyAlignment="1" applyProtection="1">
      <alignment horizontal="center" vertical="center"/>
    </xf>
    <xf numFmtId="0" fontId="6" fillId="5" borderId="2" xfId="0" applyFont="1" applyFill="1" applyBorder="1" applyAlignment="1" applyProtection="1">
      <alignment horizontal="center" vertical="center"/>
    </xf>
    <xf numFmtId="0" fontId="6" fillId="5" borderId="3" xfId="0" applyFont="1" applyFill="1" applyBorder="1" applyAlignment="1" applyProtection="1">
      <alignment horizontal="center" vertical="center"/>
    </xf>
    <xf numFmtId="0" fontId="6" fillId="5" borderId="4" xfId="0" applyFont="1" applyFill="1" applyBorder="1" applyAlignment="1" applyProtection="1">
      <alignment horizontal="center" vertical="center"/>
    </xf>
    <xf numFmtId="0" fontId="6" fillId="0" borderId="5" xfId="0" applyFont="1" applyBorder="1" applyAlignment="1" applyProtection="1">
      <alignment horizontal="center"/>
    </xf>
    <xf numFmtId="17" fontId="3" fillId="9" borderId="6" xfId="0" applyNumberFormat="1" applyFont="1" applyFill="1" applyBorder="1" applyAlignment="1" applyProtection="1">
      <alignment horizontal="center" vertical="center"/>
      <protection locked="0"/>
    </xf>
    <xf numFmtId="17" fontId="3" fillId="9" borderId="7" xfId="0" applyNumberFormat="1" applyFont="1" applyFill="1" applyBorder="1" applyAlignment="1" applyProtection="1">
      <alignment horizontal="center" vertical="center"/>
      <protection locked="0"/>
    </xf>
    <xf numFmtId="0" fontId="3" fillId="9" borderId="6" xfId="0" applyFont="1" applyFill="1" applyBorder="1" applyAlignment="1" applyProtection="1">
      <alignment horizontal="center" vertical="center"/>
    </xf>
    <xf numFmtId="0" fontId="3" fillId="9" borderId="7" xfId="0" applyFont="1" applyFill="1" applyBorder="1" applyAlignment="1" applyProtection="1">
      <alignment horizontal="center" vertical="center"/>
    </xf>
  </cellXfs>
  <cellStyles count="3">
    <cellStyle name="Normal" xfId="0" builtinId="0"/>
    <cellStyle name="Normal 2" xfId="2"/>
    <cellStyle name="Normal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N29"/>
  <sheetViews>
    <sheetView tabSelected="1" workbookViewId="0">
      <selection activeCell="N11" sqref="N11"/>
    </sheetView>
  </sheetViews>
  <sheetFormatPr defaultRowHeight="16.5"/>
  <cols>
    <col min="1" max="1" width="6" style="1" customWidth="1"/>
    <col min="2" max="2" width="21.85546875" style="1" customWidth="1"/>
    <col min="3" max="3" width="13.42578125" style="1" bestFit="1" customWidth="1"/>
    <col min="4" max="4" width="12.42578125" style="1" bestFit="1" customWidth="1"/>
    <col min="5" max="5" width="22.42578125" style="1" customWidth="1"/>
    <col min="6" max="8" width="2.5703125" style="1" customWidth="1"/>
    <col min="9" max="9" width="14.42578125" style="1" customWidth="1"/>
    <col min="10" max="10" width="9.5703125" style="1" customWidth="1"/>
    <col min="11" max="11" width="13.42578125" style="1" customWidth="1"/>
    <col min="12" max="12" width="12.42578125" style="1" bestFit="1" customWidth="1"/>
    <col min="13" max="13" width="19.5703125" style="1" customWidth="1"/>
    <col min="14" max="16384" width="9.140625" style="1"/>
  </cols>
  <sheetData>
    <row r="1" spans="1:14" ht="60" customHeight="1">
      <c r="A1" s="177" t="s">
        <v>69</v>
      </c>
      <c r="B1" s="177"/>
      <c r="C1" s="177"/>
      <c r="D1" s="177"/>
      <c r="E1" s="177"/>
      <c r="F1" s="177"/>
      <c r="G1" s="177"/>
      <c r="H1" s="177"/>
      <c r="I1" s="177"/>
      <c r="J1" s="177"/>
      <c r="K1" s="177"/>
      <c r="L1" s="177"/>
      <c r="M1" s="177"/>
    </row>
    <row r="2" spans="1:14">
      <c r="A2" s="178" t="s">
        <v>0</v>
      </c>
      <c r="B2" s="178"/>
      <c r="C2" s="180" t="s">
        <v>68</v>
      </c>
      <c r="D2" s="181"/>
      <c r="E2" s="2" t="s">
        <v>1</v>
      </c>
      <c r="F2" s="195" t="s">
        <v>87</v>
      </c>
      <c r="G2" s="195"/>
      <c r="H2" s="195"/>
      <c r="I2" s="195"/>
      <c r="J2" s="195"/>
      <c r="K2" s="192" t="s">
        <v>24</v>
      </c>
      <c r="L2" s="192"/>
      <c r="M2" s="36" t="s">
        <v>88</v>
      </c>
    </row>
    <row r="3" spans="1:14" ht="7.5" customHeight="1">
      <c r="A3" s="158"/>
      <c r="B3" s="158"/>
      <c r="C3" s="158"/>
      <c r="D3" s="158"/>
      <c r="E3" s="158"/>
      <c r="F3" s="157"/>
      <c r="G3" s="157"/>
      <c r="H3" s="157"/>
      <c r="I3" s="157"/>
      <c r="J3" s="157"/>
      <c r="K3" s="159"/>
      <c r="L3" s="159"/>
      <c r="M3" s="159"/>
    </row>
    <row r="4" spans="1:14">
      <c r="A4" s="186" t="s">
        <v>2</v>
      </c>
      <c r="B4" s="187"/>
      <c r="C4" s="187"/>
      <c r="D4" s="187"/>
      <c r="E4" s="188"/>
      <c r="F4" s="157"/>
      <c r="G4" s="157"/>
      <c r="H4" s="157"/>
      <c r="I4" s="160" t="s">
        <v>60</v>
      </c>
      <c r="J4" s="160"/>
      <c r="K4" s="160"/>
      <c r="L4" s="160"/>
      <c r="M4" s="160"/>
    </row>
    <row r="5" spans="1:14" ht="18.75" customHeight="1">
      <c r="A5" s="155" t="s">
        <v>4</v>
      </c>
      <c r="B5" s="155"/>
      <c r="C5" s="189" t="s">
        <v>72</v>
      </c>
      <c r="D5" s="190"/>
      <c r="E5" s="191"/>
      <c r="F5" s="157"/>
      <c r="G5" s="157"/>
      <c r="H5" s="157"/>
      <c r="I5" s="182" t="s">
        <v>5</v>
      </c>
      <c r="J5" s="182"/>
      <c r="K5" s="183" t="s">
        <v>82</v>
      </c>
      <c r="L5" s="185"/>
      <c r="M5" s="184"/>
    </row>
    <row r="6" spans="1:14" ht="18.75" customHeight="1">
      <c r="A6" s="156" t="s">
        <v>18</v>
      </c>
      <c r="B6" s="156"/>
      <c r="C6" s="37">
        <v>9435198619</v>
      </c>
      <c r="D6" s="179"/>
      <c r="E6" s="179"/>
      <c r="F6" s="157"/>
      <c r="G6" s="157"/>
      <c r="H6" s="157"/>
      <c r="I6" s="156" t="s">
        <v>18</v>
      </c>
      <c r="J6" s="156"/>
      <c r="K6" s="183" t="s">
        <v>83</v>
      </c>
      <c r="L6" s="184"/>
      <c r="M6" s="193"/>
      <c r="N6" s="184"/>
    </row>
    <row r="7" spans="1:14">
      <c r="A7" s="154" t="s">
        <v>3</v>
      </c>
      <c r="B7" s="154"/>
      <c r="C7" s="154"/>
      <c r="D7" s="154"/>
      <c r="E7" s="154"/>
      <c r="F7" s="154"/>
      <c r="G7" s="154"/>
      <c r="H7" s="154"/>
      <c r="I7" s="154"/>
      <c r="J7" s="154"/>
      <c r="K7" s="154"/>
      <c r="L7" s="154"/>
      <c r="M7" s="154"/>
    </row>
    <row r="8" spans="1:14">
      <c r="A8" s="200" t="s">
        <v>21</v>
      </c>
      <c r="B8" s="201"/>
      <c r="C8" s="202"/>
      <c r="D8" s="3" t="s">
        <v>20</v>
      </c>
      <c r="E8" s="52">
        <v>221600301</v>
      </c>
      <c r="F8" s="164"/>
      <c r="G8" s="165"/>
      <c r="H8" s="165"/>
      <c r="I8" s="200" t="s">
        <v>22</v>
      </c>
      <c r="J8" s="201"/>
      <c r="K8" s="202"/>
      <c r="L8" s="3" t="s">
        <v>20</v>
      </c>
      <c r="M8" s="52">
        <v>221600302</v>
      </c>
    </row>
    <row r="9" spans="1:14">
      <c r="A9" s="169" t="s">
        <v>26</v>
      </c>
      <c r="B9" s="170"/>
      <c r="C9" s="6" t="s">
        <v>6</v>
      </c>
      <c r="D9" s="9" t="s">
        <v>12</v>
      </c>
      <c r="E9" s="5" t="s">
        <v>15</v>
      </c>
      <c r="F9" s="166"/>
      <c r="G9" s="167"/>
      <c r="H9" s="167"/>
      <c r="I9" s="169" t="s">
        <v>26</v>
      </c>
      <c r="J9" s="170"/>
      <c r="K9" s="6" t="s">
        <v>6</v>
      </c>
      <c r="L9" s="9" t="s">
        <v>12</v>
      </c>
      <c r="M9" s="5" t="s">
        <v>15</v>
      </c>
    </row>
    <row r="10" spans="1:14">
      <c r="A10" s="173" t="s">
        <v>73</v>
      </c>
      <c r="B10" s="173"/>
      <c r="C10" s="17" t="s">
        <v>74</v>
      </c>
      <c r="D10" s="37">
        <v>7002737783</v>
      </c>
      <c r="E10" s="38"/>
      <c r="F10" s="166"/>
      <c r="G10" s="167"/>
      <c r="H10" s="167"/>
      <c r="I10" s="171" t="s">
        <v>84</v>
      </c>
      <c r="J10" s="172"/>
      <c r="K10" s="17" t="s">
        <v>74</v>
      </c>
      <c r="L10" s="37">
        <v>9854604020</v>
      </c>
      <c r="M10" s="38"/>
    </row>
    <row r="11" spans="1:14">
      <c r="A11" s="173" t="s">
        <v>85</v>
      </c>
      <c r="B11" s="173"/>
      <c r="C11" s="17" t="s">
        <v>75</v>
      </c>
      <c r="D11" s="37">
        <v>8435745587</v>
      </c>
      <c r="E11" s="38"/>
      <c r="F11" s="166"/>
      <c r="G11" s="167"/>
      <c r="H11" s="167"/>
      <c r="I11" s="173" t="s">
        <v>86</v>
      </c>
      <c r="J11" s="173"/>
      <c r="K11" s="20" t="s">
        <v>74</v>
      </c>
      <c r="L11" s="37">
        <v>9864297555</v>
      </c>
      <c r="M11" s="38"/>
    </row>
    <row r="12" spans="1:14">
      <c r="A12" s="171" t="s">
        <v>80</v>
      </c>
      <c r="B12" s="172"/>
      <c r="C12" s="17" t="s">
        <v>77</v>
      </c>
      <c r="D12" s="37">
        <v>9577617073</v>
      </c>
      <c r="E12" s="38"/>
      <c r="F12" s="166"/>
      <c r="G12" s="167"/>
      <c r="H12" s="167"/>
      <c r="I12" s="171" t="s">
        <v>76</v>
      </c>
      <c r="J12" s="172"/>
      <c r="K12" s="17" t="s">
        <v>77</v>
      </c>
      <c r="L12" s="62">
        <v>8822747461</v>
      </c>
      <c r="M12" s="38"/>
    </row>
    <row r="13" spans="1:14">
      <c r="A13" s="173" t="s">
        <v>78</v>
      </c>
      <c r="B13" s="173"/>
      <c r="C13" s="17" t="s">
        <v>79</v>
      </c>
      <c r="D13" s="37">
        <v>9577342841</v>
      </c>
      <c r="E13" s="38"/>
      <c r="F13" s="166"/>
      <c r="G13" s="167"/>
      <c r="H13" s="167"/>
      <c r="I13" s="171" t="s">
        <v>81</v>
      </c>
      <c r="J13" s="172"/>
      <c r="K13" s="17" t="s">
        <v>79</v>
      </c>
      <c r="L13" s="62">
        <v>9854717978</v>
      </c>
      <c r="M13" s="38"/>
    </row>
    <row r="14" spans="1:14">
      <c r="A14" s="174" t="s">
        <v>19</v>
      </c>
      <c r="B14" s="175"/>
      <c r="C14" s="176"/>
      <c r="D14" s="199"/>
      <c r="E14" s="199"/>
      <c r="F14" s="166"/>
      <c r="G14" s="167"/>
      <c r="H14" s="167"/>
      <c r="I14" s="168"/>
      <c r="J14" s="168"/>
      <c r="K14" s="168"/>
      <c r="L14" s="168"/>
      <c r="M14" s="168"/>
      <c r="N14" s="8"/>
    </row>
    <row r="15" spans="1:14">
      <c r="A15" s="163"/>
      <c r="B15" s="163"/>
      <c r="C15" s="163"/>
      <c r="D15" s="163"/>
      <c r="E15" s="163"/>
      <c r="F15" s="163"/>
      <c r="G15" s="163"/>
      <c r="H15" s="163"/>
      <c r="I15" s="163"/>
      <c r="J15" s="163"/>
      <c r="K15" s="163"/>
      <c r="L15" s="163"/>
      <c r="M15" s="163"/>
    </row>
    <row r="16" spans="1:14">
      <c r="A16" s="162" t="s">
        <v>44</v>
      </c>
      <c r="B16" s="162"/>
      <c r="C16" s="162"/>
      <c r="D16" s="162"/>
      <c r="E16" s="162"/>
      <c r="F16" s="162"/>
      <c r="G16" s="162"/>
      <c r="H16" s="162"/>
      <c r="I16" s="162"/>
      <c r="J16" s="162"/>
      <c r="K16" s="162"/>
      <c r="L16" s="162"/>
      <c r="M16" s="162"/>
    </row>
    <row r="17" spans="1:13" ht="32.25" customHeight="1">
      <c r="A17" s="197" t="s">
        <v>56</v>
      </c>
      <c r="B17" s="197"/>
      <c r="C17" s="197"/>
      <c r="D17" s="197"/>
      <c r="E17" s="197"/>
      <c r="F17" s="197"/>
      <c r="G17" s="197"/>
      <c r="H17" s="197"/>
      <c r="I17" s="197"/>
      <c r="J17" s="197"/>
      <c r="K17" s="197"/>
      <c r="L17" s="197"/>
      <c r="M17" s="197"/>
    </row>
    <row r="18" spans="1:13">
      <c r="A18" s="161" t="s">
        <v>57</v>
      </c>
      <c r="B18" s="161"/>
      <c r="C18" s="161"/>
      <c r="D18" s="161"/>
      <c r="E18" s="161"/>
      <c r="F18" s="161"/>
      <c r="G18" s="161"/>
      <c r="H18" s="161"/>
      <c r="I18" s="161"/>
      <c r="J18" s="161"/>
      <c r="K18" s="161"/>
      <c r="L18" s="161"/>
      <c r="M18" s="161"/>
    </row>
    <row r="19" spans="1:13">
      <c r="A19" s="161" t="s">
        <v>45</v>
      </c>
      <c r="B19" s="161"/>
      <c r="C19" s="161"/>
      <c r="D19" s="161"/>
      <c r="E19" s="161"/>
      <c r="F19" s="161"/>
      <c r="G19" s="161"/>
      <c r="H19" s="161"/>
      <c r="I19" s="161"/>
      <c r="J19" s="161"/>
      <c r="K19" s="161"/>
      <c r="L19" s="161"/>
      <c r="M19" s="161"/>
    </row>
    <row r="20" spans="1:13">
      <c r="A20" s="161" t="s">
        <v>39</v>
      </c>
      <c r="B20" s="161"/>
      <c r="C20" s="161"/>
      <c r="D20" s="161"/>
      <c r="E20" s="161"/>
      <c r="F20" s="161"/>
      <c r="G20" s="161"/>
      <c r="H20" s="161"/>
      <c r="I20" s="161"/>
      <c r="J20" s="161"/>
      <c r="K20" s="161"/>
      <c r="L20" s="161"/>
      <c r="M20" s="161"/>
    </row>
    <row r="21" spans="1:13">
      <c r="A21" s="161" t="s">
        <v>46</v>
      </c>
      <c r="B21" s="161"/>
      <c r="C21" s="161"/>
      <c r="D21" s="161"/>
      <c r="E21" s="161"/>
      <c r="F21" s="161"/>
      <c r="G21" s="161"/>
      <c r="H21" s="161"/>
      <c r="I21" s="161"/>
      <c r="J21" s="161"/>
      <c r="K21" s="161"/>
      <c r="L21" s="161"/>
      <c r="M21" s="161"/>
    </row>
    <row r="22" spans="1:13">
      <c r="A22" s="161" t="s">
        <v>40</v>
      </c>
      <c r="B22" s="161"/>
      <c r="C22" s="161"/>
      <c r="D22" s="161"/>
      <c r="E22" s="161"/>
      <c r="F22" s="161"/>
      <c r="G22" s="161"/>
      <c r="H22" s="161"/>
      <c r="I22" s="161"/>
      <c r="J22" s="161"/>
      <c r="K22" s="161"/>
      <c r="L22" s="161"/>
      <c r="M22" s="161"/>
    </row>
    <row r="23" spans="1:13">
      <c r="A23" s="198" t="s">
        <v>49</v>
      </c>
      <c r="B23" s="198"/>
      <c r="C23" s="198"/>
      <c r="D23" s="198"/>
      <c r="E23" s="198"/>
      <c r="F23" s="198"/>
      <c r="G23" s="198"/>
      <c r="H23" s="198"/>
      <c r="I23" s="198"/>
      <c r="J23" s="198"/>
      <c r="K23" s="198"/>
      <c r="L23" s="198"/>
      <c r="M23" s="198"/>
    </row>
    <row r="24" spans="1:13">
      <c r="A24" s="161" t="s">
        <v>41</v>
      </c>
      <c r="B24" s="161"/>
      <c r="C24" s="161"/>
      <c r="D24" s="161"/>
      <c r="E24" s="161"/>
      <c r="F24" s="161"/>
      <c r="G24" s="161"/>
      <c r="H24" s="161"/>
      <c r="I24" s="161"/>
      <c r="J24" s="161"/>
      <c r="K24" s="161"/>
      <c r="L24" s="161"/>
      <c r="M24" s="161"/>
    </row>
    <row r="25" spans="1:13">
      <c r="A25" s="161" t="s">
        <v>42</v>
      </c>
      <c r="B25" s="161"/>
      <c r="C25" s="161"/>
      <c r="D25" s="161"/>
      <c r="E25" s="161"/>
      <c r="F25" s="161"/>
      <c r="G25" s="161"/>
      <c r="H25" s="161"/>
      <c r="I25" s="161"/>
      <c r="J25" s="161"/>
      <c r="K25" s="161"/>
      <c r="L25" s="161"/>
      <c r="M25" s="161"/>
    </row>
    <row r="26" spans="1:13">
      <c r="A26" s="161" t="s">
        <v>43</v>
      </c>
      <c r="B26" s="161"/>
      <c r="C26" s="161"/>
      <c r="D26" s="161"/>
      <c r="E26" s="161"/>
      <c r="F26" s="161"/>
      <c r="G26" s="161"/>
      <c r="H26" s="161"/>
      <c r="I26" s="161"/>
      <c r="J26" s="161"/>
      <c r="K26" s="161"/>
      <c r="L26" s="161"/>
      <c r="M26" s="161"/>
    </row>
    <row r="27" spans="1:13">
      <c r="A27" s="196" t="s">
        <v>47</v>
      </c>
      <c r="B27" s="196"/>
      <c r="C27" s="196"/>
      <c r="D27" s="196"/>
      <c r="E27" s="196"/>
      <c r="F27" s="196"/>
      <c r="G27" s="196"/>
      <c r="H27" s="196"/>
      <c r="I27" s="196"/>
      <c r="J27" s="196"/>
      <c r="K27" s="196"/>
      <c r="L27" s="196"/>
      <c r="M27" s="196"/>
    </row>
    <row r="28" spans="1:13">
      <c r="A28" s="161" t="s">
        <v>48</v>
      </c>
      <c r="B28" s="161"/>
      <c r="C28" s="161"/>
      <c r="D28" s="161"/>
      <c r="E28" s="161"/>
      <c r="F28" s="161"/>
      <c r="G28" s="161"/>
      <c r="H28" s="161"/>
      <c r="I28" s="161"/>
      <c r="J28" s="161"/>
      <c r="K28" s="161"/>
      <c r="L28" s="161"/>
      <c r="M28" s="161"/>
    </row>
    <row r="29" spans="1:13" ht="44.25" customHeight="1">
      <c r="A29" s="194" t="s">
        <v>58</v>
      </c>
      <c r="B29" s="194"/>
      <c r="C29" s="194"/>
      <c r="D29" s="194"/>
      <c r="E29" s="194"/>
      <c r="F29" s="194"/>
      <c r="G29" s="194"/>
      <c r="H29" s="194"/>
      <c r="I29" s="194"/>
      <c r="J29" s="194"/>
      <c r="K29" s="194"/>
      <c r="L29" s="194"/>
      <c r="M29" s="194"/>
    </row>
  </sheetData>
  <sheetProtection password="8527" sheet="1" objects="1" scenarios="1"/>
  <mergeCells count="51">
    <mergeCell ref="A29:M29"/>
    <mergeCell ref="F2:J2"/>
    <mergeCell ref="A27:M27"/>
    <mergeCell ref="A26:M26"/>
    <mergeCell ref="A19:M19"/>
    <mergeCell ref="A17:M17"/>
    <mergeCell ref="A18:M18"/>
    <mergeCell ref="A22:M22"/>
    <mergeCell ref="A23:M23"/>
    <mergeCell ref="A25:M25"/>
    <mergeCell ref="A24:M24"/>
    <mergeCell ref="A21:M21"/>
    <mergeCell ref="A20:M20"/>
    <mergeCell ref="D14:E14"/>
    <mergeCell ref="I8:K8"/>
    <mergeCell ref="A8:C8"/>
    <mergeCell ref="A1:M1"/>
    <mergeCell ref="A2:B2"/>
    <mergeCell ref="D6:E6"/>
    <mergeCell ref="C2:D2"/>
    <mergeCell ref="I5:J5"/>
    <mergeCell ref="I6:J6"/>
    <mergeCell ref="K6:L6"/>
    <mergeCell ref="K5:M5"/>
    <mergeCell ref="A4:E4"/>
    <mergeCell ref="C5:E5"/>
    <mergeCell ref="K2:L2"/>
    <mergeCell ref="M6:N6"/>
    <mergeCell ref="A28:M28"/>
    <mergeCell ref="A16:M16"/>
    <mergeCell ref="A15:M15"/>
    <mergeCell ref="F8:H14"/>
    <mergeCell ref="I14:M14"/>
    <mergeCell ref="I9:J9"/>
    <mergeCell ref="I10:J10"/>
    <mergeCell ref="I11:J11"/>
    <mergeCell ref="I12:J12"/>
    <mergeCell ref="I13:J13"/>
    <mergeCell ref="A14:C14"/>
    <mergeCell ref="A12:B12"/>
    <mergeCell ref="A13:B13"/>
    <mergeCell ref="A9:B9"/>
    <mergeCell ref="A10:B10"/>
    <mergeCell ref="A11:B11"/>
    <mergeCell ref="A7:M7"/>
    <mergeCell ref="A5:B5"/>
    <mergeCell ref="A6:B6"/>
    <mergeCell ref="F3:H6"/>
    <mergeCell ref="A3:E3"/>
    <mergeCell ref="I3:M3"/>
    <mergeCell ref="I4:M4"/>
  </mergeCells>
  <dataValidations xWindow="902" yWindow="480" count="2">
    <dataValidation allowBlank="1" showInputMessage="1" showErrorMessage="1" prompt="Mobile No." sqref="C6 L10:L13 K6:N6 D10:D13"/>
    <dataValidation allowBlank="1" showInputMessage="1" showErrorMessage="1" prompt="E-mail Id" sqref="D14:E14 M10:M13 E10:E13 D6:E6"/>
  </dataValidations>
  <printOptions horizontalCentered="1"/>
  <pageMargins left="0.37" right="0.23" top="0.43" bottom="0.45" header="0.3" footer="0.3"/>
  <pageSetup paperSize="9" scale="87" orientation="landscape" horizontalDpi="0" verticalDpi="0" r:id="rId1"/>
</worksheet>
</file>

<file path=xl/worksheets/sheet2.xml><?xml version="1.0" encoding="utf-8"?>
<worksheet xmlns="http://schemas.openxmlformats.org/spreadsheetml/2006/main" xmlns:r="http://schemas.openxmlformats.org/officeDocument/2006/relationships">
  <sheetPr>
    <tabColor rgb="FFC00000"/>
    <pageSetUpPr fitToPage="1"/>
  </sheetPr>
  <dimension ref="A1:T167"/>
  <sheetViews>
    <sheetView zoomScale="90" zoomScaleNormal="90" workbookViewId="0">
      <pane xSplit="3" ySplit="4" topLeftCell="D5" activePane="bottomRight" state="frozen"/>
      <selection pane="topRight" activeCell="C1" sqref="C1"/>
      <selection pane="bottomLeft" activeCell="A5" sqref="A5"/>
      <selection pane="bottomRight" activeCell="K10" sqref="K10"/>
    </sheetView>
  </sheetViews>
  <sheetFormatPr defaultRowHeight="16.5"/>
  <cols>
    <col min="1" max="1" width="7.7109375" style="1" customWidth="1"/>
    <col min="2" max="2" width="14.140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205" t="s">
        <v>70</v>
      </c>
      <c r="B1" s="205"/>
      <c r="C1" s="205"/>
      <c r="D1" s="205"/>
      <c r="E1" s="205"/>
      <c r="F1" s="205"/>
      <c r="G1" s="205"/>
      <c r="H1" s="205"/>
      <c r="I1" s="205"/>
      <c r="J1" s="205"/>
      <c r="K1" s="205"/>
      <c r="L1" s="205"/>
      <c r="M1" s="205"/>
      <c r="N1" s="205"/>
      <c r="O1" s="205"/>
      <c r="P1" s="205"/>
      <c r="Q1" s="205"/>
      <c r="R1" s="205"/>
      <c r="S1" s="205"/>
    </row>
    <row r="2" spans="1:20" ht="16.5" customHeight="1">
      <c r="A2" s="208" t="s">
        <v>59</v>
      </c>
      <c r="B2" s="209"/>
      <c r="C2" s="209"/>
      <c r="D2" s="25">
        <v>43556</v>
      </c>
      <c r="E2" s="22"/>
      <c r="F2" s="22"/>
      <c r="G2" s="22"/>
      <c r="H2" s="22"/>
      <c r="I2" s="22"/>
      <c r="J2" s="22"/>
      <c r="K2" s="22"/>
      <c r="L2" s="22"/>
      <c r="M2" s="22"/>
      <c r="N2" s="22"/>
      <c r="O2" s="22"/>
      <c r="P2" s="22"/>
      <c r="Q2" s="22"/>
      <c r="R2" s="22"/>
      <c r="S2" s="22"/>
    </row>
    <row r="3" spans="1:20" ht="24" customHeight="1">
      <c r="A3" s="204" t="s">
        <v>14</v>
      </c>
      <c r="B3" s="206" t="s">
        <v>61</v>
      </c>
      <c r="C3" s="203" t="s">
        <v>7</v>
      </c>
      <c r="D3" s="203" t="s">
        <v>55</v>
      </c>
      <c r="E3" s="203" t="s">
        <v>16</v>
      </c>
      <c r="F3" s="210" t="s">
        <v>17</v>
      </c>
      <c r="G3" s="203" t="s">
        <v>8</v>
      </c>
      <c r="H3" s="203"/>
      <c r="I3" s="203"/>
      <c r="J3" s="203" t="s">
        <v>31</v>
      </c>
      <c r="K3" s="206" t="s">
        <v>33</v>
      </c>
      <c r="L3" s="206" t="s">
        <v>50</v>
      </c>
      <c r="M3" s="206" t="s">
        <v>51</v>
      </c>
      <c r="N3" s="206" t="s">
        <v>34</v>
      </c>
      <c r="O3" s="206" t="s">
        <v>35</v>
      </c>
      <c r="P3" s="204" t="s">
        <v>54</v>
      </c>
      <c r="Q3" s="203" t="s">
        <v>52</v>
      </c>
      <c r="R3" s="203" t="s">
        <v>32</v>
      </c>
      <c r="S3" s="203" t="s">
        <v>53</v>
      </c>
      <c r="T3" s="203" t="s">
        <v>13</v>
      </c>
    </row>
    <row r="4" spans="1:20" ht="25.5" customHeight="1">
      <c r="A4" s="204"/>
      <c r="B4" s="211"/>
      <c r="C4" s="203"/>
      <c r="D4" s="203"/>
      <c r="E4" s="203"/>
      <c r="F4" s="210"/>
      <c r="G4" s="15" t="s">
        <v>9</v>
      </c>
      <c r="H4" s="15" t="s">
        <v>10</v>
      </c>
      <c r="I4" s="11" t="s">
        <v>11</v>
      </c>
      <c r="J4" s="203"/>
      <c r="K4" s="207"/>
      <c r="L4" s="207"/>
      <c r="M4" s="207"/>
      <c r="N4" s="207"/>
      <c r="O4" s="207"/>
      <c r="P4" s="204"/>
      <c r="Q4" s="204"/>
      <c r="R4" s="203"/>
      <c r="S4" s="203"/>
      <c r="T4" s="203"/>
    </row>
    <row r="5" spans="1:20">
      <c r="A5" s="4">
        <v>1</v>
      </c>
      <c r="B5" s="64" t="s">
        <v>62</v>
      </c>
      <c r="C5" s="65" t="s">
        <v>89</v>
      </c>
      <c r="D5" s="66" t="s">
        <v>23</v>
      </c>
      <c r="E5" s="67"/>
      <c r="F5" s="66" t="s">
        <v>90</v>
      </c>
      <c r="G5" s="65">
        <v>117</v>
      </c>
      <c r="H5" s="65">
        <v>106</v>
      </c>
      <c r="I5" s="54">
        <f>SUM(G5:H5)</f>
        <v>223</v>
      </c>
      <c r="J5" s="65"/>
      <c r="K5" s="77" t="s">
        <v>239</v>
      </c>
      <c r="L5" s="78" t="s">
        <v>240</v>
      </c>
      <c r="M5" s="79">
        <v>9859519281</v>
      </c>
      <c r="N5" s="80"/>
      <c r="O5" s="77"/>
      <c r="P5" s="81" t="s">
        <v>241</v>
      </c>
      <c r="Q5" s="77" t="s">
        <v>242</v>
      </c>
      <c r="R5" s="17">
        <v>12</v>
      </c>
      <c r="S5" s="80" t="s">
        <v>243</v>
      </c>
      <c r="T5" s="77"/>
    </row>
    <row r="6" spans="1:20">
      <c r="A6" s="4">
        <v>2</v>
      </c>
      <c r="B6" s="64" t="s">
        <v>63</v>
      </c>
      <c r="C6" s="65" t="s">
        <v>91</v>
      </c>
      <c r="D6" s="66" t="s">
        <v>23</v>
      </c>
      <c r="E6" s="67"/>
      <c r="F6" s="66" t="s">
        <v>92</v>
      </c>
      <c r="G6" s="65">
        <v>16</v>
      </c>
      <c r="H6" s="65">
        <v>20</v>
      </c>
      <c r="I6" s="54">
        <f t="shared" ref="I6:I69" si="0">SUM(G6:H6)</f>
        <v>36</v>
      </c>
      <c r="J6" s="65">
        <v>9859761086</v>
      </c>
      <c r="K6" s="77" t="s">
        <v>239</v>
      </c>
      <c r="L6" s="78" t="s">
        <v>240</v>
      </c>
      <c r="M6" s="79">
        <v>9859519281</v>
      </c>
      <c r="N6" s="80"/>
      <c r="O6" s="77"/>
      <c r="P6" s="81" t="s">
        <v>241</v>
      </c>
      <c r="Q6" s="77" t="s">
        <v>242</v>
      </c>
      <c r="R6" s="17">
        <v>12</v>
      </c>
      <c r="S6" s="80" t="s">
        <v>243</v>
      </c>
      <c r="T6" s="77"/>
    </row>
    <row r="7" spans="1:20">
      <c r="A7" s="4">
        <v>3</v>
      </c>
      <c r="B7" s="64" t="s">
        <v>63</v>
      </c>
      <c r="C7" s="65" t="s">
        <v>93</v>
      </c>
      <c r="D7" s="66" t="s">
        <v>23</v>
      </c>
      <c r="E7" s="67"/>
      <c r="F7" s="66" t="s">
        <v>92</v>
      </c>
      <c r="G7" s="65">
        <v>33</v>
      </c>
      <c r="H7" s="65">
        <v>17</v>
      </c>
      <c r="I7" s="54">
        <f t="shared" si="0"/>
        <v>50</v>
      </c>
      <c r="J7" s="65">
        <v>9854325876</v>
      </c>
      <c r="K7" s="77" t="s">
        <v>239</v>
      </c>
      <c r="L7" s="78" t="s">
        <v>240</v>
      </c>
      <c r="M7" s="79">
        <v>9859519281</v>
      </c>
      <c r="N7" s="80"/>
      <c r="O7" s="77"/>
      <c r="P7" s="81" t="s">
        <v>241</v>
      </c>
      <c r="Q7" s="77" t="s">
        <v>242</v>
      </c>
      <c r="R7" s="17">
        <v>12</v>
      </c>
      <c r="S7" s="80" t="s">
        <v>243</v>
      </c>
      <c r="T7" s="77"/>
    </row>
    <row r="8" spans="1:20">
      <c r="A8" s="4">
        <v>4</v>
      </c>
      <c r="B8" s="64" t="s">
        <v>63</v>
      </c>
      <c r="C8" s="65" t="s">
        <v>94</v>
      </c>
      <c r="D8" s="55" t="s">
        <v>23</v>
      </c>
      <c r="E8" s="67" t="s">
        <v>95</v>
      </c>
      <c r="F8" s="68" t="s">
        <v>96</v>
      </c>
      <c r="G8" s="65">
        <v>56</v>
      </c>
      <c r="H8" s="65">
        <v>74</v>
      </c>
      <c r="I8" s="54">
        <f t="shared" si="0"/>
        <v>130</v>
      </c>
      <c r="J8" s="65">
        <v>9401981184</v>
      </c>
      <c r="K8" s="77" t="s">
        <v>225</v>
      </c>
      <c r="L8" s="78" t="s">
        <v>244</v>
      </c>
      <c r="M8" s="79"/>
      <c r="N8" s="80"/>
      <c r="O8" s="77"/>
      <c r="P8" s="82" t="s">
        <v>245</v>
      </c>
      <c r="Q8" s="66" t="s">
        <v>246</v>
      </c>
      <c r="R8" s="17">
        <v>15</v>
      </c>
      <c r="S8" s="80" t="s">
        <v>243</v>
      </c>
      <c r="T8" s="77"/>
    </row>
    <row r="9" spans="1:20" ht="18.75">
      <c r="A9" s="4">
        <v>5</v>
      </c>
      <c r="B9" s="64" t="s">
        <v>63</v>
      </c>
      <c r="C9" s="65" t="s">
        <v>97</v>
      </c>
      <c r="D9" s="66" t="s">
        <v>23</v>
      </c>
      <c r="E9" s="67" t="s">
        <v>98</v>
      </c>
      <c r="F9" s="68" t="s">
        <v>90</v>
      </c>
      <c r="G9" s="65">
        <v>106</v>
      </c>
      <c r="H9" s="65">
        <v>102</v>
      </c>
      <c r="I9" s="54">
        <f t="shared" si="0"/>
        <v>208</v>
      </c>
      <c r="J9" s="65">
        <v>9854452011</v>
      </c>
      <c r="K9" s="77" t="s">
        <v>225</v>
      </c>
      <c r="L9" s="78" t="s">
        <v>244</v>
      </c>
      <c r="M9" s="78" t="s">
        <v>247</v>
      </c>
      <c r="N9" s="83">
        <v>9401574031</v>
      </c>
      <c r="O9" s="84"/>
      <c r="P9" s="82" t="s">
        <v>248</v>
      </c>
      <c r="Q9" s="66" t="s">
        <v>249</v>
      </c>
      <c r="R9" s="17">
        <v>15</v>
      </c>
      <c r="S9" s="80" t="s">
        <v>243</v>
      </c>
      <c r="T9" s="77"/>
    </row>
    <row r="10" spans="1:20">
      <c r="A10" s="4">
        <v>6</v>
      </c>
      <c r="B10" s="64" t="s">
        <v>63</v>
      </c>
      <c r="C10" s="65" t="s">
        <v>99</v>
      </c>
      <c r="D10" s="65" t="s">
        <v>23</v>
      </c>
      <c r="E10" s="67" t="s">
        <v>100</v>
      </c>
      <c r="F10" s="66" t="s">
        <v>92</v>
      </c>
      <c r="G10" s="65">
        <v>35</v>
      </c>
      <c r="H10" s="65">
        <v>28</v>
      </c>
      <c r="I10" s="54">
        <f t="shared" si="0"/>
        <v>63</v>
      </c>
      <c r="J10" s="65">
        <v>9401036106</v>
      </c>
      <c r="K10" s="77" t="s">
        <v>225</v>
      </c>
      <c r="L10" s="78" t="s">
        <v>244</v>
      </c>
      <c r="M10" s="79"/>
      <c r="N10" s="85"/>
      <c r="O10" s="84"/>
      <c r="P10" s="82" t="s">
        <v>250</v>
      </c>
      <c r="Q10" s="66" t="s">
        <v>251</v>
      </c>
      <c r="R10" s="17">
        <v>15</v>
      </c>
      <c r="S10" s="80" t="s">
        <v>243</v>
      </c>
      <c r="T10" s="77"/>
    </row>
    <row r="11" spans="1:20">
      <c r="A11" s="4">
        <v>7</v>
      </c>
      <c r="B11" s="64" t="s">
        <v>63</v>
      </c>
      <c r="C11" s="65" t="s">
        <v>101</v>
      </c>
      <c r="D11" s="55" t="s">
        <v>23</v>
      </c>
      <c r="E11" s="67" t="s">
        <v>102</v>
      </c>
      <c r="F11" s="68" t="s">
        <v>92</v>
      </c>
      <c r="G11" s="65">
        <v>12</v>
      </c>
      <c r="H11" s="65">
        <v>18</v>
      </c>
      <c r="I11" s="54">
        <f t="shared" si="0"/>
        <v>30</v>
      </c>
      <c r="J11" s="65"/>
      <c r="K11" s="77" t="s">
        <v>225</v>
      </c>
      <c r="L11" s="78" t="s">
        <v>244</v>
      </c>
      <c r="M11" s="78" t="s">
        <v>252</v>
      </c>
      <c r="N11" s="79">
        <v>9401327240</v>
      </c>
      <c r="O11" s="84"/>
      <c r="P11" s="86" t="s">
        <v>250</v>
      </c>
      <c r="Q11" s="84" t="s">
        <v>251</v>
      </c>
      <c r="R11" s="17">
        <v>15</v>
      </c>
      <c r="S11" s="80" t="s">
        <v>243</v>
      </c>
      <c r="T11" s="77"/>
    </row>
    <row r="12" spans="1:20" s="51" customFormat="1">
      <c r="A12" s="50">
        <v>8</v>
      </c>
      <c r="B12" s="69" t="s">
        <v>63</v>
      </c>
      <c r="C12" s="70" t="s">
        <v>103</v>
      </c>
      <c r="D12" s="70" t="s">
        <v>25</v>
      </c>
      <c r="E12" s="71">
        <v>76</v>
      </c>
      <c r="F12" s="70"/>
      <c r="G12" s="70">
        <v>22</v>
      </c>
      <c r="H12" s="70">
        <v>13</v>
      </c>
      <c r="I12" s="54">
        <f t="shared" si="0"/>
        <v>35</v>
      </c>
      <c r="J12" s="71"/>
      <c r="K12" s="70" t="s">
        <v>253</v>
      </c>
      <c r="L12" s="78" t="s">
        <v>254</v>
      </c>
      <c r="M12" s="79">
        <v>9401450134</v>
      </c>
      <c r="N12" s="78" t="s">
        <v>255</v>
      </c>
      <c r="O12" s="79">
        <v>9613839905</v>
      </c>
      <c r="P12" s="82" t="s">
        <v>245</v>
      </c>
      <c r="Q12" s="84" t="s">
        <v>249</v>
      </c>
      <c r="R12" s="48">
        <v>10</v>
      </c>
      <c r="S12" s="80" t="s">
        <v>243</v>
      </c>
      <c r="T12" s="87"/>
    </row>
    <row r="13" spans="1:20">
      <c r="A13" s="4">
        <v>9</v>
      </c>
      <c r="B13" s="69" t="s">
        <v>62</v>
      </c>
      <c r="C13" s="65" t="s">
        <v>104</v>
      </c>
      <c r="D13" s="72" t="s">
        <v>23</v>
      </c>
      <c r="E13" s="67" t="s">
        <v>105</v>
      </c>
      <c r="F13" s="72" t="s">
        <v>92</v>
      </c>
      <c r="G13" s="65">
        <v>26</v>
      </c>
      <c r="H13" s="65">
        <v>17</v>
      </c>
      <c r="I13" s="54">
        <f t="shared" si="0"/>
        <v>43</v>
      </c>
      <c r="J13" s="88">
        <v>9854408393</v>
      </c>
      <c r="K13" s="70" t="s">
        <v>253</v>
      </c>
      <c r="L13" s="78" t="s">
        <v>256</v>
      </c>
      <c r="M13" s="79">
        <v>9577385301</v>
      </c>
      <c r="N13" s="78"/>
      <c r="O13" s="79"/>
      <c r="P13" s="82" t="s">
        <v>245</v>
      </c>
      <c r="Q13" s="84" t="s">
        <v>246</v>
      </c>
      <c r="R13" s="48">
        <v>10</v>
      </c>
      <c r="S13" s="80" t="s">
        <v>243</v>
      </c>
      <c r="T13" s="66"/>
    </row>
    <row r="14" spans="1:20">
      <c r="A14" s="4">
        <v>10</v>
      </c>
      <c r="B14" s="69" t="s">
        <v>63</v>
      </c>
      <c r="C14" s="70" t="s">
        <v>106</v>
      </c>
      <c r="D14" s="70" t="s">
        <v>25</v>
      </c>
      <c r="E14" s="71">
        <v>232</v>
      </c>
      <c r="F14" s="70"/>
      <c r="G14" s="70">
        <v>20</v>
      </c>
      <c r="H14" s="70">
        <v>16</v>
      </c>
      <c r="I14" s="54">
        <f t="shared" si="0"/>
        <v>36</v>
      </c>
      <c r="J14" s="71">
        <v>9859879740</v>
      </c>
      <c r="K14" s="70" t="s">
        <v>253</v>
      </c>
      <c r="L14" s="78" t="s">
        <v>254</v>
      </c>
      <c r="M14" s="79">
        <v>9401450134</v>
      </c>
      <c r="N14" s="78" t="s">
        <v>257</v>
      </c>
      <c r="O14" s="79">
        <v>9854929569</v>
      </c>
      <c r="P14" s="82" t="s">
        <v>248</v>
      </c>
      <c r="Q14" s="84" t="s">
        <v>249</v>
      </c>
      <c r="R14" s="48">
        <v>10</v>
      </c>
      <c r="S14" s="80" t="s">
        <v>243</v>
      </c>
      <c r="T14" s="66"/>
    </row>
    <row r="15" spans="1:20">
      <c r="A15" s="4">
        <v>11</v>
      </c>
      <c r="B15" s="69" t="s">
        <v>62</v>
      </c>
      <c r="C15" s="65" t="s">
        <v>107</v>
      </c>
      <c r="D15" s="65" t="s">
        <v>23</v>
      </c>
      <c r="E15" s="67" t="s">
        <v>108</v>
      </c>
      <c r="F15" s="65" t="s">
        <v>92</v>
      </c>
      <c r="G15" s="65">
        <v>29</v>
      </c>
      <c r="H15" s="65">
        <v>36</v>
      </c>
      <c r="I15" s="54">
        <f t="shared" si="0"/>
        <v>65</v>
      </c>
      <c r="J15" s="88">
        <v>9706581081</v>
      </c>
      <c r="K15" s="70" t="s">
        <v>253</v>
      </c>
      <c r="L15" s="78" t="s">
        <v>256</v>
      </c>
      <c r="M15" s="79">
        <v>9577385301</v>
      </c>
      <c r="N15" s="78"/>
      <c r="O15" s="79"/>
      <c r="P15" s="82" t="s">
        <v>248</v>
      </c>
      <c r="Q15" s="84" t="s">
        <v>249</v>
      </c>
      <c r="R15" s="48">
        <v>10</v>
      </c>
      <c r="S15" s="80" t="s">
        <v>243</v>
      </c>
      <c r="T15" s="66"/>
    </row>
    <row r="16" spans="1:20">
      <c r="A16" s="4">
        <v>12</v>
      </c>
      <c r="B16" s="69" t="s">
        <v>63</v>
      </c>
      <c r="C16" s="70" t="s">
        <v>109</v>
      </c>
      <c r="D16" s="72" t="s">
        <v>25</v>
      </c>
      <c r="E16" s="71"/>
      <c r="F16" s="72"/>
      <c r="G16" s="70">
        <v>14</v>
      </c>
      <c r="H16" s="70">
        <v>22</v>
      </c>
      <c r="I16" s="54">
        <f t="shared" si="0"/>
        <v>36</v>
      </c>
      <c r="J16" s="71"/>
      <c r="K16" s="70" t="s">
        <v>253</v>
      </c>
      <c r="L16" s="78" t="s">
        <v>254</v>
      </c>
      <c r="M16" s="79">
        <v>9401450134</v>
      </c>
      <c r="N16" s="78" t="s">
        <v>258</v>
      </c>
      <c r="O16" s="79">
        <v>9577770585</v>
      </c>
      <c r="P16" s="86" t="s">
        <v>250</v>
      </c>
      <c r="Q16" s="84" t="s">
        <v>251</v>
      </c>
      <c r="R16" s="48">
        <v>10</v>
      </c>
      <c r="S16" s="80" t="s">
        <v>243</v>
      </c>
      <c r="T16" s="66"/>
    </row>
    <row r="17" spans="1:20">
      <c r="A17" s="4">
        <v>13</v>
      </c>
      <c r="B17" s="69" t="s">
        <v>62</v>
      </c>
      <c r="C17" s="65" t="s">
        <v>110</v>
      </c>
      <c r="D17" s="65" t="s">
        <v>23</v>
      </c>
      <c r="E17" s="67" t="s">
        <v>111</v>
      </c>
      <c r="F17" s="65" t="s">
        <v>92</v>
      </c>
      <c r="G17" s="65">
        <v>22</v>
      </c>
      <c r="H17" s="65">
        <v>23</v>
      </c>
      <c r="I17" s="54">
        <f t="shared" si="0"/>
        <v>45</v>
      </c>
      <c r="J17" s="88">
        <v>9859801866</v>
      </c>
      <c r="K17" s="70" t="s">
        <v>253</v>
      </c>
      <c r="L17" s="78" t="s">
        <v>256</v>
      </c>
      <c r="M17" s="79">
        <v>9577385301</v>
      </c>
      <c r="N17" s="78"/>
      <c r="O17" s="79"/>
      <c r="P17" s="86" t="s">
        <v>250</v>
      </c>
      <c r="Q17" s="84" t="s">
        <v>251</v>
      </c>
      <c r="R17" s="48">
        <v>10</v>
      </c>
      <c r="S17" s="80" t="s">
        <v>243</v>
      </c>
      <c r="T17" s="66"/>
    </row>
    <row r="18" spans="1:20">
      <c r="A18" s="4">
        <v>14</v>
      </c>
      <c r="B18" s="69" t="s">
        <v>63</v>
      </c>
      <c r="C18" s="70" t="s">
        <v>112</v>
      </c>
      <c r="D18" s="70" t="s">
        <v>25</v>
      </c>
      <c r="E18" s="71"/>
      <c r="F18" s="70"/>
      <c r="G18" s="70">
        <v>19</v>
      </c>
      <c r="H18" s="70">
        <v>20</v>
      </c>
      <c r="I18" s="54">
        <f t="shared" si="0"/>
        <v>39</v>
      </c>
      <c r="J18" s="71">
        <v>9859025094</v>
      </c>
      <c r="K18" s="70" t="s">
        <v>112</v>
      </c>
      <c r="L18" s="78" t="s">
        <v>259</v>
      </c>
      <c r="M18" s="79" t="s">
        <v>260</v>
      </c>
      <c r="N18" s="78" t="s">
        <v>261</v>
      </c>
      <c r="O18" s="79">
        <v>9401655305</v>
      </c>
      <c r="P18" s="86" t="s">
        <v>262</v>
      </c>
      <c r="Q18" s="84" t="s">
        <v>263</v>
      </c>
      <c r="R18" s="48">
        <v>10</v>
      </c>
      <c r="S18" s="80" t="s">
        <v>243</v>
      </c>
      <c r="T18" s="77"/>
    </row>
    <row r="19" spans="1:20">
      <c r="A19" s="4">
        <v>15</v>
      </c>
      <c r="B19" s="69" t="s">
        <v>62</v>
      </c>
      <c r="C19" s="70" t="s">
        <v>113</v>
      </c>
      <c r="D19" s="65" t="s">
        <v>25</v>
      </c>
      <c r="E19" s="67">
        <v>118</v>
      </c>
      <c r="F19" s="65"/>
      <c r="G19" s="70">
        <v>28</v>
      </c>
      <c r="H19" s="70">
        <v>29</v>
      </c>
      <c r="I19" s="54">
        <f t="shared" si="0"/>
        <v>57</v>
      </c>
      <c r="J19" s="71">
        <v>8822164065</v>
      </c>
      <c r="K19" s="72" t="s">
        <v>112</v>
      </c>
      <c r="L19" s="78" t="s">
        <v>264</v>
      </c>
      <c r="M19" s="79">
        <v>9508699450</v>
      </c>
      <c r="N19" s="78"/>
      <c r="O19" s="79"/>
      <c r="P19" s="86" t="s">
        <v>262</v>
      </c>
      <c r="Q19" s="84" t="s">
        <v>263</v>
      </c>
      <c r="R19" s="48">
        <v>10</v>
      </c>
      <c r="S19" s="80" t="s">
        <v>243</v>
      </c>
      <c r="T19" s="87"/>
    </row>
    <row r="20" spans="1:20">
      <c r="A20" s="4">
        <v>16</v>
      </c>
      <c r="B20" s="69" t="s">
        <v>63</v>
      </c>
      <c r="C20" s="65" t="s">
        <v>114</v>
      </c>
      <c r="D20" s="65" t="s">
        <v>23</v>
      </c>
      <c r="E20" s="67" t="s">
        <v>115</v>
      </c>
      <c r="F20" s="65" t="s">
        <v>92</v>
      </c>
      <c r="G20" s="65">
        <v>19</v>
      </c>
      <c r="H20" s="65">
        <v>13</v>
      </c>
      <c r="I20" s="54">
        <f t="shared" si="0"/>
        <v>32</v>
      </c>
      <c r="J20" s="88">
        <v>9854739035</v>
      </c>
      <c r="K20" s="72" t="s">
        <v>112</v>
      </c>
      <c r="L20" s="78" t="s">
        <v>259</v>
      </c>
      <c r="M20" s="79" t="s">
        <v>260</v>
      </c>
      <c r="N20" s="78"/>
      <c r="O20" s="79"/>
      <c r="P20" s="86" t="s">
        <v>262</v>
      </c>
      <c r="Q20" s="84" t="s">
        <v>263</v>
      </c>
      <c r="R20" s="48">
        <v>10</v>
      </c>
      <c r="S20" s="80" t="s">
        <v>243</v>
      </c>
      <c r="T20" s="89"/>
    </row>
    <row r="21" spans="1:20">
      <c r="A21" s="4">
        <v>17</v>
      </c>
      <c r="B21" s="69" t="s">
        <v>62</v>
      </c>
      <c r="C21" s="65" t="s">
        <v>116</v>
      </c>
      <c r="D21" s="72" t="s">
        <v>23</v>
      </c>
      <c r="E21" s="67" t="s">
        <v>117</v>
      </c>
      <c r="F21" s="72" t="s">
        <v>92</v>
      </c>
      <c r="G21" s="65">
        <v>27</v>
      </c>
      <c r="H21" s="65">
        <v>10</v>
      </c>
      <c r="I21" s="54">
        <f t="shared" si="0"/>
        <v>37</v>
      </c>
      <c r="J21" s="88">
        <v>9401735376</v>
      </c>
      <c r="K21" s="72" t="s">
        <v>112</v>
      </c>
      <c r="L21" s="78" t="s">
        <v>264</v>
      </c>
      <c r="M21" s="79">
        <v>9508699450</v>
      </c>
      <c r="N21" s="78"/>
      <c r="O21" s="79"/>
      <c r="P21" s="86" t="s">
        <v>262</v>
      </c>
      <c r="Q21" s="84" t="s">
        <v>263</v>
      </c>
      <c r="R21" s="48">
        <v>10</v>
      </c>
      <c r="S21" s="80" t="s">
        <v>243</v>
      </c>
      <c r="T21" s="90"/>
    </row>
    <row r="22" spans="1:20">
      <c r="A22" s="4">
        <v>18</v>
      </c>
      <c r="B22" s="69" t="s">
        <v>63</v>
      </c>
      <c r="C22" s="65" t="s">
        <v>118</v>
      </c>
      <c r="D22" s="65" t="s">
        <v>23</v>
      </c>
      <c r="E22" s="73"/>
      <c r="F22" s="65" t="s">
        <v>92</v>
      </c>
      <c r="G22" s="65">
        <v>15</v>
      </c>
      <c r="H22" s="65">
        <v>12</v>
      </c>
      <c r="I22" s="54">
        <f t="shared" si="0"/>
        <v>27</v>
      </c>
      <c r="J22" s="88">
        <v>9402394617</v>
      </c>
      <c r="K22" s="72" t="s">
        <v>112</v>
      </c>
      <c r="L22" s="78" t="s">
        <v>259</v>
      </c>
      <c r="M22" s="79" t="s">
        <v>260</v>
      </c>
      <c r="N22" s="78"/>
      <c r="O22" s="79"/>
      <c r="P22" s="86" t="s">
        <v>262</v>
      </c>
      <c r="Q22" s="84" t="s">
        <v>263</v>
      </c>
      <c r="R22" s="48">
        <v>10</v>
      </c>
      <c r="S22" s="80" t="s">
        <v>243</v>
      </c>
      <c r="T22" s="87"/>
    </row>
    <row r="23" spans="1:20">
      <c r="A23" s="4">
        <v>19</v>
      </c>
      <c r="B23" s="69" t="s">
        <v>62</v>
      </c>
      <c r="C23" s="65" t="s">
        <v>119</v>
      </c>
      <c r="D23" s="65" t="s">
        <v>23</v>
      </c>
      <c r="E23" s="67" t="s">
        <v>120</v>
      </c>
      <c r="F23" s="65" t="s">
        <v>92</v>
      </c>
      <c r="G23" s="65">
        <v>15</v>
      </c>
      <c r="H23" s="65">
        <v>10</v>
      </c>
      <c r="I23" s="54">
        <f t="shared" si="0"/>
        <v>25</v>
      </c>
      <c r="J23" s="88"/>
      <c r="K23" s="72" t="s">
        <v>112</v>
      </c>
      <c r="L23" s="78" t="s">
        <v>264</v>
      </c>
      <c r="M23" s="79">
        <v>9508699450</v>
      </c>
      <c r="N23" s="78"/>
      <c r="O23" s="79"/>
      <c r="P23" s="86" t="s">
        <v>262</v>
      </c>
      <c r="Q23" s="84" t="s">
        <v>263</v>
      </c>
      <c r="R23" s="48">
        <v>10</v>
      </c>
      <c r="S23" s="80" t="s">
        <v>243</v>
      </c>
      <c r="T23" s="66"/>
    </row>
    <row r="24" spans="1:20">
      <c r="A24" s="4">
        <v>20</v>
      </c>
      <c r="B24" s="69" t="s">
        <v>63</v>
      </c>
      <c r="C24" s="70" t="s">
        <v>121</v>
      </c>
      <c r="D24" s="70" t="s">
        <v>25</v>
      </c>
      <c r="E24" s="71"/>
      <c r="F24" s="70"/>
      <c r="G24" s="70">
        <v>26</v>
      </c>
      <c r="H24" s="70">
        <v>30</v>
      </c>
      <c r="I24" s="54">
        <f t="shared" si="0"/>
        <v>56</v>
      </c>
      <c r="J24" s="71">
        <v>3623294274</v>
      </c>
      <c r="K24" s="70" t="s">
        <v>265</v>
      </c>
      <c r="L24" s="78" t="s">
        <v>266</v>
      </c>
      <c r="M24" s="79">
        <v>9707613887</v>
      </c>
      <c r="N24" s="78" t="s">
        <v>267</v>
      </c>
      <c r="O24" s="79">
        <v>98751800948</v>
      </c>
      <c r="P24" s="82" t="s">
        <v>268</v>
      </c>
      <c r="Q24" s="66" t="s">
        <v>269</v>
      </c>
      <c r="R24" s="48">
        <v>10</v>
      </c>
      <c r="S24" s="80" t="s">
        <v>243</v>
      </c>
      <c r="T24" s="87"/>
    </row>
    <row r="25" spans="1:20" ht="18">
      <c r="A25" s="4">
        <v>21</v>
      </c>
      <c r="B25" s="69" t="s">
        <v>62</v>
      </c>
      <c r="C25" s="70" t="s">
        <v>122</v>
      </c>
      <c r="D25" s="65" t="s">
        <v>25</v>
      </c>
      <c r="E25" s="67"/>
      <c r="F25" s="65"/>
      <c r="G25" s="70">
        <v>21</v>
      </c>
      <c r="H25" s="70">
        <v>22</v>
      </c>
      <c r="I25" s="54">
        <f t="shared" si="0"/>
        <v>43</v>
      </c>
      <c r="J25" s="71">
        <v>9401348100</v>
      </c>
      <c r="K25" s="70" t="s">
        <v>265</v>
      </c>
      <c r="L25" s="78" t="s">
        <v>270</v>
      </c>
      <c r="M25" s="79">
        <v>9864286514</v>
      </c>
      <c r="N25" s="78" t="s">
        <v>271</v>
      </c>
      <c r="O25" s="91">
        <v>9859469255</v>
      </c>
      <c r="P25" s="82" t="s">
        <v>268</v>
      </c>
      <c r="Q25" s="66" t="s">
        <v>269</v>
      </c>
      <c r="R25" s="48">
        <v>10</v>
      </c>
      <c r="S25" s="80" t="s">
        <v>243</v>
      </c>
      <c r="T25" s="66"/>
    </row>
    <row r="26" spans="1:20">
      <c r="A26" s="4">
        <v>22</v>
      </c>
      <c r="B26" s="69" t="s">
        <v>63</v>
      </c>
      <c r="C26" s="70" t="s">
        <v>123</v>
      </c>
      <c r="D26" s="65" t="s">
        <v>25</v>
      </c>
      <c r="E26" s="67"/>
      <c r="F26" s="65"/>
      <c r="G26" s="70">
        <v>20</v>
      </c>
      <c r="H26" s="70">
        <v>20</v>
      </c>
      <c r="I26" s="54">
        <f t="shared" si="0"/>
        <v>40</v>
      </c>
      <c r="J26" s="71">
        <v>8749940521</v>
      </c>
      <c r="K26" s="70" t="s">
        <v>265</v>
      </c>
      <c r="L26" s="78" t="s">
        <v>266</v>
      </c>
      <c r="M26" s="79">
        <v>9707613887</v>
      </c>
      <c r="N26" s="78" t="s">
        <v>272</v>
      </c>
      <c r="O26" s="79"/>
      <c r="P26" s="82" t="s">
        <v>268</v>
      </c>
      <c r="Q26" s="66" t="s">
        <v>269</v>
      </c>
      <c r="R26" s="48">
        <v>10</v>
      </c>
      <c r="S26" s="80" t="s">
        <v>243</v>
      </c>
      <c r="T26" s="87"/>
    </row>
    <row r="27" spans="1:20">
      <c r="A27" s="4">
        <v>23</v>
      </c>
      <c r="B27" s="69" t="s">
        <v>62</v>
      </c>
      <c r="C27" s="70" t="s">
        <v>124</v>
      </c>
      <c r="D27" s="70" t="s">
        <v>25</v>
      </c>
      <c r="E27" s="71"/>
      <c r="F27" s="70"/>
      <c r="G27" s="70">
        <v>20</v>
      </c>
      <c r="H27" s="70">
        <v>15</v>
      </c>
      <c r="I27" s="54">
        <f t="shared" si="0"/>
        <v>35</v>
      </c>
      <c r="J27" s="71">
        <v>9401622967</v>
      </c>
      <c r="K27" s="70" t="s">
        <v>265</v>
      </c>
      <c r="L27" s="78" t="s">
        <v>270</v>
      </c>
      <c r="M27" s="79">
        <v>9864286514</v>
      </c>
      <c r="N27" s="78"/>
      <c r="O27" s="79"/>
      <c r="P27" s="82" t="s">
        <v>268</v>
      </c>
      <c r="Q27" s="66" t="s">
        <v>269</v>
      </c>
      <c r="R27" s="48">
        <v>10</v>
      </c>
      <c r="S27" s="80" t="s">
        <v>243</v>
      </c>
      <c r="T27" s="66"/>
    </row>
    <row r="28" spans="1:20">
      <c r="A28" s="4">
        <v>24</v>
      </c>
      <c r="B28" s="69" t="s">
        <v>63</v>
      </c>
      <c r="C28" s="70" t="s">
        <v>125</v>
      </c>
      <c r="D28" s="65" t="s">
        <v>25</v>
      </c>
      <c r="E28" s="67"/>
      <c r="F28" s="65"/>
      <c r="G28" s="70">
        <v>28</v>
      </c>
      <c r="H28" s="70">
        <v>25</v>
      </c>
      <c r="I28" s="54">
        <f t="shared" si="0"/>
        <v>53</v>
      </c>
      <c r="J28" s="71">
        <v>7896413964</v>
      </c>
      <c r="K28" s="70" t="s">
        <v>265</v>
      </c>
      <c r="L28" s="78" t="s">
        <v>266</v>
      </c>
      <c r="M28" s="79">
        <v>9707613887</v>
      </c>
      <c r="N28" s="78"/>
      <c r="O28" s="79"/>
      <c r="P28" s="82" t="s">
        <v>268</v>
      </c>
      <c r="Q28" s="66" t="s">
        <v>269</v>
      </c>
      <c r="R28" s="48">
        <v>10</v>
      </c>
      <c r="S28" s="80" t="s">
        <v>243</v>
      </c>
      <c r="T28" s="66"/>
    </row>
    <row r="29" spans="1:20">
      <c r="A29" s="4">
        <v>25</v>
      </c>
      <c r="B29" s="69" t="s">
        <v>62</v>
      </c>
      <c r="C29" s="70" t="s">
        <v>126</v>
      </c>
      <c r="D29" s="70" t="s">
        <v>25</v>
      </c>
      <c r="E29" s="71"/>
      <c r="F29" s="70"/>
      <c r="G29" s="70">
        <v>20</v>
      </c>
      <c r="H29" s="70">
        <v>15</v>
      </c>
      <c r="I29" s="54">
        <f t="shared" si="0"/>
        <v>35</v>
      </c>
      <c r="J29" s="71">
        <v>9085876453</v>
      </c>
      <c r="K29" s="70" t="s">
        <v>265</v>
      </c>
      <c r="L29" s="78" t="s">
        <v>270</v>
      </c>
      <c r="M29" s="79">
        <v>9864286514</v>
      </c>
      <c r="N29" s="78"/>
      <c r="O29" s="79"/>
      <c r="P29" s="82" t="s">
        <v>268</v>
      </c>
      <c r="Q29" s="66" t="s">
        <v>269</v>
      </c>
      <c r="R29" s="48">
        <v>30</v>
      </c>
      <c r="S29" s="80" t="s">
        <v>243</v>
      </c>
      <c r="T29" s="77"/>
    </row>
    <row r="30" spans="1:20">
      <c r="A30" s="4">
        <v>26</v>
      </c>
      <c r="B30" s="69" t="s">
        <v>63</v>
      </c>
      <c r="C30" s="74" t="s">
        <v>127</v>
      </c>
      <c r="D30" s="70" t="s">
        <v>23</v>
      </c>
      <c r="E30" s="67" t="s">
        <v>128</v>
      </c>
      <c r="F30" s="70" t="s">
        <v>90</v>
      </c>
      <c r="G30" s="74">
        <v>39</v>
      </c>
      <c r="H30" s="74">
        <v>36</v>
      </c>
      <c r="I30" s="54">
        <f t="shared" si="0"/>
        <v>75</v>
      </c>
      <c r="J30" s="92">
        <v>9707838407</v>
      </c>
      <c r="K30" s="70" t="s">
        <v>265</v>
      </c>
      <c r="L30" s="78" t="s">
        <v>266</v>
      </c>
      <c r="M30" s="79">
        <v>9707613887</v>
      </c>
      <c r="N30" s="78"/>
      <c r="O30" s="79"/>
      <c r="P30" s="82" t="s">
        <v>268</v>
      </c>
      <c r="Q30" s="66" t="s">
        <v>269</v>
      </c>
      <c r="R30" s="48">
        <v>30</v>
      </c>
      <c r="S30" s="80" t="s">
        <v>243</v>
      </c>
      <c r="T30" s="66"/>
    </row>
    <row r="31" spans="1:20">
      <c r="A31" s="4">
        <v>27</v>
      </c>
      <c r="B31" s="69" t="s">
        <v>62</v>
      </c>
      <c r="C31" s="65" t="s">
        <v>129</v>
      </c>
      <c r="D31" s="70" t="s">
        <v>23</v>
      </c>
      <c r="E31" s="67" t="s">
        <v>130</v>
      </c>
      <c r="F31" s="70" t="s">
        <v>92</v>
      </c>
      <c r="G31" s="65">
        <v>19</v>
      </c>
      <c r="H31" s="65">
        <v>16</v>
      </c>
      <c r="I31" s="54">
        <f t="shared" si="0"/>
        <v>35</v>
      </c>
      <c r="J31" s="88"/>
      <c r="K31" s="70" t="s">
        <v>265</v>
      </c>
      <c r="L31" s="78" t="s">
        <v>270</v>
      </c>
      <c r="M31" s="79">
        <v>9864286514</v>
      </c>
      <c r="N31" s="78"/>
      <c r="O31" s="79"/>
      <c r="P31" s="82" t="s">
        <v>268</v>
      </c>
      <c r="Q31" s="66" t="s">
        <v>269</v>
      </c>
      <c r="R31" s="48">
        <v>30</v>
      </c>
      <c r="S31" s="80" t="s">
        <v>243</v>
      </c>
      <c r="T31" s="89"/>
    </row>
    <row r="32" spans="1:20">
      <c r="A32" s="4">
        <v>28</v>
      </c>
      <c r="B32" s="69" t="s">
        <v>63</v>
      </c>
      <c r="C32" s="65" t="s">
        <v>131</v>
      </c>
      <c r="D32" s="65" t="s">
        <v>23</v>
      </c>
      <c r="E32" s="67" t="s">
        <v>132</v>
      </c>
      <c r="F32" s="65" t="s">
        <v>92</v>
      </c>
      <c r="G32" s="65">
        <v>37</v>
      </c>
      <c r="H32" s="65">
        <v>23</v>
      </c>
      <c r="I32" s="54">
        <f t="shared" si="0"/>
        <v>60</v>
      </c>
      <c r="J32" s="88"/>
      <c r="K32" s="70" t="s">
        <v>265</v>
      </c>
      <c r="L32" s="78" t="s">
        <v>266</v>
      </c>
      <c r="M32" s="79">
        <v>9707613887</v>
      </c>
      <c r="N32" s="78"/>
      <c r="O32" s="79"/>
      <c r="P32" s="82" t="s">
        <v>268</v>
      </c>
      <c r="Q32" s="66" t="s">
        <v>269</v>
      </c>
      <c r="R32" s="48">
        <v>30</v>
      </c>
      <c r="S32" s="80" t="s">
        <v>243</v>
      </c>
      <c r="T32" s="90"/>
    </row>
    <row r="33" spans="1:20" ht="18">
      <c r="A33" s="4">
        <v>29</v>
      </c>
      <c r="B33" s="69" t="s">
        <v>62</v>
      </c>
      <c r="C33" s="65" t="s">
        <v>133</v>
      </c>
      <c r="D33" s="65" t="s">
        <v>23</v>
      </c>
      <c r="E33" s="67" t="s">
        <v>134</v>
      </c>
      <c r="F33" s="65" t="s">
        <v>92</v>
      </c>
      <c r="G33" s="65">
        <v>38</v>
      </c>
      <c r="H33" s="65">
        <v>33</v>
      </c>
      <c r="I33" s="54">
        <f t="shared" si="0"/>
        <v>71</v>
      </c>
      <c r="J33" s="88"/>
      <c r="K33" s="70" t="s">
        <v>265</v>
      </c>
      <c r="L33" s="78" t="s">
        <v>270</v>
      </c>
      <c r="M33" s="79">
        <v>9864286514</v>
      </c>
      <c r="N33" s="78"/>
      <c r="O33" s="91"/>
      <c r="P33" s="82" t="s">
        <v>268</v>
      </c>
      <c r="Q33" s="66" t="s">
        <v>269</v>
      </c>
      <c r="R33" s="48">
        <v>30</v>
      </c>
      <c r="S33" s="80" t="s">
        <v>243</v>
      </c>
      <c r="T33" s="90"/>
    </row>
    <row r="34" spans="1:20">
      <c r="A34" s="4">
        <v>30</v>
      </c>
      <c r="B34" s="69" t="s">
        <v>63</v>
      </c>
      <c r="C34" s="70" t="s">
        <v>135</v>
      </c>
      <c r="D34" s="70" t="s">
        <v>25</v>
      </c>
      <c r="E34" s="71">
        <v>6</v>
      </c>
      <c r="F34" s="70"/>
      <c r="G34" s="70">
        <v>59</v>
      </c>
      <c r="H34" s="70">
        <v>60</v>
      </c>
      <c r="I34" s="54">
        <f t="shared" si="0"/>
        <v>119</v>
      </c>
      <c r="J34" s="71">
        <v>9864626786</v>
      </c>
      <c r="K34" s="70" t="s">
        <v>273</v>
      </c>
      <c r="L34" s="78" t="s">
        <v>274</v>
      </c>
      <c r="M34" s="79" t="s">
        <v>275</v>
      </c>
      <c r="N34" s="78" t="s">
        <v>276</v>
      </c>
      <c r="O34" s="79">
        <v>9508064609</v>
      </c>
      <c r="P34" s="82" t="s">
        <v>277</v>
      </c>
      <c r="Q34" s="66" t="s">
        <v>242</v>
      </c>
      <c r="R34" s="48">
        <v>30</v>
      </c>
      <c r="S34" s="80" t="s">
        <v>243</v>
      </c>
      <c r="T34" s="66"/>
    </row>
    <row r="35" spans="1:20">
      <c r="A35" s="4">
        <v>31</v>
      </c>
      <c r="B35" s="69" t="s">
        <v>62</v>
      </c>
      <c r="C35" s="70" t="s">
        <v>136</v>
      </c>
      <c r="D35" s="70" t="s">
        <v>25</v>
      </c>
      <c r="E35" s="71">
        <v>124</v>
      </c>
      <c r="F35" s="70"/>
      <c r="G35" s="70">
        <v>57</v>
      </c>
      <c r="H35" s="70">
        <v>63</v>
      </c>
      <c r="I35" s="54">
        <f t="shared" si="0"/>
        <v>120</v>
      </c>
      <c r="J35" s="71">
        <v>8254086707</v>
      </c>
      <c r="K35" s="70" t="s">
        <v>273</v>
      </c>
      <c r="L35" s="78" t="s">
        <v>274</v>
      </c>
      <c r="M35" s="79" t="s">
        <v>275</v>
      </c>
      <c r="N35" s="78" t="s">
        <v>278</v>
      </c>
      <c r="O35" s="79">
        <v>8876435442</v>
      </c>
      <c r="P35" s="82" t="s">
        <v>277</v>
      </c>
      <c r="Q35" s="66" t="s">
        <v>242</v>
      </c>
      <c r="R35" s="48">
        <v>30</v>
      </c>
      <c r="S35" s="80" t="s">
        <v>243</v>
      </c>
      <c r="T35" s="66"/>
    </row>
    <row r="36" spans="1:20">
      <c r="A36" s="4">
        <v>32</v>
      </c>
      <c r="B36" s="69" t="s">
        <v>63</v>
      </c>
      <c r="C36" s="70" t="s">
        <v>137</v>
      </c>
      <c r="D36" s="65" t="s">
        <v>25</v>
      </c>
      <c r="E36" s="71">
        <v>125</v>
      </c>
      <c r="F36" s="65"/>
      <c r="G36" s="70">
        <v>33</v>
      </c>
      <c r="H36" s="70">
        <v>30</v>
      </c>
      <c r="I36" s="54">
        <f t="shared" si="0"/>
        <v>63</v>
      </c>
      <c r="J36" s="71">
        <v>9854314463</v>
      </c>
      <c r="K36" s="70" t="s">
        <v>273</v>
      </c>
      <c r="L36" s="78" t="s">
        <v>274</v>
      </c>
      <c r="M36" s="79" t="s">
        <v>275</v>
      </c>
      <c r="N36" s="78"/>
      <c r="O36" s="79"/>
      <c r="P36" s="82" t="s">
        <v>279</v>
      </c>
      <c r="Q36" s="66" t="s">
        <v>246</v>
      </c>
      <c r="R36" s="48">
        <v>30</v>
      </c>
      <c r="S36" s="80" t="s">
        <v>243</v>
      </c>
      <c r="T36" s="66"/>
    </row>
    <row r="37" spans="1:20">
      <c r="A37" s="4">
        <v>33</v>
      </c>
      <c r="B37" s="69" t="s">
        <v>62</v>
      </c>
      <c r="C37" s="70" t="s">
        <v>138</v>
      </c>
      <c r="D37" s="70" t="s">
        <v>25</v>
      </c>
      <c r="E37" s="71">
        <v>170</v>
      </c>
      <c r="F37" s="70"/>
      <c r="G37" s="70">
        <v>30</v>
      </c>
      <c r="H37" s="70">
        <v>33</v>
      </c>
      <c r="I37" s="54">
        <f t="shared" si="0"/>
        <v>63</v>
      </c>
      <c r="J37" s="71">
        <v>9435726244</v>
      </c>
      <c r="K37" s="70" t="s">
        <v>273</v>
      </c>
      <c r="L37" s="78" t="s">
        <v>274</v>
      </c>
      <c r="M37" s="79" t="s">
        <v>275</v>
      </c>
      <c r="N37" s="78"/>
      <c r="O37" s="79"/>
      <c r="P37" s="82" t="s">
        <v>279</v>
      </c>
      <c r="Q37" s="66" t="s">
        <v>246</v>
      </c>
      <c r="R37" s="48">
        <v>30</v>
      </c>
      <c r="S37" s="80" t="s">
        <v>243</v>
      </c>
      <c r="T37" s="90"/>
    </row>
    <row r="38" spans="1:20">
      <c r="A38" s="4">
        <v>34</v>
      </c>
      <c r="B38" s="69" t="s">
        <v>63</v>
      </c>
      <c r="C38" s="70" t="s">
        <v>139</v>
      </c>
      <c r="D38" s="65" t="s">
        <v>25</v>
      </c>
      <c r="E38" s="71">
        <v>176</v>
      </c>
      <c r="F38" s="65"/>
      <c r="G38" s="70">
        <v>31</v>
      </c>
      <c r="H38" s="70">
        <v>40</v>
      </c>
      <c r="I38" s="54">
        <f t="shared" si="0"/>
        <v>71</v>
      </c>
      <c r="J38" s="71">
        <v>8876266283</v>
      </c>
      <c r="K38" s="70" t="s">
        <v>273</v>
      </c>
      <c r="L38" s="78" t="s">
        <v>274</v>
      </c>
      <c r="M38" s="79" t="s">
        <v>275</v>
      </c>
      <c r="N38" s="78"/>
      <c r="O38" s="79"/>
      <c r="P38" s="82" t="s">
        <v>279</v>
      </c>
      <c r="Q38" s="66" t="s">
        <v>246</v>
      </c>
      <c r="R38" s="48">
        <v>30</v>
      </c>
      <c r="S38" s="80" t="s">
        <v>243</v>
      </c>
      <c r="T38" s="66"/>
    </row>
    <row r="39" spans="1:20">
      <c r="A39" s="4">
        <v>35</v>
      </c>
      <c r="B39" s="69" t="s">
        <v>62</v>
      </c>
      <c r="C39" s="70" t="s">
        <v>140</v>
      </c>
      <c r="D39" s="65" t="s">
        <v>25</v>
      </c>
      <c r="E39" s="71">
        <v>182</v>
      </c>
      <c r="F39" s="65"/>
      <c r="G39" s="70">
        <v>30</v>
      </c>
      <c r="H39" s="70">
        <v>28</v>
      </c>
      <c r="I39" s="54">
        <f t="shared" si="0"/>
        <v>58</v>
      </c>
      <c r="J39" s="71">
        <v>9436509516</v>
      </c>
      <c r="K39" s="70" t="s">
        <v>273</v>
      </c>
      <c r="L39" s="78" t="s">
        <v>274</v>
      </c>
      <c r="M39" s="79" t="s">
        <v>275</v>
      </c>
      <c r="N39" s="78" t="s">
        <v>280</v>
      </c>
      <c r="O39" s="79">
        <v>9508394735</v>
      </c>
      <c r="P39" s="82" t="s">
        <v>279</v>
      </c>
      <c r="Q39" s="66" t="s">
        <v>246</v>
      </c>
      <c r="R39" s="48">
        <v>30</v>
      </c>
      <c r="S39" s="80" t="s">
        <v>243</v>
      </c>
      <c r="T39" s="90"/>
    </row>
    <row r="40" spans="1:20">
      <c r="A40" s="4">
        <v>36</v>
      </c>
      <c r="B40" s="69" t="s">
        <v>63</v>
      </c>
      <c r="C40" s="70" t="s">
        <v>141</v>
      </c>
      <c r="D40" s="65" t="s">
        <v>25</v>
      </c>
      <c r="E40" s="71">
        <v>183</v>
      </c>
      <c r="F40" s="65"/>
      <c r="G40" s="70">
        <v>30</v>
      </c>
      <c r="H40" s="70">
        <v>31</v>
      </c>
      <c r="I40" s="54">
        <f t="shared" si="0"/>
        <v>61</v>
      </c>
      <c r="J40" s="71">
        <v>9436913555</v>
      </c>
      <c r="K40" s="70" t="s">
        <v>273</v>
      </c>
      <c r="L40" s="78" t="s">
        <v>274</v>
      </c>
      <c r="M40" s="79" t="s">
        <v>275</v>
      </c>
      <c r="N40" s="78"/>
      <c r="O40" s="79"/>
      <c r="P40" s="82" t="s">
        <v>281</v>
      </c>
      <c r="Q40" s="66" t="s">
        <v>249</v>
      </c>
      <c r="R40" s="48">
        <v>40</v>
      </c>
      <c r="S40" s="80" t="s">
        <v>243</v>
      </c>
      <c r="T40" s="90"/>
    </row>
    <row r="41" spans="1:20">
      <c r="A41" s="4">
        <v>37</v>
      </c>
      <c r="B41" s="69" t="s">
        <v>62</v>
      </c>
      <c r="C41" s="70" t="s">
        <v>142</v>
      </c>
      <c r="D41" s="65" t="s">
        <v>25</v>
      </c>
      <c r="E41" s="71">
        <v>283</v>
      </c>
      <c r="F41" s="65"/>
      <c r="G41" s="70">
        <v>35</v>
      </c>
      <c r="H41" s="70">
        <v>36</v>
      </c>
      <c r="I41" s="54">
        <f t="shared" si="0"/>
        <v>71</v>
      </c>
      <c r="J41" s="71">
        <v>7896607438</v>
      </c>
      <c r="K41" s="70" t="s">
        <v>273</v>
      </c>
      <c r="L41" s="78" t="s">
        <v>274</v>
      </c>
      <c r="M41" s="79" t="s">
        <v>275</v>
      </c>
      <c r="N41" s="78" t="s">
        <v>276</v>
      </c>
      <c r="O41" s="79">
        <v>9508064609</v>
      </c>
      <c r="P41" s="82" t="s">
        <v>281</v>
      </c>
      <c r="Q41" s="66" t="s">
        <v>249</v>
      </c>
      <c r="R41" s="48">
        <v>40</v>
      </c>
      <c r="S41" s="80" t="s">
        <v>243</v>
      </c>
      <c r="T41" s="90"/>
    </row>
    <row r="42" spans="1:20">
      <c r="A42" s="4">
        <v>38</v>
      </c>
      <c r="B42" s="69" t="s">
        <v>63</v>
      </c>
      <c r="C42" s="65" t="s">
        <v>143</v>
      </c>
      <c r="D42" s="70" t="s">
        <v>23</v>
      </c>
      <c r="E42" s="67" t="s">
        <v>144</v>
      </c>
      <c r="F42" s="70" t="s">
        <v>92</v>
      </c>
      <c r="G42" s="75">
        <v>31</v>
      </c>
      <c r="H42" s="75">
        <v>45</v>
      </c>
      <c r="I42" s="54">
        <f t="shared" si="0"/>
        <v>76</v>
      </c>
      <c r="J42" s="75">
        <v>9678738975</v>
      </c>
      <c r="K42" s="70" t="s">
        <v>273</v>
      </c>
      <c r="L42" s="78" t="s">
        <v>274</v>
      </c>
      <c r="M42" s="79" t="s">
        <v>275</v>
      </c>
      <c r="N42" s="78"/>
      <c r="O42" s="79"/>
      <c r="P42" s="82" t="s">
        <v>281</v>
      </c>
      <c r="Q42" s="66" t="s">
        <v>249</v>
      </c>
      <c r="R42" s="48">
        <v>40</v>
      </c>
      <c r="S42" s="80" t="s">
        <v>243</v>
      </c>
      <c r="T42" s="90"/>
    </row>
    <row r="43" spans="1:20">
      <c r="A43" s="4">
        <v>39</v>
      </c>
      <c r="B43" s="69" t="s">
        <v>62</v>
      </c>
      <c r="C43" s="65" t="s">
        <v>145</v>
      </c>
      <c r="D43" s="65" t="s">
        <v>23</v>
      </c>
      <c r="E43" s="73"/>
      <c r="F43" s="65" t="s">
        <v>92</v>
      </c>
      <c r="G43" s="75">
        <v>40</v>
      </c>
      <c r="H43" s="75">
        <v>44</v>
      </c>
      <c r="I43" s="54">
        <f t="shared" si="0"/>
        <v>84</v>
      </c>
      <c r="J43" s="75"/>
      <c r="K43" s="70" t="s">
        <v>273</v>
      </c>
      <c r="L43" s="78" t="s">
        <v>274</v>
      </c>
      <c r="M43" s="79" t="s">
        <v>275</v>
      </c>
      <c r="N43" s="78"/>
      <c r="O43" s="79"/>
      <c r="P43" s="82" t="s">
        <v>281</v>
      </c>
      <c r="Q43" s="66" t="s">
        <v>249</v>
      </c>
      <c r="R43" s="48">
        <v>40</v>
      </c>
      <c r="S43" s="80" t="s">
        <v>243</v>
      </c>
      <c r="T43" s="90"/>
    </row>
    <row r="44" spans="1:20">
      <c r="A44" s="4">
        <v>40</v>
      </c>
      <c r="B44" s="69" t="s">
        <v>63</v>
      </c>
      <c r="C44" s="65" t="s">
        <v>146</v>
      </c>
      <c r="D44" s="65" t="s">
        <v>23</v>
      </c>
      <c r="E44" s="67" t="s">
        <v>147</v>
      </c>
      <c r="F44" s="65" t="s">
        <v>92</v>
      </c>
      <c r="G44" s="75">
        <v>20</v>
      </c>
      <c r="H44" s="75">
        <v>28</v>
      </c>
      <c r="I44" s="54">
        <f t="shared" si="0"/>
        <v>48</v>
      </c>
      <c r="J44" s="75">
        <v>9678919434</v>
      </c>
      <c r="K44" s="70" t="s">
        <v>273</v>
      </c>
      <c r="L44" s="78" t="s">
        <v>274</v>
      </c>
      <c r="M44" s="79" t="s">
        <v>275</v>
      </c>
      <c r="N44" s="78"/>
      <c r="O44" s="79"/>
      <c r="P44" s="82" t="s">
        <v>282</v>
      </c>
      <c r="Q44" s="66" t="s">
        <v>251</v>
      </c>
      <c r="R44" s="48">
        <v>40</v>
      </c>
      <c r="S44" s="80" t="s">
        <v>243</v>
      </c>
      <c r="T44" s="66"/>
    </row>
    <row r="45" spans="1:20">
      <c r="A45" s="4">
        <v>41</v>
      </c>
      <c r="B45" s="69" t="s">
        <v>62</v>
      </c>
      <c r="C45" s="65" t="s">
        <v>148</v>
      </c>
      <c r="D45" s="70" t="s">
        <v>23</v>
      </c>
      <c r="E45" s="67" t="s">
        <v>149</v>
      </c>
      <c r="F45" s="70" t="s">
        <v>92</v>
      </c>
      <c r="G45" s="75">
        <v>12</v>
      </c>
      <c r="H45" s="75">
        <v>24</v>
      </c>
      <c r="I45" s="54">
        <f t="shared" si="0"/>
        <v>36</v>
      </c>
      <c r="J45" s="75"/>
      <c r="K45" s="70" t="s">
        <v>273</v>
      </c>
      <c r="L45" s="78" t="s">
        <v>274</v>
      </c>
      <c r="M45" s="79" t="s">
        <v>275</v>
      </c>
      <c r="N45" s="78"/>
      <c r="O45" s="79"/>
      <c r="P45" s="82" t="s">
        <v>282</v>
      </c>
      <c r="Q45" s="66" t="s">
        <v>251</v>
      </c>
      <c r="R45" s="48">
        <v>40</v>
      </c>
      <c r="S45" s="80" t="s">
        <v>243</v>
      </c>
      <c r="T45" s="66"/>
    </row>
    <row r="46" spans="1:20">
      <c r="A46" s="4">
        <v>42</v>
      </c>
      <c r="B46" s="69" t="s">
        <v>63</v>
      </c>
      <c r="C46" s="65" t="s">
        <v>150</v>
      </c>
      <c r="D46" s="70" t="s">
        <v>23</v>
      </c>
      <c r="E46" s="67" t="s">
        <v>151</v>
      </c>
      <c r="F46" s="70" t="s">
        <v>92</v>
      </c>
      <c r="G46" s="75">
        <v>16</v>
      </c>
      <c r="H46" s="75">
        <v>25</v>
      </c>
      <c r="I46" s="54">
        <f t="shared" si="0"/>
        <v>41</v>
      </c>
      <c r="J46" s="75">
        <v>9954939163</v>
      </c>
      <c r="K46" s="70" t="s">
        <v>273</v>
      </c>
      <c r="L46" s="78" t="s">
        <v>274</v>
      </c>
      <c r="M46" s="79" t="s">
        <v>275</v>
      </c>
      <c r="N46" s="78"/>
      <c r="O46" s="79"/>
      <c r="P46" s="82" t="s">
        <v>282</v>
      </c>
      <c r="Q46" s="66" t="s">
        <v>251</v>
      </c>
      <c r="R46" s="48">
        <v>40</v>
      </c>
      <c r="S46" s="80" t="s">
        <v>243</v>
      </c>
      <c r="T46" s="90"/>
    </row>
    <row r="47" spans="1:20">
      <c r="A47" s="4">
        <v>43</v>
      </c>
      <c r="B47" s="69" t="s">
        <v>62</v>
      </c>
      <c r="C47" s="65" t="s">
        <v>152</v>
      </c>
      <c r="D47" s="65" t="s">
        <v>23</v>
      </c>
      <c r="E47" s="67" t="s">
        <v>153</v>
      </c>
      <c r="F47" s="65" t="s">
        <v>92</v>
      </c>
      <c r="G47" s="75">
        <v>20</v>
      </c>
      <c r="H47" s="75">
        <v>18</v>
      </c>
      <c r="I47" s="54">
        <f t="shared" si="0"/>
        <v>38</v>
      </c>
      <c r="J47" s="75">
        <v>78961950516</v>
      </c>
      <c r="K47" s="70" t="s">
        <v>273</v>
      </c>
      <c r="L47" s="78" t="s">
        <v>274</v>
      </c>
      <c r="M47" s="79" t="s">
        <v>275</v>
      </c>
      <c r="N47" s="78"/>
      <c r="O47" s="79"/>
      <c r="P47" s="82" t="s">
        <v>282</v>
      </c>
      <c r="Q47" s="66" t="s">
        <v>251</v>
      </c>
      <c r="R47" s="48">
        <v>40</v>
      </c>
      <c r="S47" s="80" t="s">
        <v>243</v>
      </c>
      <c r="T47" s="90"/>
    </row>
    <row r="48" spans="1:20">
      <c r="A48" s="4">
        <v>44</v>
      </c>
      <c r="B48" s="69" t="s">
        <v>63</v>
      </c>
      <c r="C48" s="65" t="s">
        <v>154</v>
      </c>
      <c r="D48" s="65" t="s">
        <v>23</v>
      </c>
      <c r="E48" s="67" t="s">
        <v>155</v>
      </c>
      <c r="F48" s="65" t="s">
        <v>90</v>
      </c>
      <c r="G48" s="75">
        <v>8</v>
      </c>
      <c r="H48" s="75">
        <v>19</v>
      </c>
      <c r="I48" s="54">
        <f t="shared" si="0"/>
        <v>27</v>
      </c>
      <c r="J48" s="75"/>
      <c r="K48" s="70" t="s">
        <v>273</v>
      </c>
      <c r="L48" s="78" t="s">
        <v>274</v>
      </c>
      <c r="M48" s="79" t="s">
        <v>275</v>
      </c>
      <c r="N48" s="78"/>
      <c r="O48" s="79"/>
      <c r="P48" s="82" t="s">
        <v>282</v>
      </c>
      <c r="Q48" s="66" t="s">
        <v>251</v>
      </c>
      <c r="R48" s="48">
        <v>40</v>
      </c>
      <c r="S48" s="80" t="s">
        <v>243</v>
      </c>
      <c r="T48" s="66"/>
    </row>
    <row r="49" spans="1:20">
      <c r="A49" s="4">
        <v>45</v>
      </c>
      <c r="B49" s="69" t="s">
        <v>62</v>
      </c>
      <c r="C49" s="65" t="s">
        <v>156</v>
      </c>
      <c r="D49" s="70" t="s">
        <v>23</v>
      </c>
      <c r="E49" s="67" t="s">
        <v>157</v>
      </c>
      <c r="F49" s="70" t="s">
        <v>92</v>
      </c>
      <c r="G49" s="75">
        <v>38</v>
      </c>
      <c r="H49" s="75">
        <v>31</v>
      </c>
      <c r="I49" s="54">
        <f t="shared" si="0"/>
        <v>69</v>
      </c>
      <c r="J49" s="75">
        <v>7896372210</v>
      </c>
      <c r="K49" s="70" t="s">
        <v>273</v>
      </c>
      <c r="L49" s="78" t="s">
        <v>274</v>
      </c>
      <c r="M49" s="79" t="s">
        <v>275</v>
      </c>
      <c r="N49" s="78"/>
      <c r="O49" s="79"/>
      <c r="P49" s="82" t="s">
        <v>283</v>
      </c>
      <c r="Q49" s="66" t="s">
        <v>263</v>
      </c>
      <c r="R49" s="48">
        <v>40</v>
      </c>
      <c r="S49" s="80" t="s">
        <v>243</v>
      </c>
      <c r="T49" s="66"/>
    </row>
    <row r="50" spans="1:20">
      <c r="A50" s="4">
        <v>46</v>
      </c>
      <c r="B50" s="69" t="s">
        <v>63</v>
      </c>
      <c r="C50" s="65" t="s">
        <v>158</v>
      </c>
      <c r="D50" s="70" t="s">
        <v>23</v>
      </c>
      <c r="E50" s="73"/>
      <c r="F50" s="70" t="s">
        <v>92</v>
      </c>
      <c r="G50" s="75">
        <v>29</v>
      </c>
      <c r="H50" s="75">
        <v>44</v>
      </c>
      <c r="I50" s="54">
        <f t="shared" si="0"/>
        <v>73</v>
      </c>
      <c r="J50" s="75">
        <v>9577352754</v>
      </c>
      <c r="K50" s="70" t="s">
        <v>273</v>
      </c>
      <c r="L50" s="78" t="s">
        <v>274</v>
      </c>
      <c r="M50" s="79" t="s">
        <v>275</v>
      </c>
      <c r="N50" s="78"/>
      <c r="O50" s="79"/>
      <c r="P50" s="82" t="s">
        <v>283</v>
      </c>
      <c r="Q50" s="66" t="s">
        <v>263</v>
      </c>
      <c r="R50" s="48">
        <v>40</v>
      </c>
      <c r="S50" s="80" t="s">
        <v>243</v>
      </c>
      <c r="T50" s="90"/>
    </row>
    <row r="51" spans="1:20">
      <c r="A51" s="4">
        <v>47</v>
      </c>
      <c r="B51" s="69" t="s">
        <v>62</v>
      </c>
      <c r="C51" s="70" t="s">
        <v>159</v>
      </c>
      <c r="D51" s="65" t="s">
        <v>25</v>
      </c>
      <c r="E51" s="71"/>
      <c r="F51" s="65"/>
      <c r="G51" s="65">
        <v>13</v>
      </c>
      <c r="H51" s="65">
        <v>16</v>
      </c>
      <c r="I51" s="54">
        <f t="shared" si="0"/>
        <v>29</v>
      </c>
      <c r="J51" s="71">
        <v>9401534448</v>
      </c>
      <c r="K51" s="70" t="s">
        <v>284</v>
      </c>
      <c r="L51" s="78" t="s">
        <v>285</v>
      </c>
      <c r="M51" s="79" t="s">
        <v>286</v>
      </c>
      <c r="N51" s="78" t="s">
        <v>287</v>
      </c>
      <c r="O51" s="79">
        <v>9435153127</v>
      </c>
      <c r="P51" s="82" t="s">
        <v>288</v>
      </c>
      <c r="Q51" s="66" t="s">
        <v>269</v>
      </c>
      <c r="R51" s="48">
        <v>40</v>
      </c>
      <c r="S51" s="80" t="s">
        <v>243</v>
      </c>
      <c r="T51" s="66"/>
    </row>
    <row r="52" spans="1:20">
      <c r="A52" s="4">
        <v>48</v>
      </c>
      <c r="B52" s="69" t="s">
        <v>63</v>
      </c>
      <c r="C52" s="65" t="s">
        <v>160</v>
      </c>
      <c r="D52" s="65" t="s">
        <v>23</v>
      </c>
      <c r="E52" s="67" t="s">
        <v>161</v>
      </c>
      <c r="F52" s="65" t="s">
        <v>92</v>
      </c>
      <c r="G52" s="65">
        <v>11</v>
      </c>
      <c r="H52" s="65">
        <v>13</v>
      </c>
      <c r="I52" s="54">
        <f t="shared" si="0"/>
        <v>24</v>
      </c>
      <c r="J52" s="88">
        <v>9401534276</v>
      </c>
      <c r="K52" s="70" t="s">
        <v>284</v>
      </c>
      <c r="L52" s="78" t="s">
        <v>289</v>
      </c>
      <c r="M52" s="79">
        <v>9854535133</v>
      </c>
      <c r="N52" s="78"/>
      <c r="O52" s="79"/>
      <c r="P52" s="82" t="s">
        <v>288</v>
      </c>
      <c r="Q52" s="66" t="s">
        <v>269</v>
      </c>
      <c r="R52" s="48">
        <v>40</v>
      </c>
      <c r="S52" s="80" t="s">
        <v>243</v>
      </c>
      <c r="T52" s="90"/>
    </row>
    <row r="53" spans="1:20">
      <c r="A53" s="4">
        <v>49</v>
      </c>
      <c r="B53" s="69" t="s">
        <v>62</v>
      </c>
      <c r="C53" s="65" t="s">
        <v>101</v>
      </c>
      <c r="D53" s="70" t="s">
        <v>23</v>
      </c>
      <c r="E53" s="73"/>
      <c r="F53" s="70" t="s">
        <v>92</v>
      </c>
      <c r="G53" s="65">
        <v>21</v>
      </c>
      <c r="H53" s="65">
        <v>15</v>
      </c>
      <c r="I53" s="54">
        <f t="shared" si="0"/>
        <v>36</v>
      </c>
      <c r="J53" s="88">
        <v>9401168147</v>
      </c>
      <c r="K53" s="70" t="s">
        <v>284</v>
      </c>
      <c r="L53" s="78" t="s">
        <v>285</v>
      </c>
      <c r="M53" s="79" t="s">
        <v>286</v>
      </c>
      <c r="N53" s="78"/>
      <c r="O53" s="79"/>
      <c r="P53" s="82" t="s">
        <v>288</v>
      </c>
      <c r="Q53" s="66" t="s">
        <v>269</v>
      </c>
      <c r="R53" s="48">
        <v>40</v>
      </c>
      <c r="S53" s="80" t="s">
        <v>243</v>
      </c>
      <c r="T53" s="90"/>
    </row>
    <row r="54" spans="1:20">
      <c r="A54" s="4">
        <v>50</v>
      </c>
      <c r="B54" s="69" t="s">
        <v>63</v>
      </c>
      <c r="C54" s="65" t="s">
        <v>162</v>
      </c>
      <c r="D54" s="70" t="s">
        <v>23</v>
      </c>
      <c r="E54" s="67" t="s">
        <v>163</v>
      </c>
      <c r="F54" s="70" t="s">
        <v>92</v>
      </c>
      <c r="G54" s="65">
        <v>28</v>
      </c>
      <c r="H54" s="65">
        <v>17</v>
      </c>
      <c r="I54" s="54">
        <f t="shared" si="0"/>
        <v>45</v>
      </c>
      <c r="J54" s="88">
        <v>9435284775</v>
      </c>
      <c r="K54" s="70" t="s">
        <v>284</v>
      </c>
      <c r="L54" s="78" t="s">
        <v>289</v>
      </c>
      <c r="M54" s="79">
        <v>9854535133</v>
      </c>
      <c r="N54" s="78"/>
      <c r="O54" s="79"/>
      <c r="P54" s="82" t="s">
        <v>288</v>
      </c>
      <c r="Q54" s="66" t="s">
        <v>269</v>
      </c>
      <c r="R54" s="48">
        <v>40</v>
      </c>
      <c r="S54" s="80" t="s">
        <v>243</v>
      </c>
      <c r="T54" s="66"/>
    </row>
    <row r="55" spans="1:20">
      <c r="A55" s="4">
        <v>51</v>
      </c>
      <c r="B55" s="69" t="s">
        <v>62</v>
      </c>
      <c r="C55" s="70" t="s">
        <v>164</v>
      </c>
      <c r="D55" s="65" t="s">
        <v>25</v>
      </c>
      <c r="E55" s="71">
        <v>174</v>
      </c>
      <c r="F55" s="65"/>
      <c r="G55" s="70">
        <v>34</v>
      </c>
      <c r="H55" s="70">
        <v>32</v>
      </c>
      <c r="I55" s="54">
        <f t="shared" si="0"/>
        <v>66</v>
      </c>
      <c r="J55" s="71">
        <v>9854407276</v>
      </c>
      <c r="K55" s="70" t="s">
        <v>290</v>
      </c>
      <c r="L55" s="78" t="s">
        <v>291</v>
      </c>
      <c r="M55" s="79" t="s">
        <v>292</v>
      </c>
      <c r="N55" s="78" t="s">
        <v>293</v>
      </c>
      <c r="O55" s="79">
        <v>7399714682</v>
      </c>
      <c r="P55" s="82" t="s">
        <v>294</v>
      </c>
      <c r="Q55" s="66" t="s">
        <v>249</v>
      </c>
      <c r="R55" s="48">
        <v>25</v>
      </c>
      <c r="S55" s="80" t="s">
        <v>243</v>
      </c>
      <c r="T55" s="90"/>
    </row>
    <row r="56" spans="1:20">
      <c r="A56" s="4">
        <v>52</v>
      </c>
      <c r="B56" s="69" t="s">
        <v>63</v>
      </c>
      <c r="C56" s="70" t="s">
        <v>165</v>
      </c>
      <c r="D56" s="70" t="s">
        <v>25</v>
      </c>
      <c r="E56" s="71">
        <v>291</v>
      </c>
      <c r="F56" s="70"/>
      <c r="G56" s="70">
        <v>15</v>
      </c>
      <c r="H56" s="70">
        <v>22</v>
      </c>
      <c r="I56" s="54">
        <f t="shared" si="0"/>
        <v>37</v>
      </c>
      <c r="J56" s="71">
        <v>9401529253</v>
      </c>
      <c r="K56" s="70" t="s">
        <v>290</v>
      </c>
      <c r="L56" s="78" t="s">
        <v>295</v>
      </c>
      <c r="M56" s="79" t="s">
        <v>296</v>
      </c>
      <c r="N56" s="78"/>
      <c r="O56" s="79"/>
      <c r="P56" s="82" t="s">
        <v>294</v>
      </c>
      <c r="Q56" s="66" t="s">
        <v>249</v>
      </c>
      <c r="R56" s="48">
        <v>25</v>
      </c>
      <c r="S56" s="80" t="s">
        <v>243</v>
      </c>
      <c r="T56" s="90"/>
    </row>
    <row r="57" spans="1:20">
      <c r="A57" s="4">
        <v>53</v>
      </c>
      <c r="B57" s="69" t="s">
        <v>62</v>
      </c>
      <c r="C57" s="70" t="s">
        <v>166</v>
      </c>
      <c r="D57" s="70" t="s">
        <v>25</v>
      </c>
      <c r="E57" s="71">
        <v>175</v>
      </c>
      <c r="F57" s="70"/>
      <c r="G57" s="70">
        <v>37</v>
      </c>
      <c r="H57" s="70">
        <v>38</v>
      </c>
      <c r="I57" s="54">
        <f t="shared" si="0"/>
        <v>75</v>
      </c>
      <c r="J57" s="71">
        <v>9401348091</v>
      </c>
      <c r="K57" s="70" t="s">
        <v>290</v>
      </c>
      <c r="L57" s="78" t="s">
        <v>291</v>
      </c>
      <c r="M57" s="79" t="s">
        <v>292</v>
      </c>
      <c r="N57" s="93" t="s">
        <v>297</v>
      </c>
      <c r="O57" s="79">
        <v>9401588703</v>
      </c>
      <c r="P57" s="82" t="s">
        <v>294</v>
      </c>
      <c r="Q57" s="66" t="s">
        <v>249</v>
      </c>
      <c r="R57" s="48">
        <v>25</v>
      </c>
      <c r="S57" s="80" t="s">
        <v>243</v>
      </c>
      <c r="T57" s="66"/>
    </row>
    <row r="58" spans="1:20">
      <c r="A58" s="4">
        <v>54</v>
      </c>
      <c r="B58" s="69" t="s">
        <v>63</v>
      </c>
      <c r="C58" s="70" t="s">
        <v>167</v>
      </c>
      <c r="D58" s="65" t="s">
        <v>25</v>
      </c>
      <c r="E58" s="71">
        <v>42</v>
      </c>
      <c r="F58" s="65"/>
      <c r="G58" s="70">
        <v>20</v>
      </c>
      <c r="H58" s="70">
        <v>35</v>
      </c>
      <c r="I58" s="54">
        <f t="shared" si="0"/>
        <v>55</v>
      </c>
      <c r="J58" s="71">
        <v>7399927330</v>
      </c>
      <c r="K58" s="70" t="s">
        <v>290</v>
      </c>
      <c r="L58" s="78" t="s">
        <v>295</v>
      </c>
      <c r="M58" s="79" t="s">
        <v>296</v>
      </c>
      <c r="N58" s="78" t="s">
        <v>298</v>
      </c>
      <c r="O58" s="79">
        <v>8753026813</v>
      </c>
      <c r="P58" s="82" t="s">
        <v>294</v>
      </c>
      <c r="Q58" s="66" t="s">
        <v>249</v>
      </c>
      <c r="R58" s="48"/>
      <c r="S58" s="80" t="s">
        <v>243</v>
      </c>
      <c r="T58" s="66"/>
    </row>
    <row r="59" spans="1:20">
      <c r="A59" s="4">
        <v>55</v>
      </c>
      <c r="B59" s="69" t="s">
        <v>62</v>
      </c>
      <c r="C59" s="65" t="s">
        <v>168</v>
      </c>
      <c r="D59" s="70" t="s">
        <v>23</v>
      </c>
      <c r="E59" s="67" t="s">
        <v>169</v>
      </c>
      <c r="F59" s="70" t="s">
        <v>92</v>
      </c>
      <c r="G59" s="65">
        <v>28</v>
      </c>
      <c r="H59" s="65">
        <v>20</v>
      </c>
      <c r="I59" s="54">
        <f t="shared" si="0"/>
        <v>48</v>
      </c>
      <c r="J59" s="88">
        <v>9859553293</v>
      </c>
      <c r="K59" s="70" t="s">
        <v>290</v>
      </c>
      <c r="L59" s="78" t="s">
        <v>291</v>
      </c>
      <c r="M59" s="79" t="s">
        <v>292</v>
      </c>
      <c r="N59" s="78"/>
      <c r="O59" s="79"/>
      <c r="P59" s="82" t="s">
        <v>299</v>
      </c>
      <c r="Q59" s="66" t="s">
        <v>251</v>
      </c>
      <c r="R59" s="48">
        <v>25</v>
      </c>
      <c r="S59" s="80" t="s">
        <v>243</v>
      </c>
      <c r="T59" s="66"/>
    </row>
    <row r="60" spans="1:20">
      <c r="A60" s="4">
        <v>56</v>
      </c>
      <c r="B60" s="69" t="s">
        <v>63</v>
      </c>
      <c r="C60" s="65" t="s">
        <v>170</v>
      </c>
      <c r="D60" s="70" t="s">
        <v>23</v>
      </c>
      <c r="E60" s="67" t="s">
        <v>171</v>
      </c>
      <c r="F60" s="70" t="s">
        <v>92</v>
      </c>
      <c r="G60" s="65">
        <v>37</v>
      </c>
      <c r="H60" s="65">
        <v>15</v>
      </c>
      <c r="I60" s="54">
        <f t="shared" si="0"/>
        <v>52</v>
      </c>
      <c r="J60" s="88">
        <v>9435298166</v>
      </c>
      <c r="K60" s="70" t="s">
        <v>290</v>
      </c>
      <c r="L60" s="78" t="s">
        <v>295</v>
      </c>
      <c r="M60" s="79" t="s">
        <v>296</v>
      </c>
      <c r="N60" s="78"/>
      <c r="O60" s="79"/>
      <c r="P60" s="82" t="s">
        <v>299</v>
      </c>
      <c r="Q60" s="66" t="s">
        <v>251</v>
      </c>
      <c r="R60" s="48">
        <v>25</v>
      </c>
      <c r="S60" s="80" t="s">
        <v>243</v>
      </c>
      <c r="T60" s="66"/>
    </row>
    <row r="61" spans="1:20">
      <c r="A61" s="4">
        <v>57</v>
      </c>
      <c r="B61" s="69" t="s">
        <v>62</v>
      </c>
      <c r="C61" s="65" t="s">
        <v>172</v>
      </c>
      <c r="D61" s="65" t="s">
        <v>23</v>
      </c>
      <c r="E61" s="67" t="s">
        <v>173</v>
      </c>
      <c r="F61" s="65" t="s">
        <v>92</v>
      </c>
      <c r="G61" s="65">
        <v>26</v>
      </c>
      <c r="H61" s="65">
        <v>30</v>
      </c>
      <c r="I61" s="54">
        <f t="shared" si="0"/>
        <v>56</v>
      </c>
      <c r="J61" s="88" t="s">
        <v>300</v>
      </c>
      <c r="K61" s="70" t="s">
        <v>290</v>
      </c>
      <c r="L61" s="78" t="s">
        <v>291</v>
      </c>
      <c r="M61" s="79" t="s">
        <v>292</v>
      </c>
      <c r="N61" s="78"/>
      <c r="O61" s="79"/>
      <c r="P61" s="82" t="s">
        <v>299</v>
      </c>
      <c r="Q61" s="66" t="s">
        <v>251</v>
      </c>
      <c r="R61" s="48">
        <v>25</v>
      </c>
      <c r="S61" s="80" t="s">
        <v>243</v>
      </c>
      <c r="T61" s="66"/>
    </row>
    <row r="62" spans="1:20">
      <c r="A62" s="4">
        <v>58</v>
      </c>
      <c r="B62" s="69" t="s">
        <v>63</v>
      </c>
      <c r="C62" s="65" t="s">
        <v>174</v>
      </c>
      <c r="D62" s="66" t="s">
        <v>23</v>
      </c>
      <c r="E62" s="67" t="s">
        <v>175</v>
      </c>
      <c r="F62" s="66" t="s">
        <v>92</v>
      </c>
      <c r="G62" s="65">
        <v>19</v>
      </c>
      <c r="H62" s="65">
        <v>33</v>
      </c>
      <c r="I62" s="54">
        <f t="shared" si="0"/>
        <v>52</v>
      </c>
      <c r="J62" s="88">
        <v>9864090194</v>
      </c>
      <c r="K62" s="70" t="s">
        <v>290</v>
      </c>
      <c r="L62" s="78" t="s">
        <v>295</v>
      </c>
      <c r="M62" s="79" t="s">
        <v>296</v>
      </c>
      <c r="N62" s="94"/>
      <c r="O62" s="79"/>
      <c r="P62" s="82" t="s">
        <v>299</v>
      </c>
      <c r="Q62" s="66" t="s">
        <v>251</v>
      </c>
      <c r="R62" s="48">
        <v>25</v>
      </c>
      <c r="S62" s="80" t="s">
        <v>243</v>
      </c>
      <c r="T62" s="66"/>
    </row>
    <row r="63" spans="1:20">
      <c r="A63" s="4">
        <v>59</v>
      </c>
      <c r="B63" s="69" t="s">
        <v>62</v>
      </c>
      <c r="C63" s="65" t="s">
        <v>176</v>
      </c>
      <c r="D63" s="66" t="s">
        <v>23</v>
      </c>
      <c r="E63" s="67" t="s">
        <v>177</v>
      </c>
      <c r="F63" s="66" t="s">
        <v>92</v>
      </c>
      <c r="G63" s="65">
        <v>15</v>
      </c>
      <c r="H63" s="65">
        <v>10</v>
      </c>
      <c r="I63" s="54">
        <f t="shared" si="0"/>
        <v>25</v>
      </c>
      <c r="J63" s="88"/>
      <c r="K63" s="70" t="s">
        <v>290</v>
      </c>
      <c r="L63" s="78" t="s">
        <v>295</v>
      </c>
      <c r="M63" s="79" t="s">
        <v>296</v>
      </c>
      <c r="N63" s="78"/>
      <c r="O63" s="79"/>
      <c r="P63" s="82" t="s">
        <v>299</v>
      </c>
      <c r="Q63" s="66" t="s">
        <v>251</v>
      </c>
      <c r="R63" s="48">
        <v>25</v>
      </c>
      <c r="S63" s="80" t="s">
        <v>243</v>
      </c>
      <c r="T63" s="66"/>
    </row>
    <row r="64" spans="1:20">
      <c r="A64" s="4">
        <v>60</v>
      </c>
      <c r="B64" s="69" t="s">
        <v>63</v>
      </c>
      <c r="C64" s="70" t="s">
        <v>178</v>
      </c>
      <c r="D64" s="66" t="s">
        <v>25</v>
      </c>
      <c r="E64" s="71">
        <v>65</v>
      </c>
      <c r="F64" s="66"/>
      <c r="G64" s="70">
        <v>13</v>
      </c>
      <c r="H64" s="70">
        <v>12</v>
      </c>
      <c r="I64" s="54">
        <f t="shared" si="0"/>
        <v>25</v>
      </c>
      <c r="J64" s="71">
        <v>9854837526</v>
      </c>
      <c r="K64" s="70" t="s">
        <v>301</v>
      </c>
      <c r="L64" s="94" t="s">
        <v>302</v>
      </c>
      <c r="M64" s="79" t="s">
        <v>303</v>
      </c>
      <c r="N64" s="78"/>
      <c r="O64" s="79"/>
      <c r="P64" s="82" t="s">
        <v>304</v>
      </c>
      <c r="Q64" s="66" t="s">
        <v>269</v>
      </c>
      <c r="R64" s="48">
        <v>15</v>
      </c>
      <c r="S64" s="80" t="s">
        <v>243</v>
      </c>
      <c r="T64" s="66"/>
    </row>
    <row r="65" spans="1:20">
      <c r="A65" s="4">
        <v>61</v>
      </c>
      <c r="B65" s="69" t="s">
        <v>62</v>
      </c>
      <c r="C65" s="70" t="s">
        <v>179</v>
      </c>
      <c r="D65" s="66" t="s">
        <v>25</v>
      </c>
      <c r="E65" s="71"/>
      <c r="F65" s="66"/>
      <c r="G65" s="70">
        <v>31</v>
      </c>
      <c r="H65" s="70">
        <v>22</v>
      </c>
      <c r="I65" s="54">
        <f t="shared" si="0"/>
        <v>53</v>
      </c>
      <c r="J65" s="71">
        <v>9181249838</v>
      </c>
      <c r="K65" s="70" t="s">
        <v>301</v>
      </c>
      <c r="L65" s="94" t="s">
        <v>302</v>
      </c>
      <c r="M65" s="79" t="s">
        <v>303</v>
      </c>
      <c r="N65" s="78" t="s">
        <v>305</v>
      </c>
      <c r="O65" s="79">
        <v>8749811656</v>
      </c>
      <c r="P65" s="82" t="s">
        <v>304</v>
      </c>
      <c r="Q65" s="66" t="s">
        <v>269</v>
      </c>
      <c r="R65" s="48">
        <v>15</v>
      </c>
      <c r="S65" s="80" t="s">
        <v>243</v>
      </c>
      <c r="T65" s="66"/>
    </row>
    <row r="66" spans="1:20">
      <c r="A66" s="4">
        <v>62</v>
      </c>
      <c r="B66" s="69" t="s">
        <v>63</v>
      </c>
      <c r="C66" s="70" t="s">
        <v>180</v>
      </c>
      <c r="D66" s="66" t="s">
        <v>25</v>
      </c>
      <c r="E66" s="71"/>
      <c r="F66" s="55"/>
      <c r="G66" s="70">
        <v>13</v>
      </c>
      <c r="H66" s="70">
        <v>18</v>
      </c>
      <c r="I66" s="54">
        <f t="shared" si="0"/>
        <v>31</v>
      </c>
      <c r="J66" s="71">
        <v>7399358665</v>
      </c>
      <c r="K66" s="70" t="s">
        <v>301</v>
      </c>
      <c r="L66" s="94" t="s">
        <v>302</v>
      </c>
      <c r="M66" s="79" t="s">
        <v>303</v>
      </c>
      <c r="N66" s="78"/>
      <c r="O66" s="79"/>
      <c r="P66" s="82" t="s">
        <v>304</v>
      </c>
      <c r="Q66" s="66" t="s">
        <v>269</v>
      </c>
      <c r="R66" s="48">
        <v>15</v>
      </c>
      <c r="S66" s="80" t="s">
        <v>243</v>
      </c>
      <c r="T66" s="90"/>
    </row>
    <row r="67" spans="1:20">
      <c r="A67" s="4">
        <v>63</v>
      </c>
      <c r="B67" s="69" t="s">
        <v>62</v>
      </c>
      <c r="C67" s="65" t="s">
        <v>181</v>
      </c>
      <c r="D67" s="66" t="s">
        <v>23</v>
      </c>
      <c r="E67" s="67" t="s">
        <v>182</v>
      </c>
      <c r="F67" s="55" t="s">
        <v>92</v>
      </c>
      <c r="G67" s="65">
        <v>18</v>
      </c>
      <c r="H67" s="65">
        <v>14</v>
      </c>
      <c r="I67" s="54">
        <f t="shared" si="0"/>
        <v>32</v>
      </c>
      <c r="J67" s="88"/>
      <c r="K67" s="70" t="s">
        <v>301</v>
      </c>
      <c r="L67" s="94" t="s">
        <v>302</v>
      </c>
      <c r="M67" s="79" t="s">
        <v>303</v>
      </c>
      <c r="N67" s="78"/>
      <c r="O67" s="79"/>
      <c r="P67" s="82" t="s">
        <v>304</v>
      </c>
      <c r="Q67" s="66" t="s">
        <v>269</v>
      </c>
      <c r="R67" s="48">
        <v>15</v>
      </c>
      <c r="S67" s="80" t="s">
        <v>243</v>
      </c>
      <c r="T67" s="90"/>
    </row>
    <row r="68" spans="1:20">
      <c r="A68" s="4">
        <v>64</v>
      </c>
      <c r="B68" s="69" t="s">
        <v>63</v>
      </c>
      <c r="C68" s="65" t="s">
        <v>183</v>
      </c>
      <c r="D68" s="66" t="s">
        <v>23</v>
      </c>
      <c r="E68" s="67" t="s">
        <v>184</v>
      </c>
      <c r="F68" s="66" t="s">
        <v>92</v>
      </c>
      <c r="G68" s="65">
        <v>23</v>
      </c>
      <c r="H68" s="65">
        <v>23</v>
      </c>
      <c r="I68" s="54">
        <f t="shared" si="0"/>
        <v>46</v>
      </c>
      <c r="J68" s="88"/>
      <c r="K68" s="70" t="s">
        <v>301</v>
      </c>
      <c r="L68" s="94" t="s">
        <v>302</v>
      </c>
      <c r="M68" s="79" t="s">
        <v>303</v>
      </c>
      <c r="N68" s="78"/>
      <c r="O68" s="79"/>
      <c r="P68" s="82" t="s">
        <v>304</v>
      </c>
      <c r="Q68" s="66" t="s">
        <v>269</v>
      </c>
      <c r="R68" s="48">
        <v>15</v>
      </c>
      <c r="S68" s="80" t="s">
        <v>243</v>
      </c>
      <c r="T68" s="90"/>
    </row>
    <row r="69" spans="1:20">
      <c r="A69" s="4">
        <v>65</v>
      </c>
      <c r="B69" s="69" t="s">
        <v>62</v>
      </c>
      <c r="C69" s="65" t="s">
        <v>185</v>
      </c>
      <c r="D69" s="66" t="s">
        <v>23</v>
      </c>
      <c r="E69" s="73"/>
      <c r="F69" s="66" t="s">
        <v>92</v>
      </c>
      <c r="G69" s="65">
        <v>12</v>
      </c>
      <c r="H69" s="65">
        <v>18</v>
      </c>
      <c r="I69" s="54">
        <f t="shared" si="0"/>
        <v>30</v>
      </c>
      <c r="J69" s="88"/>
      <c r="K69" s="70" t="s">
        <v>301</v>
      </c>
      <c r="L69" s="94" t="s">
        <v>302</v>
      </c>
      <c r="M69" s="79" t="s">
        <v>303</v>
      </c>
      <c r="N69" s="78"/>
      <c r="O69" s="79"/>
      <c r="P69" s="82" t="s">
        <v>304</v>
      </c>
      <c r="Q69" s="66" t="s">
        <v>269</v>
      </c>
      <c r="R69" s="48">
        <v>15</v>
      </c>
      <c r="S69" s="80" t="s">
        <v>243</v>
      </c>
      <c r="T69" s="66"/>
    </row>
    <row r="70" spans="1:20">
      <c r="A70" s="4">
        <v>66</v>
      </c>
      <c r="B70" s="69" t="s">
        <v>63</v>
      </c>
      <c r="C70" s="65" t="s">
        <v>186</v>
      </c>
      <c r="D70" s="66" t="s">
        <v>23</v>
      </c>
      <c r="E70" s="73"/>
      <c r="F70" s="66" t="s">
        <v>92</v>
      </c>
      <c r="G70" s="65">
        <v>13</v>
      </c>
      <c r="H70" s="65">
        <v>27</v>
      </c>
      <c r="I70" s="54">
        <f t="shared" ref="I70:I133" si="1">SUM(G70:H70)</f>
        <v>40</v>
      </c>
      <c r="J70" s="88"/>
      <c r="K70" s="70" t="s">
        <v>301</v>
      </c>
      <c r="L70" s="94" t="s">
        <v>302</v>
      </c>
      <c r="M70" s="79" t="s">
        <v>303</v>
      </c>
      <c r="N70" s="78"/>
      <c r="O70" s="79"/>
      <c r="P70" s="82" t="s">
        <v>304</v>
      </c>
      <c r="Q70" s="66" t="s">
        <v>269</v>
      </c>
      <c r="R70" s="48">
        <v>15</v>
      </c>
      <c r="S70" s="80" t="s">
        <v>243</v>
      </c>
      <c r="T70" s="66"/>
    </row>
    <row r="71" spans="1:20">
      <c r="A71" s="4">
        <v>67</v>
      </c>
      <c r="B71" s="69" t="s">
        <v>62</v>
      </c>
      <c r="C71" s="70" t="s">
        <v>187</v>
      </c>
      <c r="D71" s="66" t="s">
        <v>25</v>
      </c>
      <c r="E71" s="71">
        <v>32</v>
      </c>
      <c r="F71" s="66"/>
      <c r="G71" s="70">
        <v>14</v>
      </c>
      <c r="H71" s="70">
        <v>36</v>
      </c>
      <c r="I71" s="54">
        <f t="shared" si="1"/>
        <v>50</v>
      </c>
      <c r="J71" s="71">
        <v>9854206296</v>
      </c>
      <c r="K71" s="70" t="s">
        <v>188</v>
      </c>
      <c r="L71" s="78" t="s">
        <v>306</v>
      </c>
      <c r="M71" s="79" t="s">
        <v>307</v>
      </c>
      <c r="N71" s="78" t="s">
        <v>308</v>
      </c>
      <c r="O71" s="79">
        <v>8749924958</v>
      </c>
      <c r="P71" s="82" t="s">
        <v>309</v>
      </c>
      <c r="Q71" s="66" t="s">
        <v>242</v>
      </c>
      <c r="R71" s="48">
        <v>30</v>
      </c>
      <c r="S71" s="80" t="s">
        <v>243</v>
      </c>
      <c r="T71" s="66"/>
    </row>
    <row r="72" spans="1:20">
      <c r="A72" s="4">
        <v>68</v>
      </c>
      <c r="B72" s="69" t="s">
        <v>63</v>
      </c>
      <c r="C72" s="70" t="s">
        <v>188</v>
      </c>
      <c r="D72" s="66" t="s">
        <v>25</v>
      </c>
      <c r="E72" s="71">
        <v>33</v>
      </c>
      <c r="F72" s="66"/>
      <c r="G72" s="70">
        <v>13</v>
      </c>
      <c r="H72" s="70">
        <v>16</v>
      </c>
      <c r="I72" s="54">
        <f t="shared" si="1"/>
        <v>29</v>
      </c>
      <c r="J72" s="71">
        <v>9577377443</v>
      </c>
      <c r="K72" s="70" t="s">
        <v>188</v>
      </c>
      <c r="L72" s="78" t="s">
        <v>306</v>
      </c>
      <c r="M72" s="79" t="s">
        <v>307</v>
      </c>
      <c r="N72" s="78" t="s">
        <v>310</v>
      </c>
      <c r="O72" s="79">
        <v>9859890970</v>
      </c>
      <c r="P72" s="82" t="s">
        <v>309</v>
      </c>
      <c r="Q72" s="66" t="s">
        <v>242</v>
      </c>
      <c r="R72" s="48">
        <v>30</v>
      </c>
      <c r="S72" s="80" t="s">
        <v>243</v>
      </c>
      <c r="T72" s="66"/>
    </row>
    <row r="73" spans="1:20">
      <c r="A73" s="4">
        <v>69</v>
      </c>
      <c r="B73" s="69" t="s">
        <v>62</v>
      </c>
      <c r="C73" s="70" t="s">
        <v>188</v>
      </c>
      <c r="D73" s="66" t="s">
        <v>25</v>
      </c>
      <c r="E73" s="71">
        <v>80</v>
      </c>
      <c r="F73" s="66"/>
      <c r="G73" s="70">
        <v>28</v>
      </c>
      <c r="H73" s="70">
        <v>29</v>
      </c>
      <c r="I73" s="54">
        <f t="shared" si="1"/>
        <v>57</v>
      </c>
      <c r="J73" s="71">
        <v>9577043633</v>
      </c>
      <c r="K73" s="70" t="s">
        <v>188</v>
      </c>
      <c r="L73" s="78" t="s">
        <v>306</v>
      </c>
      <c r="M73" s="79" t="s">
        <v>307</v>
      </c>
      <c r="N73" s="78" t="s">
        <v>310</v>
      </c>
      <c r="O73" s="79">
        <v>9859890970</v>
      </c>
      <c r="P73" s="82" t="s">
        <v>309</v>
      </c>
      <c r="Q73" s="66" t="s">
        <v>242</v>
      </c>
      <c r="R73" s="48">
        <v>30</v>
      </c>
      <c r="S73" s="80" t="s">
        <v>243</v>
      </c>
      <c r="T73" s="66"/>
    </row>
    <row r="74" spans="1:20">
      <c r="A74" s="4">
        <v>70</v>
      </c>
      <c r="B74" s="69" t="s">
        <v>63</v>
      </c>
      <c r="C74" s="70" t="s">
        <v>189</v>
      </c>
      <c r="D74" s="66" t="s">
        <v>25</v>
      </c>
      <c r="E74" s="71">
        <v>187</v>
      </c>
      <c r="F74" s="66"/>
      <c r="G74" s="70">
        <v>42</v>
      </c>
      <c r="H74" s="70">
        <v>40</v>
      </c>
      <c r="I74" s="54">
        <f t="shared" si="1"/>
        <v>82</v>
      </c>
      <c r="J74" s="71">
        <v>7399174528</v>
      </c>
      <c r="K74" s="70" t="s">
        <v>188</v>
      </c>
      <c r="L74" s="78" t="s">
        <v>306</v>
      </c>
      <c r="M74" s="79" t="s">
        <v>307</v>
      </c>
      <c r="N74" s="78"/>
      <c r="O74" s="79"/>
      <c r="P74" s="82" t="s">
        <v>309</v>
      </c>
      <c r="Q74" s="66" t="s">
        <v>242</v>
      </c>
      <c r="R74" s="48">
        <v>30</v>
      </c>
      <c r="S74" s="80" t="s">
        <v>243</v>
      </c>
      <c r="T74" s="66"/>
    </row>
    <row r="75" spans="1:20">
      <c r="A75" s="4">
        <v>71</v>
      </c>
      <c r="B75" s="69" t="s">
        <v>62</v>
      </c>
      <c r="C75" s="70" t="s">
        <v>190</v>
      </c>
      <c r="D75" s="66" t="s">
        <v>25</v>
      </c>
      <c r="E75" s="71">
        <v>331</v>
      </c>
      <c r="F75" s="66"/>
      <c r="G75" s="70">
        <v>19</v>
      </c>
      <c r="H75" s="70">
        <v>15</v>
      </c>
      <c r="I75" s="54">
        <f t="shared" si="1"/>
        <v>34</v>
      </c>
      <c r="J75" s="71">
        <v>9435768077</v>
      </c>
      <c r="K75" s="70" t="s">
        <v>188</v>
      </c>
      <c r="L75" s="78" t="s">
        <v>306</v>
      </c>
      <c r="M75" s="79" t="s">
        <v>307</v>
      </c>
      <c r="N75" s="94"/>
      <c r="O75" s="79"/>
      <c r="P75" s="82" t="s">
        <v>309</v>
      </c>
      <c r="Q75" s="66" t="s">
        <v>242</v>
      </c>
      <c r="R75" s="48">
        <v>30</v>
      </c>
      <c r="S75" s="80" t="s">
        <v>243</v>
      </c>
      <c r="T75" s="90"/>
    </row>
    <row r="76" spans="1:20">
      <c r="A76" s="4">
        <v>72</v>
      </c>
      <c r="B76" s="69" t="s">
        <v>63</v>
      </c>
      <c r="C76" s="70" t="s">
        <v>191</v>
      </c>
      <c r="D76" s="66" t="s">
        <v>25</v>
      </c>
      <c r="E76" s="71">
        <v>61</v>
      </c>
      <c r="F76" s="66"/>
      <c r="G76" s="70">
        <v>10</v>
      </c>
      <c r="H76" s="70">
        <v>17</v>
      </c>
      <c r="I76" s="54">
        <f t="shared" si="1"/>
        <v>27</v>
      </c>
      <c r="J76" s="71">
        <v>8753075335</v>
      </c>
      <c r="K76" s="70" t="s">
        <v>188</v>
      </c>
      <c r="L76" s="78" t="s">
        <v>306</v>
      </c>
      <c r="M76" s="79" t="s">
        <v>307</v>
      </c>
      <c r="N76" s="78" t="s">
        <v>311</v>
      </c>
      <c r="O76" s="79">
        <v>8749840067</v>
      </c>
      <c r="P76" s="82" t="s">
        <v>312</v>
      </c>
      <c r="Q76" s="66" t="s">
        <v>246</v>
      </c>
      <c r="R76" s="48">
        <v>30</v>
      </c>
      <c r="S76" s="80" t="s">
        <v>243</v>
      </c>
      <c r="T76" s="90"/>
    </row>
    <row r="77" spans="1:20">
      <c r="A77" s="4">
        <v>73</v>
      </c>
      <c r="B77" s="69" t="s">
        <v>62</v>
      </c>
      <c r="C77" s="70" t="s">
        <v>192</v>
      </c>
      <c r="D77" s="66" t="s">
        <v>25</v>
      </c>
      <c r="E77" s="71">
        <v>64</v>
      </c>
      <c r="F77" s="66"/>
      <c r="G77" s="70">
        <v>31</v>
      </c>
      <c r="H77" s="70">
        <v>22</v>
      </c>
      <c r="I77" s="54">
        <f t="shared" si="1"/>
        <v>53</v>
      </c>
      <c r="J77" s="71">
        <v>9613929045</v>
      </c>
      <c r="K77" s="70" t="s">
        <v>188</v>
      </c>
      <c r="L77" s="78" t="s">
        <v>306</v>
      </c>
      <c r="M77" s="79" t="s">
        <v>307</v>
      </c>
      <c r="N77" s="78"/>
      <c r="O77" s="79"/>
      <c r="P77" s="82" t="s">
        <v>312</v>
      </c>
      <c r="Q77" s="66" t="s">
        <v>246</v>
      </c>
      <c r="R77" s="48">
        <v>30</v>
      </c>
      <c r="S77" s="80" t="s">
        <v>243</v>
      </c>
      <c r="T77" s="66"/>
    </row>
    <row r="78" spans="1:20">
      <c r="A78" s="4">
        <v>74</v>
      </c>
      <c r="B78" s="69" t="s">
        <v>63</v>
      </c>
      <c r="C78" s="65" t="s">
        <v>193</v>
      </c>
      <c r="D78" s="66" t="s">
        <v>23</v>
      </c>
      <c r="E78" s="67" t="s">
        <v>194</v>
      </c>
      <c r="F78" s="55"/>
      <c r="G78" s="65">
        <v>21</v>
      </c>
      <c r="H78" s="65">
        <v>28</v>
      </c>
      <c r="I78" s="54">
        <f t="shared" si="1"/>
        <v>49</v>
      </c>
      <c r="J78" s="88"/>
      <c r="K78" s="70" t="s">
        <v>188</v>
      </c>
      <c r="L78" s="78" t="s">
        <v>306</v>
      </c>
      <c r="M78" s="79" t="s">
        <v>307</v>
      </c>
      <c r="N78" s="78"/>
      <c r="O78" s="79"/>
      <c r="P78" s="82" t="s">
        <v>312</v>
      </c>
      <c r="Q78" s="66" t="s">
        <v>246</v>
      </c>
      <c r="R78" s="48">
        <v>30</v>
      </c>
      <c r="S78" s="80" t="s">
        <v>243</v>
      </c>
      <c r="T78" s="66"/>
    </row>
    <row r="79" spans="1:20">
      <c r="A79" s="4">
        <v>75</v>
      </c>
      <c r="B79" s="69" t="s">
        <v>62</v>
      </c>
      <c r="C79" s="65" t="s">
        <v>195</v>
      </c>
      <c r="D79" s="66" t="s">
        <v>23</v>
      </c>
      <c r="E79" s="73"/>
      <c r="F79" s="66"/>
      <c r="G79" s="65">
        <v>37</v>
      </c>
      <c r="H79" s="65">
        <v>33</v>
      </c>
      <c r="I79" s="54">
        <f t="shared" si="1"/>
        <v>70</v>
      </c>
      <c r="J79" s="88">
        <v>9401722586</v>
      </c>
      <c r="K79" s="70" t="s">
        <v>188</v>
      </c>
      <c r="L79" s="78" t="s">
        <v>306</v>
      </c>
      <c r="M79" s="79" t="s">
        <v>307</v>
      </c>
      <c r="N79" s="78"/>
      <c r="O79" s="79"/>
      <c r="P79" s="82" t="s">
        <v>313</v>
      </c>
      <c r="Q79" s="66" t="s">
        <v>249</v>
      </c>
      <c r="R79" s="48">
        <v>30</v>
      </c>
      <c r="S79" s="80" t="s">
        <v>243</v>
      </c>
      <c r="T79" s="66"/>
    </row>
    <row r="80" spans="1:20">
      <c r="A80" s="4">
        <v>76</v>
      </c>
      <c r="B80" s="69" t="s">
        <v>63</v>
      </c>
      <c r="C80" s="65" t="s">
        <v>196</v>
      </c>
      <c r="D80" s="66" t="s">
        <v>23</v>
      </c>
      <c r="E80" s="67" t="s">
        <v>197</v>
      </c>
      <c r="F80" s="66"/>
      <c r="G80" s="65">
        <v>25</v>
      </c>
      <c r="H80" s="65">
        <v>20</v>
      </c>
      <c r="I80" s="54">
        <f t="shared" si="1"/>
        <v>45</v>
      </c>
      <c r="J80" s="88"/>
      <c r="K80" s="70" t="s">
        <v>188</v>
      </c>
      <c r="L80" s="78" t="s">
        <v>306</v>
      </c>
      <c r="M80" s="79" t="s">
        <v>307</v>
      </c>
      <c r="N80" s="78"/>
      <c r="O80" s="79"/>
      <c r="P80" s="82" t="s">
        <v>313</v>
      </c>
      <c r="Q80" s="66" t="s">
        <v>249</v>
      </c>
      <c r="R80" s="48">
        <v>30</v>
      </c>
      <c r="S80" s="80" t="s">
        <v>243</v>
      </c>
      <c r="T80" s="66"/>
    </row>
    <row r="81" spans="1:20">
      <c r="A81" s="4">
        <v>77</v>
      </c>
      <c r="B81" s="69" t="s">
        <v>62</v>
      </c>
      <c r="C81" s="65" t="s">
        <v>198</v>
      </c>
      <c r="D81" s="55" t="s">
        <v>23</v>
      </c>
      <c r="E81" s="67" t="s">
        <v>199</v>
      </c>
      <c r="F81" s="76" t="s">
        <v>92</v>
      </c>
      <c r="G81" s="65">
        <v>15</v>
      </c>
      <c r="H81" s="65">
        <v>20</v>
      </c>
      <c r="I81" s="54">
        <f t="shared" si="1"/>
        <v>35</v>
      </c>
      <c r="J81" s="65"/>
      <c r="K81" s="77" t="s">
        <v>225</v>
      </c>
      <c r="L81" s="78" t="s">
        <v>244</v>
      </c>
      <c r="M81" s="78" t="s">
        <v>252</v>
      </c>
      <c r="N81" s="79">
        <v>9401327240</v>
      </c>
      <c r="O81" s="77"/>
      <c r="P81" s="82" t="s">
        <v>314</v>
      </c>
      <c r="Q81" s="66" t="s">
        <v>251</v>
      </c>
      <c r="R81" s="17">
        <v>15</v>
      </c>
      <c r="S81" s="80" t="s">
        <v>243</v>
      </c>
      <c r="T81" s="90"/>
    </row>
    <row r="82" spans="1:20">
      <c r="A82" s="4">
        <v>78</v>
      </c>
      <c r="B82" s="69" t="s">
        <v>63</v>
      </c>
      <c r="C82" s="65" t="s">
        <v>200</v>
      </c>
      <c r="D82" s="65" t="s">
        <v>23</v>
      </c>
      <c r="E82" s="67" t="s">
        <v>201</v>
      </c>
      <c r="F82" s="66" t="s">
        <v>92</v>
      </c>
      <c r="G82" s="65">
        <v>29</v>
      </c>
      <c r="H82" s="65">
        <v>36</v>
      </c>
      <c r="I82" s="54">
        <f t="shared" si="1"/>
        <v>65</v>
      </c>
      <c r="J82" s="65"/>
      <c r="K82" s="77" t="s">
        <v>225</v>
      </c>
      <c r="L82" s="78" t="s">
        <v>244</v>
      </c>
      <c r="M82" s="78" t="s">
        <v>315</v>
      </c>
      <c r="N82" s="79">
        <v>9854614126</v>
      </c>
      <c r="O82" s="77"/>
      <c r="P82" s="82" t="s">
        <v>314</v>
      </c>
      <c r="Q82" s="66" t="s">
        <v>251</v>
      </c>
      <c r="R82" s="17">
        <v>15</v>
      </c>
      <c r="S82" s="80" t="s">
        <v>243</v>
      </c>
      <c r="T82" s="90"/>
    </row>
    <row r="83" spans="1:20">
      <c r="A83" s="4">
        <v>79</v>
      </c>
      <c r="B83" s="69" t="s">
        <v>62</v>
      </c>
      <c r="C83" s="65" t="s">
        <v>202</v>
      </c>
      <c r="D83" s="55" t="s">
        <v>23</v>
      </c>
      <c r="E83" s="67" t="s">
        <v>203</v>
      </c>
      <c r="F83" s="68" t="s">
        <v>92</v>
      </c>
      <c r="G83" s="65">
        <v>11</v>
      </c>
      <c r="H83" s="65">
        <v>7</v>
      </c>
      <c r="I83" s="54">
        <f t="shared" si="1"/>
        <v>18</v>
      </c>
      <c r="J83" s="65">
        <v>9435245793</v>
      </c>
      <c r="K83" s="77" t="s">
        <v>225</v>
      </c>
      <c r="L83" s="78" t="s">
        <v>244</v>
      </c>
      <c r="M83" s="79"/>
      <c r="N83" s="80"/>
      <c r="O83" s="77"/>
      <c r="P83" s="82" t="s">
        <v>314</v>
      </c>
      <c r="Q83" s="66" t="s">
        <v>251</v>
      </c>
      <c r="R83" s="17">
        <v>15</v>
      </c>
      <c r="S83" s="80" t="s">
        <v>243</v>
      </c>
      <c r="T83" s="66"/>
    </row>
    <row r="84" spans="1:20">
      <c r="A84" s="4">
        <v>80</v>
      </c>
      <c r="B84" s="69" t="s">
        <v>63</v>
      </c>
      <c r="C84" s="65" t="s">
        <v>204</v>
      </c>
      <c r="D84" s="65" t="s">
        <v>23</v>
      </c>
      <c r="E84" s="67" t="s">
        <v>205</v>
      </c>
      <c r="F84" s="66" t="s">
        <v>92</v>
      </c>
      <c r="G84" s="65">
        <v>10</v>
      </c>
      <c r="H84" s="65">
        <v>13</v>
      </c>
      <c r="I84" s="54">
        <f t="shared" si="1"/>
        <v>23</v>
      </c>
      <c r="J84" s="65"/>
      <c r="K84" s="77" t="s">
        <v>225</v>
      </c>
      <c r="L84" s="78" t="s">
        <v>244</v>
      </c>
      <c r="M84" s="95" t="s">
        <v>316</v>
      </c>
      <c r="N84" s="79">
        <v>9435197021</v>
      </c>
      <c r="O84" s="77"/>
      <c r="P84" s="82" t="s">
        <v>314</v>
      </c>
      <c r="Q84" s="66" t="s">
        <v>251</v>
      </c>
      <c r="R84" s="17">
        <v>15</v>
      </c>
      <c r="S84" s="80" t="s">
        <v>243</v>
      </c>
      <c r="T84" s="90"/>
    </row>
    <row r="85" spans="1:20">
      <c r="A85" s="4">
        <v>81</v>
      </c>
      <c r="B85" s="69" t="s">
        <v>62</v>
      </c>
      <c r="C85" s="65" t="s">
        <v>206</v>
      </c>
      <c r="D85" s="55" t="s">
        <v>23</v>
      </c>
      <c r="E85" s="67" t="s">
        <v>207</v>
      </c>
      <c r="F85" s="68" t="s">
        <v>92</v>
      </c>
      <c r="G85" s="65">
        <v>11</v>
      </c>
      <c r="H85" s="65">
        <v>9</v>
      </c>
      <c r="I85" s="54">
        <f t="shared" si="1"/>
        <v>20</v>
      </c>
      <c r="J85" s="65"/>
      <c r="K85" s="77" t="s">
        <v>225</v>
      </c>
      <c r="L85" s="78" t="s">
        <v>244</v>
      </c>
      <c r="M85" s="79"/>
      <c r="N85" s="80"/>
      <c r="O85" s="77"/>
      <c r="P85" s="82" t="s">
        <v>314</v>
      </c>
      <c r="Q85" s="66" t="s">
        <v>251</v>
      </c>
      <c r="R85" s="17">
        <v>15</v>
      </c>
      <c r="S85" s="80" t="s">
        <v>243</v>
      </c>
      <c r="T85" s="90"/>
    </row>
    <row r="86" spans="1:20">
      <c r="A86" s="4">
        <v>82</v>
      </c>
      <c r="B86" s="69" t="s">
        <v>63</v>
      </c>
      <c r="C86" s="65" t="s">
        <v>208</v>
      </c>
      <c r="D86" s="55" t="s">
        <v>23</v>
      </c>
      <c r="E86" s="67" t="s">
        <v>209</v>
      </c>
      <c r="F86" s="68" t="s">
        <v>92</v>
      </c>
      <c r="G86" s="65">
        <v>10</v>
      </c>
      <c r="H86" s="65">
        <v>15</v>
      </c>
      <c r="I86" s="54">
        <f t="shared" si="1"/>
        <v>25</v>
      </c>
      <c r="J86" s="65"/>
      <c r="K86" s="77" t="s">
        <v>225</v>
      </c>
      <c r="L86" s="78" t="s">
        <v>244</v>
      </c>
      <c r="M86" s="79"/>
      <c r="N86" s="89"/>
      <c r="O86" s="90"/>
      <c r="P86" s="82" t="s">
        <v>317</v>
      </c>
      <c r="Q86" s="66" t="s">
        <v>263</v>
      </c>
      <c r="R86" s="17">
        <v>15</v>
      </c>
      <c r="S86" s="80" t="s">
        <v>243</v>
      </c>
      <c r="T86" s="66"/>
    </row>
    <row r="87" spans="1:20">
      <c r="A87" s="4">
        <v>83</v>
      </c>
      <c r="B87" s="69" t="s">
        <v>62</v>
      </c>
      <c r="C87" s="65" t="s">
        <v>210</v>
      </c>
      <c r="D87" s="65" t="s">
        <v>23</v>
      </c>
      <c r="E87" s="67" t="s">
        <v>211</v>
      </c>
      <c r="F87" s="65" t="s">
        <v>92</v>
      </c>
      <c r="G87" s="65">
        <v>14</v>
      </c>
      <c r="H87" s="65">
        <v>8</v>
      </c>
      <c r="I87" s="54">
        <f t="shared" si="1"/>
        <v>22</v>
      </c>
      <c r="J87" s="65"/>
      <c r="K87" s="77" t="s">
        <v>225</v>
      </c>
      <c r="L87" s="78" t="s">
        <v>244</v>
      </c>
      <c r="M87" s="79"/>
      <c r="N87" s="80"/>
      <c r="O87" s="77"/>
      <c r="P87" s="82" t="s">
        <v>317</v>
      </c>
      <c r="Q87" s="66" t="s">
        <v>263</v>
      </c>
      <c r="R87" s="17">
        <v>15</v>
      </c>
      <c r="S87" s="80" t="s">
        <v>243</v>
      </c>
      <c r="T87" s="66"/>
    </row>
    <row r="88" spans="1:20">
      <c r="A88" s="4">
        <v>84</v>
      </c>
      <c r="B88" s="69" t="s">
        <v>63</v>
      </c>
      <c r="C88" s="65" t="s">
        <v>212</v>
      </c>
      <c r="D88" s="65" t="s">
        <v>23</v>
      </c>
      <c r="E88" s="67" t="s">
        <v>213</v>
      </c>
      <c r="F88" s="65" t="s">
        <v>92</v>
      </c>
      <c r="G88" s="65">
        <v>10</v>
      </c>
      <c r="H88" s="65">
        <v>12</v>
      </c>
      <c r="I88" s="54">
        <f t="shared" si="1"/>
        <v>22</v>
      </c>
      <c r="J88" s="65">
        <v>9435821069</v>
      </c>
      <c r="K88" s="77" t="s">
        <v>225</v>
      </c>
      <c r="L88" s="78" t="s">
        <v>244</v>
      </c>
      <c r="M88" s="78" t="s">
        <v>318</v>
      </c>
      <c r="N88" s="79">
        <v>9401057919</v>
      </c>
      <c r="O88" s="77"/>
      <c r="P88" s="82" t="s">
        <v>317</v>
      </c>
      <c r="Q88" s="66" t="s">
        <v>263</v>
      </c>
      <c r="R88" s="17">
        <v>15</v>
      </c>
      <c r="S88" s="80" t="s">
        <v>243</v>
      </c>
      <c r="T88" s="66"/>
    </row>
    <row r="89" spans="1:20">
      <c r="A89" s="4">
        <v>85</v>
      </c>
      <c r="B89" s="69" t="s">
        <v>62</v>
      </c>
      <c r="C89" s="65" t="s">
        <v>214</v>
      </c>
      <c r="D89" s="65" t="s">
        <v>23</v>
      </c>
      <c r="E89" s="67" t="s">
        <v>215</v>
      </c>
      <c r="F89" s="65" t="s">
        <v>92</v>
      </c>
      <c r="G89" s="65">
        <v>7</v>
      </c>
      <c r="H89" s="65">
        <v>6</v>
      </c>
      <c r="I89" s="54">
        <f t="shared" si="1"/>
        <v>13</v>
      </c>
      <c r="J89" s="65"/>
      <c r="K89" s="77" t="s">
        <v>225</v>
      </c>
      <c r="L89" s="78" t="s">
        <v>244</v>
      </c>
      <c r="M89" s="78" t="s">
        <v>319</v>
      </c>
      <c r="N89" s="79">
        <v>9401533259</v>
      </c>
      <c r="O89" s="77"/>
      <c r="P89" s="82" t="s">
        <v>317</v>
      </c>
      <c r="Q89" s="66" t="s">
        <v>263</v>
      </c>
      <c r="R89" s="17">
        <v>15</v>
      </c>
      <c r="S89" s="80" t="s">
        <v>243</v>
      </c>
      <c r="T89" s="90"/>
    </row>
    <row r="90" spans="1:20">
      <c r="A90" s="4">
        <v>86</v>
      </c>
      <c r="B90" s="69" t="s">
        <v>63</v>
      </c>
      <c r="C90" s="70" t="s">
        <v>216</v>
      </c>
      <c r="D90" s="67" t="s">
        <v>25</v>
      </c>
      <c r="E90" s="71"/>
      <c r="F90" s="18"/>
      <c r="G90" s="70">
        <v>9</v>
      </c>
      <c r="H90" s="70">
        <v>14</v>
      </c>
      <c r="I90" s="54">
        <f t="shared" si="1"/>
        <v>23</v>
      </c>
      <c r="J90" s="71">
        <v>8011296813</v>
      </c>
      <c r="K90" s="76" t="s">
        <v>225</v>
      </c>
      <c r="L90" s="96" t="s">
        <v>244</v>
      </c>
      <c r="M90" s="97">
        <v>940102624</v>
      </c>
      <c r="N90" s="78" t="s">
        <v>252</v>
      </c>
      <c r="O90" s="79">
        <v>9401327240</v>
      </c>
      <c r="P90" s="82" t="s">
        <v>320</v>
      </c>
      <c r="Q90" s="66" t="s">
        <v>269</v>
      </c>
      <c r="R90" s="48">
        <v>15</v>
      </c>
      <c r="S90" s="80" t="s">
        <v>243</v>
      </c>
      <c r="T90" s="66"/>
    </row>
    <row r="91" spans="1:20">
      <c r="A91" s="4">
        <v>87</v>
      </c>
      <c r="B91" s="69" t="s">
        <v>62</v>
      </c>
      <c r="C91" s="70" t="s">
        <v>217</v>
      </c>
      <c r="D91" s="67" t="s">
        <v>25</v>
      </c>
      <c r="E91" s="71">
        <v>290</v>
      </c>
      <c r="F91" s="18"/>
      <c r="G91" s="70">
        <v>32</v>
      </c>
      <c r="H91" s="70">
        <v>26</v>
      </c>
      <c r="I91" s="54">
        <f t="shared" si="1"/>
        <v>58</v>
      </c>
      <c r="J91" s="71">
        <v>9401048758</v>
      </c>
      <c r="K91" s="76" t="s">
        <v>225</v>
      </c>
      <c r="L91" s="96" t="s">
        <v>244</v>
      </c>
      <c r="M91" s="97">
        <v>940102624</v>
      </c>
      <c r="N91" s="78" t="s">
        <v>315</v>
      </c>
      <c r="O91" s="79">
        <v>9854614126</v>
      </c>
      <c r="P91" s="82" t="s">
        <v>320</v>
      </c>
      <c r="Q91" s="66" t="s">
        <v>269</v>
      </c>
      <c r="R91" s="48">
        <v>15</v>
      </c>
      <c r="S91" s="80" t="s">
        <v>243</v>
      </c>
      <c r="T91" s="66"/>
    </row>
    <row r="92" spans="1:20" ht="18.75">
      <c r="A92" s="4">
        <v>88</v>
      </c>
      <c r="B92" s="69" t="s">
        <v>63</v>
      </c>
      <c r="C92" s="70" t="s">
        <v>218</v>
      </c>
      <c r="D92" s="67" t="s">
        <v>25</v>
      </c>
      <c r="E92" s="71">
        <v>288</v>
      </c>
      <c r="F92" s="18"/>
      <c r="G92" s="70">
        <v>21</v>
      </c>
      <c r="H92" s="70">
        <v>22</v>
      </c>
      <c r="I92" s="54">
        <f t="shared" si="1"/>
        <v>43</v>
      </c>
      <c r="J92" s="71">
        <v>7399579840</v>
      </c>
      <c r="K92" s="76" t="s">
        <v>225</v>
      </c>
      <c r="L92" s="96" t="s">
        <v>244</v>
      </c>
      <c r="M92" s="97">
        <v>940102624</v>
      </c>
      <c r="N92" s="78" t="s">
        <v>247</v>
      </c>
      <c r="O92" s="83">
        <v>9401574031</v>
      </c>
      <c r="P92" s="82" t="s">
        <v>320</v>
      </c>
      <c r="Q92" s="66" t="s">
        <v>269</v>
      </c>
      <c r="R92" s="48">
        <v>15</v>
      </c>
      <c r="S92" s="80" t="s">
        <v>243</v>
      </c>
      <c r="T92" s="66"/>
    </row>
    <row r="93" spans="1:20">
      <c r="A93" s="4">
        <v>89</v>
      </c>
      <c r="B93" s="69" t="s">
        <v>62</v>
      </c>
      <c r="C93" s="70" t="s">
        <v>219</v>
      </c>
      <c r="D93" s="67" t="s">
        <v>25</v>
      </c>
      <c r="E93" s="71">
        <v>45</v>
      </c>
      <c r="F93" s="18"/>
      <c r="G93" s="70">
        <v>23</v>
      </c>
      <c r="H93" s="70">
        <v>18</v>
      </c>
      <c r="I93" s="54">
        <f t="shared" si="1"/>
        <v>41</v>
      </c>
      <c r="J93" s="71">
        <v>9435776821</v>
      </c>
      <c r="K93" s="76" t="s">
        <v>225</v>
      </c>
      <c r="L93" s="96" t="s">
        <v>244</v>
      </c>
      <c r="M93" s="97">
        <v>940102624</v>
      </c>
      <c r="N93" s="78" t="s">
        <v>321</v>
      </c>
      <c r="O93" s="79">
        <v>9401699671</v>
      </c>
      <c r="P93" s="82" t="s">
        <v>320</v>
      </c>
      <c r="Q93" s="66" t="s">
        <v>269</v>
      </c>
      <c r="R93" s="48">
        <v>15</v>
      </c>
      <c r="S93" s="80" t="s">
        <v>243</v>
      </c>
      <c r="T93" s="66"/>
    </row>
    <row r="94" spans="1:20">
      <c r="A94" s="4">
        <v>90</v>
      </c>
      <c r="B94" s="69" t="s">
        <v>63</v>
      </c>
      <c r="C94" s="70" t="s">
        <v>220</v>
      </c>
      <c r="D94" s="67" t="s">
        <v>25</v>
      </c>
      <c r="E94" s="71">
        <v>43</v>
      </c>
      <c r="F94" s="18"/>
      <c r="G94" s="70">
        <v>17</v>
      </c>
      <c r="H94" s="70">
        <v>16</v>
      </c>
      <c r="I94" s="54">
        <f t="shared" si="1"/>
        <v>33</v>
      </c>
      <c r="J94" s="71">
        <v>9401919633</v>
      </c>
      <c r="K94" s="76" t="s">
        <v>225</v>
      </c>
      <c r="L94" s="96" t="s">
        <v>244</v>
      </c>
      <c r="M94" s="97">
        <v>940102624</v>
      </c>
      <c r="N94" s="78" t="s">
        <v>318</v>
      </c>
      <c r="O94" s="79">
        <v>9401057919</v>
      </c>
      <c r="P94" s="82" t="s">
        <v>320</v>
      </c>
      <c r="Q94" s="66" t="s">
        <v>269</v>
      </c>
      <c r="R94" s="48">
        <v>15</v>
      </c>
      <c r="S94" s="80" t="s">
        <v>243</v>
      </c>
      <c r="T94" s="90"/>
    </row>
    <row r="95" spans="1:20">
      <c r="A95" s="4">
        <v>91</v>
      </c>
      <c r="B95" s="69" t="s">
        <v>62</v>
      </c>
      <c r="C95" s="70" t="s">
        <v>221</v>
      </c>
      <c r="D95" s="67" t="s">
        <v>25</v>
      </c>
      <c r="E95" s="71">
        <v>292</v>
      </c>
      <c r="F95" s="73"/>
      <c r="G95" s="70">
        <v>10</v>
      </c>
      <c r="H95" s="70">
        <v>15</v>
      </c>
      <c r="I95" s="54">
        <f t="shared" si="1"/>
        <v>25</v>
      </c>
      <c r="J95" s="71">
        <v>9435776821</v>
      </c>
      <c r="K95" s="76" t="s">
        <v>225</v>
      </c>
      <c r="L95" s="96" t="s">
        <v>244</v>
      </c>
      <c r="M95" s="97">
        <v>940102624</v>
      </c>
      <c r="N95" s="78" t="s">
        <v>319</v>
      </c>
      <c r="O95" s="79">
        <v>9401533259</v>
      </c>
      <c r="P95" s="82" t="s">
        <v>320</v>
      </c>
      <c r="Q95" s="66" t="s">
        <v>269</v>
      </c>
      <c r="R95" s="48">
        <v>15</v>
      </c>
      <c r="S95" s="80" t="s">
        <v>243</v>
      </c>
      <c r="T95" s="66"/>
    </row>
    <row r="96" spans="1:20">
      <c r="A96" s="4">
        <v>92</v>
      </c>
      <c r="B96" s="69" t="s">
        <v>63</v>
      </c>
      <c r="C96" s="70" t="s">
        <v>222</v>
      </c>
      <c r="D96" s="67" t="s">
        <v>25</v>
      </c>
      <c r="E96" s="71">
        <v>144</v>
      </c>
      <c r="F96" s="18"/>
      <c r="G96" s="70">
        <v>14</v>
      </c>
      <c r="H96" s="70">
        <v>14</v>
      </c>
      <c r="I96" s="54">
        <f t="shared" si="1"/>
        <v>28</v>
      </c>
      <c r="J96" s="71">
        <v>9401168429</v>
      </c>
      <c r="K96" s="76" t="s">
        <v>225</v>
      </c>
      <c r="L96" s="96" t="s">
        <v>244</v>
      </c>
      <c r="M96" s="97">
        <v>940102624</v>
      </c>
      <c r="N96" s="95" t="s">
        <v>316</v>
      </c>
      <c r="O96" s="79">
        <v>9435197021</v>
      </c>
      <c r="P96" s="82" t="s">
        <v>320</v>
      </c>
      <c r="Q96" s="66" t="s">
        <v>269</v>
      </c>
      <c r="R96" s="48">
        <v>15</v>
      </c>
      <c r="S96" s="80" t="s">
        <v>243</v>
      </c>
      <c r="T96" s="66"/>
    </row>
    <row r="97" spans="1:20">
      <c r="A97" s="4">
        <v>93</v>
      </c>
      <c r="B97" s="69" t="s">
        <v>62</v>
      </c>
      <c r="C97" s="70" t="s">
        <v>223</v>
      </c>
      <c r="D97" s="67" t="s">
        <v>25</v>
      </c>
      <c r="E97" s="71">
        <v>44</v>
      </c>
      <c r="F97" s="18"/>
      <c r="G97" s="70">
        <v>11</v>
      </c>
      <c r="H97" s="70">
        <v>11</v>
      </c>
      <c r="I97" s="54">
        <f t="shared" si="1"/>
        <v>22</v>
      </c>
      <c r="J97" s="71">
        <v>9854746033</v>
      </c>
      <c r="K97" s="76" t="s">
        <v>225</v>
      </c>
      <c r="L97" s="96" t="s">
        <v>244</v>
      </c>
      <c r="M97" s="97">
        <v>940102624</v>
      </c>
      <c r="N97" s="78" t="s">
        <v>252</v>
      </c>
      <c r="O97" s="79">
        <v>9401327240</v>
      </c>
      <c r="P97" s="82" t="s">
        <v>322</v>
      </c>
      <c r="Q97" s="66" t="s">
        <v>242</v>
      </c>
      <c r="R97" s="48">
        <v>15</v>
      </c>
      <c r="S97" s="80" t="s">
        <v>243</v>
      </c>
      <c r="T97" s="66"/>
    </row>
    <row r="98" spans="1:20">
      <c r="A98" s="4">
        <v>94</v>
      </c>
      <c r="B98" s="69" t="s">
        <v>63</v>
      </c>
      <c r="C98" s="70" t="s">
        <v>224</v>
      </c>
      <c r="D98" s="67" t="s">
        <v>25</v>
      </c>
      <c r="E98" s="71">
        <v>47</v>
      </c>
      <c r="F98" s="67"/>
      <c r="G98" s="70">
        <v>61</v>
      </c>
      <c r="H98" s="70">
        <v>75</v>
      </c>
      <c r="I98" s="54">
        <f t="shared" si="1"/>
        <v>136</v>
      </c>
      <c r="J98" s="71">
        <v>9401649813</v>
      </c>
      <c r="K98" s="76" t="s">
        <v>225</v>
      </c>
      <c r="L98" s="96" t="s">
        <v>244</v>
      </c>
      <c r="M98" s="97">
        <v>940102624</v>
      </c>
      <c r="N98" s="78" t="s">
        <v>315</v>
      </c>
      <c r="O98" s="79">
        <v>9854614126</v>
      </c>
      <c r="P98" s="82" t="s">
        <v>322</v>
      </c>
      <c r="Q98" s="66" t="s">
        <v>242</v>
      </c>
      <c r="R98" s="48">
        <v>15</v>
      </c>
      <c r="S98" s="80" t="s">
        <v>243</v>
      </c>
      <c r="T98" s="66"/>
    </row>
    <row r="99" spans="1:20" ht="18.75">
      <c r="A99" s="4">
        <v>95</v>
      </c>
      <c r="B99" s="69" t="s">
        <v>62</v>
      </c>
      <c r="C99" s="70" t="s">
        <v>225</v>
      </c>
      <c r="D99" s="67" t="s">
        <v>25</v>
      </c>
      <c r="E99" s="71">
        <v>46</v>
      </c>
      <c r="F99" s="18"/>
      <c r="G99" s="70">
        <v>20</v>
      </c>
      <c r="H99" s="70">
        <v>11</v>
      </c>
      <c r="I99" s="54">
        <f t="shared" si="1"/>
        <v>31</v>
      </c>
      <c r="J99" s="71">
        <v>9401573846</v>
      </c>
      <c r="K99" s="76" t="s">
        <v>225</v>
      </c>
      <c r="L99" s="96" t="s">
        <v>244</v>
      </c>
      <c r="M99" s="97">
        <v>940102624</v>
      </c>
      <c r="N99" s="78" t="s">
        <v>247</v>
      </c>
      <c r="O99" s="83">
        <v>9401574031</v>
      </c>
      <c r="P99" s="82" t="s">
        <v>322</v>
      </c>
      <c r="Q99" s="66" t="s">
        <v>242</v>
      </c>
      <c r="R99" s="48">
        <v>15</v>
      </c>
      <c r="S99" s="80" t="s">
        <v>243</v>
      </c>
      <c r="T99" s="66"/>
    </row>
    <row r="100" spans="1:20">
      <c r="A100" s="4">
        <v>96</v>
      </c>
      <c r="B100" s="69" t="s">
        <v>63</v>
      </c>
      <c r="C100" s="70" t="s">
        <v>226</v>
      </c>
      <c r="D100" s="67" t="s">
        <v>25</v>
      </c>
      <c r="E100" s="71">
        <v>296</v>
      </c>
      <c r="F100" s="18"/>
      <c r="G100" s="70">
        <v>23</v>
      </c>
      <c r="H100" s="70">
        <v>25</v>
      </c>
      <c r="I100" s="54">
        <f t="shared" si="1"/>
        <v>48</v>
      </c>
      <c r="J100" s="71">
        <v>9435897686</v>
      </c>
      <c r="K100" s="76" t="s">
        <v>225</v>
      </c>
      <c r="L100" s="96" t="s">
        <v>244</v>
      </c>
      <c r="M100" s="97">
        <v>940102624</v>
      </c>
      <c r="N100" s="78" t="s">
        <v>321</v>
      </c>
      <c r="O100" s="79">
        <v>9401699671</v>
      </c>
      <c r="P100" s="82" t="s">
        <v>322</v>
      </c>
      <c r="Q100" s="66" t="s">
        <v>242</v>
      </c>
      <c r="R100" s="48">
        <v>15</v>
      </c>
      <c r="S100" s="80" t="s">
        <v>243</v>
      </c>
      <c r="T100" s="66"/>
    </row>
    <row r="101" spans="1:20">
      <c r="A101" s="4">
        <v>97</v>
      </c>
      <c r="B101" s="69" t="s">
        <v>62</v>
      </c>
      <c r="C101" s="70" t="s">
        <v>227</v>
      </c>
      <c r="D101" s="67" t="s">
        <v>25</v>
      </c>
      <c r="E101" s="71">
        <v>171</v>
      </c>
      <c r="F101" s="18"/>
      <c r="G101" s="70">
        <v>39</v>
      </c>
      <c r="H101" s="70">
        <v>36</v>
      </c>
      <c r="I101" s="54">
        <f t="shared" si="1"/>
        <v>75</v>
      </c>
      <c r="J101" s="71">
        <v>9401822114</v>
      </c>
      <c r="K101" s="76" t="s">
        <v>225</v>
      </c>
      <c r="L101" s="96" t="s">
        <v>244</v>
      </c>
      <c r="M101" s="97">
        <v>940102624</v>
      </c>
      <c r="N101" s="78" t="s">
        <v>318</v>
      </c>
      <c r="O101" s="79">
        <v>9401057919</v>
      </c>
      <c r="P101" s="82" t="s">
        <v>322</v>
      </c>
      <c r="Q101" s="66" t="s">
        <v>242</v>
      </c>
      <c r="R101" s="48">
        <v>15</v>
      </c>
      <c r="S101" s="80" t="s">
        <v>243</v>
      </c>
      <c r="T101" s="66"/>
    </row>
    <row r="102" spans="1:20">
      <c r="A102" s="4">
        <v>98</v>
      </c>
      <c r="B102" s="69" t="s">
        <v>63</v>
      </c>
      <c r="C102" s="70" t="s">
        <v>228</v>
      </c>
      <c r="D102" s="67" t="s">
        <v>25</v>
      </c>
      <c r="E102" s="71">
        <v>328</v>
      </c>
      <c r="F102" s="18"/>
      <c r="G102" s="70">
        <v>33</v>
      </c>
      <c r="H102" s="70">
        <v>40</v>
      </c>
      <c r="I102" s="54">
        <f t="shared" si="1"/>
        <v>73</v>
      </c>
      <c r="J102" s="71">
        <v>9401573845</v>
      </c>
      <c r="K102" s="76" t="s">
        <v>225</v>
      </c>
      <c r="L102" s="96" t="s">
        <v>244</v>
      </c>
      <c r="M102" s="97">
        <v>940102624</v>
      </c>
      <c r="N102" s="78" t="s">
        <v>319</v>
      </c>
      <c r="O102" s="79">
        <v>9401533259</v>
      </c>
      <c r="P102" s="82" t="s">
        <v>322</v>
      </c>
      <c r="Q102" s="66" t="s">
        <v>242</v>
      </c>
      <c r="R102" s="48">
        <v>15</v>
      </c>
      <c r="S102" s="80" t="s">
        <v>243</v>
      </c>
      <c r="T102" s="90"/>
    </row>
    <row r="103" spans="1:20">
      <c r="A103" s="4">
        <v>99</v>
      </c>
      <c r="B103" s="69" t="s">
        <v>62</v>
      </c>
      <c r="C103" s="70" t="s">
        <v>229</v>
      </c>
      <c r="D103" s="67" t="s">
        <v>25</v>
      </c>
      <c r="E103" s="71">
        <v>332</v>
      </c>
      <c r="F103" s="18"/>
      <c r="G103" s="70">
        <v>18</v>
      </c>
      <c r="H103" s="70">
        <v>26</v>
      </c>
      <c r="I103" s="54">
        <f t="shared" si="1"/>
        <v>44</v>
      </c>
      <c r="J103" s="71">
        <v>9401699661</v>
      </c>
      <c r="K103" s="76" t="s">
        <v>225</v>
      </c>
      <c r="L103" s="96" t="s">
        <v>244</v>
      </c>
      <c r="M103" s="97">
        <v>940102624</v>
      </c>
      <c r="N103" s="95" t="s">
        <v>316</v>
      </c>
      <c r="O103" s="79">
        <v>9435197021</v>
      </c>
      <c r="P103" s="82" t="s">
        <v>322</v>
      </c>
      <c r="Q103" s="66" t="s">
        <v>242</v>
      </c>
      <c r="R103" s="48">
        <v>15</v>
      </c>
      <c r="S103" s="80" t="s">
        <v>243</v>
      </c>
      <c r="T103" s="66"/>
    </row>
    <row r="104" spans="1:20">
      <c r="A104" s="4">
        <v>100</v>
      </c>
      <c r="B104" s="69" t="s">
        <v>63</v>
      </c>
      <c r="C104" s="72" t="s">
        <v>230</v>
      </c>
      <c r="D104" s="67" t="s">
        <v>25</v>
      </c>
      <c r="E104" s="71"/>
      <c r="F104" s="67"/>
      <c r="G104" s="72">
        <v>16</v>
      </c>
      <c r="H104" s="72">
        <v>15</v>
      </c>
      <c r="I104" s="54">
        <f t="shared" si="1"/>
        <v>31</v>
      </c>
      <c r="J104" s="71">
        <v>9957730921</v>
      </c>
      <c r="K104" s="76" t="s">
        <v>225</v>
      </c>
      <c r="L104" s="96" t="s">
        <v>244</v>
      </c>
      <c r="M104" s="97">
        <v>940102624</v>
      </c>
      <c r="N104" s="78" t="s">
        <v>252</v>
      </c>
      <c r="O104" s="79">
        <v>9401327240</v>
      </c>
      <c r="P104" s="82" t="s">
        <v>322</v>
      </c>
      <c r="Q104" s="66" t="s">
        <v>242</v>
      </c>
      <c r="R104" s="48">
        <v>15</v>
      </c>
      <c r="S104" s="80" t="s">
        <v>243</v>
      </c>
      <c r="T104" s="66"/>
    </row>
    <row r="105" spans="1:20">
      <c r="A105" s="4">
        <v>101</v>
      </c>
      <c r="B105" s="69" t="s">
        <v>62</v>
      </c>
      <c r="C105" s="70" t="s">
        <v>231</v>
      </c>
      <c r="D105" s="67" t="s">
        <v>25</v>
      </c>
      <c r="E105" s="71">
        <v>313</v>
      </c>
      <c r="F105" s="18"/>
      <c r="G105" s="70">
        <v>21</v>
      </c>
      <c r="H105" s="70">
        <v>12</v>
      </c>
      <c r="I105" s="54">
        <f t="shared" si="1"/>
        <v>33</v>
      </c>
      <c r="J105" s="71">
        <v>8876860742</v>
      </c>
      <c r="K105" s="76" t="s">
        <v>225</v>
      </c>
      <c r="L105" s="96" t="s">
        <v>244</v>
      </c>
      <c r="M105" s="97">
        <v>940102624</v>
      </c>
      <c r="N105" s="78" t="s">
        <v>315</v>
      </c>
      <c r="O105" s="79">
        <v>9854614126</v>
      </c>
      <c r="P105" s="82" t="s">
        <v>322</v>
      </c>
      <c r="Q105" s="66" t="s">
        <v>242</v>
      </c>
      <c r="R105" s="48">
        <v>15</v>
      </c>
      <c r="S105" s="80" t="s">
        <v>243</v>
      </c>
      <c r="T105" s="66"/>
    </row>
    <row r="106" spans="1:20" ht="18.75">
      <c r="A106" s="4">
        <v>102</v>
      </c>
      <c r="B106" s="69" t="s">
        <v>63</v>
      </c>
      <c r="C106" s="70" t="s">
        <v>232</v>
      </c>
      <c r="D106" s="67" t="s">
        <v>25</v>
      </c>
      <c r="E106" s="71">
        <v>289</v>
      </c>
      <c r="F106" s="70"/>
      <c r="G106" s="70">
        <v>23</v>
      </c>
      <c r="H106" s="70">
        <v>21</v>
      </c>
      <c r="I106" s="54">
        <f t="shared" si="1"/>
        <v>44</v>
      </c>
      <c r="J106" s="71">
        <v>9577243046</v>
      </c>
      <c r="K106" s="76" t="s">
        <v>225</v>
      </c>
      <c r="L106" s="96" t="s">
        <v>244</v>
      </c>
      <c r="M106" s="97">
        <v>940102624</v>
      </c>
      <c r="N106" s="78" t="s">
        <v>247</v>
      </c>
      <c r="O106" s="83">
        <v>9401574031</v>
      </c>
      <c r="P106" s="82" t="s">
        <v>322</v>
      </c>
      <c r="Q106" s="66" t="s">
        <v>242</v>
      </c>
      <c r="R106" s="48">
        <v>15</v>
      </c>
      <c r="S106" s="80" t="s">
        <v>243</v>
      </c>
      <c r="T106" s="66"/>
    </row>
    <row r="107" spans="1:20">
      <c r="A107" s="4">
        <v>103</v>
      </c>
      <c r="B107" s="69" t="s">
        <v>62</v>
      </c>
      <c r="C107" s="70" t="s">
        <v>233</v>
      </c>
      <c r="D107" s="67" t="s">
        <v>25</v>
      </c>
      <c r="E107" s="71">
        <v>287</v>
      </c>
      <c r="F107" s="73"/>
      <c r="G107" s="70">
        <v>7</v>
      </c>
      <c r="H107" s="70">
        <v>10</v>
      </c>
      <c r="I107" s="54">
        <f t="shared" si="1"/>
        <v>17</v>
      </c>
      <c r="J107" s="71">
        <v>9401000469</v>
      </c>
      <c r="K107" s="76" t="s">
        <v>225</v>
      </c>
      <c r="L107" s="96" t="s">
        <v>244</v>
      </c>
      <c r="M107" s="97">
        <v>940102624</v>
      </c>
      <c r="N107" s="78" t="s">
        <v>321</v>
      </c>
      <c r="O107" s="79">
        <v>9401699671</v>
      </c>
      <c r="P107" s="82" t="s">
        <v>322</v>
      </c>
      <c r="Q107" s="66" t="s">
        <v>242</v>
      </c>
      <c r="R107" s="48">
        <v>15</v>
      </c>
      <c r="S107" s="80" t="s">
        <v>243</v>
      </c>
      <c r="T107" s="66"/>
    </row>
    <row r="108" spans="1:20">
      <c r="A108" s="4">
        <v>104</v>
      </c>
      <c r="B108" s="69" t="s">
        <v>62</v>
      </c>
      <c r="C108" s="74" t="s">
        <v>234</v>
      </c>
      <c r="D108" s="18" t="s">
        <v>23</v>
      </c>
      <c r="E108" s="67" t="s">
        <v>235</v>
      </c>
      <c r="F108" s="18" t="s">
        <v>96</v>
      </c>
      <c r="G108" s="65"/>
      <c r="H108" s="65">
        <v>365</v>
      </c>
      <c r="I108" s="54">
        <f t="shared" si="1"/>
        <v>365</v>
      </c>
      <c r="J108" s="65"/>
      <c r="K108" s="98" t="s">
        <v>323</v>
      </c>
      <c r="L108" s="96"/>
      <c r="M108" s="97"/>
      <c r="N108" s="80"/>
      <c r="O108" s="77"/>
      <c r="P108" s="82" t="s">
        <v>324</v>
      </c>
      <c r="Q108" s="66" t="s">
        <v>246</v>
      </c>
      <c r="R108" s="48">
        <v>15</v>
      </c>
      <c r="S108" s="80" t="s">
        <v>243</v>
      </c>
      <c r="T108" s="66"/>
    </row>
    <row r="109" spans="1:20">
      <c r="A109" s="4">
        <v>105</v>
      </c>
      <c r="B109" s="69" t="s">
        <v>63</v>
      </c>
      <c r="C109" s="74" t="s">
        <v>236</v>
      </c>
      <c r="D109" s="18" t="s">
        <v>23</v>
      </c>
      <c r="E109" s="71" t="s">
        <v>237</v>
      </c>
      <c r="F109" s="18" t="s">
        <v>238</v>
      </c>
      <c r="G109" s="65">
        <v>188</v>
      </c>
      <c r="H109" s="65">
        <v>202</v>
      </c>
      <c r="I109" s="54">
        <f t="shared" si="1"/>
        <v>390</v>
      </c>
      <c r="J109" s="65">
        <v>9854731630</v>
      </c>
      <c r="K109" s="98" t="s">
        <v>323</v>
      </c>
      <c r="L109" s="96"/>
      <c r="M109" s="97"/>
      <c r="N109" s="80"/>
      <c r="O109" s="77"/>
      <c r="P109" s="82" t="s">
        <v>324</v>
      </c>
      <c r="Q109" s="66" t="s">
        <v>246</v>
      </c>
      <c r="R109" s="48">
        <v>15</v>
      </c>
      <c r="S109" s="80" t="s">
        <v>243</v>
      </c>
      <c r="T109" s="66"/>
    </row>
    <row r="110" spans="1:20">
      <c r="A110" s="4">
        <v>106</v>
      </c>
      <c r="B110" s="69"/>
      <c r="C110" s="18"/>
      <c r="D110" s="18"/>
      <c r="E110" s="19"/>
      <c r="F110" s="18"/>
      <c r="G110" s="19"/>
      <c r="H110" s="19"/>
      <c r="I110" s="54">
        <f t="shared" si="1"/>
        <v>0</v>
      </c>
      <c r="J110" s="66"/>
      <c r="K110" s="66"/>
      <c r="L110" s="66"/>
      <c r="M110" s="66"/>
      <c r="N110" s="66"/>
      <c r="O110" s="66"/>
      <c r="P110" s="82"/>
      <c r="Q110" s="66"/>
      <c r="R110" s="48"/>
      <c r="S110" s="99"/>
      <c r="T110" s="66"/>
    </row>
    <row r="111" spans="1:20">
      <c r="A111" s="4">
        <v>107</v>
      </c>
      <c r="B111" s="18"/>
      <c r="C111" s="18"/>
      <c r="D111" s="18"/>
      <c r="E111" s="19"/>
      <c r="F111" s="18"/>
      <c r="G111" s="19"/>
      <c r="H111" s="19"/>
      <c r="I111" s="54">
        <f t="shared" si="1"/>
        <v>0</v>
      </c>
      <c r="J111" s="18"/>
      <c r="K111" s="18"/>
      <c r="L111" s="18"/>
      <c r="M111" s="18"/>
      <c r="N111" s="18"/>
      <c r="O111" s="18"/>
      <c r="P111" s="100"/>
      <c r="Q111" s="18"/>
      <c r="R111" s="49"/>
      <c r="S111" s="18"/>
      <c r="T111" s="18"/>
    </row>
    <row r="112" spans="1:20">
      <c r="A112" s="4">
        <v>108</v>
      </c>
      <c r="B112" s="18"/>
      <c r="C112" s="18"/>
      <c r="D112" s="18"/>
      <c r="E112" s="19"/>
      <c r="F112" s="18"/>
      <c r="G112" s="19"/>
      <c r="H112" s="19"/>
      <c r="I112" s="54">
        <f t="shared" si="1"/>
        <v>0</v>
      </c>
      <c r="J112" s="18"/>
      <c r="K112" s="18"/>
      <c r="L112" s="18"/>
      <c r="M112" s="18"/>
      <c r="N112" s="18"/>
      <c r="O112" s="18"/>
      <c r="P112" s="100"/>
      <c r="Q112" s="18"/>
      <c r="R112" s="49"/>
      <c r="S112" s="18"/>
      <c r="T112" s="18"/>
    </row>
    <row r="113" spans="1:20">
      <c r="A113" s="4">
        <v>109</v>
      </c>
      <c r="B113" s="18"/>
      <c r="C113" s="18"/>
      <c r="D113" s="18"/>
      <c r="E113" s="19"/>
      <c r="F113" s="18"/>
      <c r="G113" s="19"/>
      <c r="H113" s="19"/>
      <c r="I113" s="54">
        <f t="shared" si="1"/>
        <v>0</v>
      </c>
      <c r="J113" s="18"/>
      <c r="K113" s="18"/>
      <c r="L113" s="18"/>
      <c r="M113" s="18"/>
      <c r="N113" s="18"/>
      <c r="O113" s="18"/>
      <c r="P113" s="100"/>
      <c r="Q113" s="18"/>
      <c r="R113" s="49"/>
      <c r="S113" s="18"/>
      <c r="T113" s="18"/>
    </row>
    <row r="114" spans="1:20">
      <c r="A114" s="4">
        <v>110</v>
      </c>
      <c r="B114" s="18"/>
      <c r="C114" s="18"/>
      <c r="D114" s="18"/>
      <c r="E114" s="19"/>
      <c r="F114" s="18"/>
      <c r="G114" s="19"/>
      <c r="H114" s="19"/>
      <c r="I114" s="54">
        <f t="shared" si="1"/>
        <v>0</v>
      </c>
      <c r="J114" s="18"/>
      <c r="K114" s="18"/>
      <c r="L114" s="18"/>
      <c r="M114" s="18"/>
      <c r="N114" s="18"/>
      <c r="O114" s="18"/>
      <c r="P114" s="100"/>
      <c r="Q114" s="18"/>
      <c r="R114" s="49"/>
      <c r="S114" s="18"/>
      <c r="T114" s="18"/>
    </row>
    <row r="115" spans="1:20">
      <c r="A115" s="4">
        <v>111</v>
      </c>
      <c r="B115" s="18"/>
      <c r="C115" s="18"/>
      <c r="D115" s="18"/>
      <c r="E115" s="19"/>
      <c r="F115" s="18"/>
      <c r="G115" s="19"/>
      <c r="H115" s="19"/>
      <c r="I115" s="54">
        <f t="shared" si="1"/>
        <v>0</v>
      </c>
      <c r="J115" s="18"/>
      <c r="K115" s="18"/>
      <c r="L115" s="18"/>
      <c r="M115" s="18"/>
      <c r="N115" s="18"/>
      <c r="O115" s="18"/>
      <c r="P115" s="100"/>
      <c r="Q115" s="18"/>
      <c r="R115" s="49"/>
      <c r="S115" s="18"/>
      <c r="T115" s="18"/>
    </row>
    <row r="116" spans="1:20">
      <c r="A116" s="4">
        <v>112</v>
      </c>
      <c r="B116" s="18"/>
      <c r="C116" s="18"/>
      <c r="D116" s="18"/>
      <c r="E116" s="19"/>
      <c r="F116" s="18"/>
      <c r="G116" s="19"/>
      <c r="H116" s="19"/>
      <c r="I116" s="54">
        <f t="shared" si="1"/>
        <v>0</v>
      </c>
      <c r="J116" s="18"/>
      <c r="K116" s="18"/>
      <c r="L116" s="18"/>
      <c r="M116" s="18"/>
      <c r="N116" s="18"/>
      <c r="O116" s="18"/>
      <c r="P116" s="100"/>
      <c r="Q116" s="18"/>
      <c r="R116" s="49"/>
      <c r="S116" s="18"/>
      <c r="T116" s="18"/>
    </row>
    <row r="117" spans="1:20">
      <c r="A117" s="4">
        <v>113</v>
      </c>
      <c r="B117" s="18"/>
      <c r="C117" s="18"/>
      <c r="D117" s="18"/>
      <c r="E117" s="19"/>
      <c r="F117" s="18"/>
      <c r="G117" s="19"/>
      <c r="H117" s="19"/>
      <c r="I117" s="54">
        <f t="shared" si="1"/>
        <v>0</v>
      </c>
      <c r="J117" s="18"/>
      <c r="K117" s="18"/>
      <c r="L117" s="18"/>
      <c r="M117" s="18"/>
      <c r="N117" s="18"/>
      <c r="O117" s="18"/>
      <c r="P117" s="100"/>
      <c r="Q117" s="18"/>
      <c r="R117" s="49"/>
      <c r="S117" s="18"/>
      <c r="T117" s="18"/>
    </row>
    <row r="118" spans="1:20">
      <c r="A118" s="4">
        <v>114</v>
      </c>
      <c r="B118" s="18"/>
      <c r="C118" s="18"/>
      <c r="D118" s="18"/>
      <c r="E118" s="19"/>
      <c r="F118" s="18"/>
      <c r="G118" s="19"/>
      <c r="H118" s="19"/>
      <c r="I118" s="54">
        <f t="shared" si="1"/>
        <v>0</v>
      </c>
      <c r="J118" s="18"/>
      <c r="K118" s="18"/>
      <c r="L118" s="18"/>
      <c r="M118" s="18"/>
      <c r="N118" s="18"/>
      <c r="O118" s="18"/>
      <c r="P118" s="100"/>
      <c r="Q118" s="18"/>
      <c r="R118" s="49"/>
      <c r="S118" s="18"/>
      <c r="T118" s="18"/>
    </row>
    <row r="119" spans="1:20">
      <c r="A119" s="4">
        <v>115</v>
      </c>
      <c r="B119" s="18"/>
      <c r="C119" s="18"/>
      <c r="D119" s="18"/>
      <c r="E119" s="19"/>
      <c r="F119" s="18"/>
      <c r="G119" s="19"/>
      <c r="H119" s="19"/>
      <c r="I119" s="54">
        <f t="shared" si="1"/>
        <v>0</v>
      </c>
      <c r="J119" s="18"/>
      <c r="K119" s="18"/>
      <c r="L119" s="18"/>
      <c r="M119" s="18"/>
      <c r="N119" s="18"/>
      <c r="O119" s="18"/>
      <c r="P119" s="100"/>
      <c r="Q119" s="18"/>
      <c r="R119" s="49"/>
      <c r="S119" s="18"/>
      <c r="T119" s="18"/>
    </row>
    <row r="120" spans="1:20">
      <c r="A120" s="4">
        <v>116</v>
      </c>
      <c r="B120" s="18"/>
      <c r="C120" s="18"/>
      <c r="D120" s="18"/>
      <c r="E120" s="19"/>
      <c r="F120" s="18"/>
      <c r="G120" s="19"/>
      <c r="H120" s="19"/>
      <c r="I120" s="54">
        <f t="shared" si="1"/>
        <v>0</v>
      </c>
      <c r="J120" s="18"/>
      <c r="K120" s="18"/>
      <c r="L120" s="18"/>
      <c r="M120" s="18"/>
      <c r="N120" s="18"/>
      <c r="O120" s="18"/>
      <c r="P120" s="100"/>
      <c r="Q120" s="18"/>
      <c r="R120" s="49"/>
      <c r="S120" s="18"/>
      <c r="T120" s="18"/>
    </row>
    <row r="121" spans="1:20">
      <c r="A121" s="4">
        <v>117</v>
      </c>
      <c r="B121" s="18"/>
      <c r="C121" s="18"/>
      <c r="D121" s="18"/>
      <c r="E121" s="19"/>
      <c r="F121" s="18"/>
      <c r="G121" s="19"/>
      <c r="H121" s="19"/>
      <c r="I121" s="54">
        <f t="shared" si="1"/>
        <v>0</v>
      </c>
      <c r="J121" s="18"/>
      <c r="K121" s="18"/>
      <c r="L121" s="18"/>
      <c r="M121" s="18"/>
      <c r="N121" s="18"/>
      <c r="O121" s="18"/>
      <c r="P121" s="100"/>
      <c r="Q121" s="18"/>
      <c r="R121" s="49"/>
      <c r="S121" s="18"/>
      <c r="T121" s="18"/>
    </row>
    <row r="122" spans="1:20">
      <c r="A122" s="4">
        <v>118</v>
      </c>
      <c r="B122" s="18"/>
      <c r="C122" s="18"/>
      <c r="D122" s="18"/>
      <c r="E122" s="19"/>
      <c r="F122" s="18"/>
      <c r="G122" s="19"/>
      <c r="H122" s="19"/>
      <c r="I122" s="54">
        <f t="shared" si="1"/>
        <v>0</v>
      </c>
      <c r="J122" s="18"/>
      <c r="K122" s="18"/>
      <c r="L122" s="18"/>
      <c r="M122" s="18"/>
      <c r="N122" s="18"/>
      <c r="O122" s="18"/>
      <c r="P122" s="100"/>
      <c r="Q122" s="18"/>
      <c r="R122" s="49"/>
      <c r="S122" s="18"/>
      <c r="T122" s="18"/>
    </row>
    <row r="123" spans="1:20">
      <c r="A123" s="4">
        <v>119</v>
      </c>
      <c r="B123" s="18"/>
      <c r="C123" s="18"/>
      <c r="D123" s="18"/>
      <c r="E123" s="19"/>
      <c r="F123" s="18"/>
      <c r="G123" s="19"/>
      <c r="H123" s="19"/>
      <c r="I123" s="54">
        <f t="shared" si="1"/>
        <v>0</v>
      </c>
      <c r="J123" s="18"/>
      <c r="K123" s="18"/>
      <c r="L123" s="18"/>
      <c r="M123" s="18"/>
      <c r="N123" s="18"/>
      <c r="O123" s="18"/>
      <c r="P123" s="100"/>
      <c r="Q123" s="18"/>
      <c r="R123" s="49"/>
      <c r="S123" s="18"/>
      <c r="T123" s="18"/>
    </row>
    <row r="124" spans="1:20">
      <c r="A124" s="4">
        <v>120</v>
      </c>
      <c r="B124" s="18"/>
      <c r="C124" s="18"/>
      <c r="D124" s="18"/>
      <c r="E124" s="19"/>
      <c r="F124" s="18"/>
      <c r="G124" s="19"/>
      <c r="H124" s="19"/>
      <c r="I124" s="54">
        <f t="shared" si="1"/>
        <v>0</v>
      </c>
      <c r="J124" s="18"/>
      <c r="K124" s="18"/>
      <c r="L124" s="18"/>
      <c r="M124" s="18"/>
      <c r="N124" s="18"/>
      <c r="O124" s="18"/>
      <c r="P124" s="100"/>
      <c r="Q124" s="18"/>
      <c r="R124" s="49"/>
      <c r="S124" s="18"/>
      <c r="T124" s="18"/>
    </row>
    <row r="125" spans="1:20">
      <c r="A125" s="4">
        <v>121</v>
      </c>
      <c r="B125" s="64"/>
      <c r="C125" s="18"/>
      <c r="D125" s="18"/>
      <c r="E125" s="19"/>
      <c r="F125" s="18"/>
      <c r="G125" s="19"/>
      <c r="H125" s="19"/>
      <c r="I125" s="54">
        <f t="shared" si="1"/>
        <v>0</v>
      </c>
      <c r="J125" s="18"/>
      <c r="K125" s="18"/>
      <c r="L125" s="18"/>
      <c r="M125" s="18"/>
      <c r="N125" s="18"/>
      <c r="O125" s="18"/>
      <c r="P125" s="100"/>
      <c r="Q125" s="18"/>
      <c r="R125" s="48"/>
      <c r="S125" s="24"/>
      <c r="T125" s="18"/>
    </row>
    <row r="126" spans="1:20">
      <c r="A126" s="4">
        <v>122</v>
      </c>
      <c r="B126" s="64"/>
      <c r="C126" s="18"/>
      <c r="D126" s="18"/>
      <c r="E126" s="19"/>
      <c r="F126" s="18"/>
      <c r="G126" s="19"/>
      <c r="H126" s="19"/>
      <c r="I126" s="54">
        <f t="shared" si="1"/>
        <v>0</v>
      </c>
      <c r="J126" s="18"/>
      <c r="K126" s="18"/>
      <c r="L126" s="18"/>
      <c r="M126" s="18"/>
      <c r="N126" s="18"/>
      <c r="O126" s="18"/>
      <c r="P126" s="100"/>
      <c r="Q126" s="18"/>
      <c r="R126" s="48"/>
      <c r="S126" s="24"/>
      <c r="T126" s="18"/>
    </row>
    <row r="127" spans="1:20">
      <c r="A127" s="4">
        <v>123</v>
      </c>
      <c r="B127" s="64"/>
      <c r="C127" s="18"/>
      <c r="D127" s="18"/>
      <c r="E127" s="19"/>
      <c r="F127" s="18"/>
      <c r="G127" s="19"/>
      <c r="H127" s="19"/>
      <c r="I127" s="54">
        <f t="shared" si="1"/>
        <v>0</v>
      </c>
      <c r="J127" s="18"/>
      <c r="K127" s="18"/>
      <c r="L127" s="18"/>
      <c r="M127" s="18"/>
      <c r="N127" s="18"/>
      <c r="O127" s="18"/>
      <c r="P127" s="100"/>
      <c r="Q127" s="18"/>
      <c r="R127" s="48"/>
      <c r="S127" s="24"/>
      <c r="T127" s="18"/>
    </row>
    <row r="128" spans="1:20">
      <c r="A128" s="4">
        <v>124</v>
      </c>
      <c r="B128" s="64"/>
      <c r="C128" s="18"/>
      <c r="D128" s="18"/>
      <c r="E128" s="19"/>
      <c r="F128" s="18"/>
      <c r="G128" s="19"/>
      <c r="H128" s="19"/>
      <c r="I128" s="54">
        <f t="shared" si="1"/>
        <v>0</v>
      </c>
      <c r="J128" s="18"/>
      <c r="K128" s="18"/>
      <c r="L128" s="18"/>
      <c r="M128" s="18"/>
      <c r="N128" s="18"/>
      <c r="O128" s="18"/>
      <c r="P128" s="100"/>
      <c r="Q128" s="18"/>
      <c r="R128" s="48"/>
      <c r="S128" s="24"/>
      <c r="T128" s="18"/>
    </row>
    <row r="129" spans="1:20">
      <c r="A129" s="4">
        <v>125</v>
      </c>
      <c r="B129" s="64"/>
      <c r="C129" s="18"/>
      <c r="D129" s="18"/>
      <c r="E129" s="19"/>
      <c r="F129" s="18"/>
      <c r="G129" s="19"/>
      <c r="H129" s="19"/>
      <c r="I129" s="54">
        <f t="shared" si="1"/>
        <v>0</v>
      </c>
      <c r="J129" s="18"/>
      <c r="K129" s="18"/>
      <c r="L129" s="18"/>
      <c r="M129" s="18"/>
      <c r="N129" s="18"/>
      <c r="O129" s="18"/>
      <c r="P129" s="100"/>
      <c r="Q129" s="18"/>
      <c r="R129" s="48"/>
      <c r="S129" s="24"/>
      <c r="T129" s="18"/>
    </row>
    <row r="130" spans="1:20">
      <c r="A130" s="4">
        <v>126</v>
      </c>
      <c r="B130" s="64"/>
      <c r="C130" s="18"/>
      <c r="D130" s="18"/>
      <c r="E130" s="19"/>
      <c r="F130" s="18"/>
      <c r="G130" s="19"/>
      <c r="H130" s="19"/>
      <c r="I130" s="54">
        <f t="shared" si="1"/>
        <v>0</v>
      </c>
      <c r="J130" s="18"/>
      <c r="K130" s="18"/>
      <c r="L130" s="18"/>
      <c r="M130" s="18"/>
      <c r="N130" s="18"/>
      <c r="O130" s="18"/>
      <c r="P130" s="100"/>
      <c r="Q130" s="18"/>
      <c r="R130" s="48"/>
      <c r="S130" s="24"/>
      <c r="T130" s="18"/>
    </row>
    <row r="131" spans="1:20">
      <c r="A131" s="4">
        <v>127</v>
      </c>
      <c r="B131" s="64"/>
      <c r="C131" s="18"/>
      <c r="D131" s="18"/>
      <c r="E131" s="19"/>
      <c r="F131" s="18"/>
      <c r="G131" s="19"/>
      <c r="H131" s="19"/>
      <c r="I131" s="54">
        <f t="shared" si="1"/>
        <v>0</v>
      </c>
      <c r="J131" s="18"/>
      <c r="K131" s="18"/>
      <c r="L131" s="18"/>
      <c r="M131" s="18"/>
      <c r="N131" s="18"/>
      <c r="O131" s="18"/>
      <c r="P131" s="100"/>
      <c r="Q131" s="18"/>
      <c r="R131" s="48"/>
      <c r="S131" s="24"/>
      <c r="T131" s="18"/>
    </row>
    <row r="132" spans="1:20">
      <c r="A132" s="4">
        <v>128</v>
      </c>
      <c r="B132" s="64"/>
      <c r="C132" s="18"/>
      <c r="D132" s="18"/>
      <c r="E132" s="19"/>
      <c r="F132" s="18"/>
      <c r="G132" s="19"/>
      <c r="H132" s="19"/>
      <c r="I132" s="54">
        <f t="shared" si="1"/>
        <v>0</v>
      </c>
      <c r="J132" s="18"/>
      <c r="K132" s="18"/>
      <c r="L132" s="18"/>
      <c r="M132" s="18"/>
      <c r="N132" s="18"/>
      <c r="O132" s="18"/>
      <c r="P132" s="100"/>
      <c r="Q132" s="18"/>
      <c r="R132" s="48"/>
      <c r="S132" s="24"/>
      <c r="T132" s="18"/>
    </row>
    <row r="133" spans="1:20">
      <c r="A133" s="4">
        <v>129</v>
      </c>
      <c r="B133" s="64"/>
      <c r="C133" s="18"/>
      <c r="D133" s="18"/>
      <c r="E133" s="19"/>
      <c r="F133" s="18"/>
      <c r="G133" s="19"/>
      <c r="H133" s="19"/>
      <c r="I133" s="54">
        <f t="shared" si="1"/>
        <v>0</v>
      </c>
      <c r="J133" s="18"/>
      <c r="K133" s="18"/>
      <c r="L133" s="18"/>
      <c r="M133" s="18"/>
      <c r="N133" s="18"/>
      <c r="O133" s="18"/>
      <c r="P133" s="100"/>
      <c r="Q133" s="18"/>
      <c r="R133" s="48"/>
      <c r="S133" s="24"/>
      <c r="T133" s="18"/>
    </row>
    <row r="134" spans="1:20">
      <c r="A134" s="4">
        <v>130</v>
      </c>
      <c r="B134" s="64"/>
      <c r="C134" s="18"/>
      <c r="D134" s="18"/>
      <c r="E134" s="19"/>
      <c r="F134" s="18"/>
      <c r="G134" s="19"/>
      <c r="H134" s="19"/>
      <c r="I134" s="54">
        <f t="shared" ref="I134:I164" si="2">SUM(G134:H134)</f>
        <v>0</v>
      </c>
      <c r="J134" s="18"/>
      <c r="K134" s="18"/>
      <c r="L134" s="18"/>
      <c r="M134" s="18"/>
      <c r="N134" s="18"/>
      <c r="O134" s="18"/>
      <c r="P134" s="100"/>
      <c r="Q134" s="18"/>
      <c r="R134" s="48"/>
      <c r="S134" s="24"/>
      <c r="T134" s="18"/>
    </row>
    <row r="135" spans="1:20">
      <c r="A135" s="4">
        <v>131</v>
      </c>
      <c r="B135" s="64"/>
      <c r="C135" s="18"/>
      <c r="D135" s="18"/>
      <c r="E135" s="19"/>
      <c r="F135" s="18"/>
      <c r="G135" s="19"/>
      <c r="H135" s="19"/>
      <c r="I135" s="54">
        <f t="shared" si="2"/>
        <v>0</v>
      </c>
      <c r="J135" s="18"/>
      <c r="K135" s="18"/>
      <c r="L135" s="18"/>
      <c r="M135" s="18"/>
      <c r="N135" s="18"/>
      <c r="O135" s="18"/>
      <c r="P135" s="100"/>
      <c r="Q135" s="18"/>
      <c r="R135" s="48"/>
      <c r="S135" s="24"/>
      <c r="T135" s="18"/>
    </row>
    <row r="136" spans="1:20">
      <c r="A136" s="4">
        <v>132</v>
      </c>
      <c r="B136" s="64"/>
      <c r="C136" s="18"/>
      <c r="D136" s="18"/>
      <c r="E136" s="19"/>
      <c r="F136" s="18"/>
      <c r="G136" s="19"/>
      <c r="H136" s="19"/>
      <c r="I136" s="54">
        <f t="shared" si="2"/>
        <v>0</v>
      </c>
      <c r="J136" s="18"/>
      <c r="K136" s="18"/>
      <c r="L136" s="18"/>
      <c r="M136" s="18"/>
      <c r="N136" s="18"/>
      <c r="O136" s="18"/>
      <c r="P136" s="100"/>
      <c r="Q136" s="18"/>
      <c r="R136" s="48"/>
      <c r="S136" s="24"/>
      <c r="T136" s="18"/>
    </row>
    <row r="137" spans="1:20">
      <c r="A137" s="4">
        <v>133</v>
      </c>
      <c r="B137" s="64"/>
      <c r="C137" s="18"/>
      <c r="D137" s="18"/>
      <c r="E137" s="19"/>
      <c r="F137" s="18"/>
      <c r="G137" s="19"/>
      <c r="H137" s="19"/>
      <c r="I137" s="54">
        <f t="shared" si="2"/>
        <v>0</v>
      </c>
      <c r="J137" s="18"/>
      <c r="K137" s="18"/>
      <c r="L137" s="18"/>
      <c r="M137" s="18"/>
      <c r="N137" s="18"/>
      <c r="O137" s="18"/>
      <c r="P137" s="100"/>
      <c r="Q137" s="18"/>
      <c r="R137" s="48"/>
      <c r="S137" s="24"/>
      <c r="T137" s="18"/>
    </row>
    <row r="138" spans="1:20">
      <c r="A138" s="4">
        <v>134</v>
      </c>
      <c r="B138" s="64"/>
      <c r="C138" s="18"/>
      <c r="D138" s="18"/>
      <c r="E138" s="19"/>
      <c r="F138" s="18"/>
      <c r="G138" s="19"/>
      <c r="H138" s="19"/>
      <c r="I138" s="54">
        <f t="shared" si="2"/>
        <v>0</v>
      </c>
      <c r="J138" s="18"/>
      <c r="K138" s="18"/>
      <c r="L138" s="18"/>
      <c r="M138" s="18"/>
      <c r="N138" s="18"/>
      <c r="O138" s="18"/>
      <c r="P138" s="100"/>
      <c r="Q138" s="18"/>
      <c r="R138" s="48"/>
      <c r="S138" s="24"/>
      <c r="T138" s="18"/>
    </row>
    <row r="139" spans="1:20">
      <c r="A139" s="4">
        <v>135</v>
      </c>
      <c r="B139" s="64"/>
      <c r="C139" s="18"/>
      <c r="D139" s="18"/>
      <c r="E139" s="19"/>
      <c r="F139" s="18"/>
      <c r="G139" s="19"/>
      <c r="H139" s="19"/>
      <c r="I139" s="54">
        <f t="shared" si="2"/>
        <v>0</v>
      </c>
      <c r="J139" s="18"/>
      <c r="K139" s="18"/>
      <c r="L139" s="18"/>
      <c r="M139" s="18"/>
      <c r="N139" s="18"/>
      <c r="O139" s="18"/>
      <c r="P139" s="100"/>
      <c r="Q139" s="18"/>
      <c r="R139" s="48"/>
      <c r="S139" s="24"/>
      <c r="T139" s="18"/>
    </row>
    <row r="140" spans="1:20">
      <c r="A140" s="4">
        <v>136</v>
      </c>
      <c r="B140" s="64"/>
      <c r="C140" s="18"/>
      <c r="D140" s="18"/>
      <c r="E140" s="19"/>
      <c r="F140" s="18"/>
      <c r="G140" s="19"/>
      <c r="H140" s="19"/>
      <c r="I140" s="54">
        <f t="shared" si="2"/>
        <v>0</v>
      </c>
      <c r="J140" s="18"/>
      <c r="K140" s="18"/>
      <c r="L140" s="18"/>
      <c r="M140" s="18"/>
      <c r="N140" s="18"/>
      <c r="O140" s="18"/>
      <c r="P140" s="100"/>
      <c r="Q140" s="18"/>
      <c r="R140" s="48"/>
      <c r="S140" s="24"/>
      <c r="T140" s="18"/>
    </row>
    <row r="141" spans="1:20">
      <c r="A141" s="4">
        <v>137</v>
      </c>
      <c r="B141" s="64"/>
      <c r="C141" s="18"/>
      <c r="D141" s="18"/>
      <c r="E141" s="19"/>
      <c r="F141" s="18"/>
      <c r="G141" s="19"/>
      <c r="H141" s="19"/>
      <c r="I141" s="54">
        <f t="shared" si="2"/>
        <v>0</v>
      </c>
      <c r="J141" s="18"/>
      <c r="K141" s="18"/>
      <c r="L141" s="18"/>
      <c r="M141" s="18"/>
      <c r="N141" s="18"/>
      <c r="O141" s="18"/>
      <c r="P141" s="100"/>
      <c r="Q141" s="18"/>
      <c r="R141" s="48"/>
      <c r="S141" s="24"/>
      <c r="T141" s="18"/>
    </row>
    <row r="142" spans="1:20">
      <c r="A142" s="4">
        <v>138</v>
      </c>
      <c r="B142" s="64"/>
      <c r="C142" s="18"/>
      <c r="D142" s="18"/>
      <c r="E142" s="19"/>
      <c r="F142" s="18"/>
      <c r="G142" s="19"/>
      <c r="H142" s="19"/>
      <c r="I142" s="54">
        <f t="shared" si="2"/>
        <v>0</v>
      </c>
      <c r="J142" s="18"/>
      <c r="K142" s="18"/>
      <c r="L142" s="18"/>
      <c r="M142" s="18"/>
      <c r="N142" s="18"/>
      <c r="O142" s="18"/>
      <c r="P142" s="100"/>
      <c r="Q142" s="18"/>
      <c r="R142" s="48"/>
      <c r="S142" s="24"/>
      <c r="T142" s="18"/>
    </row>
    <row r="143" spans="1:20">
      <c r="A143" s="4">
        <v>139</v>
      </c>
      <c r="B143" s="64"/>
      <c r="C143" s="18"/>
      <c r="D143" s="18"/>
      <c r="E143" s="19"/>
      <c r="F143" s="18"/>
      <c r="G143" s="19"/>
      <c r="H143" s="19"/>
      <c r="I143" s="54">
        <f t="shared" si="2"/>
        <v>0</v>
      </c>
      <c r="J143" s="18"/>
      <c r="K143" s="18"/>
      <c r="L143" s="18"/>
      <c r="M143" s="18"/>
      <c r="N143" s="18"/>
      <c r="O143" s="18"/>
      <c r="P143" s="100"/>
      <c r="Q143" s="18"/>
      <c r="R143" s="48"/>
      <c r="S143" s="24"/>
      <c r="T143" s="18"/>
    </row>
    <row r="144" spans="1:20">
      <c r="A144" s="4">
        <v>140</v>
      </c>
      <c r="B144" s="64"/>
      <c r="C144" s="18"/>
      <c r="D144" s="18"/>
      <c r="E144" s="19"/>
      <c r="F144" s="18"/>
      <c r="G144" s="19"/>
      <c r="H144" s="19"/>
      <c r="I144" s="54">
        <f t="shared" si="2"/>
        <v>0</v>
      </c>
      <c r="J144" s="18"/>
      <c r="K144" s="18"/>
      <c r="L144" s="18"/>
      <c r="M144" s="18"/>
      <c r="N144" s="18"/>
      <c r="O144" s="18"/>
      <c r="P144" s="100"/>
      <c r="Q144" s="18"/>
      <c r="R144" s="48"/>
      <c r="S144" s="24"/>
      <c r="T144" s="18"/>
    </row>
    <row r="145" spans="1:20">
      <c r="A145" s="4">
        <v>141</v>
      </c>
      <c r="B145" s="64"/>
      <c r="C145" s="18"/>
      <c r="D145" s="18"/>
      <c r="E145" s="19"/>
      <c r="F145" s="18"/>
      <c r="G145" s="19"/>
      <c r="H145" s="19"/>
      <c r="I145" s="54">
        <f t="shared" si="2"/>
        <v>0</v>
      </c>
      <c r="J145" s="18"/>
      <c r="K145" s="18"/>
      <c r="L145" s="18"/>
      <c r="M145" s="18"/>
      <c r="N145" s="18"/>
      <c r="O145" s="18"/>
      <c r="P145" s="100"/>
      <c r="Q145" s="18"/>
      <c r="R145" s="48"/>
      <c r="S145" s="24"/>
      <c r="T145" s="18"/>
    </row>
    <row r="146" spans="1:20">
      <c r="A146" s="4">
        <v>142</v>
      </c>
      <c r="B146" s="64"/>
      <c r="C146" s="18"/>
      <c r="D146" s="18"/>
      <c r="E146" s="19"/>
      <c r="F146" s="18"/>
      <c r="G146" s="19"/>
      <c r="H146" s="19"/>
      <c r="I146" s="54">
        <f t="shared" si="2"/>
        <v>0</v>
      </c>
      <c r="J146" s="18"/>
      <c r="K146" s="18"/>
      <c r="L146" s="18"/>
      <c r="M146" s="18"/>
      <c r="N146" s="18"/>
      <c r="O146" s="18"/>
      <c r="P146" s="100"/>
      <c r="Q146" s="18"/>
      <c r="R146" s="48"/>
      <c r="S146" s="24"/>
      <c r="T146" s="18"/>
    </row>
    <row r="147" spans="1:20">
      <c r="A147" s="4">
        <v>143</v>
      </c>
      <c r="B147" s="64"/>
      <c r="C147" s="18"/>
      <c r="D147" s="18"/>
      <c r="E147" s="19"/>
      <c r="F147" s="18"/>
      <c r="G147" s="19"/>
      <c r="H147" s="19"/>
      <c r="I147" s="54">
        <f t="shared" si="2"/>
        <v>0</v>
      </c>
      <c r="J147" s="18"/>
      <c r="K147" s="18"/>
      <c r="L147" s="18"/>
      <c r="M147" s="18"/>
      <c r="N147" s="18"/>
      <c r="O147" s="18"/>
      <c r="P147" s="100"/>
      <c r="Q147" s="18"/>
      <c r="R147" s="48"/>
      <c r="S147" s="24"/>
      <c r="T147" s="18"/>
    </row>
    <row r="148" spans="1:20">
      <c r="A148" s="4">
        <v>144</v>
      </c>
      <c r="B148" s="64"/>
      <c r="C148" s="18"/>
      <c r="D148" s="18"/>
      <c r="E148" s="19"/>
      <c r="F148" s="18"/>
      <c r="G148" s="19"/>
      <c r="H148" s="19"/>
      <c r="I148" s="54">
        <f t="shared" si="2"/>
        <v>0</v>
      </c>
      <c r="J148" s="18"/>
      <c r="K148" s="18"/>
      <c r="L148" s="18"/>
      <c r="M148" s="18"/>
      <c r="N148" s="18"/>
      <c r="O148" s="18"/>
      <c r="P148" s="100"/>
      <c r="Q148" s="18"/>
      <c r="R148" s="48"/>
      <c r="S148" s="24"/>
      <c r="T148" s="18"/>
    </row>
    <row r="149" spans="1:20">
      <c r="A149" s="4">
        <v>145</v>
      </c>
      <c r="B149" s="64"/>
      <c r="C149" s="18"/>
      <c r="D149" s="18"/>
      <c r="E149" s="19"/>
      <c r="F149" s="18"/>
      <c r="G149" s="19"/>
      <c r="H149" s="19"/>
      <c r="I149" s="54">
        <f t="shared" si="2"/>
        <v>0</v>
      </c>
      <c r="J149" s="18"/>
      <c r="K149" s="18"/>
      <c r="L149" s="18"/>
      <c r="M149" s="18"/>
      <c r="N149" s="18"/>
      <c r="O149" s="18"/>
      <c r="P149" s="100"/>
      <c r="Q149" s="18"/>
      <c r="R149" s="48"/>
      <c r="S149" s="24"/>
      <c r="T149" s="18"/>
    </row>
    <row r="150" spans="1:20">
      <c r="A150" s="4">
        <v>146</v>
      </c>
      <c r="B150" s="64"/>
      <c r="C150" s="18"/>
      <c r="D150" s="18"/>
      <c r="E150" s="19"/>
      <c r="F150" s="18"/>
      <c r="G150" s="19"/>
      <c r="H150" s="19"/>
      <c r="I150" s="54">
        <f t="shared" si="2"/>
        <v>0</v>
      </c>
      <c r="J150" s="18"/>
      <c r="K150" s="18"/>
      <c r="L150" s="18"/>
      <c r="M150" s="18"/>
      <c r="N150" s="18"/>
      <c r="O150" s="18"/>
      <c r="P150" s="100"/>
      <c r="Q150" s="18"/>
      <c r="R150" s="48"/>
      <c r="S150" s="24"/>
      <c r="T150" s="18"/>
    </row>
    <row r="151" spans="1:20">
      <c r="A151" s="4">
        <v>147</v>
      </c>
      <c r="B151" s="64"/>
      <c r="C151" s="18"/>
      <c r="D151" s="18"/>
      <c r="E151" s="19"/>
      <c r="F151" s="18"/>
      <c r="G151" s="19"/>
      <c r="H151" s="19"/>
      <c r="I151" s="54">
        <f t="shared" si="2"/>
        <v>0</v>
      </c>
      <c r="J151" s="18"/>
      <c r="K151" s="18"/>
      <c r="L151" s="18"/>
      <c r="M151" s="18"/>
      <c r="N151" s="18"/>
      <c r="O151" s="18"/>
      <c r="P151" s="100"/>
      <c r="Q151" s="18"/>
      <c r="R151" s="48"/>
      <c r="S151" s="24"/>
      <c r="T151" s="18"/>
    </row>
    <row r="152" spans="1:20">
      <c r="A152" s="4">
        <v>148</v>
      </c>
      <c r="B152" s="64"/>
      <c r="C152" s="18"/>
      <c r="D152" s="18"/>
      <c r="E152" s="19"/>
      <c r="F152" s="18"/>
      <c r="G152" s="19"/>
      <c r="H152" s="19"/>
      <c r="I152" s="54">
        <f t="shared" si="2"/>
        <v>0</v>
      </c>
      <c r="J152" s="18"/>
      <c r="K152" s="18"/>
      <c r="L152" s="18"/>
      <c r="M152" s="18"/>
      <c r="N152" s="18"/>
      <c r="O152" s="18"/>
      <c r="P152" s="100"/>
      <c r="Q152" s="18"/>
      <c r="R152" s="48"/>
      <c r="S152" s="24"/>
      <c r="T152" s="18"/>
    </row>
    <row r="153" spans="1:20">
      <c r="A153" s="4">
        <v>149</v>
      </c>
      <c r="B153" s="64"/>
      <c r="C153" s="18"/>
      <c r="D153" s="18"/>
      <c r="E153" s="19"/>
      <c r="F153" s="18"/>
      <c r="G153" s="19"/>
      <c r="H153" s="19"/>
      <c r="I153" s="54">
        <f t="shared" si="2"/>
        <v>0</v>
      </c>
      <c r="J153" s="18"/>
      <c r="K153" s="18"/>
      <c r="L153" s="18"/>
      <c r="M153" s="18"/>
      <c r="N153" s="18"/>
      <c r="O153" s="18"/>
      <c r="P153" s="100"/>
      <c r="Q153" s="18"/>
      <c r="R153" s="48"/>
      <c r="S153" s="24"/>
      <c r="T153" s="18"/>
    </row>
    <row r="154" spans="1:20">
      <c r="A154" s="4">
        <v>150</v>
      </c>
      <c r="B154" s="64"/>
      <c r="C154" s="18"/>
      <c r="D154" s="18"/>
      <c r="E154" s="19"/>
      <c r="F154" s="18"/>
      <c r="G154" s="19"/>
      <c r="H154" s="19"/>
      <c r="I154" s="54">
        <f t="shared" si="2"/>
        <v>0</v>
      </c>
      <c r="J154" s="18"/>
      <c r="K154" s="18"/>
      <c r="L154" s="18"/>
      <c r="M154" s="18"/>
      <c r="N154" s="18"/>
      <c r="O154" s="18"/>
      <c r="P154" s="100"/>
      <c r="Q154" s="18"/>
      <c r="R154" s="48"/>
      <c r="S154" s="24"/>
      <c r="T154" s="18"/>
    </row>
    <row r="155" spans="1:20">
      <c r="A155" s="4">
        <v>151</v>
      </c>
      <c r="B155" s="64"/>
      <c r="C155" s="18"/>
      <c r="D155" s="18"/>
      <c r="E155" s="19"/>
      <c r="F155" s="18"/>
      <c r="G155" s="19"/>
      <c r="H155" s="19"/>
      <c r="I155" s="54">
        <f t="shared" si="2"/>
        <v>0</v>
      </c>
      <c r="J155" s="18"/>
      <c r="K155" s="18"/>
      <c r="L155" s="18"/>
      <c r="M155" s="18"/>
      <c r="N155" s="18"/>
      <c r="O155" s="18"/>
      <c r="P155" s="100"/>
      <c r="Q155" s="18"/>
      <c r="R155" s="48"/>
      <c r="S155" s="24"/>
      <c r="T155" s="18"/>
    </row>
    <row r="156" spans="1:20">
      <c r="A156" s="4">
        <v>152</v>
      </c>
      <c r="B156" s="64"/>
      <c r="C156" s="18"/>
      <c r="D156" s="18"/>
      <c r="E156" s="19"/>
      <c r="F156" s="18"/>
      <c r="G156" s="19"/>
      <c r="H156" s="19"/>
      <c r="I156" s="54">
        <f t="shared" si="2"/>
        <v>0</v>
      </c>
      <c r="J156" s="18"/>
      <c r="K156" s="18"/>
      <c r="L156" s="18"/>
      <c r="M156" s="18"/>
      <c r="N156" s="18"/>
      <c r="O156" s="18"/>
      <c r="P156" s="100"/>
      <c r="Q156" s="18"/>
      <c r="R156" s="48"/>
      <c r="S156" s="24"/>
      <c r="T156" s="18"/>
    </row>
    <row r="157" spans="1:20">
      <c r="A157" s="4">
        <v>153</v>
      </c>
      <c r="B157" s="64"/>
      <c r="C157" s="18"/>
      <c r="D157" s="18"/>
      <c r="E157" s="19"/>
      <c r="F157" s="18"/>
      <c r="G157" s="19"/>
      <c r="H157" s="19"/>
      <c r="I157" s="54">
        <f t="shared" si="2"/>
        <v>0</v>
      </c>
      <c r="J157" s="18"/>
      <c r="K157" s="18"/>
      <c r="L157" s="18"/>
      <c r="M157" s="18"/>
      <c r="N157" s="18"/>
      <c r="O157" s="18"/>
      <c r="P157" s="100"/>
      <c r="Q157" s="18"/>
      <c r="R157" s="48"/>
      <c r="S157" s="24"/>
      <c r="T157" s="18"/>
    </row>
    <row r="158" spans="1:20">
      <c r="A158" s="4">
        <v>154</v>
      </c>
      <c r="B158" s="64"/>
      <c r="C158" s="18"/>
      <c r="D158" s="18"/>
      <c r="E158" s="19"/>
      <c r="F158" s="18"/>
      <c r="G158" s="19"/>
      <c r="H158" s="19"/>
      <c r="I158" s="54">
        <f t="shared" si="2"/>
        <v>0</v>
      </c>
      <c r="J158" s="18"/>
      <c r="K158" s="18"/>
      <c r="L158" s="18"/>
      <c r="M158" s="18"/>
      <c r="N158" s="18"/>
      <c r="O158" s="18"/>
      <c r="P158" s="100"/>
      <c r="Q158" s="18"/>
      <c r="R158" s="48"/>
      <c r="S158" s="24"/>
      <c r="T158" s="18"/>
    </row>
    <row r="159" spans="1:20">
      <c r="A159" s="4">
        <v>155</v>
      </c>
      <c r="B159" s="64"/>
      <c r="C159" s="18"/>
      <c r="D159" s="18"/>
      <c r="E159" s="19"/>
      <c r="F159" s="18"/>
      <c r="G159" s="19"/>
      <c r="H159" s="19"/>
      <c r="I159" s="54">
        <f t="shared" si="2"/>
        <v>0</v>
      </c>
      <c r="J159" s="18"/>
      <c r="K159" s="18"/>
      <c r="L159" s="18"/>
      <c r="M159" s="18"/>
      <c r="N159" s="18"/>
      <c r="O159" s="18"/>
      <c r="P159" s="100"/>
      <c r="Q159" s="18"/>
      <c r="R159" s="48"/>
      <c r="S159" s="24"/>
      <c r="T159" s="18"/>
    </row>
    <row r="160" spans="1:20">
      <c r="A160" s="4">
        <v>156</v>
      </c>
      <c r="B160" s="64"/>
      <c r="C160" s="18"/>
      <c r="D160" s="18"/>
      <c r="E160" s="19"/>
      <c r="F160" s="18"/>
      <c r="G160" s="19"/>
      <c r="H160" s="19"/>
      <c r="I160" s="54">
        <f t="shared" si="2"/>
        <v>0</v>
      </c>
      <c r="J160" s="18"/>
      <c r="K160" s="18"/>
      <c r="L160" s="18"/>
      <c r="M160" s="18"/>
      <c r="N160" s="18"/>
      <c r="O160" s="18"/>
      <c r="P160" s="100"/>
      <c r="Q160" s="18"/>
      <c r="R160" s="48"/>
      <c r="S160" s="24"/>
      <c r="T160" s="18"/>
    </row>
    <row r="161" spans="1:20">
      <c r="A161" s="4">
        <v>157</v>
      </c>
      <c r="B161" s="64"/>
      <c r="C161" s="18"/>
      <c r="D161" s="18"/>
      <c r="E161" s="19"/>
      <c r="F161" s="18"/>
      <c r="G161" s="19"/>
      <c r="H161" s="19"/>
      <c r="I161" s="54">
        <f t="shared" si="2"/>
        <v>0</v>
      </c>
      <c r="J161" s="18"/>
      <c r="K161" s="18"/>
      <c r="L161" s="18"/>
      <c r="M161" s="18"/>
      <c r="N161" s="18"/>
      <c r="O161" s="18"/>
      <c r="P161" s="100"/>
      <c r="Q161" s="18"/>
      <c r="R161" s="48"/>
      <c r="S161" s="24"/>
      <c r="T161" s="18"/>
    </row>
    <row r="162" spans="1:20">
      <c r="A162" s="4">
        <v>158</v>
      </c>
      <c r="B162" s="64"/>
      <c r="C162" s="18"/>
      <c r="D162" s="18"/>
      <c r="E162" s="19"/>
      <c r="F162" s="18"/>
      <c r="G162" s="19"/>
      <c r="H162" s="19"/>
      <c r="I162" s="54">
        <f t="shared" si="2"/>
        <v>0</v>
      </c>
      <c r="J162" s="18"/>
      <c r="K162" s="18"/>
      <c r="L162" s="18"/>
      <c r="M162" s="18"/>
      <c r="N162" s="18"/>
      <c r="O162" s="18"/>
      <c r="P162" s="100"/>
      <c r="Q162" s="18"/>
      <c r="R162" s="48"/>
      <c r="S162" s="24"/>
      <c r="T162" s="18"/>
    </row>
    <row r="163" spans="1:20">
      <c r="A163" s="4">
        <v>159</v>
      </c>
      <c r="B163" s="64"/>
      <c r="C163" s="18"/>
      <c r="D163" s="18"/>
      <c r="E163" s="19"/>
      <c r="F163" s="18"/>
      <c r="G163" s="19"/>
      <c r="H163" s="19"/>
      <c r="I163" s="54">
        <f t="shared" si="2"/>
        <v>0</v>
      </c>
      <c r="J163" s="18"/>
      <c r="K163" s="18"/>
      <c r="L163" s="18"/>
      <c r="M163" s="18"/>
      <c r="N163" s="18"/>
      <c r="O163" s="18"/>
      <c r="P163" s="100"/>
      <c r="Q163" s="18"/>
      <c r="R163" s="48"/>
      <c r="S163" s="24"/>
      <c r="T163" s="18"/>
    </row>
    <row r="164" spans="1:20">
      <c r="A164" s="4">
        <v>160</v>
      </c>
      <c r="B164" s="64"/>
      <c r="C164" s="18"/>
      <c r="D164" s="18"/>
      <c r="E164" s="19"/>
      <c r="F164" s="18"/>
      <c r="G164" s="19"/>
      <c r="H164" s="19"/>
      <c r="I164" s="54">
        <f t="shared" si="2"/>
        <v>0</v>
      </c>
      <c r="J164" s="18"/>
      <c r="K164" s="18"/>
      <c r="L164" s="18"/>
      <c r="M164" s="18"/>
      <c r="N164" s="18"/>
      <c r="O164" s="18"/>
      <c r="P164" s="100"/>
      <c r="Q164" s="18"/>
      <c r="R164" s="48"/>
      <c r="S164" s="24"/>
      <c r="T164" s="18"/>
    </row>
    <row r="165" spans="1:20">
      <c r="A165" s="3" t="s">
        <v>11</v>
      </c>
      <c r="B165" s="39"/>
      <c r="C165" s="3">
        <f>COUNTIFS(C5:C164,"*")</f>
        <v>105</v>
      </c>
      <c r="D165" s="3"/>
      <c r="E165" s="13"/>
      <c r="F165" s="3"/>
      <c r="G165" s="56">
        <f>SUM(G5:G164)</f>
        <v>2788</v>
      </c>
      <c r="H165" s="56">
        <f>SUM(H5:H164)</f>
        <v>3206</v>
      </c>
      <c r="I165" s="56">
        <f>SUM(I5:I164)</f>
        <v>5994</v>
      </c>
      <c r="J165" s="3"/>
      <c r="K165" s="7"/>
      <c r="L165" s="21"/>
      <c r="M165" s="21"/>
      <c r="N165" s="7"/>
      <c r="O165" s="7"/>
      <c r="P165" s="14"/>
      <c r="Q165" s="3"/>
      <c r="R165" s="3"/>
      <c r="S165" s="3"/>
      <c r="T165" s="12"/>
    </row>
    <row r="166" spans="1:20">
      <c r="A166" s="44" t="s">
        <v>62</v>
      </c>
      <c r="B166" s="10">
        <f>COUNTIF(B$5:B$164,"Team 1")</f>
        <v>50</v>
      </c>
      <c r="C166" s="44" t="s">
        <v>25</v>
      </c>
      <c r="D166" s="10">
        <f>COUNTIF(D5:D164,"Anganwadi")</f>
        <v>52</v>
      </c>
    </row>
    <row r="167" spans="1:20">
      <c r="A167" s="44" t="s">
        <v>63</v>
      </c>
      <c r="B167" s="10">
        <f>COUNTIF(B$6:B$164,"Team 2")</f>
        <v>55</v>
      </c>
      <c r="C167" s="44" t="s">
        <v>23</v>
      </c>
      <c r="D167" s="10">
        <f>COUNTIF(D5:D164,"School")</f>
        <v>53</v>
      </c>
    </row>
  </sheetData>
  <sheetProtection password="8527" sheet="1" objects="1" scenarios="1"/>
  <mergeCells count="20">
    <mergeCell ref="A1:S1"/>
    <mergeCell ref="K3:K4"/>
    <mergeCell ref="N3:N4"/>
    <mergeCell ref="O3:O4"/>
    <mergeCell ref="A2:C2"/>
    <mergeCell ref="A3:A4"/>
    <mergeCell ref="C3:C4"/>
    <mergeCell ref="D3:D4"/>
    <mergeCell ref="E3:E4"/>
    <mergeCell ref="F3:F4"/>
    <mergeCell ref="G3:I3"/>
    <mergeCell ref="L3:L4"/>
    <mergeCell ref="M3:M4"/>
    <mergeCell ref="B3:B4"/>
    <mergeCell ref="T3:T4"/>
    <mergeCell ref="J3:J4"/>
    <mergeCell ref="P3:P4"/>
    <mergeCell ref="Q3:Q4"/>
    <mergeCell ref="R3:R4"/>
    <mergeCell ref="S3:S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21 D75:D164 D23:D73">
      <formula1>"Anganwadi,School"</formula1>
    </dataValidation>
    <dataValidation type="list" allowBlank="1" showInputMessage="1" showErrorMessage="1" sqref="B5:B164">
      <formula1>"Team 1, Team 2"</formula1>
    </dataValidation>
  </dataValidations>
  <printOptions horizontalCentered="1"/>
  <pageMargins left="0.37" right="0.23" top="0.43" bottom="0.54" header="0.3" footer="0.19"/>
  <pageSetup paperSize="9" scale="47" fitToHeight="11000" orientation="landscape" verticalDpi="0" r:id="rId1"/>
  <headerFooter>
    <oddFooter>&amp;L&amp;"-,Bold"&amp;12Signature of MO (MHT)&amp;CPages &amp;P of &amp;N&amp;R&amp;"-,Bold"&amp;12Signature of SDM &amp; HO &amp;"-,Regular"&amp;11 with seal</oddFooter>
  </headerFooter>
</worksheet>
</file>

<file path=xl/worksheets/sheet3.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5" activePane="bottomRight" state="frozen"/>
      <selection pane="topRight" activeCell="C1" sqref="C1"/>
      <selection pane="bottomLeft" activeCell="A5" sqref="A5"/>
      <selection pane="bottomRight" activeCell="F6" sqref="F6"/>
    </sheetView>
  </sheetViews>
  <sheetFormatPr defaultRowHeight="16.5"/>
  <cols>
    <col min="1" max="1" width="10" style="1" customWidth="1"/>
    <col min="2" max="2" width="13.140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67.5" customHeight="1">
      <c r="A1" s="212" t="s">
        <v>70</v>
      </c>
      <c r="B1" s="212"/>
      <c r="C1" s="212"/>
      <c r="D1" s="53"/>
      <c r="E1" s="53"/>
      <c r="F1" s="53"/>
      <c r="G1" s="53"/>
      <c r="H1" s="53"/>
      <c r="I1" s="53"/>
      <c r="J1" s="53"/>
      <c r="K1" s="53"/>
      <c r="L1" s="53"/>
      <c r="M1" s="213"/>
      <c r="N1" s="213"/>
      <c r="O1" s="213"/>
      <c r="P1" s="213"/>
      <c r="Q1" s="213"/>
      <c r="R1" s="213"/>
      <c r="S1" s="213"/>
      <c r="T1" s="213"/>
    </row>
    <row r="2" spans="1:20">
      <c r="A2" s="208" t="s">
        <v>59</v>
      </c>
      <c r="B2" s="209"/>
      <c r="C2" s="209"/>
      <c r="D2" s="25">
        <v>43586</v>
      </c>
      <c r="E2" s="22"/>
      <c r="F2" s="22"/>
      <c r="G2" s="22"/>
      <c r="H2" s="22"/>
      <c r="I2" s="22"/>
      <c r="J2" s="22"/>
      <c r="K2" s="22"/>
      <c r="L2" s="22"/>
      <c r="M2" s="22"/>
      <c r="N2" s="22"/>
      <c r="O2" s="22"/>
      <c r="P2" s="22"/>
      <c r="Q2" s="22"/>
      <c r="R2" s="22"/>
      <c r="S2" s="22"/>
    </row>
    <row r="3" spans="1:20" ht="24" customHeight="1">
      <c r="A3" s="204" t="s">
        <v>14</v>
      </c>
      <c r="B3" s="206" t="s">
        <v>61</v>
      </c>
      <c r="C3" s="203" t="s">
        <v>7</v>
      </c>
      <c r="D3" s="203" t="s">
        <v>55</v>
      </c>
      <c r="E3" s="203" t="s">
        <v>16</v>
      </c>
      <c r="F3" s="210" t="s">
        <v>17</v>
      </c>
      <c r="G3" s="203" t="s">
        <v>8</v>
      </c>
      <c r="H3" s="203"/>
      <c r="I3" s="203"/>
      <c r="J3" s="203" t="s">
        <v>31</v>
      </c>
      <c r="K3" s="206" t="s">
        <v>33</v>
      </c>
      <c r="L3" s="206" t="s">
        <v>50</v>
      </c>
      <c r="M3" s="206" t="s">
        <v>51</v>
      </c>
      <c r="N3" s="206" t="s">
        <v>34</v>
      </c>
      <c r="O3" s="206" t="s">
        <v>35</v>
      </c>
      <c r="P3" s="204" t="s">
        <v>54</v>
      </c>
      <c r="Q3" s="203" t="s">
        <v>52</v>
      </c>
      <c r="R3" s="203" t="s">
        <v>32</v>
      </c>
      <c r="S3" s="203" t="s">
        <v>53</v>
      </c>
      <c r="T3" s="203" t="s">
        <v>13</v>
      </c>
    </row>
    <row r="4" spans="1:20" ht="25.5" customHeight="1">
      <c r="A4" s="204"/>
      <c r="B4" s="211"/>
      <c r="C4" s="203"/>
      <c r="D4" s="203"/>
      <c r="E4" s="203"/>
      <c r="F4" s="210"/>
      <c r="G4" s="23" t="s">
        <v>9</v>
      </c>
      <c r="H4" s="23" t="s">
        <v>10</v>
      </c>
      <c r="I4" s="23" t="s">
        <v>11</v>
      </c>
      <c r="J4" s="203"/>
      <c r="K4" s="207"/>
      <c r="L4" s="207"/>
      <c r="M4" s="207"/>
      <c r="N4" s="207"/>
      <c r="O4" s="207"/>
      <c r="P4" s="204"/>
      <c r="Q4" s="204"/>
      <c r="R4" s="203"/>
      <c r="S4" s="203"/>
      <c r="T4" s="203"/>
    </row>
    <row r="5" spans="1:20">
      <c r="A5" s="4">
        <v>1</v>
      </c>
      <c r="B5" s="17" t="s">
        <v>62</v>
      </c>
      <c r="C5" s="70" t="s">
        <v>325</v>
      </c>
      <c r="D5" s="67" t="s">
        <v>25</v>
      </c>
      <c r="E5" s="71">
        <v>67</v>
      </c>
      <c r="F5" s="67"/>
      <c r="G5" s="70">
        <v>14</v>
      </c>
      <c r="H5" s="70">
        <v>23</v>
      </c>
      <c r="I5" s="57">
        <f>SUM(G5:H5)</f>
        <v>37</v>
      </c>
      <c r="J5" s="71">
        <v>9954962040</v>
      </c>
      <c r="K5" s="76" t="s">
        <v>441</v>
      </c>
      <c r="L5" s="96" t="s">
        <v>442</v>
      </c>
      <c r="M5" s="97"/>
      <c r="N5" s="78" t="s">
        <v>443</v>
      </c>
      <c r="O5" s="79">
        <v>9859438566</v>
      </c>
      <c r="P5" s="82" t="s">
        <v>444</v>
      </c>
      <c r="Q5" s="66" t="s">
        <v>251</v>
      </c>
      <c r="R5" s="48">
        <v>10</v>
      </c>
      <c r="S5" s="66" t="s">
        <v>445</v>
      </c>
      <c r="T5" s="82"/>
    </row>
    <row r="6" spans="1:20">
      <c r="A6" s="4">
        <v>2</v>
      </c>
      <c r="B6" s="17" t="s">
        <v>62</v>
      </c>
      <c r="C6" s="70" t="s">
        <v>326</v>
      </c>
      <c r="D6" s="67" t="s">
        <v>25</v>
      </c>
      <c r="E6" s="71">
        <v>308</v>
      </c>
      <c r="F6" s="72"/>
      <c r="G6" s="70">
        <v>22</v>
      </c>
      <c r="H6" s="70">
        <v>22</v>
      </c>
      <c r="I6" s="57">
        <f t="shared" ref="I6:I69" si="0">SUM(G6:H6)</f>
        <v>44</v>
      </c>
      <c r="J6" s="71">
        <v>9613286215</v>
      </c>
      <c r="K6" s="76" t="s">
        <v>441</v>
      </c>
      <c r="L6" s="96" t="s">
        <v>442</v>
      </c>
      <c r="M6" s="97"/>
      <c r="N6" s="78" t="s">
        <v>443</v>
      </c>
      <c r="O6" s="79">
        <v>9859438566</v>
      </c>
      <c r="P6" s="82" t="s">
        <v>444</v>
      </c>
      <c r="Q6" s="66" t="s">
        <v>251</v>
      </c>
      <c r="R6" s="48">
        <v>10</v>
      </c>
      <c r="S6" s="66" t="s">
        <v>243</v>
      </c>
      <c r="T6" s="82"/>
    </row>
    <row r="7" spans="1:20">
      <c r="A7" s="4">
        <v>3</v>
      </c>
      <c r="B7" s="17" t="s">
        <v>62</v>
      </c>
      <c r="C7" s="70" t="s">
        <v>327</v>
      </c>
      <c r="D7" s="67" t="s">
        <v>25</v>
      </c>
      <c r="E7" s="71">
        <v>98</v>
      </c>
      <c r="F7" s="55"/>
      <c r="G7" s="70">
        <v>45</v>
      </c>
      <c r="H7" s="70">
        <v>38</v>
      </c>
      <c r="I7" s="57">
        <f t="shared" si="0"/>
        <v>83</v>
      </c>
      <c r="J7" s="71">
        <v>7399573788</v>
      </c>
      <c r="K7" s="76" t="s">
        <v>441</v>
      </c>
      <c r="L7" s="96" t="s">
        <v>446</v>
      </c>
      <c r="M7" s="97">
        <v>9854148247</v>
      </c>
      <c r="N7" s="78" t="s">
        <v>447</v>
      </c>
      <c r="O7" s="79">
        <v>9706565344</v>
      </c>
      <c r="P7" s="82" t="s">
        <v>444</v>
      </c>
      <c r="Q7" s="66" t="s">
        <v>251</v>
      </c>
      <c r="R7" s="48">
        <v>10</v>
      </c>
      <c r="S7" s="66" t="s">
        <v>243</v>
      </c>
      <c r="T7" s="82"/>
    </row>
    <row r="8" spans="1:20">
      <c r="A8" s="4">
        <v>4</v>
      </c>
      <c r="B8" s="17" t="s">
        <v>62</v>
      </c>
      <c r="C8" s="70" t="s">
        <v>328</v>
      </c>
      <c r="D8" s="67" t="s">
        <v>25</v>
      </c>
      <c r="E8" s="71">
        <v>302</v>
      </c>
      <c r="F8" s="55"/>
      <c r="G8" s="70">
        <v>8</v>
      </c>
      <c r="H8" s="70">
        <v>12</v>
      </c>
      <c r="I8" s="57">
        <f t="shared" si="0"/>
        <v>20</v>
      </c>
      <c r="J8" s="71">
        <v>9864131810</v>
      </c>
      <c r="K8" s="76" t="s">
        <v>441</v>
      </c>
      <c r="L8" s="96" t="s">
        <v>446</v>
      </c>
      <c r="M8" s="97">
        <v>9854148247</v>
      </c>
      <c r="N8" s="78" t="s">
        <v>447</v>
      </c>
      <c r="O8" s="79">
        <v>9706565344</v>
      </c>
      <c r="P8" s="82" t="s">
        <v>448</v>
      </c>
      <c r="Q8" s="66" t="s">
        <v>263</v>
      </c>
      <c r="R8" s="48">
        <v>10</v>
      </c>
      <c r="S8" s="66" t="s">
        <v>243</v>
      </c>
      <c r="T8" s="82"/>
    </row>
    <row r="9" spans="1:20">
      <c r="A9" s="4">
        <v>5</v>
      </c>
      <c r="B9" s="17" t="s">
        <v>62</v>
      </c>
      <c r="C9" s="70" t="s">
        <v>329</v>
      </c>
      <c r="D9" s="67" t="s">
        <v>25</v>
      </c>
      <c r="E9" s="71">
        <v>99</v>
      </c>
      <c r="F9" s="55"/>
      <c r="G9" s="70">
        <v>49</v>
      </c>
      <c r="H9" s="70">
        <v>40</v>
      </c>
      <c r="I9" s="57">
        <f t="shared" si="0"/>
        <v>89</v>
      </c>
      <c r="J9" s="71">
        <v>8876554286</v>
      </c>
      <c r="K9" s="76" t="s">
        <v>441</v>
      </c>
      <c r="L9" s="96"/>
      <c r="M9" s="97"/>
      <c r="N9" s="78" t="s">
        <v>449</v>
      </c>
      <c r="O9" s="79">
        <v>9859213010</v>
      </c>
      <c r="P9" s="82" t="s">
        <v>448</v>
      </c>
      <c r="Q9" s="66" t="s">
        <v>263</v>
      </c>
      <c r="R9" s="48">
        <v>10</v>
      </c>
      <c r="S9" s="66" t="s">
        <v>243</v>
      </c>
      <c r="T9" s="82"/>
    </row>
    <row r="10" spans="1:20">
      <c r="A10" s="4">
        <v>6</v>
      </c>
      <c r="B10" s="17" t="s">
        <v>62</v>
      </c>
      <c r="C10" s="70" t="s">
        <v>330</v>
      </c>
      <c r="D10" s="67" t="s">
        <v>25</v>
      </c>
      <c r="E10" s="71">
        <v>143</v>
      </c>
      <c r="F10" s="18"/>
      <c r="G10" s="70">
        <v>27</v>
      </c>
      <c r="H10" s="70">
        <v>23</v>
      </c>
      <c r="I10" s="57">
        <f t="shared" si="0"/>
        <v>50</v>
      </c>
      <c r="J10" s="71">
        <v>9859457100</v>
      </c>
      <c r="K10" s="76" t="s">
        <v>441</v>
      </c>
      <c r="L10" s="96" t="s">
        <v>450</v>
      </c>
      <c r="M10" s="97">
        <v>9859036468</v>
      </c>
      <c r="N10" s="78" t="s">
        <v>321</v>
      </c>
      <c r="O10" s="79">
        <v>9854457099</v>
      </c>
      <c r="P10" s="82" t="s">
        <v>448</v>
      </c>
      <c r="Q10" s="66" t="s">
        <v>263</v>
      </c>
      <c r="R10" s="48">
        <v>10</v>
      </c>
      <c r="S10" s="66" t="s">
        <v>243</v>
      </c>
      <c r="T10" s="82"/>
    </row>
    <row r="11" spans="1:20">
      <c r="A11" s="4">
        <v>7</v>
      </c>
      <c r="B11" s="17" t="s">
        <v>62</v>
      </c>
      <c r="C11" s="70" t="s">
        <v>331</v>
      </c>
      <c r="D11" s="67" t="s">
        <v>25</v>
      </c>
      <c r="E11" s="71">
        <v>57</v>
      </c>
      <c r="F11" s="72"/>
      <c r="G11" s="70">
        <v>24</v>
      </c>
      <c r="H11" s="70">
        <v>28</v>
      </c>
      <c r="I11" s="57">
        <f t="shared" si="0"/>
        <v>52</v>
      </c>
      <c r="J11" s="71">
        <v>9577345728</v>
      </c>
      <c r="K11" s="76" t="s">
        <v>441</v>
      </c>
      <c r="L11" s="96" t="s">
        <v>451</v>
      </c>
      <c r="M11" s="97">
        <v>9854944316</v>
      </c>
      <c r="N11" s="78" t="s">
        <v>452</v>
      </c>
      <c r="O11" s="79">
        <v>9859553838</v>
      </c>
      <c r="P11" s="82" t="s">
        <v>453</v>
      </c>
      <c r="Q11" s="66" t="s">
        <v>269</v>
      </c>
      <c r="R11" s="48">
        <v>10</v>
      </c>
      <c r="S11" s="66" t="s">
        <v>243</v>
      </c>
      <c r="T11" s="82"/>
    </row>
    <row r="12" spans="1:20">
      <c r="A12" s="4">
        <v>8</v>
      </c>
      <c r="B12" s="17" t="s">
        <v>62</v>
      </c>
      <c r="C12" s="70" t="s">
        <v>332</v>
      </c>
      <c r="D12" s="67" t="s">
        <v>25</v>
      </c>
      <c r="E12" s="71">
        <v>342</v>
      </c>
      <c r="F12" s="72"/>
      <c r="G12" s="70">
        <v>15</v>
      </c>
      <c r="H12" s="70">
        <v>16</v>
      </c>
      <c r="I12" s="57">
        <f t="shared" si="0"/>
        <v>31</v>
      </c>
      <c r="J12" s="71"/>
      <c r="K12" s="76" t="s">
        <v>441</v>
      </c>
      <c r="L12" s="96" t="s">
        <v>451</v>
      </c>
      <c r="M12" s="97">
        <v>9854944316</v>
      </c>
      <c r="N12" s="78" t="s">
        <v>452</v>
      </c>
      <c r="O12" s="79">
        <v>9859553838</v>
      </c>
      <c r="P12" s="82" t="s">
        <v>453</v>
      </c>
      <c r="Q12" s="66" t="s">
        <v>269</v>
      </c>
      <c r="R12" s="48">
        <v>10</v>
      </c>
      <c r="S12" s="66" t="s">
        <v>243</v>
      </c>
      <c r="T12" s="82"/>
    </row>
    <row r="13" spans="1:20">
      <c r="A13" s="4">
        <v>9</v>
      </c>
      <c r="B13" s="17" t="s">
        <v>62</v>
      </c>
      <c r="C13" s="70" t="s">
        <v>333</v>
      </c>
      <c r="D13" s="67" t="s">
        <v>25</v>
      </c>
      <c r="E13" s="71">
        <v>127</v>
      </c>
      <c r="F13" s="55"/>
      <c r="G13" s="70">
        <v>28</v>
      </c>
      <c r="H13" s="70">
        <v>32</v>
      </c>
      <c r="I13" s="57">
        <f t="shared" si="0"/>
        <v>60</v>
      </c>
      <c r="J13" s="71">
        <v>9854782984</v>
      </c>
      <c r="K13" s="76" t="s">
        <v>441</v>
      </c>
      <c r="L13" s="96" t="s">
        <v>454</v>
      </c>
      <c r="M13" s="97">
        <v>9859084531</v>
      </c>
      <c r="N13" s="78" t="s">
        <v>455</v>
      </c>
      <c r="O13" s="79">
        <v>9613454299</v>
      </c>
      <c r="P13" s="82" t="s">
        <v>453</v>
      </c>
      <c r="Q13" s="66" t="s">
        <v>269</v>
      </c>
      <c r="R13" s="48">
        <v>10</v>
      </c>
      <c r="S13" s="66" t="s">
        <v>243</v>
      </c>
      <c r="T13" s="82"/>
    </row>
    <row r="14" spans="1:20">
      <c r="A14" s="4">
        <v>10</v>
      </c>
      <c r="B14" s="17" t="s">
        <v>62</v>
      </c>
      <c r="C14" s="72" t="s">
        <v>334</v>
      </c>
      <c r="D14" s="67" t="s">
        <v>25</v>
      </c>
      <c r="E14" s="71"/>
      <c r="F14" s="55"/>
      <c r="G14" s="72">
        <v>15</v>
      </c>
      <c r="H14" s="72">
        <v>18</v>
      </c>
      <c r="I14" s="57">
        <f t="shared" si="0"/>
        <v>33</v>
      </c>
      <c r="J14" s="71">
        <v>9706488411</v>
      </c>
      <c r="K14" s="76" t="s">
        <v>441</v>
      </c>
      <c r="L14" s="96"/>
      <c r="M14" s="97"/>
      <c r="N14" s="104"/>
      <c r="O14" s="48"/>
      <c r="P14" s="82" t="s">
        <v>456</v>
      </c>
      <c r="Q14" s="66" t="s">
        <v>242</v>
      </c>
      <c r="R14" s="48">
        <v>10</v>
      </c>
      <c r="S14" s="66" t="s">
        <v>243</v>
      </c>
      <c r="T14" s="82"/>
    </row>
    <row r="15" spans="1:20">
      <c r="A15" s="4">
        <v>11</v>
      </c>
      <c r="B15" s="17" t="s">
        <v>62</v>
      </c>
      <c r="C15" s="72" t="s">
        <v>335</v>
      </c>
      <c r="D15" s="67" t="s">
        <v>25</v>
      </c>
      <c r="E15" s="71"/>
      <c r="F15" s="55"/>
      <c r="G15" s="72">
        <v>23</v>
      </c>
      <c r="H15" s="72">
        <v>19</v>
      </c>
      <c r="I15" s="57">
        <f t="shared" si="0"/>
        <v>42</v>
      </c>
      <c r="J15" s="71">
        <v>9859625234</v>
      </c>
      <c r="K15" s="76" t="s">
        <v>441</v>
      </c>
      <c r="L15" s="96"/>
      <c r="M15" s="97"/>
      <c r="N15" s="78" t="s">
        <v>457</v>
      </c>
      <c r="O15" s="79">
        <v>9613048646</v>
      </c>
      <c r="P15" s="82" t="s">
        <v>456</v>
      </c>
      <c r="Q15" s="66" t="s">
        <v>242</v>
      </c>
      <c r="R15" s="48">
        <v>10</v>
      </c>
      <c r="S15" s="66" t="s">
        <v>243</v>
      </c>
      <c r="T15" s="82"/>
    </row>
    <row r="16" spans="1:20">
      <c r="A16" s="4">
        <v>12</v>
      </c>
      <c r="B16" s="17" t="s">
        <v>62</v>
      </c>
      <c r="C16" s="72" t="s">
        <v>336</v>
      </c>
      <c r="D16" s="67" t="s">
        <v>25</v>
      </c>
      <c r="E16" s="71"/>
      <c r="F16" s="72"/>
      <c r="G16" s="72">
        <v>20</v>
      </c>
      <c r="H16" s="72">
        <v>25</v>
      </c>
      <c r="I16" s="57">
        <f t="shared" si="0"/>
        <v>45</v>
      </c>
      <c r="J16" s="71">
        <v>9706971430</v>
      </c>
      <c r="K16" s="76" t="s">
        <v>441</v>
      </c>
      <c r="L16" s="96"/>
      <c r="M16" s="97"/>
      <c r="N16" s="78" t="s">
        <v>457</v>
      </c>
      <c r="O16" s="79">
        <v>9613048646</v>
      </c>
      <c r="P16" s="82" t="s">
        <v>456</v>
      </c>
      <c r="Q16" s="66" t="s">
        <v>242</v>
      </c>
      <c r="R16" s="48">
        <v>10</v>
      </c>
      <c r="S16" s="66" t="s">
        <v>243</v>
      </c>
      <c r="T16" s="82"/>
    </row>
    <row r="17" spans="1:20">
      <c r="A17" s="4">
        <v>13</v>
      </c>
      <c r="B17" s="17" t="s">
        <v>62</v>
      </c>
      <c r="C17" s="72" t="s">
        <v>337</v>
      </c>
      <c r="D17" s="67" t="s">
        <v>25</v>
      </c>
      <c r="E17" s="71"/>
      <c r="F17" s="18"/>
      <c r="G17" s="72">
        <v>23</v>
      </c>
      <c r="H17" s="72">
        <v>19</v>
      </c>
      <c r="I17" s="57">
        <f t="shared" si="0"/>
        <v>42</v>
      </c>
      <c r="J17" s="71">
        <v>9577031974</v>
      </c>
      <c r="K17" s="76" t="s">
        <v>441</v>
      </c>
      <c r="L17" s="96"/>
      <c r="M17" s="97"/>
      <c r="N17" s="78" t="s">
        <v>458</v>
      </c>
      <c r="O17" s="79">
        <v>9864229747</v>
      </c>
      <c r="P17" s="82" t="s">
        <v>459</v>
      </c>
      <c r="Q17" s="66" t="s">
        <v>246</v>
      </c>
      <c r="R17" s="48">
        <v>10</v>
      </c>
      <c r="S17" s="66" t="s">
        <v>243</v>
      </c>
      <c r="T17" s="82"/>
    </row>
    <row r="18" spans="1:20">
      <c r="A18" s="4">
        <v>14</v>
      </c>
      <c r="B18" s="17" t="s">
        <v>62</v>
      </c>
      <c r="C18" s="72" t="s">
        <v>338</v>
      </c>
      <c r="D18" s="67" t="s">
        <v>25</v>
      </c>
      <c r="E18" s="71"/>
      <c r="F18" s="18"/>
      <c r="G18" s="72">
        <v>21</v>
      </c>
      <c r="H18" s="72">
        <v>20</v>
      </c>
      <c r="I18" s="57">
        <f t="shared" si="0"/>
        <v>41</v>
      </c>
      <c r="J18" s="71">
        <v>9859890944</v>
      </c>
      <c r="K18" s="76" t="s">
        <v>441</v>
      </c>
      <c r="L18" s="96" t="s">
        <v>460</v>
      </c>
      <c r="M18" s="97">
        <v>9854939158</v>
      </c>
      <c r="N18" s="78" t="s">
        <v>461</v>
      </c>
      <c r="O18" s="79">
        <v>9859820358</v>
      </c>
      <c r="P18" s="82" t="s">
        <v>459</v>
      </c>
      <c r="Q18" s="66" t="s">
        <v>246</v>
      </c>
      <c r="R18" s="48">
        <v>10</v>
      </c>
      <c r="S18" s="66" t="s">
        <v>243</v>
      </c>
      <c r="T18" s="82"/>
    </row>
    <row r="19" spans="1:20">
      <c r="A19" s="4">
        <v>15</v>
      </c>
      <c r="B19" s="17" t="s">
        <v>62</v>
      </c>
      <c r="C19" s="72" t="s">
        <v>339</v>
      </c>
      <c r="D19" s="67" t="s">
        <v>25</v>
      </c>
      <c r="E19" s="71"/>
      <c r="F19" s="67"/>
      <c r="G19" s="72">
        <v>14</v>
      </c>
      <c r="H19" s="72">
        <v>13</v>
      </c>
      <c r="I19" s="57">
        <f t="shared" si="0"/>
        <v>27</v>
      </c>
      <c r="J19" s="71">
        <v>9577761038</v>
      </c>
      <c r="K19" s="76" t="s">
        <v>441</v>
      </c>
      <c r="L19" s="96" t="s">
        <v>460</v>
      </c>
      <c r="M19" s="97">
        <v>9854939158</v>
      </c>
      <c r="N19" s="78" t="s">
        <v>461</v>
      </c>
      <c r="O19" s="79">
        <v>9859820358</v>
      </c>
      <c r="P19" s="82" t="s">
        <v>462</v>
      </c>
      <c r="Q19" s="66" t="s">
        <v>249</v>
      </c>
      <c r="R19" s="48">
        <v>10</v>
      </c>
      <c r="S19" s="66" t="s">
        <v>243</v>
      </c>
      <c r="T19" s="82"/>
    </row>
    <row r="20" spans="1:20">
      <c r="A20" s="4">
        <v>16</v>
      </c>
      <c r="B20" s="17" t="s">
        <v>62</v>
      </c>
      <c r="C20" s="72" t="s">
        <v>340</v>
      </c>
      <c r="D20" s="67" t="s">
        <v>25</v>
      </c>
      <c r="E20" s="71"/>
      <c r="F20" s="67"/>
      <c r="G20" s="72">
        <v>28</v>
      </c>
      <c r="H20" s="72">
        <v>19</v>
      </c>
      <c r="I20" s="57">
        <f t="shared" si="0"/>
        <v>47</v>
      </c>
      <c r="J20" s="71">
        <v>9854377694</v>
      </c>
      <c r="K20" s="76" t="s">
        <v>441</v>
      </c>
      <c r="L20" s="96"/>
      <c r="M20" s="97"/>
      <c r="N20" s="78" t="s">
        <v>463</v>
      </c>
      <c r="O20" s="79">
        <v>9613434986</v>
      </c>
      <c r="P20" s="82" t="s">
        <v>462</v>
      </c>
      <c r="Q20" s="66" t="s">
        <v>249</v>
      </c>
      <c r="R20" s="48">
        <v>10</v>
      </c>
      <c r="S20" s="66" t="s">
        <v>243</v>
      </c>
      <c r="T20" s="82"/>
    </row>
    <row r="21" spans="1:20">
      <c r="A21" s="4">
        <v>17</v>
      </c>
      <c r="B21" s="17" t="s">
        <v>62</v>
      </c>
      <c r="C21" s="72" t="s">
        <v>341</v>
      </c>
      <c r="D21" s="67" t="s">
        <v>25</v>
      </c>
      <c r="E21" s="71"/>
      <c r="F21" s="67"/>
      <c r="G21" s="72">
        <v>10</v>
      </c>
      <c r="H21" s="72">
        <v>15</v>
      </c>
      <c r="I21" s="57">
        <f t="shared" si="0"/>
        <v>25</v>
      </c>
      <c r="J21" s="71">
        <v>9577500694</v>
      </c>
      <c r="K21" s="76" t="s">
        <v>441</v>
      </c>
      <c r="L21" s="96"/>
      <c r="M21" s="97"/>
      <c r="N21" s="105"/>
      <c r="O21" s="106"/>
      <c r="P21" s="82" t="s">
        <v>462</v>
      </c>
      <c r="Q21" s="66" t="s">
        <v>249</v>
      </c>
      <c r="R21" s="48">
        <v>10</v>
      </c>
      <c r="S21" s="66" t="s">
        <v>243</v>
      </c>
      <c r="T21" s="82"/>
    </row>
    <row r="22" spans="1:20">
      <c r="A22" s="4">
        <v>18</v>
      </c>
      <c r="B22" s="17" t="s">
        <v>62</v>
      </c>
      <c r="C22" s="72" t="s">
        <v>342</v>
      </c>
      <c r="D22" s="67" t="s">
        <v>25</v>
      </c>
      <c r="E22" s="71"/>
      <c r="F22" s="67"/>
      <c r="G22" s="72">
        <v>14</v>
      </c>
      <c r="H22" s="72">
        <v>17</v>
      </c>
      <c r="I22" s="57">
        <f t="shared" si="0"/>
        <v>31</v>
      </c>
      <c r="J22" s="71">
        <v>7399713208</v>
      </c>
      <c r="K22" s="76" t="s">
        <v>441</v>
      </c>
      <c r="L22" s="96"/>
      <c r="M22" s="97"/>
      <c r="N22" s="104"/>
      <c r="O22" s="106"/>
      <c r="P22" s="82" t="s">
        <v>464</v>
      </c>
      <c r="Q22" s="66" t="s">
        <v>251</v>
      </c>
      <c r="R22" s="48">
        <v>10</v>
      </c>
      <c r="S22" s="66" t="s">
        <v>243</v>
      </c>
      <c r="T22" s="82"/>
    </row>
    <row r="23" spans="1:20">
      <c r="A23" s="4">
        <v>19</v>
      </c>
      <c r="B23" s="17" t="s">
        <v>62</v>
      </c>
      <c r="C23" s="72" t="s">
        <v>343</v>
      </c>
      <c r="D23" s="67" t="s">
        <v>25</v>
      </c>
      <c r="E23" s="71"/>
      <c r="F23" s="18"/>
      <c r="G23" s="72">
        <v>38</v>
      </c>
      <c r="H23" s="72">
        <v>38</v>
      </c>
      <c r="I23" s="57">
        <f t="shared" si="0"/>
        <v>76</v>
      </c>
      <c r="J23" s="71">
        <v>9854579135</v>
      </c>
      <c r="K23" s="76" t="s">
        <v>441</v>
      </c>
      <c r="L23" s="96"/>
      <c r="M23" s="97"/>
      <c r="N23" s="78" t="s">
        <v>449</v>
      </c>
      <c r="O23" s="79">
        <v>9859213010</v>
      </c>
      <c r="P23" s="82" t="s">
        <v>464</v>
      </c>
      <c r="Q23" s="66" t="s">
        <v>251</v>
      </c>
      <c r="R23" s="48">
        <v>10</v>
      </c>
      <c r="S23" s="66" t="s">
        <v>243</v>
      </c>
      <c r="T23" s="82"/>
    </row>
    <row r="24" spans="1:20">
      <c r="A24" s="4">
        <v>20</v>
      </c>
      <c r="B24" s="17" t="s">
        <v>62</v>
      </c>
      <c r="C24" s="72" t="s">
        <v>344</v>
      </c>
      <c r="D24" s="67" t="s">
        <v>25</v>
      </c>
      <c r="E24" s="71"/>
      <c r="F24" s="18"/>
      <c r="G24" s="72">
        <v>19</v>
      </c>
      <c r="H24" s="72">
        <v>22</v>
      </c>
      <c r="I24" s="57">
        <f t="shared" si="0"/>
        <v>41</v>
      </c>
      <c r="J24" s="71">
        <v>9577782823</v>
      </c>
      <c r="K24" s="76" t="s">
        <v>441</v>
      </c>
      <c r="L24" s="96" t="s">
        <v>465</v>
      </c>
      <c r="M24" s="97"/>
      <c r="N24" s="78" t="s">
        <v>466</v>
      </c>
      <c r="O24" s="79">
        <v>9854464481</v>
      </c>
      <c r="P24" s="82" t="s">
        <v>464</v>
      </c>
      <c r="Q24" s="66" t="s">
        <v>251</v>
      </c>
      <c r="R24" s="48">
        <v>10</v>
      </c>
      <c r="S24" s="66" t="s">
        <v>243</v>
      </c>
      <c r="T24" s="82"/>
    </row>
    <row r="25" spans="1:20">
      <c r="A25" s="4">
        <v>21</v>
      </c>
      <c r="B25" s="17" t="s">
        <v>62</v>
      </c>
      <c r="C25" s="72" t="s">
        <v>345</v>
      </c>
      <c r="D25" s="67" t="s">
        <v>25</v>
      </c>
      <c r="E25" s="71"/>
      <c r="F25" s="67"/>
      <c r="G25" s="72">
        <v>19</v>
      </c>
      <c r="H25" s="72">
        <v>21</v>
      </c>
      <c r="I25" s="57">
        <f t="shared" si="0"/>
        <v>40</v>
      </c>
      <c r="J25" s="71"/>
      <c r="K25" s="76" t="s">
        <v>441</v>
      </c>
      <c r="L25" s="96"/>
      <c r="M25" s="97"/>
      <c r="N25" s="104"/>
      <c r="O25" s="48"/>
      <c r="P25" s="82" t="s">
        <v>467</v>
      </c>
      <c r="Q25" s="66" t="s">
        <v>263</v>
      </c>
      <c r="R25" s="48">
        <v>10</v>
      </c>
      <c r="S25" s="66" t="s">
        <v>243</v>
      </c>
      <c r="T25" s="82"/>
    </row>
    <row r="26" spans="1:20">
      <c r="A26" s="4">
        <v>22</v>
      </c>
      <c r="B26" s="17" t="s">
        <v>62</v>
      </c>
      <c r="C26" s="72" t="s">
        <v>346</v>
      </c>
      <c r="D26" s="67" t="s">
        <v>25</v>
      </c>
      <c r="E26" s="71"/>
      <c r="F26" s="67"/>
      <c r="G26" s="72">
        <v>33</v>
      </c>
      <c r="H26" s="72">
        <v>24</v>
      </c>
      <c r="I26" s="57">
        <f t="shared" si="0"/>
        <v>57</v>
      </c>
      <c r="J26" s="71">
        <v>9706869351</v>
      </c>
      <c r="K26" s="76" t="s">
        <v>441</v>
      </c>
      <c r="L26" s="96" t="s">
        <v>465</v>
      </c>
      <c r="M26" s="97"/>
      <c r="N26" s="78" t="s">
        <v>466</v>
      </c>
      <c r="O26" s="79">
        <v>9854464481</v>
      </c>
      <c r="P26" s="82" t="s">
        <v>467</v>
      </c>
      <c r="Q26" s="66" t="s">
        <v>263</v>
      </c>
      <c r="R26" s="48">
        <v>10</v>
      </c>
      <c r="S26" s="66" t="s">
        <v>243</v>
      </c>
      <c r="T26" s="82"/>
    </row>
    <row r="27" spans="1:20">
      <c r="A27" s="4">
        <v>23</v>
      </c>
      <c r="B27" s="17" t="s">
        <v>62</v>
      </c>
      <c r="C27" s="70" t="s">
        <v>347</v>
      </c>
      <c r="D27" s="67" t="s">
        <v>25</v>
      </c>
      <c r="E27" s="71">
        <v>35</v>
      </c>
      <c r="F27" s="70"/>
      <c r="G27" s="70">
        <v>48</v>
      </c>
      <c r="H27" s="70">
        <v>44</v>
      </c>
      <c r="I27" s="57">
        <f t="shared" si="0"/>
        <v>92</v>
      </c>
      <c r="J27" s="71">
        <v>8011264470</v>
      </c>
      <c r="K27" s="102" t="s">
        <v>468</v>
      </c>
      <c r="L27" s="96"/>
      <c r="M27" s="97"/>
      <c r="N27" s="78"/>
      <c r="O27" s="79"/>
      <c r="P27" s="82" t="s">
        <v>469</v>
      </c>
      <c r="Q27" s="66" t="s">
        <v>269</v>
      </c>
      <c r="R27" s="102" t="s">
        <v>468</v>
      </c>
      <c r="S27" s="66" t="s">
        <v>243</v>
      </c>
      <c r="T27" s="82"/>
    </row>
    <row r="28" spans="1:20">
      <c r="A28" s="4">
        <v>24</v>
      </c>
      <c r="B28" s="17" t="s">
        <v>62</v>
      </c>
      <c r="C28" s="70" t="s">
        <v>348</v>
      </c>
      <c r="D28" s="67" t="s">
        <v>25</v>
      </c>
      <c r="E28" s="71">
        <v>14</v>
      </c>
      <c r="F28" s="67"/>
      <c r="G28" s="70">
        <v>23</v>
      </c>
      <c r="H28" s="70">
        <v>21</v>
      </c>
      <c r="I28" s="57">
        <f t="shared" si="0"/>
        <v>44</v>
      </c>
      <c r="J28" s="71">
        <v>9577887663</v>
      </c>
      <c r="K28" s="102" t="s">
        <v>468</v>
      </c>
      <c r="L28" s="96"/>
      <c r="M28" s="97"/>
      <c r="N28" s="78"/>
      <c r="O28" s="79"/>
      <c r="P28" s="82" t="s">
        <v>469</v>
      </c>
      <c r="Q28" s="66" t="s">
        <v>269</v>
      </c>
      <c r="R28" s="102" t="s">
        <v>468</v>
      </c>
      <c r="S28" s="66" t="s">
        <v>243</v>
      </c>
      <c r="T28" s="82"/>
    </row>
    <row r="29" spans="1:20">
      <c r="A29" s="4">
        <v>25</v>
      </c>
      <c r="B29" s="17" t="s">
        <v>62</v>
      </c>
      <c r="C29" s="70" t="s">
        <v>349</v>
      </c>
      <c r="D29" s="67" t="s">
        <v>25</v>
      </c>
      <c r="E29" s="71">
        <v>17</v>
      </c>
      <c r="F29" s="67"/>
      <c r="G29" s="70">
        <v>13</v>
      </c>
      <c r="H29" s="70">
        <v>12</v>
      </c>
      <c r="I29" s="57">
        <f t="shared" si="0"/>
        <v>25</v>
      </c>
      <c r="J29" s="71">
        <v>9613549422</v>
      </c>
      <c r="K29" s="102" t="s">
        <v>468</v>
      </c>
      <c r="L29" s="96"/>
      <c r="M29" s="97"/>
      <c r="N29" s="95"/>
      <c r="O29" s="79"/>
      <c r="P29" s="82" t="s">
        <v>469</v>
      </c>
      <c r="Q29" s="66" t="s">
        <v>269</v>
      </c>
      <c r="R29" s="102" t="s">
        <v>468</v>
      </c>
      <c r="S29" s="66" t="s">
        <v>243</v>
      </c>
      <c r="T29" s="82"/>
    </row>
    <row r="30" spans="1:20">
      <c r="A30" s="4">
        <v>26</v>
      </c>
      <c r="B30" s="17" t="s">
        <v>62</v>
      </c>
      <c r="C30" s="70" t="s">
        <v>350</v>
      </c>
      <c r="D30" s="67" t="s">
        <v>25</v>
      </c>
      <c r="E30" s="71">
        <v>43</v>
      </c>
      <c r="F30" s="101"/>
      <c r="G30" s="70">
        <v>29</v>
      </c>
      <c r="H30" s="70">
        <v>30</v>
      </c>
      <c r="I30" s="57">
        <f t="shared" si="0"/>
        <v>59</v>
      </c>
      <c r="J30" s="71">
        <v>9613762507</v>
      </c>
      <c r="K30" s="102" t="s">
        <v>468</v>
      </c>
      <c r="L30" s="96"/>
      <c r="M30" s="107"/>
      <c r="N30" s="96"/>
      <c r="O30" s="107"/>
      <c r="P30" s="82" t="s">
        <v>470</v>
      </c>
      <c r="Q30" s="66" t="s">
        <v>242</v>
      </c>
      <c r="R30" s="102" t="s">
        <v>468</v>
      </c>
      <c r="S30" s="66" t="s">
        <v>243</v>
      </c>
      <c r="T30" s="82"/>
    </row>
    <row r="31" spans="1:20">
      <c r="A31" s="4">
        <v>27</v>
      </c>
      <c r="B31" s="17" t="s">
        <v>62</v>
      </c>
      <c r="C31" s="70" t="s">
        <v>351</v>
      </c>
      <c r="D31" s="67" t="s">
        <v>25</v>
      </c>
      <c r="E31" s="71">
        <v>63</v>
      </c>
      <c r="F31" s="67"/>
      <c r="G31" s="70">
        <v>10</v>
      </c>
      <c r="H31" s="70">
        <v>12</v>
      </c>
      <c r="I31" s="57">
        <f t="shared" si="0"/>
        <v>22</v>
      </c>
      <c r="J31" s="71">
        <v>7399707904</v>
      </c>
      <c r="K31" s="102" t="s">
        <v>468</v>
      </c>
      <c r="L31" s="96"/>
      <c r="M31" s="107"/>
      <c r="N31" s="104"/>
      <c r="O31" s="48"/>
      <c r="P31" s="82" t="s">
        <v>470</v>
      </c>
      <c r="Q31" s="66" t="s">
        <v>242</v>
      </c>
      <c r="R31" s="102" t="s">
        <v>468</v>
      </c>
      <c r="S31" s="66" t="s">
        <v>243</v>
      </c>
      <c r="T31" s="82"/>
    </row>
    <row r="32" spans="1:20">
      <c r="A32" s="4">
        <v>28</v>
      </c>
      <c r="B32" s="17" t="s">
        <v>62</v>
      </c>
      <c r="C32" s="70" t="s">
        <v>352</v>
      </c>
      <c r="D32" s="67" t="s">
        <v>25</v>
      </c>
      <c r="E32" s="71">
        <v>58</v>
      </c>
      <c r="F32" s="70"/>
      <c r="G32" s="70">
        <v>25</v>
      </c>
      <c r="H32" s="70">
        <v>26</v>
      </c>
      <c r="I32" s="57">
        <f t="shared" si="0"/>
        <v>51</v>
      </c>
      <c r="J32" s="71">
        <v>9859067434</v>
      </c>
      <c r="K32" s="102" t="s">
        <v>468</v>
      </c>
      <c r="L32" s="96"/>
      <c r="M32" s="107"/>
      <c r="N32" s="104"/>
      <c r="O32" s="48"/>
      <c r="P32" s="82" t="s">
        <v>471</v>
      </c>
      <c r="Q32" s="66" t="s">
        <v>246</v>
      </c>
      <c r="R32" s="102" t="s">
        <v>468</v>
      </c>
      <c r="S32" s="66" t="s">
        <v>243</v>
      </c>
      <c r="T32" s="82"/>
    </row>
    <row r="33" spans="1:20">
      <c r="A33" s="4">
        <v>29</v>
      </c>
      <c r="B33" s="17" t="s">
        <v>62</v>
      </c>
      <c r="C33" s="70" t="s">
        <v>353</v>
      </c>
      <c r="D33" s="67" t="s">
        <v>25</v>
      </c>
      <c r="E33" s="71">
        <v>56</v>
      </c>
      <c r="F33" s="18"/>
      <c r="G33" s="70">
        <v>32</v>
      </c>
      <c r="H33" s="70">
        <v>22</v>
      </c>
      <c r="I33" s="57">
        <f t="shared" si="0"/>
        <v>54</v>
      </c>
      <c r="J33" s="71">
        <v>9854679797</v>
      </c>
      <c r="K33" s="102" t="s">
        <v>468</v>
      </c>
      <c r="L33" s="96"/>
      <c r="M33" s="107"/>
      <c r="N33" s="104"/>
      <c r="O33" s="48"/>
      <c r="P33" s="82" t="s">
        <v>471</v>
      </c>
      <c r="Q33" s="66" t="s">
        <v>246</v>
      </c>
      <c r="R33" s="102" t="s">
        <v>468</v>
      </c>
      <c r="S33" s="66" t="s">
        <v>243</v>
      </c>
      <c r="T33" s="82"/>
    </row>
    <row r="34" spans="1:20">
      <c r="A34" s="4">
        <v>30</v>
      </c>
      <c r="B34" s="17" t="s">
        <v>62</v>
      </c>
      <c r="C34" s="70" t="s">
        <v>354</v>
      </c>
      <c r="D34" s="67" t="s">
        <v>25</v>
      </c>
      <c r="E34" s="71">
        <v>119</v>
      </c>
      <c r="F34" s="73"/>
      <c r="G34" s="70">
        <v>9</v>
      </c>
      <c r="H34" s="70">
        <v>21</v>
      </c>
      <c r="I34" s="57">
        <f t="shared" si="0"/>
        <v>30</v>
      </c>
      <c r="J34" s="71">
        <v>9435180276</v>
      </c>
      <c r="K34" s="102" t="s">
        <v>468</v>
      </c>
      <c r="L34" s="96"/>
      <c r="M34" s="107"/>
      <c r="N34" s="104"/>
      <c r="O34" s="48"/>
      <c r="P34" s="82" t="s">
        <v>472</v>
      </c>
      <c r="Q34" s="66" t="s">
        <v>249</v>
      </c>
      <c r="R34" s="102" t="s">
        <v>468</v>
      </c>
      <c r="S34" s="66" t="s">
        <v>243</v>
      </c>
      <c r="T34" s="82"/>
    </row>
    <row r="35" spans="1:20">
      <c r="A35" s="4">
        <v>31</v>
      </c>
      <c r="B35" s="17"/>
      <c r="C35" s="70"/>
      <c r="D35" s="67"/>
      <c r="E35" s="71"/>
      <c r="F35" s="102"/>
      <c r="G35" s="70"/>
      <c r="H35" s="70"/>
      <c r="I35" s="57">
        <f t="shared" si="0"/>
        <v>0</v>
      </c>
      <c r="J35" s="102"/>
      <c r="K35" s="76"/>
      <c r="L35" s="96"/>
      <c r="M35" s="107"/>
      <c r="N35" s="104"/>
      <c r="O35" s="48"/>
      <c r="P35" s="82"/>
      <c r="Q35" s="66"/>
      <c r="R35" s="48"/>
      <c r="S35" s="66" t="s">
        <v>243</v>
      </c>
      <c r="T35" s="82"/>
    </row>
    <row r="36" spans="1:20">
      <c r="A36" s="4">
        <v>32</v>
      </c>
      <c r="B36" s="17" t="s">
        <v>62</v>
      </c>
      <c r="C36" s="72" t="s">
        <v>355</v>
      </c>
      <c r="D36" s="67" t="s">
        <v>25</v>
      </c>
      <c r="E36" s="71"/>
      <c r="F36" s="18"/>
      <c r="G36" s="72">
        <v>9</v>
      </c>
      <c r="H36" s="72">
        <v>18</v>
      </c>
      <c r="I36" s="57">
        <f t="shared" si="0"/>
        <v>27</v>
      </c>
      <c r="J36" s="71">
        <v>9864812431</v>
      </c>
      <c r="K36" s="76" t="s">
        <v>441</v>
      </c>
      <c r="L36" s="96" t="s">
        <v>465</v>
      </c>
      <c r="M36" s="107"/>
      <c r="N36" s="78" t="s">
        <v>466</v>
      </c>
      <c r="O36" s="79">
        <v>9854464481</v>
      </c>
      <c r="P36" s="82" t="s">
        <v>472</v>
      </c>
      <c r="Q36" s="66" t="s">
        <v>249</v>
      </c>
      <c r="R36" s="48">
        <v>10</v>
      </c>
      <c r="S36" s="66" t="s">
        <v>243</v>
      </c>
      <c r="T36" s="82"/>
    </row>
    <row r="37" spans="1:20">
      <c r="A37" s="4">
        <v>33</v>
      </c>
      <c r="B37" s="17" t="s">
        <v>62</v>
      </c>
      <c r="C37" s="72" t="s">
        <v>356</v>
      </c>
      <c r="D37" s="67" t="s">
        <v>25</v>
      </c>
      <c r="E37" s="71"/>
      <c r="F37" s="18"/>
      <c r="G37" s="72">
        <v>46</v>
      </c>
      <c r="H37" s="72">
        <v>43</v>
      </c>
      <c r="I37" s="57">
        <f t="shared" si="0"/>
        <v>89</v>
      </c>
      <c r="J37" s="71"/>
      <c r="K37" s="76" t="s">
        <v>441</v>
      </c>
      <c r="L37" s="96"/>
      <c r="M37" s="104"/>
      <c r="N37" s="78" t="s">
        <v>449</v>
      </c>
      <c r="O37" s="79">
        <v>9859213010</v>
      </c>
      <c r="P37" s="82" t="s">
        <v>473</v>
      </c>
      <c r="Q37" s="66" t="s">
        <v>251</v>
      </c>
      <c r="R37" s="48">
        <v>10</v>
      </c>
      <c r="S37" s="66" t="s">
        <v>243</v>
      </c>
      <c r="T37" s="82"/>
    </row>
    <row r="38" spans="1:20">
      <c r="A38" s="4">
        <v>34</v>
      </c>
      <c r="B38" s="17" t="s">
        <v>62</v>
      </c>
      <c r="C38" s="72" t="s">
        <v>357</v>
      </c>
      <c r="D38" s="67" t="s">
        <v>25</v>
      </c>
      <c r="E38" s="71"/>
      <c r="F38" s="18"/>
      <c r="G38" s="72">
        <v>25</v>
      </c>
      <c r="H38" s="72">
        <v>25</v>
      </c>
      <c r="I38" s="57">
        <f t="shared" si="0"/>
        <v>50</v>
      </c>
      <c r="J38" s="71"/>
      <c r="K38" s="76" t="s">
        <v>441</v>
      </c>
      <c r="L38" s="96"/>
      <c r="M38" s="104"/>
      <c r="N38" s="48"/>
      <c r="O38" s="48"/>
      <c r="P38" s="82" t="s">
        <v>473</v>
      </c>
      <c r="Q38" s="66" t="s">
        <v>251</v>
      </c>
      <c r="R38" s="48">
        <v>10</v>
      </c>
      <c r="S38" s="66" t="s">
        <v>243</v>
      </c>
      <c r="T38" s="82"/>
    </row>
    <row r="39" spans="1:20">
      <c r="A39" s="4">
        <v>35</v>
      </c>
      <c r="B39" s="17" t="s">
        <v>62</v>
      </c>
      <c r="C39" s="72" t="s">
        <v>358</v>
      </c>
      <c r="D39" s="67" t="s">
        <v>25</v>
      </c>
      <c r="E39" s="71">
        <v>38</v>
      </c>
      <c r="F39" s="18"/>
      <c r="G39" s="72">
        <v>23</v>
      </c>
      <c r="H39" s="72">
        <v>16</v>
      </c>
      <c r="I39" s="57">
        <f t="shared" si="0"/>
        <v>39</v>
      </c>
      <c r="J39" s="71">
        <v>9854379966</v>
      </c>
      <c r="K39" s="76" t="s">
        <v>441</v>
      </c>
      <c r="L39" s="96" t="s">
        <v>474</v>
      </c>
      <c r="M39" s="79">
        <v>9678298921</v>
      </c>
      <c r="N39" s="78" t="s">
        <v>475</v>
      </c>
      <c r="O39" s="79">
        <v>9854737383</v>
      </c>
      <c r="P39" s="82" t="s">
        <v>476</v>
      </c>
      <c r="Q39" s="66" t="s">
        <v>263</v>
      </c>
      <c r="R39" s="48">
        <v>10</v>
      </c>
      <c r="S39" s="66" t="s">
        <v>243</v>
      </c>
      <c r="T39" s="82"/>
    </row>
    <row r="40" spans="1:20">
      <c r="A40" s="4">
        <v>36</v>
      </c>
      <c r="B40" s="17" t="s">
        <v>62</v>
      </c>
      <c r="C40" s="72" t="s">
        <v>359</v>
      </c>
      <c r="D40" s="67" t="s">
        <v>25</v>
      </c>
      <c r="E40" s="71">
        <v>242</v>
      </c>
      <c r="F40" s="18"/>
      <c r="G40" s="72">
        <v>14</v>
      </c>
      <c r="H40" s="72">
        <v>17</v>
      </c>
      <c r="I40" s="57">
        <f t="shared" si="0"/>
        <v>31</v>
      </c>
      <c r="J40" s="71">
        <v>7399944256</v>
      </c>
      <c r="K40" s="76" t="s">
        <v>441</v>
      </c>
      <c r="L40" s="96" t="s">
        <v>474</v>
      </c>
      <c r="M40" s="79">
        <v>9678298921</v>
      </c>
      <c r="N40" s="78" t="s">
        <v>475</v>
      </c>
      <c r="O40" s="79">
        <v>9854737383</v>
      </c>
      <c r="P40" s="82" t="s">
        <v>476</v>
      </c>
      <c r="Q40" s="66" t="s">
        <v>263</v>
      </c>
      <c r="R40" s="48">
        <v>10</v>
      </c>
      <c r="S40" s="66" t="s">
        <v>243</v>
      </c>
      <c r="T40" s="82"/>
    </row>
    <row r="41" spans="1:20">
      <c r="A41" s="4">
        <v>37</v>
      </c>
      <c r="B41" s="17" t="s">
        <v>62</v>
      </c>
      <c r="C41" s="72" t="s">
        <v>360</v>
      </c>
      <c r="D41" s="67" t="s">
        <v>25</v>
      </c>
      <c r="E41" s="71">
        <v>241</v>
      </c>
      <c r="F41" s="73"/>
      <c r="G41" s="72">
        <v>13</v>
      </c>
      <c r="H41" s="72">
        <v>8</v>
      </c>
      <c r="I41" s="57">
        <f t="shared" si="0"/>
        <v>21</v>
      </c>
      <c r="J41" s="71">
        <v>9859322137</v>
      </c>
      <c r="K41" s="76" t="s">
        <v>441</v>
      </c>
      <c r="L41" s="96" t="s">
        <v>446</v>
      </c>
      <c r="M41" s="97">
        <v>9854148247</v>
      </c>
      <c r="N41" s="78" t="s">
        <v>475</v>
      </c>
      <c r="O41" s="79">
        <v>9854737383</v>
      </c>
      <c r="P41" s="80">
        <v>43605</v>
      </c>
      <c r="Q41" s="77" t="s">
        <v>242</v>
      </c>
      <c r="R41" s="48">
        <v>10</v>
      </c>
      <c r="S41" s="66" t="s">
        <v>243</v>
      </c>
      <c r="T41" s="82"/>
    </row>
    <row r="42" spans="1:20">
      <c r="A42" s="4">
        <v>38</v>
      </c>
      <c r="B42" s="17" t="s">
        <v>62</v>
      </c>
      <c r="C42" s="72" t="s">
        <v>361</v>
      </c>
      <c r="D42" s="67" t="s">
        <v>25</v>
      </c>
      <c r="E42" s="71">
        <v>240</v>
      </c>
      <c r="F42" s="18"/>
      <c r="G42" s="72">
        <v>19</v>
      </c>
      <c r="H42" s="72">
        <v>19</v>
      </c>
      <c r="I42" s="57">
        <f t="shared" si="0"/>
        <v>38</v>
      </c>
      <c r="J42" s="71">
        <v>9706298419</v>
      </c>
      <c r="K42" s="76" t="s">
        <v>441</v>
      </c>
      <c r="L42" s="96"/>
      <c r="M42" s="104"/>
      <c r="N42" s="78" t="s">
        <v>475</v>
      </c>
      <c r="O42" s="79">
        <v>9854737383</v>
      </c>
      <c r="P42" s="80">
        <v>43605</v>
      </c>
      <c r="Q42" s="77" t="s">
        <v>242</v>
      </c>
      <c r="R42" s="48">
        <v>10</v>
      </c>
      <c r="S42" s="66" t="s">
        <v>243</v>
      </c>
      <c r="T42" s="82"/>
    </row>
    <row r="43" spans="1:20">
      <c r="A43" s="4">
        <v>39</v>
      </c>
      <c r="B43" s="17" t="s">
        <v>62</v>
      </c>
      <c r="C43" s="72" t="s">
        <v>362</v>
      </c>
      <c r="D43" s="67" t="s">
        <v>25</v>
      </c>
      <c r="E43" s="71">
        <v>39</v>
      </c>
      <c r="F43" s="18"/>
      <c r="G43" s="72">
        <v>18</v>
      </c>
      <c r="H43" s="72">
        <v>15</v>
      </c>
      <c r="I43" s="57">
        <f t="shared" si="0"/>
        <v>33</v>
      </c>
      <c r="J43" s="71"/>
      <c r="K43" s="76" t="s">
        <v>441</v>
      </c>
      <c r="L43" s="96" t="s">
        <v>465</v>
      </c>
      <c r="M43" s="104"/>
      <c r="N43" s="78" t="s">
        <v>477</v>
      </c>
      <c r="O43" s="79">
        <v>7896105405</v>
      </c>
      <c r="P43" s="80">
        <v>43606</v>
      </c>
      <c r="Q43" s="77" t="s">
        <v>246</v>
      </c>
      <c r="R43" s="48">
        <v>10</v>
      </c>
      <c r="S43" s="66" t="s">
        <v>243</v>
      </c>
      <c r="T43" s="82"/>
    </row>
    <row r="44" spans="1:20">
      <c r="A44" s="4">
        <v>40</v>
      </c>
      <c r="B44" s="17" t="s">
        <v>62</v>
      </c>
      <c r="C44" s="72" t="s">
        <v>363</v>
      </c>
      <c r="D44" s="67" t="s">
        <v>25</v>
      </c>
      <c r="E44" s="71">
        <v>205</v>
      </c>
      <c r="F44" s="67"/>
      <c r="G44" s="72">
        <v>29</v>
      </c>
      <c r="H44" s="72">
        <v>21</v>
      </c>
      <c r="I44" s="57">
        <f t="shared" si="0"/>
        <v>50</v>
      </c>
      <c r="J44" s="71">
        <v>7399777508</v>
      </c>
      <c r="K44" s="76" t="s">
        <v>441</v>
      </c>
      <c r="L44" s="96"/>
      <c r="M44" s="104"/>
      <c r="N44" s="48"/>
      <c r="O44" s="48"/>
      <c r="P44" s="80">
        <v>43606</v>
      </c>
      <c r="Q44" s="77" t="s">
        <v>246</v>
      </c>
      <c r="R44" s="48">
        <v>10</v>
      </c>
      <c r="S44" s="66" t="s">
        <v>243</v>
      </c>
      <c r="T44" s="82"/>
    </row>
    <row r="45" spans="1:20">
      <c r="A45" s="4">
        <v>41</v>
      </c>
      <c r="B45" s="17" t="s">
        <v>62</v>
      </c>
      <c r="C45" s="72" t="s">
        <v>364</v>
      </c>
      <c r="D45" s="67" t="s">
        <v>25</v>
      </c>
      <c r="E45" s="71">
        <v>137</v>
      </c>
      <c r="F45" s="18"/>
      <c r="G45" s="72">
        <v>13</v>
      </c>
      <c r="H45" s="72">
        <v>14</v>
      </c>
      <c r="I45" s="57">
        <f t="shared" si="0"/>
        <v>27</v>
      </c>
      <c r="J45" s="71">
        <v>8876162103</v>
      </c>
      <c r="K45" s="76" t="s">
        <v>441</v>
      </c>
      <c r="L45" s="96" t="s">
        <v>465</v>
      </c>
      <c r="M45" s="104"/>
      <c r="N45" s="78" t="s">
        <v>477</v>
      </c>
      <c r="O45" s="79">
        <v>7896105405</v>
      </c>
      <c r="P45" s="108" t="s">
        <v>478</v>
      </c>
      <c r="Q45" s="48" t="s">
        <v>249</v>
      </c>
      <c r="R45" s="48">
        <v>10</v>
      </c>
      <c r="S45" s="66" t="s">
        <v>243</v>
      </c>
      <c r="T45" s="82"/>
    </row>
    <row r="46" spans="1:20">
      <c r="A46" s="4">
        <v>42</v>
      </c>
      <c r="B46" s="17" t="s">
        <v>62</v>
      </c>
      <c r="C46" s="70" t="s">
        <v>365</v>
      </c>
      <c r="D46" s="70" t="s">
        <v>25</v>
      </c>
      <c r="E46" s="71">
        <v>102</v>
      </c>
      <c r="F46" s="70"/>
      <c r="G46" s="70">
        <v>37</v>
      </c>
      <c r="H46" s="70">
        <v>29</v>
      </c>
      <c r="I46" s="57">
        <f t="shared" si="0"/>
        <v>66</v>
      </c>
      <c r="J46" s="71">
        <v>9678853280</v>
      </c>
      <c r="K46" s="68" t="s">
        <v>365</v>
      </c>
      <c r="L46" s="109" t="s">
        <v>479</v>
      </c>
      <c r="M46" s="110">
        <v>8011725662</v>
      </c>
      <c r="N46" s="109" t="s">
        <v>480</v>
      </c>
      <c r="O46" s="110">
        <v>7896577841</v>
      </c>
      <c r="P46" s="108" t="s">
        <v>478</v>
      </c>
      <c r="Q46" s="48" t="s">
        <v>249</v>
      </c>
      <c r="R46" s="48">
        <v>30</v>
      </c>
      <c r="S46" s="18" t="s">
        <v>243</v>
      </c>
      <c r="T46" s="82"/>
    </row>
    <row r="47" spans="1:20">
      <c r="A47" s="4">
        <v>43</v>
      </c>
      <c r="B47" s="17" t="s">
        <v>62</v>
      </c>
      <c r="C47" s="70" t="s">
        <v>366</v>
      </c>
      <c r="D47" s="70" t="s">
        <v>25</v>
      </c>
      <c r="E47" s="71">
        <v>177</v>
      </c>
      <c r="F47" s="70"/>
      <c r="G47" s="70">
        <v>40</v>
      </c>
      <c r="H47" s="70">
        <v>25</v>
      </c>
      <c r="I47" s="57">
        <f t="shared" si="0"/>
        <v>65</v>
      </c>
      <c r="J47" s="71">
        <v>7896336168</v>
      </c>
      <c r="K47" s="68" t="s">
        <v>365</v>
      </c>
      <c r="L47" s="109" t="s">
        <v>481</v>
      </c>
      <c r="M47" s="110">
        <v>9864913715</v>
      </c>
      <c r="N47" s="109" t="s">
        <v>480</v>
      </c>
      <c r="O47" s="110">
        <v>7896577841</v>
      </c>
      <c r="P47" s="80">
        <v>43608</v>
      </c>
      <c r="Q47" s="77" t="s">
        <v>251</v>
      </c>
      <c r="R47" s="48">
        <v>30</v>
      </c>
      <c r="S47" s="66" t="s">
        <v>243</v>
      </c>
      <c r="T47" s="82"/>
    </row>
    <row r="48" spans="1:20">
      <c r="A48" s="4">
        <v>44</v>
      </c>
      <c r="B48" s="17" t="s">
        <v>62</v>
      </c>
      <c r="C48" s="75" t="s">
        <v>367</v>
      </c>
      <c r="D48" s="67" t="s">
        <v>23</v>
      </c>
      <c r="E48" s="67" t="s">
        <v>368</v>
      </c>
      <c r="F48" s="73" t="s">
        <v>92</v>
      </c>
      <c r="G48" s="75">
        <v>32</v>
      </c>
      <c r="H48" s="75">
        <v>23</v>
      </c>
      <c r="I48" s="57">
        <f t="shared" si="0"/>
        <v>55</v>
      </c>
      <c r="J48" s="75">
        <v>9707741572</v>
      </c>
      <c r="K48" s="68" t="s">
        <v>365</v>
      </c>
      <c r="L48" s="96" t="s">
        <v>479</v>
      </c>
      <c r="M48" s="97">
        <v>8011725662</v>
      </c>
      <c r="N48" s="78"/>
      <c r="O48" s="79"/>
      <c r="P48" s="80">
        <v>43608</v>
      </c>
      <c r="Q48" s="77" t="s">
        <v>251</v>
      </c>
      <c r="R48" s="48">
        <v>30</v>
      </c>
      <c r="S48" s="66" t="s">
        <v>243</v>
      </c>
      <c r="T48" s="80"/>
    </row>
    <row r="49" spans="1:20">
      <c r="A49" s="4">
        <v>45</v>
      </c>
      <c r="B49" s="17" t="s">
        <v>62</v>
      </c>
      <c r="C49" s="70" t="s">
        <v>369</v>
      </c>
      <c r="D49" s="70" t="s">
        <v>25</v>
      </c>
      <c r="E49" s="71">
        <v>184</v>
      </c>
      <c r="F49" s="70"/>
      <c r="G49" s="70">
        <v>46</v>
      </c>
      <c r="H49" s="70">
        <v>51</v>
      </c>
      <c r="I49" s="57">
        <f t="shared" si="0"/>
        <v>97</v>
      </c>
      <c r="J49" s="71">
        <v>8473814515</v>
      </c>
      <c r="K49" s="68" t="s">
        <v>365</v>
      </c>
      <c r="L49" s="96" t="s">
        <v>481</v>
      </c>
      <c r="M49" s="97">
        <v>9864913715</v>
      </c>
      <c r="N49" s="78"/>
      <c r="O49" s="79"/>
      <c r="P49" s="80">
        <v>43609</v>
      </c>
      <c r="Q49" s="77" t="s">
        <v>263</v>
      </c>
      <c r="R49" s="48">
        <v>30</v>
      </c>
      <c r="S49" s="66" t="s">
        <v>243</v>
      </c>
      <c r="T49" s="80"/>
    </row>
    <row r="50" spans="1:20">
      <c r="A50" s="4">
        <v>46</v>
      </c>
      <c r="B50" s="17" t="s">
        <v>62</v>
      </c>
      <c r="C50" s="70" t="s">
        <v>370</v>
      </c>
      <c r="D50" s="70" t="s">
        <v>25</v>
      </c>
      <c r="E50" s="71">
        <v>325</v>
      </c>
      <c r="F50" s="70"/>
      <c r="G50" s="70">
        <v>37</v>
      </c>
      <c r="H50" s="70">
        <v>30</v>
      </c>
      <c r="I50" s="57">
        <f t="shared" si="0"/>
        <v>67</v>
      </c>
      <c r="J50" s="71">
        <v>7896479750</v>
      </c>
      <c r="K50" s="68" t="s">
        <v>365</v>
      </c>
      <c r="L50" s="96" t="s">
        <v>479</v>
      </c>
      <c r="M50" s="97">
        <v>8011725662</v>
      </c>
      <c r="N50" s="78"/>
      <c r="O50" s="79"/>
      <c r="P50" s="80">
        <v>43609</v>
      </c>
      <c r="Q50" s="77" t="s">
        <v>263</v>
      </c>
      <c r="R50" s="48">
        <v>30</v>
      </c>
      <c r="S50" s="66" t="s">
        <v>243</v>
      </c>
      <c r="T50" s="80"/>
    </row>
    <row r="51" spans="1:20">
      <c r="A51" s="4">
        <v>47</v>
      </c>
      <c r="B51" s="17" t="s">
        <v>62</v>
      </c>
      <c r="C51" s="75" t="s">
        <v>371</v>
      </c>
      <c r="D51" s="67" t="s">
        <v>23</v>
      </c>
      <c r="E51" s="67" t="s">
        <v>372</v>
      </c>
      <c r="F51" s="73" t="s">
        <v>92</v>
      </c>
      <c r="G51" s="75">
        <v>17</v>
      </c>
      <c r="H51" s="75">
        <v>30</v>
      </c>
      <c r="I51" s="57">
        <f t="shared" si="0"/>
        <v>47</v>
      </c>
      <c r="J51" s="75">
        <v>9615184394</v>
      </c>
      <c r="K51" s="68" t="s">
        <v>365</v>
      </c>
      <c r="L51" s="96" t="s">
        <v>481</v>
      </c>
      <c r="M51" s="97">
        <v>9864913715</v>
      </c>
      <c r="N51" s="78"/>
      <c r="O51" s="79"/>
      <c r="P51" s="80">
        <v>43610</v>
      </c>
      <c r="Q51" s="77" t="s">
        <v>269</v>
      </c>
      <c r="R51" s="48">
        <v>30</v>
      </c>
      <c r="S51" s="66" t="s">
        <v>243</v>
      </c>
      <c r="T51" s="80"/>
    </row>
    <row r="52" spans="1:20">
      <c r="A52" s="4">
        <v>48</v>
      </c>
      <c r="B52" s="17" t="s">
        <v>62</v>
      </c>
      <c r="C52" s="70" t="s">
        <v>373</v>
      </c>
      <c r="D52" s="70" t="s">
        <v>25</v>
      </c>
      <c r="E52" s="71">
        <v>1</v>
      </c>
      <c r="F52" s="70"/>
      <c r="G52" s="70">
        <v>42</v>
      </c>
      <c r="H52" s="70">
        <v>50</v>
      </c>
      <c r="I52" s="57">
        <f t="shared" si="0"/>
        <v>92</v>
      </c>
      <c r="J52" s="71">
        <v>9707651292</v>
      </c>
      <c r="K52" s="68" t="s">
        <v>379</v>
      </c>
      <c r="L52" s="96" t="s">
        <v>482</v>
      </c>
      <c r="M52" s="107">
        <v>9854843247</v>
      </c>
      <c r="N52" s="96" t="s">
        <v>483</v>
      </c>
      <c r="O52" s="107">
        <v>8254904509</v>
      </c>
      <c r="P52" s="80">
        <v>43610</v>
      </c>
      <c r="Q52" s="77" t="s">
        <v>269</v>
      </c>
      <c r="R52" s="48">
        <v>40</v>
      </c>
      <c r="S52" s="66" t="s">
        <v>243</v>
      </c>
      <c r="T52" s="108"/>
    </row>
    <row r="53" spans="1:20">
      <c r="A53" s="4">
        <v>49</v>
      </c>
      <c r="B53" s="17" t="s">
        <v>62</v>
      </c>
      <c r="C53" s="70" t="s">
        <v>374</v>
      </c>
      <c r="D53" s="70" t="s">
        <v>25</v>
      </c>
      <c r="E53" s="71">
        <v>323</v>
      </c>
      <c r="F53" s="70"/>
      <c r="G53" s="70">
        <v>22</v>
      </c>
      <c r="H53" s="70">
        <v>20</v>
      </c>
      <c r="I53" s="57">
        <f t="shared" si="0"/>
        <v>42</v>
      </c>
      <c r="J53" s="71">
        <v>9954329756</v>
      </c>
      <c r="K53" s="68" t="s">
        <v>379</v>
      </c>
      <c r="L53" s="96" t="s">
        <v>484</v>
      </c>
      <c r="M53" s="107">
        <v>9854609641</v>
      </c>
      <c r="N53" s="96" t="s">
        <v>483</v>
      </c>
      <c r="O53" s="107">
        <v>8254904509</v>
      </c>
      <c r="P53" s="80">
        <v>43612</v>
      </c>
      <c r="Q53" s="77" t="s">
        <v>242</v>
      </c>
      <c r="R53" s="48">
        <v>40</v>
      </c>
      <c r="S53" s="66" t="s">
        <v>243</v>
      </c>
      <c r="T53" s="108"/>
    </row>
    <row r="54" spans="1:20">
      <c r="A54" s="4">
        <v>50</v>
      </c>
      <c r="B54" s="17" t="s">
        <v>62</v>
      </c>
      <c r="C54" s="75" t="s">
        <v>375</v>
      </c>
      <c r="D54" s="67" t="s">
        <v>23</v>
      </c>
      <c r="E54" s="67" t="s">
        <v>376</v>
      </c>
      <c r="F54" s="73" t="s">
        <v>90</v>
      </c>
      <c r="G54" s="75">
        <v>53</v>
      </c>
      <c r="H54" s="75">
        <v>33</v>
      </c>
      <c r="I54" s="57">
        <f t="shared" si="0"/>
        <v>86</v>
      </c>
      <c r="J54" s="75">
        <v>9613901156</v>
      </c>
      <c r="K54" s="68" t="s">
        <v>379</v>
      </c>
      <c r="L54" s="96" t="s">
        <v>482</v>
      </c>
      <c r="M54" s="107">
        <v>9854843247</v>
      </c>
      <c r="N54" s="78"/>
      <c r="O54" s="79"/>
      <c r="P54" s="80">
        <v>43612</v>
      </c>
      <c r="Q54" s="77" t="s">
        <v>242</v>
      </c>
      <c r="R54" s="48">
        <v>40</v>
      </c>
      <c r="S54" s="66" t="s">
        <v>243</v>
      </c>
      <c r="T54" s="80"/>
    </row>
    <row r="55" spans="1:20">
      <c r="A55" s="4">
        <v>51</v>
      </c>
      <c r="B55" s="17" t="s">
        <v>62</v>
      </c>
      <c r="C55" s="75" t="s">
        <v>377</v>
      </c>
      <c r="D55" s="67" t="s">
        <v>23</v>
      </c>
      <c r="E55" s="67" t="s">
        <v>378</v>
      </c>
      <c r="F55" s="73" t="s">
        <v>92</v>
      </c>
      <c r="G55" s="75">
        <v>54</v>
      </c>
      <c r="H55" s="75">
        <v>52</v>
      </c>
      <c r="I55" s="57">
        <f t="shared" si="0"/>
        <v>106</v>
      </c>
      <c r="J55" s="75">
        <v>9957046740</v>
      </c>
      <c r="K55" s="68" t="s">
        <v>379</v>
      </c>
      <c r="L55" s="96" t="s">
        <v>484</v>
      </c>
      <c r="M55" s="107">
        <v>9854609641</v>
      </c>
      <c r="N55" s="78"/>
      <c r="O55" s="79"/>
      <c r="P55" s="80">
        <v>43613</v>
      </c>
      <c r="Q55" s="77" t="s">
        <v>246</v>
      </c>
      <c r="R55" s="48">
        <v>40</v>
      </c>
      <c r="S55" s="66" t="s">
        <v>243</v>
      </c>
      <c r="T55" s="80"/>
    </row>
    <row r="56" spans="1:20">
      <c r="A56" s="4">
        <v>52</v>
      </c>
      <c r="B56" s="17" t="s">
        <v>62</v>
      </c>
      <c r="C56" s="72" t="s">
        <v>379</v>
      </c>
      <c r="D56" s="72" t="s">
        <v>25</v>
      </c>
      <c r="E56" s="71"/>
      <c r="F56" s="72"/>
      <c r="G56" s="72">
        <v>20</v>
      </c>
      <c r="H56" s="72">
        <v>22</v>
      </c>
      <c r="I56" s="57">
        <f t="shared" si="0"/>
        <v>42</v>
      </c>
      <c r="J56" s="71">
        <v>9706877162</v>
      </c>
      <c r="K56" s="68" t="s">
        <v>379</v>
      </c>
      <c r="L56" s="96" t="s">
        <v>482</v>
      </c>
      <c r="M56" s="107">
        <v>9854843247</v>
      </c>
      <c r="N56" s="96" t="s">
        <v>485</v>
      </c>
      <c r="O56" s="97">
        <v>7399145259</v>
      </c>
      <c r="P56" s="80">
        <v>43613</v>
      </c>
      <c r="Q56" s="77" t="s">
        <v>246</v>
      </c>
      <c r="R56" s="48">
        <v>40</v>
      </c>
      <c r="S56" s="66" t="s">
        <v>243</v>
      </c>
      <c r="T56" s="80"/>
    </row>
    <row r="57" spans="1:20">
      <c r="A57" s="4">
        <v>53</v>
      </c>
      <c r="B57" s="17" t="s">
        <v>62</v>
      </c>
      <c r="C57" s="75" t="s">
        <v>380</v>
      </c>
      <c r="D57" s="67" t="s">
        <v>23</v>
      </c>
      <c r="E57" s="67" t="s">
        <v>381</v>
      </c>
      <c r="F57" s="73" t="s">
        <v>92</v>
      </c>
      <c r="G57" s="75">
        <v>30</v>
      </c>
      <c r="H57" s="75">
        <v>30</v>
      </c>
      <c r="I57" s="57">
        <f t="shared" si="0"/>
        <v>60</v>
      </c>
      <c r="J57" s="75">
        <v>9854271792</v>
      </c>
      <c r="K57" s="68" t="s">
        <v>379</v>
      </c>
      <c r="L57" s="96" t="s">
        <v>484</v>
      </c>
      <c r="M57" s="107">
        <v>9854609641</v>
      </c>
      <c r="N57" s="78"/>
      <c r="O57" s="79"/>
      <c r="P57" s="80">
        <v>43614</v>
      </c>
      <c r="Q57" s="77" t="s">
        <v>249</v>
      </c>
      <c r="R57" s="48">
        <v>40</v>
      </c>
      <c r="S57" s="66" t="s">
        <v>243</v>
      </c>
      <c r="T57" s="80"/>
    </row>
    <row r="58" spans="1:20">
      <c r="A58" s="4">
        <v>54</v>
      </c>
      <c r="B58" s="17" t="s">
        <v>62</v>
      </c>
      <c r="C58" s="70" t="s">
        <v>382</v>
      </c>
      <c r="D58" s="70" t="s">
        <v>25</v>
      </c>
      <c r="E58" s="71">
        <v>2</v>
      </c>
      <c r="F58" s="70"/>
      <c r="G58" s="70">
        <v>22</v>
      </c>
      <c r="H58" s="70">
        <v>15</v>
      </c>
      <c r="I58" s="57">
        <f t="shared" si="0"/>
        <v>37</v>
      </c>
      <c r="J58" s="71">
        <v>8473058607</v>
      </c>
      <c r="K58" s="68" t="s">
        <v>379</v>
      </c>
      <c r="L58" s="96" t="s">
        <v>482</v>
      </c>
      <c r="M58" s="107">
        <v>9854843247</v>
      </c>
      <c r="N58" s="78"/>
      <c r="O58" s="79"/>
      <c r="P58" s="80">
        <v>43614</v>
      </c>
      <c r="Q58" s="77" t="s">
        <v>249</v>
      </c>
      <c r="R58" s="48">
        <v>40</v>
      </c>
      <c r="S58" s="66" t="s">
        <v>243</v>
      </c>
      <c r="T58" s="80"/>
    </row>
    <row r="59" spans="1:20">
      <c r="A59" s="4">
        <v>55</v>
      </c>
      <c r="B59" s="17" t="s">
        <v>62</v>
      </c>
      <c r="C59" s="75" t="s">
        <v>383</v>
      </c>
      <c r="D59" s="67" t="s">
        <v>23</v>
      </c>
      <c r="E59" s="67" t="s">
        <v>384</v>
      </c>
      <c r="F59" s="73" t="s">
        <v>92</v>
      </c>
      <c r="G59" s="75">
        <v>34</v>
      </c>
      <c r="H59" s="75">
        <v>33</v>
      </c>
      <c r="I59" s="57">
        <f t="shared" si="0"/>
        <v>67</v>
      </c>
      <c r="J59" s="75">
        <v>7399556786</v>
      </c>
      <c r="K59" s="68" t="s">
        <v>379</v>
      </c>
      <c r="L59" s="96" t="s">
        <v>484</v>
      </c>
      <c r="M59" s="107">
        <v>9854609641</v>
      </c>
      <c r="N59" s="48"/>
      <c r="O59" s="48"/>
      <c r="P59" s="80">
        <v>43615</v>
      </c>
      <c r="Q59" s="77" t="s">
        <v>251</v>
      </c>
      <c r="R59" s="48">
        <v>40</v>
      </c>
      <c r="S59" s="66" t="s">
        <v>243</v>
      </c>
      <c r="T59" s="80"/>
    </row>
    <row r="60" spans="1:20">
      <c r="A60" s="4">
        <v>56</v>
      </c>
      <c r="B60" s="17" t="s">
        <v>62</v>
      </c>
      <c r="C60" s="75" t="s">
        <v>385</v>
      </c>
      <c r="D60" s="67" t="s">
        <v>23</v>
      </c>
      <c r="E60" s="67" t="s">
        <v>386</v>
      </c>
      <c r="F60" s="73" t="s">
        <v>92</v>
      </c>
      <c r="G60" s="75">
        <v>14</v>
      </c>
      <c r="H60" s="75">
        <v>20</v>
      </c>
      <c r="I60" s="57">
        <f t="shared" si="0"/>
        <v>34</v>
      </c>
      <c r="J60" s="75">
        <v>8876802996</v>
      </c>
      <c r="K60" s="68" t="s">
        <v>379</v>
      </c>
      <c r="L60" s="96" t="s">
        <v>482</v>
      </c>
      <c r="M60" s="107">
        <v>9854843247</v>
      </c>
      <c r="N60" s="78"/>
      <c r="O60" s="79"/>
      <c r="P60" s="80">
        <v>43616</v>
      </c>
      <c r="Q60" s="77" t="s">
        <v>263</v>
      </c>
      <c r="R60" s="48">
        <v>40</v>
      </c>
      <c r="S60" s="66" t="s">
        <v>243</v>
      </c>
      <c r="T60" s="80"/>
    </row>
    <row r="61" spans="1:20">
      <c r="A61" s="4">
        <v>57</v>
      </c>
      <c r="B61" s="17"/>
      <c r="C61" s="65"/>
      <c r="D61" s="65"/>
      <c r="E61" s="67"/>
      <c r="F61" s="65"/>
      <c r="G61" s="65"/>
      <c r="H61" s="65"/>
      <c r="I61" s="57">
        <f t="shared" si="0"/>
        <v>0</v>
      </c>
      <c r="J61" s="18"/>
      <c r="K61" s="18"/>
      <c r="L61" s="18"/>
      <c r="M61" s="18"/>
      <c r="N61" s="18"/>
      <c r="O61" s="18"/>
      <c r="P61" s="80"/>
      <c r="Q61" s="77"/>
      <c r="R61" s="24"/>
      <c r="S61" s="66"/>
      <c r="T61" s="80"/>
    </row>
    <row r="62" spans="1:20">
      <c r="A62" s="4">
        <v>58</v>
      </c>
      <c r="B62" s="17"/>
      <c r="C62" s="72"/>
      <c r="D62" s="67"/>
      <c r="E62" s="71"/>
      <c r="F62" s="18"/>
      <c r="G62" s="72"/>
      <c r="H62" s="72"/>
      <c r="I62" s="57">
        <f t="shared" si="0"/>
        <v>0</v>
      </c>
      <c r="J62" s="71"/>
      <c r="K62" s="76"/>
      <c r="L62" s="96"/>
      <c r="M62" s="79"/>
      <c r="N62" s="78"/>
      <c r="O62" s="79"/>
      <c r="P62" s="82"/>
      <c r="Q62" s="66"/>
      <c r="R62" s="48"/>
      <c r="S62" s="66"/>
      <c r="T62" s="82"/>
    </row>
    <row r="63" spans="1:20">
      <c r="A63" s="4">
        <v>59</v>
      </c>
      <c r="B63" s="17"/>
      <c r="C63" s="72"/>
      <c r="D63" s="67"/>
      <c r="E63" s="71"/>
      <c r="F63" s="18"/>
      <c r="G63" s="72"/>
      <c r="H63" s="72"/>
      <c r="I63" s="57">
        <f t="shared" si="0"/>
        <v>0</v>
      </c>
      <c r="J63" s="71"/>
      <c r="K63" s="76"/>
      <c r="L63" s="96"/>
      <c r="M63" s="79"/>
      <c r="N63" s="78"/>
      <c r="O63" s="79"/>
      <c r="P63" s="82"/>
      <c r="Q63" s="66"/>
      <c r="R63" s="48"/>
      <c r="S63" s="66"/>
      <c r="T63" s="82"/>
    </row>
    <row r="64" spans="1:20">
      <c r="A64" s="4">
        <v>60</v>
      </c>
      <c r="B64" s="17"/>
      <c r="C64" s="72"/>
      <c r="D64" s="67"/>
      <c r="E64" s="71"/>
      <c r="F64" s="18"/>
      <c r="G64" s="72"/>
      <c r="H64" s="72"/>
      <c r="I64" s="57">
        <f t="shared" si="0"/>
        <v>0</v>
      </c>
      <c r="J64" s="71"/>
      <c r="K64" s="76"/>
      <c r="L64" s="96"/>
      <c r="M64" s="104"/>
      <c r="N64" s="78"/>
      <c r="O64" s="79"/>
      <c r="P64" s="82"/>
      <c r="Q64" s="66"/>
      <c r="R64" s="48"/>
      <c r="S64" s="66"/>
      <c r="T64" s="82"/>
    </row>
    <row r="65" spans="1:20">
      <c r="A65" s="4">
        <v>61</v>
      </c>
      <c r="B65" s="17"/>
      <c r="C65" s="72"/>
      <c r="D65" s="67"/>
      <c r="E65" s="71"/>
      <c r="F65" s="67"/>
      <c r="G65" s="72"/>
      <c r="H65" s="72"/>
      <c r="I65" s="57">
        <f t="shared" si="0"/>
        <v>0</v>
      </c>
      <c r="J65" s="71"/>
      <c r="K65" s="76"/>
      <c r="L65" s="96"/>
      <c r="M65" s="79"/>
      <c r="N65" s="78"/>
      <c r="O65" s="79"/>
      <c r="P65" s="82"/>
      <c r="Q65" s="66"/>
      <c r="R65" s="48"/>
      <c r="S65" s="66"/>
      <c r="T65" s="82"/>
    </row>
    <row r="66" spans="1:20">
      <c r="A66" s="4">
        <v>62</v>
      </c>
      <c r="B66" s="17"/>
      <c r="C66" s="72"/>
      <c r="D66" s="67"/>
      <c r="E66" s="71"/>
      <c r="F66" s="18"/>
      <c r="G66" s="72"/>
      <c r="H66" s="72"/>
      <c r="I66" s="57">
        <f t="shared" si="0"/>
        <v>0</v>
      </c>
      <c r="J66" s="71"/>
      <c r="K66" s="76"/>
      <c r="L66" s="96"/>
      <c r="M66" s="108"/>
      <c r="N66" s="78"/>
      <c r="O66" s="79"/>
      <c r="P66" s="82"/>
      <c r="Q66" s="66"/>
      <c r="R66" s="48"/>
      <c r="S66" s="66"/>
      <c r="T66" s="82"/>
    </row>
    <row r="67" spans="1:20">
      <c r="A67" s="4">
        <v>63</v>
      </c>
      <c r="B67" s="17"/>
      <c r="C67" s="72"/>
      <c r="D67" s="67"/>
      <c r="E67" s="71"/>
      <c r="F67" s="18"/>
      <c r="G67" s="72"/>
      <c r="H67" s="72"/>
      <c r="I67" s="57">
        <f t="shared" si="0"/>
        <v>0</v>
      </c>
      <c r="J67" s="71"/>
      <c r="K67" s="76"/>
      <c r="L67" s="96"/>
      <c r="M67" s="79"/>
      <c r="N67" s="78"/>
      <c r="O67" s="79"/>
      <c r="P67" s="82"/>
      <c r="Q67" s="66"/>
      <c r="R67" s="48"/>
      <c r="S67" s="66"/>
      <c r="T67" s="82"/>
    </row>
    <row r="68" spans="1:20">
      <c r="A68" s="4">
        <v>64</v>
      </c>
      <c r="B68" s="17"/>
      <c r="C68" s="72"/>
      <c r="D68" s="67"/>
      <c r="E68" s="71"/>
      <c r="F68" s="18"/>
      <c r="G68" s="72"/>
      <c r="H68" s="72"/>
      <c r="I68" s="57">
        <f t="shared" si="0"/>
        <v>0</v>
      </c>
      <c r="J68" s="71"/>
      <c r="K68" s="76"/>
      <c r="L68" s="96"/>
      <c r="M68" s="79"/>
      <c r="N68" s="78"/>
      <c r="O68" s="79"/>
      <c r="P68" s="82"/>
      <c r="Q68" s="66"/>
      <c r="R68" s="48"/>
      <c r="S68" s="66"/>
      <c r="T68" s="82"/>
    </row>
    <row r="69" spans="1:20">
      <c r="A69" s="4">
        <v>65</v>
      </c>
      <c r="B69" s="17"/>
      <c r="C69" s="72"/>
      <c r="D69" s="67"/>
      <c r="E69" s="71"/>
      <c r="F69" s="18"/>
      <c r="G69" s="72"/>
      <c r="H69" s="72"/>
      <c r="I69" s="57">
        <f t="shared" si="0"/>
        <v>0</v>
      </c>
      <c r="J69" s="71"/>
      <c r="K69" s="76"/>
      <c r="L69" s="96"/>
      <c r="M69" s="104"/>
      <c r="N69" s="78"/>
      <c r="O69" s="79"/>
      <c r="P69" s="82"/>
      <c r="Q69" s="66"/>
      <c r="R69" s="48"/>
      <c r="S69" s="66"/>
      <c r="T69" s="82"/>
    </row>
    <row r="70" spans="1:20">
      <c r="A70" s="4">
        <v>66</v>
      </c>
      <c r="B70" s="17"/>
      <c r="C70" s="72"/>
      <c r="D70" s="67"/>
      <c r="E70" s="71"/>
      <c r="F70" s="67"/>
      <c r="G70" s="72"/>
      <c r="H70" s="72"/>
      <c r="I70" s="57">
        <f t="shared" ref="I70:I133" si="1">SUM(G70:H70)</f>
        <v>0</v>
      </c>
      <c r="J70" s="71"/>
      <c r="K70" s="76"/>
      <c r="L70" s="96"/>
      <c r="M70" s="79"/>
      <c r="N70" s="78"/>
      <c r="O70" s="79"/>
      <c r="P70" s="82"/>
      <c r="Q70" s="66"/>
      <c r="R70" s="48"/>
      <c r="S70" s="66"/>
      <c r="T70" s="82"/>
    </row>
    <row r="71" spans="1:20">
      <c r="A71" s="4">
        <v>67</v>
      </c>
      <c r="B71" s="17"/>
      <c r="C71" s="72"/>
      <c r="D71" s="67"/>
      <c r="E71" s="71"/>
      <c r="F71" s="18"/>
      <c r="G71" s="72"/>
      <c r="H71" s="72"/>
      <c r="I71" s="57">
        <f t="shared" si="1"/>
        <v>0</v>
      </c>
      <c r="J71" s="71"/>
      <c r="K71" s="76"/>
      <c r="L71" s="96"/>
      <c r="M71" s="108"/>
      <c r="N71" s="78"/>
      <c r="O71" s="79"/>
      <c r="P71" s="82"/>
      <c r="Q71" s="66"/>
      <c r="R71" s="48"/>
      <c r="S71" s="66"/>
      <c r="T71" s="82"/>
    </row>
    <row r="72" spans="1:20">
      <c r="A72" s="4">
        <v>68</v>
      </c>
      <c r="B72" s="17"/>
      <c r="C72" s="72"/>
      <c r="D72" s="67"/>
      <c r="E72" s="71"/>
      <c r="F72" s="70"/>
      <c r="G72" s="72"/>
      <c r="H72" s="72"/>
      <c r="I72" s="57">
        <f t="shared" si="1"/>
        <v>0</v>
      </c>
      <c r="J72" s="71"/>
      <c r="K72" s="76"/>
      <c r="L72" s="96"/>
      <c r="M72" s="108"/>
      <c r="N72" s="78"/>
      <c r="O72" s="79"/>
      <c r="P72" s="82"/>
      <c r="Q72" s="66"/>
      <c r="R72" s="48"/>
      <c r="S72" s="66"/>
      <c r="T72" s="82"/>
    </row>
    <row r="73" spans="1:20">
      <c r="A73" s="4">
        <v>69</v>
      </c>
      <c r="B73" s="17"/>
      <c r="C73" s="72"/>
      <c r="D73" s="67"/>
      <c r="E73" s="71"/>
      <c r="F73" s="73"/>
      <c r="G73" s="72"/>
      <c r="H73" s="72"/>
      <c r="I73" s="57">
        <f t="shared" si="1"/>
        <v>0</v>
      </c>
      <c r="J73" s="71"/>
      <c r="K73" s="76"/>
      <c r="L73" s="96"/>
      <c r="M73" s="104"/>
      <c r="N73" s="78"/>
      <c r="O73" s="79"/>
      <c r="P73" s="82"/>
      <c r="Q73" s="66"/>
      <c r="R73" s="48"/>
      <c r="S73" s="66"/>
      <c r="T73" s="82"/>
    </row>
    <row r="74" spans="1:20">
      <c r="A74" s="4">
        <v>70</v>
      </c>
      <c r="B74" s="17"/>
      <c r="C74" s="70"/>
      <c r="D74" s="67"/>
      <c r="E74" s="71"/>
      <c r="F74" s="70"/>
      <c r="G74" s="70"/>
      <c r="H74" s="70"/>
      <c r="I74" s="57">
        <f t="shared" si="1"/>
        <v>0</v>
      </c>
      <c r="J74" s="71"/>
      <c r="K74" s="76"/>
      <c r="L74" s="96"/>
      <c r="M74" s="108"/>
      <c r="N74" s="78"/>
      <c r="O74" s="79"/>
      <c r="P74" s="82"/>
      <c r="Q74" s="66"/>
      <c r="R74" s="48"/>
      <c r="S74" s="66"/>
      <c r="T74" s="82"/>
    </row>
    <row r="75" spans="1:20">
      <c r="A75" s="4">
        <v>71</v>
      </c>
      <c r="B75" s="17" t="s">
        <v>63</v>
      </c>
      <c r="C75" s="72" t="s">
        <v>387</v>
      </c>
      <c r="D75" s="67" t="s">
        <v>25</v>
      </c>
      <c r="E75" s="71">
        <v>40</v>
      </c>
      <c r="F75" s="18"/>
      <c r="G75" s="72">
        <v>24</v>
      </c>
      <c r="H75" s="72">
        <v>36</v>
      </c>
      <c r="I75" s="57">
        <f t="shared" si="1"/>
        <v>60</v>
      </c>
      <c r="J75" s="71">
        <v>9854886965</v>
      </c>
      <c r="K75" s="76" t="s">
        <v>441</v>
      </c>
      <c r="L75" s="96" t="s">
        <v>486</v>
      </c>
      <c r="M75" s="79">
        <v>9859119717</v>
      </c>
      <c r="N75" s="78"/>
      <c r="O75" s="79"/>
      <c r="P75" s="82" t="s">
        <v>444</v>
      </c>
      <c r="Q75" s="66" t="s">
        <v>251</v>
      </c>
      <c r="R75" s="48">
        <v>10</v>
      </c>
      <c r="S75" s="66" t="s">
        <v>243</v>
      </c>
      <c r="T75" s="82"/>
    </row>
    <row r="76" spans="1:20">
      <c r="A76" s="4">
        <v>72</v>
      </c>
      <c r="B76" s="17" t="s">
        <v>63</v>
      </c>
      <c r="C76" s="72" t="s">
        <v>388</v>
      </c>
      <c r="D76" s="67" t="s">
        <v>25</v>
      </c>
      <c r="E76" s="71">
        <v>133</v>
      </c>
      <c r="F76" s="18"/>
      <c r="G76" s="72">
        <v>23</v>
      </c>
      <c r="H76" s="72">
        <v>10</v>
      </c>
      <c r="I76" s="57">
        <f t="shared" si="1"/>
        <v>33</v>
      </c>
      <c r="J76" s="71">
        <v>9613126669</v>
      </c>
      <c r="K76" s="76" t="s">
        <v>441</v>
      </c>
      <c r="L76" s="96" t="s">
        <v>486</v>
      </c>
      <c r="M76" s="79">
        <v>9859119717</v>
      </c>
      <c r="N76" s="78" t="s">
        <v>487</v>
      </c>
      <c r="O76" s="79">
        <v>9854639549</v>
      </c>
      <c r="P76" s="82" t="s">
        <v>444</v>
      </c>
      <c r="Q76" s="66" t="s">
        <v>251</v>
      </c>
      <c r="R76" s="48">
        <v>10</v>
      </c>
      <c r="S76" s="66" t="s">
        <v>243</v>
      </c>
      <c r="T76" s="82"/>
    </row>
    <row r="77" spans="1:20">
      <c r="A77" s="4">
        <v>73</v>
      </c>
      <c r="B77" s="17" t="s">
        <v>63</v>
      </c>
      <c r="C77" s="72" t="s">
        <v>389</v>
      </c>
      <c r="D77" s="67" t="s">
        <v>25</v>
      </c>
      <c r="E77" s="71">
        <v>134</v>
      </c>
      <c r="F77" s="18"/>
      <c r="G77" s="72">
        <v>17</v>
      </c>
      <c r="H77" s="72">
        <v>29</v>
      </c>
      <c r="I77" s="57">
        <f t="shared" si="1"/>
        <v>46</v>
      </c>
      <c r="J77" s="71">
        <v>9954939169</v>
      </c>
      <c r="K77" s="76" t="s">
        <v>441</v>
      </c>
      <c r="L77" s="96"/>
      <c r="M77" s="104"/>
      <c r="N77" s="78" t="s">
        <v>487</v>
      </c>
      <c r="O77" s="79">
        <v>9854639549</v>
      </c>
      <c r="P77" s="82" t="s">
        <v>444</v>
      </c>
      <c r="Q77" s="66" t="s">
        <v>251</v>
      </c>
      <c r="R77" s="48">
        <v>10</v>
      </c>
      <c r="S77" s="66" t="s">
        <v>243</v>
      </c>
      <c r="T77" s="82"/>
    </row>
    <row r="78" spans="1:20">
      <c r="A78" s="4">
        <v>74</v>
      </c>
      <c r="B78" s="17" t="s">
        <v>63</v>
      </c>
      <c r="C78" s="72" t="s">
        <v>390</v>
      </c>
      <c r="D78" s="67" t="s">
        <v>25</v>
      </c>
      <c r="E78" s="71">
        <v>117</v>
      </c>
      <c r="F78" s="67"/>
      <c r="G78" s="72">
        <v>15</v>
      </c>
      <c r="H78" s="72">
        <v>17</v>
      </c>
      <c r="I78" s="57">
        <f t="shared" si="1"/>
        <v>32</v>
      </c>
      <c r="J78" s="71">
        <v>9577832916</v>
      </c>
      <c r="K78" s="76" t="s">
        <v>441</v>
      </c>
      <c r="L78" s="96" t="s">
        <v>474</v>
      </c>
      <c r="M78" s="79">
        <v>9678298921</v>
      </c>
      <c r="N78" s="78" t="s">
        <v>488</v>
      </c>
      <c r="O78" s="79">
        <v>7399944260</v>
      </c>
      <c r="P78" s="82" t="s">
        <v>448</v>
      </c>
      <c r="Q78" s="66" t="s">
        <v>263</v>
      </c>
      <c r="R78" s="48">
        <v>10</v>
      </c>
      <c r="S78" s="66" t="s">
        <v>243</v>
      </c>
      <c r="T78" s="82"/>
    </row>
    <row r="79" spans="1:20">
      <c r="A79" s="4">
        <v>75</v>
      </c>
      <c r="B79" s="17" t="s">
        <v>63</v>
      </c>
      <c r="C79" s="72" t="s">
        <v>391</v>
      </c>
      <c r="D79" s="67" t="s">
        <v>25</v>
      </c>
      <c r="E79" s="71">
        <v>37</v>
      </c>
      <c r="F79" s="18"/>
      <c r="G79" s="72">
        <v>25</v>
      </c>
      <c r="H79" s="72">
        <v>29</v>
      </c>
      <c r="I79" s="57">
        <f t="shared" si="1"/>
        <v>54</v>
      </c>
      <c r="J79" s="71">
        <v>9954875262</v>
      </c>
      <c r="K79" s="76" t="s">
        <v>441</v>
      </c>
      <c r="L79" s="96" t="s">
        <v>454</v>
      </c>
      <c r="M79" s="108">
        <v>9859084531</v>
      </c>
      <c r="N79" s="78" t="s">
        <v>489</v>
      </c>
      <c r="O79" s="79">
        <v>9854270282</v>
      </c>
      <c r="P79" s="82" t="s">
        <v>448</v>
      </c>
      <c r="Q79" s="66" t="s">
        <v>263</v>
      </c>
      <c r="R79" s="48">
        <v>10</v>
      </c>
      <c r="S79" s="66" t="s">
        <v>243</v>
      </c>
      <c r="T79" s="82"/>
    </row>
    <row r="80" spans="1:20">
      <c r="A80" s="4">
        <v>76</v>
      </c>
      <c r="B80" s="17" t="s">
        <v>63</v>
      </c>
      <c r="C80" s="72" t="s">
        <v>392</v>
      </c>
      <c r="D80" s="67" t="s">
        <v>25</v>
      </c>
      <c r="E80" s="71">
        <v>202</v>
      </c>
      <c r="F80" s="70"/>
      <c r="G80" s="72">
        <v>23</v>
      </c>
      <c r="H80" s="72">
        <v>20</v>
      </c>
      <c r="I80" s="57">
        <f t="shared" si="1"/>
        <v>43</v>
      </c>
      <c r="J80" s="71">
        <v>9957331022</v>
      </c>
      <c r="K80" s="76" t="s">
        <v>441</v>
      </c>
      <c r="L80" s="96" t="s">
        <v>454</v>
      </c>
      <c r="M80" s="108">
        <v>9859084531</v>
      </c>
      <c r="N80" s="78" t="s">
        <v>490</v>
      </c>
      <c r="O80" s="79">
        <v>7399152362</v>
      </c>
      <c r="P80" s="82" t="s">
        <v>448</v>
      </c>
      <c r="Q80" s="66" t="s">
        <v>263</v>
      </c>
      <c r="R80" s="48">
        <v>10</v>
      </c>
      <c r="S80" s="66" t="s">
        <v>243</v>
      </c>
      <c r="T80" s="82"/>
    </row>
    <row r="81" spans="1:20">
      <c r="A81" s="4">
        <v>77</v>
      </c>
      <c r="B81" s="17" t="s">
        <v>63</v>
      </c>
      <c r="C81" s="72" t="s">
        <v>393</v>
      </c>
      <c r="D81" s="67" t="s">
        <v>25</v>
      </c>
      <c r="E81" s="71">
        <v>307</v>
      </c>
      <c r="F81" s="73"/>
      <c r="G81" s="72">
        <v>16</v>
      </c>
      <c r="H81" s="72">
        <v>10</v>
      </c>
      <c r="I81" s="57">
        <f t="shared" si="1"/>
        <v>26</v>
      </c>
      <c r="J81" s="71">
        <v>9678262568</v>
      </c>
      <c r="K81" s="76" t="s">
        <v>441</v>
      </c>
      <c r="L81" s="96" t="s">
        <v>465</v>
      </c>
      <c r="M81" s="104"/>
      <c r="N81" s="78" t="s">
        <v>477</v>
      </c>
      <c r="O81" s="79">
        <v>7896105405</v>
      </c>
      <c r="P81" s="82" t="s">
        <v>453</v>
      </c>
      <c r="Q81" s="66" t="s">
        <v>269</v>
      </c>
      <c r="R81" s="48">
        <v>10</v>
      </c>
      <c r="S81" s="66" t="s">
        <v>243</v>
      </c>
      <c r="T81" s="82"/>
    </row>
    <row r="82" spans="1:20">
      <c r="A82" s="4">
        <v>78</v>
      </c>
      <c r="B82" s="17" t="s">
        <v>63</v>
      </c>
      <c r="C82" s="70" t="s">
        <v>394</v>
      </c>
      <c r="D82" s="67" t="s">
        <v>25</v>
      </c>
      <c r="E82" s="71">
        <v>168</v>
      </c>
      <c r="F82" s="70"/>
      <c r="G82" s="70">
        <v>16</v>
      </c>
      <c r="H82" s="70">
        <v>19</v>
      </c>
      <c r="I82" s="57">
        <f t="shared" si="1"/>
        <v>35</v>
      </c>
      <c r="J82" s="71"/>
      <c r="K82" s="76" t="s">
        <v>441</v>
      </c>
      <c r="L82" s="96" t="s">
        <v>491</v>
      </c>
      <c r="M82" s="108" t="s">
        <v>492</v>
      </c>
      <c r="N82" s="78" t="s">
        <v>493</v>
      </c>
      <c r="O82" s="79">
        <v>9707563502</v>
      </c>
      <c r="P82" s="82" t="s">
        <v>453</v>
      </c>
      <c r="Q82" s="66" t="s">
        <v>269</v>
      </c>
      <c r="R82" s="48">
        <v>10</v>
      </c>
      <c r="S82" s="66" t="s">
        <v>243</v>
      </c>
      <c r="T82" s="82"/>
    </row>
    <row r="83" spans="1:20">
      <c r="A83" s="4">
        <v>79</v>
      </c>
      <c r="B83" s="103" t="s">
        <v>63</v>
      </c>
      <c r="C83" s="70" t="s">
        <v>395</v>
      </c>
      <c r="D83" s="67" t="s">
        <v>25</v>
      </c>
      <c r="E83" s="71">
        <v>56</v>
      </c>
      <c r="F83" s="67"/>
      <c r="G83" s="70">
        <v>19</v>
      </c>
      <c r="H83" s="70">
        <v>30</v>
      </c>
      <c r="I83" s="57">
        <f t="shared" si="1"/>
        <v>49</v>
      </c>
      <c r="J83" s="71"/>
      <c r="K83" s="76" t="s">
        <v>441</v>
      </c>
      <c r="L83" s="96" t="s">
        <v>491</v>
      </c>
      <c r="M83" s="108" t="s">
        <v>492</v>
      </c>
      <c r="N83" s="78" t="s">
        <v>493</v>
      </c>
      <c r="O83" s="79">
        <v>9707563502</v>
      </c>
      <c r="P83" s="82" t="s">
        <v>453</v>
      </c>
      <c r="Q83" s="66" t="s">
        <v>269</v>
      </c>
      <c r="R83" s="48">
        <v>10</v>
      </c>
      <c r="S83" s="66" t="s">
        <v>243</v>
      </c>
      <c r="T83" s="82"/>
    </row>
    <row r="84" spans="1:20">
      <c r="A84" s="4">
        <v>80</v>
      </c>
      <c r="B84" s="103" t="s">
        <v>63</v>
      </c>
      <c r="C84" s="70" t="s">
        <v>396</v>
      </c>
      <c r="D84" s="67" t="s">
        <v>25</v>
      </c>
      <c r="E84" s="71">
        <v>141</v>
      </c>
      <c r="F84" s="67"/>
      <c r="G84" s="70">
        <v>10</v>
      </c>
      <c r="H84" s="70">
        <v>9</v>
      </c>
      <c r="I84" s="57">
        <f t="shared" si="1"/>
        <v>19</v>
      </c>
      <c r="J84" s="71"/>
      <c r="K84" s="76" t="s">
        <v>441</v>
      </c>
      <c r="L84" s="96"/>
      <c r="M84" s="108"/>
      <c r="N84" s="48"/>
      <c r="O84" s="106"/>
      <c r="P84" s="82" t="s">
        <v>456</v>
      </c>
      <c r="Q84" s="66" t="s">
        <v>242</v>
      </c>
      <c r="R84" s="48">
        <v>10</v>
      </c>
      <c r="S84" s="66" t="s">
        <v>243</v>
      </c>
      <c r="T84" s="82"/>
    </row>
    <row r="85" spans="1:20">
      <c r="A85" s="4">
        <v>81</v>
      </c>
      <c r="B85" s="103" t="s">
        <v>63</v>
      </c>
      <c r="C85" s="70" t="s">
        <v>397</v>
      </c>
      <c r="D85" s="67" t="s">
        <v>25</v>
      </c>
      <c r="E85" s="71">
        <v>201</v>
      </c>
      <c r="F85" s="101"/>
      <c r="G85" s="70">
        <v>15</v>
      </c>
      <c r="H85" s="70">
        <v>18</v>
      </c>
      <c r="I85" s="57">
        <f t="shared" si="1"/>
        <v>33</v>
      </c>
      <c r="J85" s="71"/>
      <c r="K85" s="76" t="s">
        <v>441</v>
      </c>
      <c r="L85" s="96"/>
      <c r="M85" s="108"/>
      <c r="N85" s="48"/>
      <c r="O85" s="48"/>
      <c r="P85" s="82" t="s">
        <v>456</v>
      </c>
      <c r="Q85" s="66" t="s">
        <v>242</v>
      </c>
      <c r="R85" s="48">
        <v>10</v>
      </c>
      <c r="S85" s="66" t="s">
        <v>243</v>
      </c>
      <c r="T85" s="82"/>
    </row>
    <row r="86" spans="1:20">
      <c r="A86" s="4">
        <v>82</v>
      </c>
      <c r="B86" s="103" t="s">
        <v>63</v>
      </c>
      <c r="C86" s="70" t="s">
        <v>398</v>
      </c>
      <c r="D86" s="67" t="s">
        <v>25</v>
      </c>
      <c r="E86" s="71">
        <v>200</v>
      </c>
      <c r="F86" s="67"/>
      <c r="G86" s="70">
        <v>15</v>
      </c>
      <c r="H86" s="70">
        <v>20</v>
      </c>
      <c r="I86" s="57">
        <f t="shared" si="1"/>
        <v>35</v>
      </c>
      <c r="J86" s="71"/>
      <c r="K86" s="76" t="s">
        <v>441</v>
      </c>
      <c r="L86" s="96"/>
      <c r="M86" s="108"/>
      <c r="N86" s="48"/>
      <c r="O86" s="48"/>
      <c r="P86" s="82" t="s">
        <v>456</v>
      </c>
      <c r="Q86" s="66" t="s">
        <v>242</v>
      </c>
      <c r="R86" s="48">
        <v>10</v>
      </c>
      <c r="S86" s="66" t="s">
        <v>243</v>
      </c>
      <c r="T86" s="82"/>
    </row>
    <row r="87" spans="1:20">
      <c r="A87" s="4">
        <v>83</v>
      </c>
      <c r="B87" s="103" t="s">
        <v>63</v>
      </c>
      <c r="C87" s="70" t="s">
        <v>399</v>
      </c>
      <c r="D87" s="67" t="s">
        <v>25</v>
      </c>
      <c r="E87" s="71">
        <v>68</v>
      </c>
      <c r="F87" s="70"/>
      <c r="G87" s="70">
        <v>27</v>
      </c>
      <c r="H87" s="70">
        <v>25</v>
      </c>
      <c r="I87" s="57">
        <f t="shared" si="1"/>
        <v>52</v>
      </c>
      <c r="J87" s="71">
        <v>8753876624</v>
      </c>
      <c r="K87" s="76" t="s">
        <v>441</v>
      </c>
      <c r="L87" s="96"/>
      <c r="M87" s="108"/>
      <c r="N87" s="106"/>
      <c r="O87" s="48"/>
      <c r="P87" s="82" t="s">
        <v>459</v>
      </c>
      <c r="Q87" s="66" t="s">
        <v>246</v>
      </c>
      <c r="R87" s="48">
        <v>10</v>
      </c>
      <c r="S87" s="66" t="s">
        <v>243</v>
      </c>
      <c r="T87" s="82"/>
    </row>
    <row r="88" spans="1:20">
      <c r="A88" s="4">
        <v>84</v>
      </c>
      <c r="B88" s="103" t="s">
        <v>63</v>
      </c>
      <c r="C88" s="70" t="s">
        <v>400</v>
      </c>
      <c r="D88" s="67" t="s">
        <v>25</v>
      </c>
      <c r="E88" s="71">
        <v>231</v>
      </c>
      <c r="F88" s="18"/>
      <c r="G88" s="70">
        <v>6</v>
      </c>
      <c r="H88" s="70">
        <v>7</v>
      </c>
      <c r="I88" s="57">
        <f t="shared" si="1"/>
        <v>13</v>
      </c>
      <c r="J88" s="71">
        <v>9859610639</v>
      </c>
      <c r="K88" s="76" t="s">
        <v>441</v>
      </c>
      <c r="L88" s="96"/>
      <c r="M88" s="111"/>
      <c r="N88" s="106"/>
      <c r="O88" s="77"/>
      <c r="P88" s="82" t="s">
        <v>459</v>
      </c>
      <c r="Q88" s="66" t="s">
        <v>246</v>
      </c>
      <c r="R88" s="48">
        <v>10</v>
      </c>
      <c r="S88" s="66" t="s">
        <v>243</v>
      </c>
      <c r="T88" s="82"/>
    </row>
    <row r="89" spans="1:20">
      <c r="A89" s="4">
        <v>85</v>
      </c>
      <c r="B89" s="103" t="s">
        <v>63</v>
      </c>
      <c r="C89" s="70" t="s">
        <v>401</v>
      </c>
      <c r="D89" s="67" t="s">
        <v>25</v>
      </c>
      <c r="E89" s="71">
        <v>135</v>
      </c>
      <c r="F89" s="73"/>
      <c r="G89" s="70">
        <v>18</v>
      </c>
      <c r="H89" s="70">
        <v>14</v>
      </c>
      <c r="I89" s="57">
        <f t="shared" si="1"/>
        <v>32</v>
      </c>
      <c r="J89" s="71">
        <v>9859482866</v>
      </c>
      <c r="K89" s="76" t="s">
        <v>441</v>
      </c>
      <c r="L89" s="96"/>
      <c r="M89" s="108"/>
      <c r="N89" s="48"/>
      <c r="O89" s="48"/>
      <c r="P89" s="82" t="s">
        <v>462</v>
      </c>
      <c r="Q89" s="66" t="s">
        <v>249</v>
      </c>
      <c r="R89" s="48">
        <v>10</v>
      </c>
      <c r="S89" s="66" t="s">
        <v>243</v>
      </c>
      <c r="T89" s="82"/>
    </row>
    <row r="90" spans="1:20">
      <c r="A90" s="4">
        <v>86</v>
      </c>
      <c r="B90" s="17" t="s">
        <v>63</v>
      </c>
      <c r="C90" s="70" t="s">
        <v>402</v>
      </c>
      <c r="D90" s="67" t="s">
        <v>25</v>
      </c>
      <c r="E90" s="71">
        <v>100</v>
      </c>
      <c r="F90" s="70"/>
      <c r="G90" s="70">
        <v>19</v>
      </c>
      <c r="H90" s="70">
        <v>13</v>
      </c>
      <c r="I90" s="57">
        <f t="shared" si="1"/>
        <v>32</v>
      </c>
      <c r="J90" s="71">
        <v>9613202451</v>
      </c>
      <c r="K90" s="76" t="s">
        <v>441</v>
      </c>
      <c r="L90" s="96"/>
      <c r="M90" s="111"/>
      <c r="N90" s="48"/>
      <c r="O90" s="48"/>
      <c r="P90" s="82" t="s">
        <v>462</v>
      </c>
      <c r="Q90" s="66" t="s">
        <v>249</v>
      </c>
      <c r="R90" s="48">
        <v>10</v>
      </c>
      <c r="S90" s="66" t="s">
        <v>243</v>
      </c>
      <c r="T90" s="82"/>
    </row>
    <row r="91" spans="1:20">
      <c r="A91" s="4">
        <v>87</v>
      </c>
      <c r="B91" s="17" t="s">
        <v>63</v>
      </c>
      <c r="C91" s="70" t="s">
        <v>403</v>
      </c>
      <c r="D91" s="67" t="s">
        <v>25</v>
      </c>
      <c r="E91" s="71">
        <v>132</v>
      </c>
      <c r="F91" s="70"/>
      <c r="G91" s="70">
        <v>10</v>
      </c>
      <c r="H91" s="70">
        <v>9</v>
      </c>
      <c r="I91" s="57">
        <f t="shared" si="1"/>
        <v>19</v>
      </c>
      <c r="J91" s="71">
        <v>9706565595</v>
      </c>
      <c r="K91" s="76" t="s">
        <v>441</v>
      </c>
      <c r="L91" s="96"/>
      <c r="M91" s="108"/>
      <c r="N91" s="48"/>
      <c r="O91" s="77"/>
      <c r="P91" s="82" t="s">
        <v>462</v>
      </c>
      <c r="Q91" s="66" t="s">
        <v>249</v>
      </c>
      <c r="R91" s="48">
        <v>10</v>
      </c>
      <c r="S91" s="66" t="s">
        <v>243</v>
      </c>
      <c r="T91" s="82"/>
    </row>
    <row r="92" spans="1:20">
      <c r="A92" s="4">
        <v>88</v>
      </c>
      <c r="B92" s="17" t="s">
        <v>63</v>
      </c>
      <c r="C92" s="70" t="s">
        <v>178</v>
      </c>
      <c r="D92" s="67" t="s">
        <v>25</v>
      </c>
      <c r="E92" s="71">
        <v>14</v>
      </c>
      <c r="F92" s="72"/>
      <c r="G92" s="70">
        <v>24</v>
      </c>
      <c r="H92" s="70">
        <v>11</v>
      </c>
      <c r="I92" s="57">
        <f t="shared" si="1"/>
        <v>35</v>
      </c>
      <c r="J92" s="71">
        <v>8876793735</v>
      </c>
      <c r="K92" s="76" t="s">
        <v>239</v>
      </c>
      <c r="L92" s="96" t="s">
        <v>240</v>
      </c>
      <c r="M92" s="108" t="s">
        <v>494</v>
      </c>
      <c r="N92" s="78" t="s">
        <v>495</v>
      </c>
      <c r="O92" s="79">
        <v>9613133746</v>
      </c>
      <c r="P92" s="82" t="s">
        <v>464</v>
      </c>
      <c r="Q92" s="66" t="s">
        <v>251</v>
      </c>
      <c r="R92" s="48">
        <v>10</v>
      </c>
      <c r="S92" s="66" t="s">
        <v>243</v>
      </c>
      <c r="T92" s="82"/>
    </row>
    <row r="93" spans="1:20">
      <c r="A93" s="4">
        <v>89</v>
      </c>
      <c r="B93" s="17" t="s">
        <v>63</v>
      </c>
      <c r="C93" s="70" t="s">
        <v>404</v>
      </c>
      <c r="D93" s="67" t="s">
        <v>25</v>
      </c>
      <c r="E93" s="71">
        <v>249</v>
      </c>
      <c r="F93" s="73"/>
      <c r="G93" s="70">
        <v>19</v>
      </c>
      <c r="H93" s="70">
        <v>20</v>
      </c>
      <c r="I93" s="57">
        <f t="shared" si="1"/>
        <v>39</v>
      </c>
      <c r="J93" s="71">
        <v>9706031301</v>
      </c>
      <c r="K93" s="76" t="s">
        <v>239</v>
      </c>
      <c r="L93" s="96" t="s">
        <v>240</v>
      </c>
      <c r="M93" s="108" t="s">
        <v>494</v>
      </c>
      <c r="N93" s="78" t="s">
        <v>496</v>
      </c>
      <c r="O93" s="79">
        <v>9859218394</v>
      </c>
      <c r="P93" s="82" t="s">
        <v>464</v>
      </c>
      <c r="Q93" s="66" t="s">
        <v>251</v>
      </c>
      <c r="R93" s="48">
        <v>10</v>
      </c>
      <c r="S93" s="66" t="s">
        <v>243</v>
      </c>
      <c r="T93" s="82"/>
    </row>
    <row r="94" spans="1:20">
      <c r="A94" s="4">
        <v>90</v>
      </c>
      <c r="B94" s="17" t="s">
        <v>63</v>
      </c>
      <c r="C94" s="70" t="s">
        <v>405</v>
      </c>
      <c r="D94" s="67" t="s">
        <v>25</v>
      </c>
      <c r="E94" s="71"/>
      <c r="F94" s="67"/>
      <c r="G94" s="70">
        <v>11</v>
      </c>
      <c r="H94" s="70">
        <v>12</v>
      </c>
      <c r="I94" s="57">
        <f t="shared" si="1"/>
        <v>23</v>
      </c>
      <c r="J94" s="71">
        <v>7896413587</v>
      </c>
      <c r="K94" s="76" t="s">
        <v>239</v>
      </c>
      <c r="L94" s="96" t="s">
        <v>240</v>
      </c>
      <c r="M94" s="108" t="s">
        <v>494</v>
      </c>
      <c r="N94" s="78" t="s">
        <v>497</v>
      </c>
      <c r="O94" s="79">
        <v>9613659672</v>
      </c>
      <c r="P94" s="82" t="s">
        <v>464</v>
      </c>
      <c r="Q94" s="66" t="s">
        <v>251</v>
      </c>
      <c r="R94" s="48">
        <v>12</v>
      </c>
      <c r="S94" s="66" t="s">
        <v>243</v>
      </c>
      <c r="T94" s="82"/>
    </row>
    <row r="95" spans="1:20">
      <c r="A95" s="4">
        <v>91</v>
      </c>
      <c r="B95" s="17" t="s">
        <v>63</v>
      </c>
      <c r="C95" s="70" t="s">
        <v>239</v>
      </c>
      <c r="D95" s="67" t="s">
        <v>25</v>
      </c>
      <c r="E95" s="71">
        <v>253</v>
      </c>
      <c r="F95" s="72"/>
      <c r="G95" s="70">
        <v>14</v>
      </c>
      <c r="H95" s="70">
        <v>18</v>
      </c>
      <c r="I95" s="57">
        <f t="shared" si="1"/>
        <v>32</v>
      </c>
      <c r="J95" s="71">
        <v>8721841619</v>
      </c>
      <c r="K95" s="76" t="s">
        <v>239</v>
      </c>
      <c r="L95" s="96" t="s">
        <v>240</v>
      </c>
      <c r="M95" s="108" t="s">
        <v>494</v>
      </c>
      <c r="N95" s="78" t="s">
        <v>498</v>
      </c>
      <c r="O95" s="79">
        <v>9859737726</v>
      </c>
      <c r="P95" s="82" t="s">
        <v>467</v>
      </c>
      <c r="Q95" s="66" t="s">
        <v>263</v>
      </c>
      <c r="R95" s="48">
        <v>12</v>
      </c>
      <c r="S95" s="66" t="s">
        <v>243</v>
      </c>
      <c r="T95" s="82"/>
    </row>
    <row r="96" spans="1:20">
      <c r="A96" s="4">
        <v>92</v>
      </c>
      <c r="B96" s="17" t="s">
        <v>63</v>
      </c>
      <c r="C96" s="70" t="s">
        <v>406</v>
      </c>
      <c r="D96" s="67" t="s">
        <v>25</v>
      </c>
      <c r="E96" s="71">
        <v>15</v>
      </c>
      <c r="F96" s="55"/>
      <c r="G96" s="70">
        <v>16</v>
      </c>
      <c r="H96" s="70">
        <v>12</v>
      </c>
      <c r="I96" s="57">
        <f t="shared" si="1"/>
        <v>28</v>
      </c>
      <c r="J96" s="71">
        <v>9707433238</v>
      </c>
      <c r="K96" s="76" t="s">
        <v>239</v>
      </c>
      <c r="L96" s="96" t="s">
        <v>240</v>
      </c>
      <c r="M96" s="108" t="s">
        <v>494</v>
      </c>
      <c r="N96" s="78" t="s">
        <v>499</v>
      </c>
      <c r="O96" s="79">
        <v>9854202564</v>
      </c>
      <c r="P96" s="82" t="s">
        <v>467</v>
      </c>
      <c r="Q96" s="66" t="s">
        <v>263</v>
      </c>
      <c r="R96" s="48">
        <v>12</v>
      </c>
      <c r="S96" s="66" t="s">
        <v>243</v>
      </c>
      <c r="T96" s="82"/>
    </row>
    <row r="97" spans="1:20">
      <c r="A97" s="4">
        <v>93</v>
      </c>
      <c r="B97" s="17" t="s">
        <v>63</v>
      </c>
      <c r="C97" s="70" t="s">
        <v>407</v>
      </c>
      <c r="D97" s="67" t="s">
        <v>25</v>
      </c>
      <c r="E97" s="71">
        <v>101</v>
      </c>
      <c r="F97" s="55"/>
      <c r="G97" s="70">
        <v>16</v>
      </c>
      <c r="H97" s="70">
        <v>22</v>
      </c>
      <c r="I97" s="57">
        <f t="shared" si="1"/>
        <v>38</v>
      </c>
      <c r="J97" s="71">
        <v>9577424506</v>
      </c>
      <c r="K97" s="76" t="s">
        <v>239</v>
      </c>
      <c r="L97" s="96" t="s">
        <v>240</v>
      </c>
      <c r="M97" s="108" t="s">
        <v>494</v>
      </c>
      <c r="N97" s="78" t="s">
        <v>500</v>
      </c>
      <c r="O97" s="79">
        <v>9707708959</v>
      </c>
      <c r="P97" s="82" t="s">
        <v>469</v>
      </c>
      <c r="Q97" s="66" t="s">
        <v>269</v>
      </c>
      <c r="R97" s="48">
        <v>12</v>
      </c>
      <c r="S97" s="66" t="s">
        <v>243</v>
      </c>
      <c r="T97" s="82"/>
    </row>
    <row r="98" spans="1:20">
      <c r="A98" s="4">
        <v>94</v>
      </c>
      <c r="B98" s="17" t="s">
        <v>63</v>
      </c>
      <c r="C98" s="70" t="s">
        <v>408</v>
      </c>
      <c r="D98" s="67" t="s">
        <v>25</v>
      </c>
      <c r="E98" s="71">
        <v>162</v>
      </c>
      <c r="F98" s="55"/>
      <c r="G98" s="70">
        <v>10</v>
      </c>
      <c r="H98" s="70">
        <v>11</v>
      </c>
      <c r="I98" s="57">
        <f t="shared" si="1"/>
        <v>21</v>
      </c>
      <c r="J98" s="71">
        <v>9508530179</v>
      </c>
      <c r="K98" s="76" t="s">
        <v>239</v>
      </c>
      <c r="L98" s="96" t="s">
        <v>240</v>
      </c>
      <c r="M98" s="108" t="s">
        <v>494</v>
      </c>
      <c r="N98" s="78" t="s">
        <v>501</v>
      </c>
      <c r="O98" s="79">
        <v>7399940824</v>
      </c>
      <c r="P98" s="82" t="s">
        <v>469</v>
      </c>
      <c r="Q98" s="66" t="s">
        <v>269</v>
      </c>
      <c r="R98" s="48">
        <v>12</v>
      </c>
      <c r="S98" s="66" t="s">
        <v>243</v>
      </c>
      <c r="T98" s="82"/>
    </row>
    <row r="99" spans="1:20">
      <c r="A99" s="4">
        <v>95</v>
      </c>
      <c r="B99" s="17" t="s">
        <v>63</v>
      </c>
      <c r="C99" s="70" t="s">
        <v>409</v>
      </c>
      <c r="D99" s="67" t="s">
        <v>25</v>
      </c>
      <c r="E99" s="71">
        <v>161</v>
      </c>
      <c r="F99" s="18"/>
      <c r="G99" s="70">
        <v>20</v>
      </c>
      <c r="H99" s="70">
        <v>15</v>
      </c>
      <c r="I99" s="57">
        <f t="shared" si="1"/>
        <v>35</v>
      </c>
      <c r="J99" s="71">
        <v>9613133432</v>
      </c>
      <c r="K99" s="76" t="s">
        <v>239</v>
      </c>
      <c r="L99" s="96" t="s">
        <v>240</v>
      </c>
      <c r="M99" s="108" t="s">
        <v>494</v>
      </c>
      <c r="N99" s="78" t="s">
        <v>502</v>
      </c>
      <c r="O99" s="79">
        <v>9508012496</v>
      </c>
      <c r="P99" s="82" t="s">
        <v>469</v>
      </c>
      <c r="Q99" s="66" t="s">
        <v>269</v>
      </c>
      <c r="R99" s="48">
        <v>12</v>
      </c>
      <c r="S99" s="66" t="s">
        <v>243</v>
      </c>
      <c r="T99" s="82"/>
    </row>
    <row r="100" spans="1:20">
      <c r="A100" s="4">
        <v>96</v>
      </c>
      <c r="B100" s="17" t="s">
        <v>63</v>
      </c>
      <c r="C100" s="70" t="s">
        <v>410</v>
      </c>
      <c r="D100" s="67" t="s">
        <v>25</v>
      </c>
      <c r="E100" s="71">
        <v>140</v>
      </c>
      <c r="F100" s="72"/>
      <c r="G100" s="70">
        <v>14</v>
      </c>
      <c r="H100" s="70">
        <v>15</v>
      </c>
      <c r="I100" s="57">
        <f t="shared" si="1"/>
        <v>29</v>
      </c>
      <c r="J100" s="71">
        <v>9854602668</v>
      </c>
      <c r="K100" s="76" t="s">
        <v>239</v>
      </c>
      <c r="L100" s="96" t="s">
        <v>240</v>
      </c>
      <c r="M100" s="108" t="s">
        <v>494</v>
      </c>
      <c r="N100" s="78" t="s">
        <v>503</v>
      </c>
      <c r="O100" s="79">
        <v>9613659835</v>
      </c>
      <c r="P100" s="82" t="s">
        <v>470</v>
      </c>
      <c r="Q100" s="66" t="s">
        <v>242</v>
      </c>
      <c r="R100" s="48">
        <v>12</v>
      </c>
      <c r="S100" s="66" t="s">
        <v>243</v>
      </c>
      <c r="T100" s="82"/>
    </row>
    <row r="101" spans="1:20">
      <c r="A101" s="4">
        <v>97</v>
      </c>
      <c r="B101" s="17" t="s">
        <v>63</v>
      </c>
      <c r="C101" s="70" t="s">
        <v>411</v>
      </c>
      <c r="D101" s="67" t="s">
        <v>25</v>
      </c>
      <c r="E101" s="71">
        <v>16</v>
      </c>
      <c r="F101" s="72"/>
      <c r="G101" s="70">
        <v>18</v>
      </c>
      <c r="H101" s="70">
        <v>11</v>
      </c>
      <c r="I101" s="57">
        <f t="shared" si="1"/>
        <v>29</v>
      </c>
      <c r="J101" s="71">
        <v>9707080811</v>
      </c>
      <c r="K101" s="76" t="s">
        <v>239</v>
      </c>
      <c r="L101" s="96" t="s">
        <v>240</v>
      </c>
      <c r="M101" s="108" t="s">
        <v>494</v>
      </c>
      <c r="N101" s="78" t="s">
        <v>504</v>
      </c>
      <c r="O101" s="79">
        <v>8473024511</v>
      </c>
      <c r="P101" s="82" t="s">
        <v>470</v>
      </c>
      <c r="Q101" s="66" t="s">
        <v>242</v>
      </c>
      <c r="R101" s="48">
        <v>12</v>
      </c>
      <c r="S101" s="66" t="s">
        <v>243</v>
      </c>
      <c r="T101" s="82"/>
    </row>
    <row r="102" spans="1:20">
      <c r="A102" s="4">
        <v>98</v>
      </c>
      <c r="B102" s="17" t="s">
        <v>63</v>
      </c>
      <c r="C102" s="70" t="s">
        <v>412</v>
      </c>
      <c r="D102" s="67" t="s">
        <v>25</v>
      </c>
      <c r="E102" s="71">
        <v>166</v>
      </c>
      <c r="F102" s="55"/>
      <c r="G102" s="70">
        <v>28</v>
      </c>
      <c r="H102" s="70">
        <v>31</v>
      </c>
      <c r="I102" s="57">
        <f t="shared" si="1"/>
        <v>59</v>
      </c>
      <c r="J102" s="71">
        <v>9577637440</v>
      </c>
      <c r="K102" s="76" t="s">
        <v>239</v>
      </c>
      <c r="L102" s="96" t="s">
        <v>240</v>
      </c>
      <c r="M102" s="108" t="s">
        <v>494</v>
      </c>
      <c r="N102" s="78" t="s">
        <v>505</v>
      </c>
      <c r="O102" s="79">
        <v>9678292474</v>
      </c>
      <c r="P102" s="82" t="s">
        <v>471</v>
      </c>
      <c r="Q102" s="66" t="s">
        <v>246</v>
      </c>
      <c r="R102" s="48">
        <v>12</v>
      </c>
      <c r="S102" s="66" t="s">
        <v>243</v>
      </c>
      <c r="T102" s="82"/>
    </row>
    <row r="103" spans="1:20">
      <c r="A103" s="4">
        <v>99</v>
      </c>
      <c r="B103" s="17" t="s">
        <v>63</v>
      </c>
      <c r="C103" s="70" t="s">
        <v>413</v>
      </c>
      <c r="D103" s="67" t="s">
        <v>25</v>
      </c>
      <c r="E103" s="71">
        <v>252</v>
      </c>
      <c r="F103" s="55"/>
      <c r="G103" s="70">
        <v>23</v>
      </c>
      <c r="H103" s="70">
        <v>32</v>
      </c>
      <c r="I103" s="57">
        <f t="shared" si="1"/>
        <v>55</v>
      </c>
      <c r="J103" s="71">
        <v>9508881903</v>
      </c>
      <c r="K103" s="76" t="s">
        <v>239</v>
      </c>
      <c r="L103" s="96" t="s">
        <v>240</v>
      </c>
      <c r="M103" s="108" t="s">
        <v>494</v>
      </c>
      <c r="N103" s="78" t="s">
        <v>506</v>
      </c>
      <c r="O103" s="79">
        <v>9613297677</v>
      </c>
      <c r="P103" s="82" t="s">
        <v>471</v>
      </c>
      <c r="Q103" s="66" t="s">
        <v>246</v>
      </c>
      <c r="R103" s="48">
        <v>12</v>
      </c>
      <c r="S103" s="66" t="s">
        <v>243</v>
      </c>
      <c r="T103" s="82"/>
    </row>
    <row r="104" spans="1:20">
      <c r="A104" s="4">
        <v>100</v>
      </c>
      <c r="B104" s="17" t="s">
        <v>63</v>
      </c>
      <c r="C104" s="70" t="s">
        <v>414</v>
      </c>
      <c r="D104" s="67" t="s">
        <v>25</v>
      </c>
      <c r="E104" s="71"/>
      <c r="F104" s="55"/>
      <c r="G104" s="70">
        <v>42</v>
      </c>
      <c r="H104" s="70">
        <v>35</v>
      </c>
      <c r="I104" s="57">
        <f t="shared" si="1"/>
        <v>77</v>
      </c>
      <c r="J104" s="71">
        <v>9613815098</v>
      </c>
      <c r="K104" s="76" t="s">
        <v>239</v>
      </c>
      <c r="L104" s="96" t="s">
        <v>240</v>
      </c>
      <c r="M104" s="108" t="s">
        <v>494</v>
      </c>
      <c r="N104" s="78" t="s">
        <v>507</v>
      </c>
      <c r="O104" s="79">
        <v>9508055136</v>
      </c>
      <c r="P104" s="82" t="s">
        <v>472</v>
      </c>
      <c r="Q104" s="66" t="s">
        <v>249</v>
      </c>
      <c r="R104" s="48">
        <v>12</v>
      </c>
      <c r="S104" s="66" t="s">
        <v>243</v>
      </c>
      <c r="T104" s="82"/>
    </row>
    <row r="105" spans="1:20">
      <c r="A105" s="4">
        <v>101</v>
      </c>
      <c r="B105" s="17" t="s">
        <v>63</v>
      </c>
      <c r="C105" s="70" t="s">
        <v>415</v>
      </c>
      <c r="D105" s="67" t="s">
        <v>25</v>
      </c>
      <c r="E105" s="71">
        <v>295</v>
      </c>
      <c r="F105" s="72"/>
      <c r="G105" s="70">
        <v>16</v>
      </c>
      <c r="H105" s="70">
        <v>14</v>
      </c>
      <c r="I105" s="57">
        <f t="shared" si="1"/>
        <v>30</v>
      </c>
      <c r="J105" s="71">
        <v>9859215627</v>
      </c>
      <c r="K105" s="76" t="s">
        <v>239</v>
      </c>
      <c r="L105" s="96" t="s">
        <v>240</v>
      </c>
      <c r="M105" s="108" t="s">
        <v>494</v>
      </c>
      <c r="N105" s="78" t="s">
        <v>495</v>
      </c>
      <c r="O105" s="79">
        <v>9613133746</v>
      </c>
      <c r="P105" s="82" t="s">
        <v>472</v>
      </c>
      <c r="Q105" s="66" t="s">
        <v>249</v>
      </c>
      <c r="R105" s="48">
        <v>12</v>
      </c>
      <c r="S105" s="66" t="s">
        <v>243</v>
      </c>
      <c r="T105" s="82"/>
    </row>
    <row r="106" spans="1:20">
      <c r="A106" s="4">
        <v>102</v>
      </c>
      <c r="B106" s="17" t="s">
        <v>63</v>
      </c>
      <c r="C106" s="70" t="s">
        <v>416</v>
      </c>
      <c r="D106" s="67" t="s">
        <v>25</v>
      </c>
      <c r="E106" s="71">
        <v>335</v>
      </c>
      <c r="F106" s="72"/>
      <c r="G106" s="70">
        <v>10</v>
      </c>
      <c r="H106" s="70">
        <v>9</v>
      </c>
      <c r="I106" s="57">
        <f t="shared" si="1"/>
        <v>19</v>
      </c>
      <c r="J106" s="71">
        <v>9085141215</v>
      </c>
      <c r="K106" s="76" t="s">
        <v>239</v>
      </c>
      <c r="L106" s="96" t="s">
        <v>240</v>
      </c>
      <c r="M106" s="108" t="s">
        <v>494</v>
      </c>
      <c r="N106" s="78" t="s">
        <v>496</v>
      </c>
      <c r="O106" s="79">
        <v>9859218394</v>
      </c>
      <c r="P106" s="82" t="s">
        <v>473</v>
      </c>
      <c r="Q106" s="66" t="s">
        <v>251</v>
      </c>
      <c r="R106" s="48">
        <v>12</v>
      </c>
      <c r="S106" s="66" t="s">
        <v>243</v>
      </c>
      <c r="T106" s="82"/>
    </row>
    <row r="107" spans="1:20">
      <c r="A107" s="4">
        <v>103</v>
      </c>
      <c r="B107" s="17" t="s">
        <v>63</v>
      </c>
      <c r="C107" s="70" t="s">
        <v>417</v>
      </c>
      <c r="D107" s="67" t="s">
        <v>25</v>
      </c>
      <c r="E107" s="71">
        <v>320</v>
      </c>
      <c r="F107" s="72"/>
      <c r="G107" s="70">
        <v>9</v>
      </c>
      <c r="H107" s="70">
        <v>7</v>
      </c>
      <c r="I107" s="57">
        <f t="shared" si="1"/>
        <v>16</v>
      </c>
      <c r="J107" s="71">
        <v>9859484651</v>
      </c>
      <c r="K107" s="76" t="s">
        <v>239</v>
      </c>
      <c r="L107" s="96" t="s">
        <v>240</v>
      </c>
      <c r="M107" s="108" t="s">
        <v>494</v>
      </c>
      <c r="N107" s="78" t="s">
        <v>497</v>
      </c>
      <c r="O107" s="79">
        <v>9613659672</v>
      </c>
      <c r="P107" s="82" t="s">
        <v>473</v>
      </c>
      <c r="Q107" s="66" t="s">
        <v>251</v>
      </c>
      <c r="R107" s="48">
        <v>12</v>
      </c>
      <c r="S107" s="66" t="s">
        <v>243</v>
      </c>
      <c r="T107" s="82"/>
    </row>
    <row r="108" spans="1:20">
      <c r="A108" s="4">
        <v>104</v>
      </c>
      <c r="B108" s="17" t="s">
        <v>63</v>
      </c>
      <c r="C108" s="70" t="s">
        <v>418</v>
      </c>
      <c r="D108" s="67" t="s">
        <v>25</v>
      </c>
      <c r="E108" s="71">
        <v>159</v>
      </c>
      <c r="F108" s="55"/>
      <c r="G108" s="70">
        <v>13</v>
      </c>
      <c r="H108" s="70">
        <v>13</v>
      </c>
      <c r="I108" s="57">
        <f t="shared" si="1"/>
        <v>26</v>
      </c>
      <c r="J108" s="71">
        <v>9864424589</v>
      </c>
      <c r="K108" s="76" t="s">
        <v>239</v>
      </c>
      <c r="L108" s="96" t="s">
        <v>240</v>
      </c>
      <c r="M108" s="108" t="s">
        <v>494</v>
      </c>
      <c r="N108" s="78" t="s">
        <v>498</v>
      </c>
      <c r="O108" s="79">
        <v>9859737726</v>
      </c>
      <c r="P108" s="82" t="s">
        <v>476</v>
      </c>
      <c r="Q108" s="66" t="s">
        <v>263</v>
      </c>
      <c r="R108" s="48">
        <v>12</v>
      </c>
      <c r="S108" s="66" t="s">
        <v>243</v>
      </c>
      <c r="T108" s="82"/>
    </row>
    <row r="109" spans="1:20">
      <c r="A109" s="4">
        <v>105</v>
      </c>
      <c r="B109" s="17" t="s">
        <v>63</v>
      </c>
      <c r="C109" s="70" t="s">
        <v>419</v>
      </c>
      <c r="D109" s="67" t="s">
        <v>25</v>
      </c>
      <c r="E109" s="71">
        <v>121</v>
      </c>
      <c r="F109" s="18"/>
      <c r="G109" s="70">
        <v>16</v>
      </c>
      <c r="H109" s="70">
        <v>20</v>
      </c>
      <c r="I109" s="57">
        <f t="shared" si="1"/>
        <v>36</v>
      </c>
      <c r="J109" s="71">
        <v>9577360546</v>
      </c>
      <c r="K109" s="76" t="s">
        <v>239</v>
      </c>
      <c r="L109" s="96" t="s">
        <v>240</v>
      </c>
      <c r="M109" s="108" t="s">
        <v>494</v>
      </c>
      <c r="N109" s="78" t="s">
        <v>499</v>
      </c>
      <c r="O109" s="79">
        <v>9854202564</v>
      </c>
      <c r="P109" s="82" t="s">
        <v>476</v>
      </c>
      <c r="Q109" s="66" t="s">
        <v>263</v>
      </c>
      <c r="R109" s="48">
        <v>12</v>
      </c>
      <c r="S109" s="66" t="s">
        <v>243</v>
      </c>
      <c r="T109" s="82"/>
    </row>
    <row r="110" spans="1:20">
      <c r="A110" s="4">
        <v>106</v>
      </c>
      <c r="B110" s="17" t="s">
        <v>63</v>
      </c>
      <c r="C110" s="70" t="s">
        <v>420</v>
      </c>
      <c r="D110" s="67" t="s">
        <v>25</v>
      </c>
      <c r="E110" s="71">
        <v>261</v>
      </c>
      <c r="F110" s="55"/>
      <c r="G110" s="70">
        <v>12</v>
      </c>
      <c r="H110" s="70">
        <v>10</v>
      </c>
      <c r="I110" s="57">
        <f t="shared" si="1"/>
        <v>22</v>
      </c>
      <c r="J110" s="71">
        <v>9707162751</v>
      </c>
      <c r="K110" s="76" t="s">
        <v>239</v>
      </c>
      <c r="L110" s="96" t="s">
        <v>240</v>
      </c>
      <c r="M110" s="108" t="s">
        <v>494</v>
      </c>
      <c r="N110" s="78" t="s">
        <v>500</v>
      </c>
      <c r="O110" s="79">
        <v>9707708959</v>
      </c>
      <c r="P110" s="80">
        <v>43605</v>
      </c>
      <c r="Q110" s="77" t="s">
        <v>242</v>
      </c>
      <c r="R110" s="48">
        <v>12</v>
      </c>
      <c r="S110" s="66" t="s">
        <v>243</v>
      </c>
      <c r="T110" s="82"/>
    </row>
    <row r="111" spans="1:20">
      <c r="A111" s="4">
        <v>107</v>
      </c>
      <c r="B111" s="17" t="s">
        <v>63</v>
      </c>
      <c r="C111" s="70" t="s">
        <v>421</v>
      </c>
      <c r="D111" s="67" t="s">
        <v>25</v>
      </c>
      <c r="E111" s="71">
        <v>244</v>
      </c>
      <c r="F111" s="55"/>
      <c r="G111" s="70">
        <v>25</v>
      </c>
      <c r="H111" s="70">
        <v>19</v>
      </c>
      <c r="I111" s="57">
        <f t="shared" si="1"/>
        <v>44</v>
      </c>
      <c r="J111" s="71">
        <v>8402840738</v>
      </c>
      <c r="K111" s="76" t="s">
        <v>239</v>
      </c>
      <c r="L111" s="96" t="s">
        <v>240</v>
      </c>
      <c r="M111" s="108" t="s">
        <v>494</v>
      </c>
      <c r="N111" s="78" t="s">
        <v>501</v>
      </c>
      <c r="O111" s="79">
        <v>7399940824</v>
      </c>
      <c r="P111" s="80">
        <v>43605</v>
      </c>
      <c r="Q111" s="77" t="s">
        <v>242</v>
      </c>
      <c r="R111" s="48">
        <v>12</v>
      </c>
      <c r="S111" s="66" t="s">
        <v>243</v>
      </c>
      <c r="T111" s="82"/>
    </row>
    <row r="112" spans="1:20">
      <c r="A112" s="4">
        <v>108</v>
      </c>
      <c r="B112" s="17" t="s">
        <v>63</v>
      </c>
      <c r="C112" s="70" t="s">
        <v>422</v>
      </c>
      <c r="D112" s="67" t="s">
        <v>25</v>
      </c>
      <c r="E112" s="71">
        <v>254</v>
      </c>
      <c r="F112" s="18"/>
      <c r="G112" s="70">
        <v>25</v>
      </c>
      <c r="H112" s="70">
        <v>14</v>
      </c>
      <c r="I112" s="57">
        <f t="shared" si="1"/>
        <v>39</v>
      </c>
      <c r="J112" s="71">
        <v>9508539854</v>
      </c>
      <c r="K112" s="76" t="s">
        <v>239</v>
      </c>
      <c r="L112" s="96" t="s">
        <v>240</v>
      </c>
      <c r="M112" s="108" t="s">
        <v>494</v>
      </c>
      <c r="N112" s="78" t="s">
        <v>502</v>
      </c>
      <c r="O112" s="79">
        <v>9508012496</v>
      </c>
      <c r="P112" s="80">
        <v>43606</v>
      </c>
      <c r="Q112" s="77" t="s">
        <v>246</v>
      </c>
      <c r="R112" s="48">
        <v>12</v>
      </c>
      <c r="S112" s="66" t="s">
        <v>243</v>
      </c>
      <c r="T112" s="82"/>
    </row>
    <row r="113" spans="1:20">
      <c r="A113" s="4">
        <v>109</v>
      </c>
      <c r="B113" s="17" t="s">
        <v>63</v>
      </c>
      <c r="C113" s="70" t="s">
        <v>423</v>
      </c>
      <c r="D113" s="67" t="s">
        <v>25</v>
      </c>
      <c r="E113" s="71">
        <v>164</v>
      </c>
      <c r="F113" s="18"/>
      <c r="G113" s="70">
        <v>13</v>
      </c>
      <c r="H113" s="70">
        <v>20</v>
      </c>
      <c r="I113" s="57">
        <f t="shared" si="1"/>
        <v>33</v>
      </c>
      <c r="J113" s="71">
        <v>9613048417</v>
      </c>
      <c r="K113" s="76" t="s">
        <v>239</v>
      </c>
      <c r="L113" s="96" t="s">
        <v>240</v>
      </c>
      <c r="M113" s="108" t="s">
        <v>494</v>
      </c>
      <c r="N113" s="78" t="s">
        <v>503</v>
      </c>
      <c r="O113" s="79">
        <v>9613659835</v>
      </c>
      <c r="P113" s="80">
        <v>43606</v>
      </c>
      <c r="Q113" s="77" t="s">
        <v>246</v>
      </c>
      <c r="R113" s="48">
        <v>12</v>
      </c>
      <c r="S113" s="66" t="s">
        <v>243</v>
      </c>
      <c r="T113" s="82"/>
    </row>
    <row r="114" spans="1:20">
      <c r="A114" s="4">
        <v>110</v>
      </c>
      <c r="B114" s="17" t="s">
        <v>63</v>
      </c>
      <c r="C114" s="70" t="s">
        <v>424</v>
      </c>
      <c r="D114" s="67" t="s">
        <v>25</v>
      </c>
      <c r="E114" s="71">
        <v>245</v>
      </c>
      <c r="F114" s="18"/>
      <c r="G114" s="70">
        <v>18</v>
      </c>
      <c r="H114" s="70">
        <v>32</v>
      </c>
      <c r="I114" s="57">
        <f t="shared" si="1"/>
        <v>50</v>
      </c>
      <c r="J114" s="71">
        <v>9954473978</v>
      </c>
      <c r="K114" s="76" t="s">
        <v>239</v>
      </c>
      <c r="L114" s="96" t="s">
        <v>240</v>
      </c>
      <c r="M114" s="108" t="s">
        <v>494</v>
      </c>
      <c r="N114" s="78" t="s">
        <v>504</v>
      </c>
      <c r="O114" s="79">
        <v>8473024511</v>
      </c>
      <c r="P114" s="108" t="s">
        <v>478</v>
      </c>
      <c r="Q114" s="48" t="s">
        <v>249</v>
      </c>
      <c r="R114" s="48">
        <v>12</v>
      </c>
      <c r="S114" s="66" t="s">
        <v>243</v>
      </c>
      <c r="T114" s="82"/>
    </row>
    <row r="115" spans="1:20">
      <c r="A115" s="4">
        <v>111</v>
      </c>
      <c r="B115" s="17" t="s">
        <v>63</v>
      </c>
      <c r="C115" s="72" t="s">
        <v>425</v>
      </c>
      <c r="D115" s="67" t="s">
        <v>25</v>
      </c>
      <c r="E115" s="71"/>
      <c r="F115" s="18"/>
      <c r="G115" s="72">
        <v>16</v>
      </c>
      <c r="H115" s="72">
        <v>35</v>
      </c>
      <c r="I115" s="57">
        <f t="shared" si="1"/>
        <v>51</v>
      </c>
      <c r="J115" s="71">
        <v>9954875509</v>
      </c>
      <c r="K115" s="76" t="s">
        <v>239</v>
      </c>
      <c r="L115" s="96" t="s">
        <v>240</v>
      </c>
      <c r="M115" s="108" t="s">
        <v>494</v>
      </c>
      <c r="N115" s="78" t="s">
        <v>505</v>
      </c>
      <c r="O115" s="79">
        <v>9678292474</v>
      </c>
      <c r="P115" s="108" t="s">
        <v>478</v>
      </c>
      <c r="Q115" s="48" t="s">
        <v>249</v>
      </c>
      <c r="R115" s="48">
        <v>12</v>
      </c>
      <c r="S115" s="66" t="s">
        <v>243</v>
      </c>
      <c r="T115" s="82"/>
    </row>
    <row r="116" spans="1:20">
      <c r="A116" s="4">
        <v>112</v>
      </c>
      <c r="B116" s="17" t="s">
        <v>63</v>
      </c>
      <c r="C116" s="72" t="s">
        <v>426</v>
      </c>
      <c r="D116" s="67" t="s">
        <v>25</v>
      </c>
      <c r="E116" s="71"/>
      <c r="F116" s="18"/>
      <c r="G116" s="72">
        <v>27</v>
      </c>
      <c r="H116" s="72">
        <v>39</v>
      </c>
      <c r="I116" s="57">
        <f t="shared" si="1"/>
        <v>66</v>
      </c>
      <c r="J116" s="71">
        <v>8011888275</v>
      </c>
      <c r="K116" s="76" t="s">
        <v>239</v>
      </c>
      <c r="L116" s="96" t="s">
        <v>240</v>
      </c>
      <c r="M116" s="108" t="s">
        <v>494</v>
      </c>
      <c r="N116" s="78" t="s">
        <v>506</v>
      </c>
      <c r="O116" s="79">
        <v>9613297677</v>
      </c>
      <c r="P116" s="80">
        <v>43608</v>
      </c>
      <c r="Q116" s="77" t="s">
        <v>251</v>
      </c>
      <c r="R116" s="48">
        <v>12</v>
      </c>
      <c r="S116" s="66" t="s">
        <v>243</v>
      </c>
      <c r="T116" s="82"/>
    </row>
    <row r="117" spans="1:20">
      <c r="A117" s="4">
        <v>113</v>
      </c>
      <c r="B117" s="17" t="s">
        <v>63</v>
      </c>
      <c r="C117" s="72" t="s">
        <v>427</v>
      </c>
      <c r="D117" s="67" t="s">
        <v>25</v>
      </c>
      <c r="E117" s="71"/>
      <c r="F117" s="18"/>
      <c r="G117" s="72">
        <v>40</v>
      </c>
      <c r="H117" s="72">
        <v>40</v>
      </c>
      <c r="I117" s="57">
        <f t="shared" si="1"/>
        <v>80</v>
      </c>
      <c r="J117" s="71">
        <v>9577825023</v>
      </c>
      <c r="K117" s="76" t="s">
        <v>239</v>
      </c>
      <c r="L117" s="96" t="s">
        <v>240</v>
      </c>
      <c r="M117" s="108" t="s">
        <v>494</v>
      </c>
      <c r="N117" s="78" t="s">
        <v>507</v>
      </c>
      <c r="O117" s="79">
        <v>9508055136</v>
      </c>
      <c r="P117" s="80">
        <v>43608</v>
      </c>
      <c r="Q117" s="77" t="s">
        <v>251</v>
      </c>
      <c r="R117" s="48">
        <v>12</v>
      </c>
      <c r="S117" s="66" t="s">
        <v>243</v>
      </c>
      <c r="T117" s="82"/>
    </row>
    <row r="118" spans="1:20">
      <c r="A118" s="4">
        <v>114</v>
      </c>
      <c r="B118" s="17" t="s">
        <v>63</v>
      </c>
      <c r="C118" s="72" t="s">
        <v>428</v>
      </c>
      <c r="D118" s="67" t="s">
        <v>25</v>
      </c>
      <c r="E118" s="71"/>
      <c r="F118" s="18"/>
      <c r="G118" s="72">
        <v>20</v>
      </c>
      <c r="H118" s="72">
        <v>16</v>
      </c>
      <c r="I118" s="57">
        <f t="shared" si="1"/>
        <v>36</v>
      </c>
      <c r="J118" s="71">
        <v>9577825441</v>
      </c>
      <c r="K118" s="76" t="s">
        <v>239</v>
      </c>
      <c r="L118" s="96" t="s">
        <v>240</v>
      </c>
      <c r="M118" s="108" t="s">
        <v>494</v>
      </c>
      <c r="N118" s="78" t="s">
        <v>495</v>
      </c>
      <c r="O118" s="79">
        <v>9613133746</v>
      </c>
      <c r="P118" s="80">
        <v>43609</v>
      </c>
      <c r="Q118" s="77" t="s">
        <v>263</v>
      </c>
      <c r="R118" s="48">
        <v>12</v>
      </c>
      <c r="S118" s="66" t="s">
        <v>243</v>
      </c>
      <c r="T118" s="80"/>
    </row>
    <row r="119" spans="1:20">
      <c r="A119" s="4">
        <v>115</v>
      </c>
      <c r="B119" s="17" t="s">
        <v>63</v>
      </c>
      <c r="C119" s="70" t="s">
        <v>429</v>
      </c>
      <c r="D119" s="67" t="s">
        <v>25</v>
      </c>
      <c r="E119" s="71">
        <v>243</v>
      </c>
      <c r="F119" s="18"/>
      <c r="G119" s="70">
        <v>17</v>
      </c>
      <c r="H119" s="70">
        <v>8</v>
      </c>
      <c r="I119" s="57">
        <f t="shared" si="1"/>
        <v>25</v>
      </c>
      <c r="J119" s="71">
        <v>7896774861</v>
      </c>
      <c r="K119" s="76" t="s">
        <v>239</v>
      </c>
      <c r="L119" s="96" t="s">
        <v>240</v>
      </c>
      <c r="M119" s="108" t="s">
        <v>494</v>
      </c>
      <c r="N119" s="78" t="s">
        <v>496</v>
      </c>
      <c r="O119" s="79">
        <v>9859218394</v>
      </c>
      <c r="P119" s="80">
        <v>43609</v>
      </c>
      <c r="Q119" s="77" t="s">
        <v>263</v>
      </c>
      <c r="R119" s="48">
        <v>12</v>
      </c>
      <c r="S119" s="66" t="s">
        <v>243</v>
      </c>
      <c r="T119" s="80"/>
    </row>
    <row r="120" spans="1:20">
      <c r="A120" s="4">
        <v>116</v>
      </c>
      <c r="B120" s="17" t="s">
        <v>63</v>
      </c>
      <c r="C120" s="70" t="s">
        <v>430</v>
      </c>
      <c r="D120" s="67" t="s">
        <v>25</v>
      </c>
      <c r="E120" s="71">
        <v>250</v>
      </c>
      <c r="F120" s="18"/>
      <c r="G120" s="70">
        <v>7</v>
      </c>
      <c r="H120" s="70">
        <v>14</v>
      </c>
      <c r="I120" s="57">
        <f t="shared" si="1"/>
        <v>21</v>
      </c>
      <c r="J120" s="71">
        <v>8486379540</v>
      </c>
      <c r="K120" s="76" t="s">
        <v>239</v>
      </c>
      <c r="L120" s="96" t="s">
        <v>240</v>
      </c>
      <c r="M120" s="108" t="s">
        <v>494</v>
      </c>
      <c r="N120" s="78" t="s">
        <v>497</v>
      </c>
      <c r="O120" s="79">
        <v>9613659672</v>
      </c>
      <c r="P120" s="80">
        <v>43610</v>
      </c>
      <c r="Q120" s="77" t="s">
        <v>269</v>
      </c>
      <c r="R120" s="48">
        <v>12</v>
      </c>
      <c r="S120" s="66" t="s">
        <v>243</v>
      </c>
      <c r="T120" s="80"/>
    </row>
    <row r="121" spans="1:20">
      <c r="A121" s="4">
        <v>117</v>
      </c>
      <c r="B121" s="17" t="s">
        <v>63</v>
      </c>
      <c r="C121" s="70" t="s">
        <v>431</v>
      </c>
      <c r="D121" s="67" t="s">
        <v>25</v>
      </c>
      <c r="E121" s="71">
        <v>286</v>
      </c>
      <c r="F121" s="18"/>
      <c r="G121" s="70">
        <v>19</v>
      </c>
      <c r="H121" s="70">
        <v>19</v>
      </c>
      <c r="I121" s="57">
        <f t="shared" si="1"/>
        <v>38</v>
      </c>
      <c r="J121" s="71">
        <v>9854518340</v>
      </c>
      <c r="K121" s="76" t="s">
        <v>239</v>
      </c>
      <c r="L121" s="96" t="s">
        <v>240</v>
      </c>
      <c r="M121" s="108" t="s">
        <v>494</v>
      </c>
      <c r="N121" s="78" t="s">
        <v>498</v>
      </c>
      <c r="O121" s="79">
        <v>9859737726</v>
      </c>
      <c r="P121" s="80">
        <v>43610</v>
      </c>
      <c r="Q121" s="77" t="s">
        <v>269</v>
      </c>
      <c r="R121" s="48">
        <v>12</v>
      </c>
      <c r="S121" s="66" t="s">
        <v>243</v>
      </c>
      <c r="T121" s="80"/>
    </row>
    <row r="122" spans="1:20">
      <c r="A122" s="4">
        <v>118</v>
      </c>
      <c r="B122" s="17" t="s">
        <v>63</v>
      </c>
      <c r="C122" s="70" t="s">
        <v>432</v>
      </c>
      <c r="D122" s="67" t="s">
        <v>25</v>
      </c>
      <c r="E122" s="71">
        <v>269</v>
      </c>
      <c r="F122" s="18"/>
      <c r="G122" s="70">
        <v>35</v>
      </c>
      <c r="H122" s="70">
        <v>25</v>
      </c>
      <c r="I122" s="57">
        <f t="shared" si="1"/>
        <v>60</v>
      </c>
      <c r="J122" s="71">
        <v>7812874654</v>
      </c>
      <c r="K122" s="102" t="s">
        <v>468</v>
      </c>
      <c r="L122" s="18"/>
      <c r="M122" s="100"/>
      <c r="N122" s="78"/>
      <c r="O122" s="79"/>
      <c r="P122" s="80">
        <v>43612</v>
      </c>
      <c r="Q122" s="77" t="s">
        <v>242</v>
      </c>
      <c r="R122" s="102" t="s">
        <v>468</v>
      </c>
      <c r="S122" s="66" t="s">
        <v>243</v>
      </c>
      <c r="T122" s="108"/>
    </row>
    <row r="123" spans="1:20">
      <c r="A123" s="4">
        <v>119</v>
      </c>
      <c r="B123" s="17" t="s">
        <v>63</v>
      </c>
      <c r="C123" s="70" t="s">
        <v>433</v>
      </c>
      <c r="D123" s="67" t="s">
        <v>25</v>
      </c>
      <c r="E123" s="71">
        <v>280</v>
      </c>
      <c r="F123" s="18"/>
      <c r="G123" s="70">
        <v>17</v>
      </c>
      <c r="H123" s="70">
        <v>21</v>
      </c>
      <c r="I123" s="57">
        <f t="shared" si="1"/>
        <v>38</v>
      </c>
      <c r="J123" s="71">
        <v>9854444035</v>
      </c>
      <c r="K123" s="102" t="s">
        <v>468</v>
      </c>
      <c r="L123" s="18"/>
      <c r="M123" s="100"/>
      <c r="N123" s="78"/>
      <c r="O123" s="79"/>
      <c r="P123" s="80">
        <v>43612</v>
      </c>
      <c r="Q123" s="77" t="s">
        <v>242</v>
      </c>
      <c r="R123" s="102" t="s">
        <v>468</v>
      </c>
      <c r="S123" s="66" t="s">
        <v>243</v>
      </c>
      <c r="T123" s="108"/>
    </row>
    <row r="124" spans="1:20">
      <c r="A124" s="4">
        <v>120</v>
      </c>
      <c r="B124" s="17" t="s">
        <v>63</v>
      </c>
      <c r="C124" s="70" t="s">
        <v>434</v>
      </c>
      <c r="D124" s="67" t="s">
        <v>25</v>
      </c>
      <c r="E124" s="71">
        <v>277</v>
      </c>
      <c r="F124" s="18"/>
      <c r="G124" s="70">
        <v>18</v>
      </c>
      <c r="H124" s="70">
        <v>15</v>
      </c>
      <c r="I124" s="57">
        <f t="shared" si="1"/>
        <v>33</v>
      </c>
      <c r="J124" s="71">
        <v>9706878122</v>
      </c>
      <c r="K124" s="102" t="s">
        <v>468</v>
      </c>
      <c r="L124" s="18"/>
      <c r="M124" s="100"/>
      <c r="N124" s="78"/>
      <c r="O124" s="79"/>
      <c r="P124" s="80">
        <v>43613</v>
      </c>
      <c r="Q124" s="77" t="s">
        <v>246</v>
      </c>
      <c r="R124" s="102" t="s">
        <v>468</v>
      </c>
      <c r="S124" s="66" t="s">
        <v>243</v>
      </c>
      <c r="T124" s="80"/>
    </row>
    <row r="125" spans="1:20">
      <c r="A125" s="4">
        <v>121</v>
      </c>
      <c r="B125" s="17" t="s">
        <v>63</v>
      </c>
      <c r="C125" s="70" t="s">
        <v>435</v>
      </c>
      <c r="D125" s="67" t="s">
        <v>25</v>
      </c>
      <c r="E125" s="71">
        <v>282</v>
      </c>
      <c r="F125" s="18"/>
      <c r="G125" s="70">
        <v>44</v>
      </c>
      <c r="H125" s="70">
        <v>42</v>
      </c>
      <c r="I125" s="57">
        <f t="shared" si="1"/>
        <v>86</v>
      </c>
      <c r="J125" s="71">
        <v>9473859350</v>
      </c>
      <c r="K125" s="102" t="s">
        <v>468</v>
      </c>
      <c r="L125" s="18"/>
      <c r="M125" s="100"/>
      <c r="N125" s="78"/>
      <c r="O125" s="79"/>
      <c r="P125" s="80">
        <v>43613</v>
      </c>
      <c r="Q125" s="77" t="s">
        <v>246</v>
      </c>
      <c r="R125" s="102" t="s">
        <v>468</v>
      </c>
      <c r="S125" s="66" t="s">
        <v>243</v>
      </c>
      <c r="T125" s="80"/>
    </row>
    <row r="126" spans="1:20">
      <c r="A126" s="4">
        <v>122</v>
      </c>
      <c r="B126" s="17" t="s">
        <v>63</v>
      </c>
      <c r="C126" s="70" t="s">
        <v>436</v>
      </c>
      <c r="D126" s="67" t="s">
        <v>25</v>
      </c>
      <c r="E126" s="71">
        <v>233</v>
      </c>
      <c r="F126" s="18"/>
      <c r="G126" s="70">
        <v>21</v>
      </c>
      <c r="H126" s="70">
        <v>18</v>
      </c>
      <c r="I126" s="57">
        <f t="shared" si="1"/>
        <v>39</v>
      </c>
      <c r="J126" s="71">
        <v>9435895478</v>
      </c>
      <c r="K126" s="102" t="s">
        <v>468</v>
      </c>
      <c r="L126" s="18"/>
      <c r="M126" s="100"/>
      <c r="N126" s="78"/>
      <c r="O126" s="79"/>
      <c r="P126" s="80">
        <v>43614</v>
      </c>
      <c r="Q126" s="77" t="s">
        <v>249</v>
      </c>
      <c r="R126" s="102" t="s">
        <v>468</v>
      </c>
      <c r="S126" s="66" t="s">
        <v>243</v>
      </c>
      <c r="T126" s="80"/>
    </row>
    <row r="127" spans="1:20">
      <c r="A127" s="4">
        <v>123</v>
      </c>
      <c r="B127" s="17" t="s">
        <v>63</v>
      </c>
      <c r="C127" s="70" t="s">
        <v>437</v>
      </c>
      <c r="D127" s="67" t="s">
        <v>25</v>
      </c>
      <c r="E127" s="71"/>
      <c r="F127" s="18"/>
      <c r="G127" s="70">
        <v>14</v>
      </c>
      <c r="H127" s="70">
        <v>15</v>
      </c>
      <c r="I127" s="57">
        <f t="shared" si="1"/>
        <v>29</v>
      </c>
      <c r="J127" s="71">
        <v>9435523611</v>
      </c>
      <c r="K127" s="102" t="s">
        <v>468</v>
      </c>
      <c r="L127" s="18"/>
      <c r="M127" s="100"/>
      <c r="N127" s="78"/>
      <c r="O127" s="79"/>
      <c r="P127" s="80">
        <v>43614</v>
      </c>
      <c r="Q127" s="77" t="s">
        <v>249</v>
      </c>
      <c r="R127" s="102" t="s">
        <v>468</v>
      </c>
      <c r="S127" s="66" t="s">
        <v>243</v>
      </c>
      <c r="T127" s="80"/>
    </row>
    <row r="128" spans="1:20">
      <c r="A128" s="4">
        <v>124</v>
      </c>
      <c r="B128" s="17" t="s">
        <v>63</v>
      </c>
      <c r="C128" s="70" t="s">
        <v>438</v>
      </c>
      <c r="D128" s="67" t="s">
        <v>25</v>
      </c>
      <c r="E128" s="71">
        <v>327</v>
      </c>
      <c r="F128" s="18"/>
      <c r="G128" s="70">
        <v>10</v>
      </c>
      <c r="H128" s="70">
        <v>20</v>
      </c>
      <c r="I128" s="57">
        <f t="shared" si="1"/>
        <v>30</v>
      </c>
      <c r="J128" s="71">
        <v>9435187460</v>
      </c>
      <c r="K128" s="102" t="s">
        <v>468</v>
      </c>
      <c r="L128" s="18"/>
      <c r="M128" s="100"/>
      <c r="N128" s="78"/>
      <c r="O128" s="79"/>
      <c r="P128" s="80">
        <v>43615</v>
      </c>
      <c r="Q128" s="77" t="s">
        <v>251</v>
      </c>
      <c r="R128" s="102" t="s">
        <v>468</v>
      </c>
      <c r="S128" s="66" t="s">
        <v>243</v>
      </c>
      <c r="T128" s="80"/>
    </row>
    <row r="129" spans="1:20">
      <c r="A129" s="4">
        <v>125</v>
      </c>
      <c r="B129" s="17" t="s">
        <v>63</v>
      </c>
      <c r="C129" s="70" t="s">
        <v>439</v>
      </c>
      <c r="D129" s="67" t="s">
        <v>25</v>
      </c>
      <c r="E129" s="71">
        <v>330</v>
      </c>
      <c r="F129" s="18"/>
      <c r="G129" s="70">
        <v>8</v>
      </c>
      <c r="H129" s="70">
        <v>9</v>
      </c>
      <c r="I129" s="57">
        <f t="shared" si="1"/>
        <v>17</v>
      </c>
      <c r="J129" s="71">
        <v>9401276215</v>
      </c>
      <c r="K129" s="102" t="s">
        <v>468</v>
      </c>
      <c r="L129" s="18"/>
      <c r="M129" s="100"/>
      <c r="N129" s="78"/>
      <c r="O129" s="79"/>
      <c r="P129" s="80">
        <v>43616</v>
      </c>
      <c r="Q129" s="77" t="s">
        <v>263</v>
      </c>
      <c r="R129" s="102" t="s">
        <v>468</v>
      </c>
      <c r="S129" s="66" t="s">
        <v>243</v>
      </c>
      <c r="T129" s="80"/>
    </row>
    <row r="130" spans="1:20">
      <c r="A130" s="4">
        <v>126</v>
      </c>
      <c r="B130" s="17" t="s">
        <v>63</v>
      </c>
      <c r="C130" s="70" t="s">
        <v>440</v>
      </c>
      <c r="D130" s="67" t="s">
        <v>25</v>
      </c>
      <c r="E130" s="71">
        <v>333</v>
      </c>
      <c r="F130" s="18"/>
      <c r="G130" s="70">
        <v>12</v>
      </c>
      <c r="H130" s="70">
        <v>2</v>
      </c>
      <c r="I130" s="57">
        <f t="shared" si="1"/>
        <v>14</v>
      </c>
      <c r="J130" s="71">
        <v>9435784707</v>
      </c>
      <c r="K130" s="102" t="s">
        <v>468</v>
      </c>
      <c r="L130" s="18"/>
      <c r="M130" s="100"/>
      <c r="N130" s="78"/>
      <c r="O130" s="79"/>
      <c r="P130" s="80">
        <v>43616</v>
      </c>
      <c r="Q130" s="77" t="s">
        <v>263</v>
      </c>
      <c r="R130" s="102" t="s">
        <v>468</v>
      </c>
      <c r="S130" s="66" t="s">
        <v>243</v>
      </c>
      <c r="T130" s="80"/>
    </row>
    <row r="131" spans="1:20">
      <c r="A131" s="4">
        <v>127</v>
      </c>
      <c r="B131" s="17"/>
      <c r="C131" s="18"/>
      <c r="D131" s="18"/>
      <c r="E131" s="19"/>
      <c r="F131" s="18"/>
      <c r="G131" s="19"/>
      <c r="H131" s="19"/>
      <c r="I131" s="57">
        <f t="shared" si="1"/>
        <v>0</v>
      </c>
      <c r="J131" s="18"/>
      <c r="K131" s="18"/>
      <c r="L131" s="18"/>
      <c r="M131" s="18"/>
      <c r="N131" s="18"/>
      <c r="O131" s="18"/>
      <c r="P131" s="24"/>
      <c r="Q131" s="18"/>
      <c r="R131" s="18"/>
      <c r="S131" s="18"/>
      <c r="T131" s="18"/>
    </row>
    <row r="132" spans="1:20">
      <c r="A132" s="4">
        <v>128</v>
      </c>
      <c r="B132" s="17"/>
      <c r="C132" s="18"/>
      <c r="D132" s="18"/>
      <c r="E132" s="19"/>
      <c r="F132" s="18"/>
      <c r="G132" s="19"/>
      <c r="H132" s="19"/>
      <c r="I132" s="57">
        <f t="shared" si="1"/>
        <v>0</v>
      </c>
      <c r="J132" s="18"/>
      <c r="K132" s="18"/>
      <c r="L132" s="18"/>
      <c r="M132" s="18"/>
      <c r="N132" s="18"/>
      <c r="O132" s="18"/>
      <c r="P132" s="24"/>
      <c r="Q132" s="18"/>
      <c r="R132" s="18"/>
      <c r="S132" s="18"/>
      <c r="T132" s="18"/>
    </row>
    <row r="133" spans="1:20">
      <c r="A133" s="4">
        <v>129</v>
      </c>
      <c r="B133" s="17"/>
      <c r="C133" s="18"/>
      <c r="D133" s="18"/>
      <c r="E133" s="19"/>
      <c r="F133" s="18"/>
      <c r="G133" s="19"/>
      <c r="H133" s="19"/>
      <c r="I133" s="57">
        <f t="shared" si="1"/>
        <v>0</v>
      </c>
      <c r="J133" s="18"/>
      <c r="K133" s="18"/>
      <c r="L133" s="18"/>
      <c r="M133" s="18"/>
      <c r="N133" s="18"/>
      <c r="O133" s="18"/>
      <c r="P133" s="24"/>
      <c r="Q133" s="18"/>
      <c r="R133" s="18"/>
      <c r="S133" s="18"/>
      <c r="T133" s="18"/>
    </row>
    <row r="134" spans="1:20">
      <c r="A134" s="4">
        <v>130</v>
      </c>
      <c r="B134" s="17"/>
      <c r="C134" s="18"/>
      <c r="D134" s="18"/>
      <c r="E134" s="19"/>
      <c r="F134" s="18"/>
      <c r="G134" s="19"/>
      <c r="H134" s="19"/>
      <c r="I134" s="57">
        <f t="shared" ref="I134:I164" si="2">SUM(G134:H134)</f>
        <v>0</v>
      </c>
      <c r="J134" s="18"/>
      <c r="K134" s="18"/>
      <c r="L134" s="18"/>
      <c r="M134" s="18"/>
      <c r="N134" s="18"/>
      <c r="O134" s="18"/>
      <c r="P134" s="24"/>
      <c r="Q134" s="18"/>
      <c r="R134" s="18"/>
      <c r="S134" s="18"/>
      <c r="T134" s="18"/>
    </row>
    <row r="135" spans="1:20">
      <c r="A135" s="4">
        <v>131</v>
      </c>
      <c r="B135" s="17"/>
      <c r="C135" s="18"/>
      <c r="D135" s="18"/>
      <c r="E135" s="19"/>
      <c r="F135" s="18"/>
      <c r="G135" s="19"/>
      <c r="H135" s="19"/>
      <c r="I135" s="57">
        <f t="shared" si="2"/>
        <v>0</v>
      </c>
      <c r="J135" s="18"/>
      <c r="K135" s="18"/>
      <c r="L135" s="18"/>
      <c r="M135" s="18"/>
      <c r="N135" s="18"/>
      <c r="O135" s="18"/>
      <c r="P135" s="24"/>
      <c r="Q135" s="18"/>
      <c r="R135" s="18"/>
      <c r="S135" s="18"/>
      <c r="T135" s="18"/>
    </row>
    <row r="136" spans="1:20">
      <c r="A136" s="4">
        <v>132</v>
      </c>
      <c r="B136" s="17"/>
      <c r="C136" s="18"/>
      <c r="D136" s="18"/>
      <c r="E136" s="19"/>
      <c r="F136" s="18"/>
      <c r="G136" s="19"/>
      <c r="H136" s="19"/>
      <c r="I136" s="57">
        <f t="shared" si="2"/>
        <v>0</v>
      </c>
      <c r="J136" s="18"/>
      <c r="K136" s="18"/>
      <c r="L136" s="18"/>
      <c r="M136" s="18"/>
      <c r="N136" s="18"/>
      <c r="O136" s="18"/>
      <c r="P136" s="24"/>
      <c r="Q136" s="18"/>
      <c r="R136" s="18"/>
      <c r="S136" s="18"/>
      <c r="T136" s="18"/>
    </row>
    <row r="137" spans="1:20">
      <c r="A137" s="4">
        <v>133</v>
      </c>
      <c r="B137" s="17"/>
      <c r="C137" s="18"/>
      <c r="D137" s="18"/>
      <c r="E137" s="19"/>
      <c r="F137" s="18"/>
      <c r="G137" s="19"/>
      <c r="H137" s="19"/>
      <c r="I137" s="57">
        <f t="shared" si="2"/>
        <v>0</v>
      </c>
      <c r="J137" s="18"/>
      <c r="K137" s="18"/>
      <c r="L137" s="18"/>
      <c r="M137" s="18"/>
      <c r="N137" s="18"/>
      <c r="O137" s="18"/>
      <c r="P137" s="24"/>
      <c r="Q137" s="18"/>
      <c r="R137" s="18"/>
      <c r="S137" s="18"/>
      <c r="T137" s="18"/>
    </row>
    <row r="138" spans="1:20">
      <c r="A138" s="4">
        <v>134</v>
      </c>
      <c r="B138" s="17"/>
      <c r="C138" s="18"/>
      <c r="D138" s="18"/>
      <c r="E138" s="19"/>
      <c r="F138" s="18"/>
      <c r="G138" s="19"/>
      <c r="H138" s="19"/>
      <c r="I138" s="57">
        <f t="shared" si="2"/>
        <v>0</v>
      </c>
      <c r="J138" s="18"/>
      <c r="K138" s="18"/>
      <c r="L138" s="18"/>
      <c r="M138" s="18"/>
      <c r="N138" s="18"/>
      <c r="O138" s="18"/>
      <c r="P138" s="24"/>
      <c r="Q138" s="18"/>
      <c r="R138" s="18"/>
      <c r="S138" s="18"/>
      <c r="T138" s="18"/>
    </row>
    <row r="139" spans="1:20">
      <c r="A139" s="4">
        <v>135</v>
      </c>
      <c r="B139" s="17"/>
      <c r="C139" s="18"/>
      <c r="D139" s="18"/>
      <c r="E139" s="19"/>
      <c r="F139" s="18"/>
      <c r="G139" s="19"/>
      <c r="H139" s="19"/>
      <c r="I139" s="57">
        <f t="shared" si="2"/>
        <v>0</v>
      </c>
      <c r="J139" s="18"/>
      <c r="K139" s="18"/>
      <c r="L139" s="18"/>
      <c r="M139" s="18"/>
      <c r="N139" s="18"/>
      <c r="O139" s="18"/>
      <c r="P139" s="24"/>
      <c r="Q139" s="18"/>
      <c r="R139" s="18"/>
      <c r="S139" s="18"/>
      <c r="T139" s="18"/>
    </row>
    <row r="140" spans="1:20">
      <c r="A140" s="4">
        <v>136</v>
      </c>
      <c r="B140" s="17"/>
      <c r="C140" s="18"/>
      <c r="D140" s="18"/>
      <c r="E140" s="19"/>
      <c r="F140" s="18"/>
      <c r="G140" s="19"/>
      <c r="H140" s="19"/>
      <c r="I140" s="57">
        <f t="shared" si="2"/>
        <v>0</v>
      </c>
      <c r="J140" s="18"/>
      <c r="K140" s="18"/>
      <c r="L140" s="18"/>
      <c r="M140" s="18"/>
      <c r="N140" s="18"/>
      <c r="O140" s="18"/>
      <c r="P140" s="24"/>
      <c r="Q140" s="18"/>
      <c r="R140" s="18"/>
      <c r="S140" s="18"/>
      <c r="T140" s="18"/>
    </row>
    <row r="141" spans="1:20">
      <c r="A141" s="4">
        <v>137</v>
      </c>
      <c r="B141" s="17"/>
      <c r="C141" s="18"/>
      <c r="D141" s="18"/>
      <c r="E141" s="19"/>
      <c r="F141" s="18"/>
      <c r="G141" s="19"/>
      <c r="H141" s="19"/>
      <c r="I141" s="57">
        <f t="shared" si="2"/>
        <v>0</v>
      </c>
      <c r="J141" s="18"/>
      <c r="K141" s="18"/>
      <c r="L141" s="18"/>
      <c r="M141" s="18"/>
      <c r="N141" s="18"/>
      <c r="O141" s="18"/>
      <c r="P141" s="24"/>
      <c r="Q141" s="18"/>
      <c r="R141" s="18"/>
      <c r="S141" s="18"/>
      <c r="T141" s="18"/>
    </row>
    <row r="142" spans="1:20">
      <c r="A142" s="4">
        <v>138</v>
      </c>
      <c r="B142" s="17"/>
      <c r="C142" s="18"/>
      <c r="D142" s="18"/>
      <c r="E142" s="19"/>
      <c r="F142" s="18"/>
      <c r="G142" s="19"/>
      <c r="H142" s="19"/>
      <c r="I142" s="57">
        <f t="shared" si="2"/>
        <v>0</v>
      </c>
      <c r="J142" s="18"/>
      <c r="K142" s="18"/>
      <c r="L142" s="18"/>
      <c r="M142" s="18"/>
      <c r="N142" s="18"/>
      <c r="O142" s="18"/>
      <c r="P142" s="24"/>
      <c r="Q142" s="18"/>
      <c r="R142" s="18"/>
      <c r="S142" s="18"/>
      <c r="T142" s="18"/>
    </row>
    <row r="143" spans="1:20">
      <c r="A143" s="4">
        <v>139</v>
      </c>
      <c r="B143" s="17"/>
      <c r="C143" s="18"/>
      <c r="D143" s="18"/>
      <c r="E143" s="19"/>
      <c r="F143" s="18"/>
      <c r="G143" s="19"/>
      <c r="H143" s="19"/>
      <c r="I143" s="57">
        <f t="shared" si="2"/>
        <v>0</v>
      </c>
      <c r="J143" s="18"/>
      <c r="K143" s="18"/>
      <c r="L143" s="18"/>
      <c r="M143" s="18"/>
      <c r="N143" s="18"/>
      <c r="O143" s="18"/>
      <c r="P143" s="24"/>
      <c r="Q143" s="18"/>
      <c r="R143" s="18"/>
      <c r="S143" s="18"/>
      <c r="T143" s="18"/>
    </row>
    <row r="144" spans="1:20">
      <c r="A144" s="4">
        <v>140</v>
      </c>
      <c r="B144" s="17"/>
      <c r="C144" s="18"/>
      <c r="D144" s="18"/>
      <c r="E144" s="19"/>
      <c r="F144" s="18"/>
      <c r="G144" s="19"/>
      <c r="H144" s="19"/>
      <c r="I144" s="57">
        <f t="shared" si="2"/>
        <v>0</v>
      </c>
      <c r="J144" s="18"/>
      <c r="K144" s="18"/>
      <c r="L144" s="18"/>
      <c r="M144" s="18"/>
      <c r="N144" s="18"/>
      <c r="O144" s="18"/>
      <c r="P144" s="24"/>
      <c r="Q144" s="18"/>
      <c r="R144" s="18"/>
      <c r="S144" s="18"/>
      <c r="T144" s="18"/>
    </row>
    <row r="145" spans="1:20">
      <c r="A145" s="4">
        <v>141</v>
      </c>
      <c r="B145" s="17"/>
      <c r="C145" s="18"/>
      <c r="D145" s="18"/>
      <c r="E145" s="19"/>
      <c r="F145" s="18"/>
      <c r="G145" s="19"/>
      <c r="H145" s="19"/>
      <c r="I145" s="57">
        <f t="shared" si="2"/>
        <v>0</v>
      </c>
      <c r="J145" s="18"/>
      <c r="K145" s="18"/>
      <c r="L145" s="18"/>
      <c r="M145" s="18"/>
      <c r="N145" s="18"/>
      <c r="O145" s="18"/>
      <c r="P145" s="24"/>
      <c r="Q145" s="18"/>
      <c r="R145" s="18"/>
      <c r="S145" s="18"/>
      <c r="T145" s="18"/>
    </row>
    <row r="146" spans="1:20">
      <c r="A146" s="4">
        <v>142</v>
      </c>
      <c r="B146" s="17"/>
      <c r="C146" s="18"/>
      <c r="D146" s="18"/>
      <c r="E146" s="19"/>
      <c r="F146" s="18"/>
      <c r="G146" s="19"/>
      <c r="H146" s="19"/>
      <c r="I146" s="57">
        <f t="shared" si="2"/>
        <v>0</v>
      </c>
      <c r="J146" s="18"/>
      <c r="K146" s="18"/>
      <c r="L146" s="18"/>
      <c r="M146" s="18"/>
      <c r="N146" s="18"/>
      <c r="O146" s="18"/>
      <c r="P146" s="24"/>
      <c r="Q146" s="18"/>
      <c r="R146" s="18"/>
      <c r="S146" s="18"/>
      <c r="T146" s="18"/>
    </row>
    <row r="147" spans="1:20">
      <c r="A147" s="4">
        <v>143</v>
      </c>
      <c r="B147" s="17"/>
      <c r="C147" s="18"/>
      <c r="D147" s="18"/>
      <c r="E147" s="19"/>
      <c r="F147" s="18"/>
      <c r="G147" s="19"/>
      <c r="H147" s="19"/>
      <c r="I147" s="57">
        <f t="shared" si="2"/>
        <v>0</v>
      </c>
      <c r="J147" s="18"/>
      <c r="K147" s="18"/>
      <c r="L147" s="18"/>
      <c r="M147" s="18"/>
      <c r="N147" s="18"/>
      <c r="O147" s="18"/>
      <c r="P147" s="24"/>
      <c r="Q147" s="18"/>
      <c r="R147" s="18"/>
      <c r="S147" s="18"/>
      <c r="T147" s="18"/>
    </row>
    <row r="148" spans="1:20">
      <c r="A148" s="4">
        <v>144</v>
      </c>
      <c r="B148" s="17"/>
      <c r="C148" s="18"/>
      <c r="D148" s="18"/>
      <c r="E148" s="19"/>
      <c r="F148" s="18"/>
      <c r="G148" s="19"/>
      <c r="H148" s="19"/>
      <c r="I148" s="57">
        <f t="shared" si="2"/>
        <v>0</v>
      </c>
      <c r="J148" s="18"/>
      <c r="K148" s="18"/>
      <c r="L148" s="18"/>
      <c r="M148" s="18"/>
      <c r="N148" s="18"/>
      <c r="O148" s="18"/>
      <c r="P148" s="24"/>
      <c r="Q148" s="18"/>
      <c r="R148" s="18"/>
      <c r="S148" s="18"/>
      <c r="T148" s="18"/>
    </row>
    <row r="149" spans="1:20">
      <c r="A149" s="4">
        <v>145</v>
      </c>
      <c r="B149" s="17"/>
      <c r="C149" s="18"/>
      <c r="D149" s="18"/>
      <c r="E149" s="19"/>
      <c r="F149" s="18"/>
      <c r="G149" s="19"/>
      <c r="H149" s="19"/>
      <c r="I149" s="57">
        <f t="shared" si="2"/>
        <v>0</v>
      </c>
      <c r="J149" s="18"/>
      <c r="K149" s="18"/>
      <c r="L149" s="18"/>
      <c r="M149" s="18"/>
      <c r="N149" s="18"/>
      <c r="O149" s="18"/>
      <c r="P149" s="24"/>
      <c r="Q149" s="18"/>
      <c r="R149" s="18"/>
      <c r="S149" s="18"/>
      <c r="T149" s="18"/>
    </row>
    <row r="150" spans="1:20">
      <c r="A150" s="4">
        <v>146</v>
      </c>
      <c r="B150" s="17"/>
      <c r="C150" s="18"/>
      <c r="D150" s="18"/>
      <c r="E150" s="19"/>
      <c r="F150" s="18"/>
      <c r="G150" s="19"/>
      <c r="H150" s="19"/>
      <c r="I150" s="57">
        <f t="shared" si="2"/>
        <v>0</v>
      </c>
      <c r="J150" s="18"/>
      <c r="K150" s="18"/>
      <c r="L150" s="18"/>
      <c r="M150" s="18"/>
      <c r="N150" s="18"/>
      <c r="O150" s="18"/>
      <c r="P150" s="24"/>
      <c r="Q150" s="18"/>
      <c r="R150" s="18"/>
      <c r="S150" s="18"/>
      <c r="T150" s="18"/>
    </row>
    <row r="151" spans="1:20">
      <c r="A151" s="4">
        <v>147</v>
      </c>
      <c r="B151" s="17"/>
      <c r="C151" s="18"/>
      <c r="D151" s="18"/>
      <c r="E151" s="19"/>
      <c r="F151" s="18"/>
      <c r="G151" s="19"/>
      <c r="H151" s="19"/>
      <c r="I151" s="57">
        <f t="shared" si="2"/>
        <v>0</v>
      </c>
      <c r="J151" s="18"/>
      <c r="K151" s="18"/>
      <c r="L151" s="18"/>
      <c r="M151" s="18"/>
      <c r="N151" s="18"/>
      <c r="O151" s="18"/>
      <c r="P151" s="24"/>
      <c r="Q151" s="18"/>
      <c r="R151" s="18"/>
      <c r="S151" s="18"/>
      <c r="T151" s="18"/>
    </row>
    <row r="152" spans="1:20">
      <c r="A152" s="4">
        <v>148</v>
      </c>
      <c r="B152" s="17"/>
      <c r="C152" s="18"/>
      <c r="D152" s="18"/>
      <c r="E152" s="19"/>
      <c r="F152" s="18"/>
      <c r="G152" s="19"/>
      <c r="H152" s="19"/>
      <c r="I152" s="57">
        <f t="shared" si="2"/>
        <v>0</v>
      </c>
      <c r="J152" s="18"/>
      <c r="K152" s="18"/>
      <c r="L152" s="18"/>
      <c r="M152" s="18"/>
      <c r="N152" s="18"/>
      <c r="O152" s="18"/>
      <c r="P152" s="24"/>
      <c r="Q152" s="18"/>
      <c r="R152" s="18"/>
      <c r="S152" s="18"/>
      <c r="T152" s="18"/>
    </row>
    <row r="153" spans="1:20">
      <c r="A153" s="4">
        <v>149</v>
      </c>
      <c r="B153" s="17"/>
      <c r="C153" s="18"/>
      <c r="D153" s="18"/>
      <c r="E153" s="19"/>
      <c r="F153" s="18"/>
      <c r="G153" s="19"/>
      <c r="H153" s="19"/>
      <c r="I153" s="57">
        <f t="shared" si="2"/>
        <v>0</v>
      </c>
      <c r="J153" s="18"/>
      <c r="K153" s="18"/>
      <c r="L153" s="18"/>
      <c r="M153" s="18"/>
      <c r="N153" s="18"/>
      <c r="O153" s="18"/>
      <c r="P153" s="24"/>
      <c r="Q153" s="18"/>
      <c r="R153" s="18"/>
      <c r="S153" s="18"/>
      <c r="T153" s="18"/>
    </row>
    <row r="154" spans="1:20">
      <c r="A154" s="4">
        <v>150</v>
      </c>
      <c r="B154" s="17"/>
      <c r="C154" s="18"/>
      <c r="D154" s="18"/>
      <c r="E154" s="19"/>
      <c r="F154" s="18"/>
      <c r="G154" s="19"/>
      <c r="H154" s="19"/>
      <c r="I154" s="57">
        <f t="shared" si="2"/>
        <v>0</v>
      </c>
      <c r="J154" s="18"/>
      <c r="K154" s="18"/>
      <c r="L154" s="18"/>
      <c r="M154" s="18"/>
      <c r="N154" s="18"/>
      <c r="O154" s="18"/>
      <c r="P154" s="24"/>
      <c r="Q154" s="18"/>
      <c r="R154" s="18"/>
      <c r="S154" s="18"/>
      <c r="T154" s="18"/>
    </row>
    <row r="155" spans="1:20">
      <c r="A155" s="4">
        <v>151</v>
      </c>
      <c r="B155" s="17"/>
      <c r="C155" s="18"/>
      <c r="D155" s="18"/>
      <c r="E155" s="19"/>
      <c r="F155" s="18"/>
      <c r="G155" s="19"/>
      <c r="H155" s="19"/>
      <c r="I155" s="57">
        <f t="shared" si="2"/>
        <v>0</v>
      </c>
      <c r="J155" s="18"/>
      <c r="K155" s="18"/>
      <c r="L155" s="18"/>
      <c r="M155" s="18"/>
      <c r="N155" s="18"/>
      <c r="O155" s="18"/>
      <c r="P155" s="24"/>
      <c r="Q155" s="18"/>
      <c r="R155" s="18"/>
      <c r="S155" s="18"/>
      <c r="T155" s="18"/>
    </row>
    <row r="156" spans="1:20">
      <c r="A156" s="4">
        <v>152</v>
      </c>
      <c r="B156" s="17"/>
      <c r="C156" s="18"/>
      <c r="D156" s="18"/>
      <c r="E156" s="19"/>
      <c r="F156" s="18"/>
      <c r="G156" s="19"/>
      <c r="H156" s="19"/>
      <c r="I156" s="57">
        <f t="shared" si="2"/>
        <v>0</v>
      </c>
      <c r="J156" s="18"/>
      <c r="K156" s="18"/>
      <c r="L156" s="18"/>
      <c r="M156" s="18"/>
      <c r="N156" s="18"/>
      <c r="O156" s="18"/>
      <c r="P156" s="24"/>
      <c r="Q156" s="18"/>
      <c r="R156" s="18"/>
      <c r="S156" s="18"/>
      <c r="T156" s="18"/>
    </row>
    <row r="157" spans="1:20">
      <c r="A157" s="4">
        <v>153</v>
      </c>
      <c r="B157" s="17"/>
      <c r="C157" s="18"/>
      <c r="D157" s="18"/>
      <c r="E157" s="19"/>
      <c r="F157" s="18"/>
      <c r="G157" s="19"/>
      <c r="H157" s="19"/>
      <c r="I157" s="57">
        <f t="shared" si="2"/>
        <v>0</v>
      </c>
      <c r="J157" s="18"/>
      <c r="K157" s="18"/>
      <c r="L157" s="18"/>
      <c r="M157" s="18"/>
      <c r="N157" s="18"/>
      <c r="O157" s="18"/>
      <c r="P157" s="24"/>
      <c r="Q157" s="18"/>
      <c r="R157" s="18"/>
      <c r="S157" s="18"/>
      <c r="T157" s="18"/>
    </row>
    <row r="158" spans="1:20">
      <c r="A158" s="4">
        <v>154</v>
      </c>
      <c r="B158" s="17"/>
      <c r="C158" s="18"/>
      <c r="D158" s="18"/>
      <c r="E158" s="19"/>
      <c r="F158" s="18"/>
      <c r="G158" s="19"/>
      <c r="H158" s="19"/>
      <c r="I158" s="57">
        <f t="shared" si="2"/>
        <v>0</v>
      </c>
      <c r="J158" s="18"/>
      <c r="K158" s="18"/>
      <c r="L158" s="18"/>
      <c r="M158" s="18"/>
      <c r="N158" s="18"/>
      <c r="O158" s="18"/>
      <c r="P158" s="24"/>
      <c r="Q158" s="18"/>
      <c r="R158" s="18"/>
      <c r="S158" s="18"/>
      <c r="T158" s="18"/>
    </row>
    <row r="159" spans="1:20">
      <c r="A159" s="4">
        <v>155</v>
      </c>
      <c r="B159" s="17"/>
      <c r="C159" s="18"/>
      <c r="D159" s="18"/>
      <c r="E159" s="19"/>
      <c r="F159" s="18"/>
      <c r="G159" s="19"/>
      <c r="H159" s="19"/>
      <c r="I159" s="57">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57">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57">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57">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57">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57">
        <f t="shared" si="2"/>
        <v>0</v>
      </c>
      <c r="J164" s="18"/>
      <c r="K164" s="18"/>
      <c r="L164" s="18"/>
      <c r="M164" s="18"/>
      <c r="N164" s="18"/>
      <c r="O164" s="18"/>
      <c r="P164" s="24"/>
      <c r="Q164" s="18"/>
      <c r="R164" s="18"/>
      <c r="S164" s="18"/>
      <c r="T164" s="18"/>
    </row>
    <row r="165" spans="1:20">
      <c r="A165" s="21" t="s">
        <v>11</v>
      </c>
      <c r="B165" s="39"/>
      <c r="C165" s="21">
        <f>COUNTIFS(C5:C164,"*")</f>
        <v>111</v>
      </c>
      <c r="D165" s="21"/>
      <c r="E165" s="13"/>
      <c r="F165" s="21"/>
      <c r="G165" s="58">
        <f>SUM(G5:G164)</f>
        <v>2442</v>
      </c>
      <c r="H165" s="58">
        <f>SUM(H5:H164)</f>
        <v>2407</v>
      </c>
      <c r="I165" s="58">
        <f>SUM(I5:I164)</f>
        <v>4849</v>
      </c>
      <c r="J165" s="21"/>
      <c r="K165" s="21"/>
      <c r="L165" s="21"/>
      <c r="M165" s="21"/>
      <c r="N165" s="21"/>
      <c r="O165" s="21"/>
      <c r="P165" s="14"/>
      <c r="Q165" s="21"/>
      <c r="R165" s="21"/>
      <c r="S165" s="21"/>
      <c r="T165" s="12"/>
    </row>
    <row r="166" spans="1:20">
      <c r="A166" s="44" t="s">
        <v>62</v>
      </c>
      <c r="B166" s="10">
        <f>COUNTIF(B$5:B$164,"Team 1")</f>
        <v>55</v>
      </c>
      <c r="C166" s="44" t="s">
        <v>25</v>
      </c>
      <c r="D166" s="10">
        <f>COUNTIF(D5:D164,"Anganwadi")</f>
        <v>104</v>
      </c>
    </row>
    <row r="167" spans="1:20">
      <c r="A167" s="44" t="s">
        <v>63</v>
      </c>
      <c r="B167" s="10">
        <f>COUNTIF(B$6:B$164,"Team 2")</f>
        <v>56</v>
      </c>
      <c r="C167" s="44" t="s">
        <v>23</v>
      </c>
      <c r="D167" s="10">
        <f>COUNTIF(D5:D164,"School")</f>
        <v>7</v>
      </c>
    </row>
  </sheetData>
  <sheetProtection password="8527" sheet="1" objects="1" scenarios="1"/>
  <mergeCells count="21">
    <mergeCell ref="D3:D4"/>
    <mergeCell ref="E3:E4"/>
    <mergeCell ref="F3:F4"/>
    <mergeCell ref="G3:I3"/>
    <mergeCell ref="J3:J4"/>
    <mergeCell ref="K3:K4"/>
    <mergeCell ref="R3:R4"/>
    <mergeCell ref="S3:S4"/>
    <mergeCell ref="A1:C1"/>
    <mergeCell ref="M1:T1"/>
    <mergeCell ref="T3:T4"/>
    <mergeCell ref="A2:C2"/>
    <mergeCell ref="L3:L4"/>
    <mergeCell ref="M3:M4"/>
    <mergeCell ref="N3:N4"/>
    <mergeCell ref="O3:O4"/>
    <mergeCell ref="P3:P4"/>
    <mergeCell ref="Q3:Q4"/>
    <mergeCell ref="B3:B4"/>
    <mergeCell ref="A3:A4"/>
    <mergeCell ref="C3:C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15 D55:D60 D62:D164 D17:D22 D24:D29 D31:D53">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horizontalDpi="0" verticalDpi="0" r:id="rId1"/>
  <headerFooter>
    <oddFooter>&amp;CPages &amp;P of &amp;N</oddFooter>
  </headerFooter>
</worksheet>
</file>

<file path=xl/worksheets/sheet4.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5" activePane="bottomRight" state="frozen"/>
      <selection pane="topRight" activeCell="C1" sqref="C1"/>
      <selection pane="bottomLeft" activeCell="A5" sqref="A5"/>
      <selection pane="bottomRight" activeCell="F9" sqref="F9"/>
    </sheetView>
  </sheetViews>
  <sheetFormatPr defaultRowHeight="16.5"/>
  <cols>
    <col min="1" max="1" width="10" style="1" customWidth="1"/>
    <col min="2" max="2" width="13.7109375" style="1" bestFit="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66" customHeight="1">
      <c r="A1" s="212" t="s">
        <v>70</v>
      </c>
      <c r="B1" s="212"/>
      <c r="C1" s="212"/>
      <c r="D1" s="53"/>
      <c r="E1" s="53"/>
      <c r="F1" s="53"/>
      <c r="G1" s="53"/>
      <c r="H1" s="53"/>
      <c r="I1" s="53"/>
      <c r="J1" s="53"/>
      <c r="K1" s="53"/>
      <c r="L1" s="53"/>
      <c r="M1" s="213"/>
      <c r="N1" s="213"/>
      <c r="O1" s="213"/>
      <c r="P1" s="213"/>
      <c r="Q1" s="213"/>
      <c r="R1" s="213"/>
      <c r="S1" s="213"/>
      <c r="T1" s="213"/>
    </row>
    <row r="2" spans="1:20">
      <c r="A2" s="208" t="s">
        <v>59</v>
      </c>
      <c r="B2" s="209"/>
      <c r="C2" s="209"/>
      <c r="D2" s="25">
        <v>43617</v>
      </c>
      <c r="E2" s="22"/>
      <c r="F2" s="22"/>
      <c r="G2" s="22"/>
      <c r="H2" s="22"/>
      <c r="I2" s="22"/>
      <c r="J2" s="22"/>
      <c r="K2" s="22"/>
      <c r="L2" s="22"/>
      <c r="M2" s="22"/>
      <c r="N2" s="22"/>
      <c r="O2" s="22"/>
      <c r="P2" s="22"/>
      <c r="Q2" s="22"/>
      <c r="R2" s="22"/>
      <c r="S2" s="22"/>
    </row>
    <row r="3" spans="1:20" ht="24" customHeight="1">
      <c r="A3" s="204" t="s">
        <v>14</v>
      </c>
      <c r="B3" s="206" t="s">
        <v>61</v>
      </c>
      <c r="C3" s="203" t="s">
        <v>7</v>
      </c>
      <c r="D3" s="203" t="s">
        <v>55</v>
      </c>
      <c r="E3" s="203" t="s">
        <v>16</v>
      </c>
      <c r="F3" s="210" t="s">
        <v>17</v>
      </c>
      <c r="G3" s="203" t="s">
        <v>8</v>
      </c>
      <c r="H3" s="203"/>
      <c r="I3" s="203"/>
      <c r="J3" s="203" t="s">
        <v>31</v>
      </c>
      <c r="K3" s="206" t="s">
        <v>33</v>
      </c>
      <c r="L3" s="206" t="s">
        <v>50</v>
      </c>
      <c r="M3" s="206" t="s">
        <v>51</v>
      </c>
      <c r="N3" s="206" t="s">
        <v>34</v>
      </c>
      <c r="O3" s="206" t="s">
        <v>35</v>
      </c>
      <c r="P3" s="204" t="s">
        <v>54</v>
      </c>
      <c r="Q3" s="203" t="s">
        <v>52</v>
      </c>
      <c r="R3" s="203" t="s">
        <v>32</v>
      </c>
      <c r="S3" s="203" t="s">
        <v>53</v>
      </c>
      <c r="T3" s="203" t="s">
        <v>13</v>
      </c>
    </row>
    <row r="4" spans="1:20" ht="25.5" customHeight="1">
      <c r="A4" s="204"/>
      <c r="B4" s="211"/>
      <c r="C4" s="203"/>
      <c r="D4" s="203"/>
      <c r="E4" s="203"/>
      <c r="F4" s="210"/>
      <c r="G4" s="23" t="s">
        <v>9</v>
      </c>
      <c r="H4" s="23" t="s">
        <v>10</v>
      </c>
      <c r="I4" s="23" t="s">
        <v>11</v>
      </c>
      <c r="J4" s="203"/>
      <c r="K4" s="207"/>
      <c r="L4" s="207"/>
      <c r="M4" s="207"/>
      <c r="N4" s="207"/>
      <c r="O4" s="207"/>
      <c r="P4" s="204"/>
      <c r="Q4" s="204"/>
      <c r="R4" s="203"/>
      <c r="S4" s="203"/>
      <c r="T4" s="203"/>
    </row>
    <row r="5" spans="1:20">
      <c r="A5" s="4">
        <v>1</v>
      </c>
      <c r="B5" s="17" t="s">
        <v>62</v>
      </c>
      <c r="C5" s="75" t="s">
        <v>508</v>
      </c>
      <c r="D5" s="18" t="s">
        <v>23</v>
      </c>
      <c r="E5" s="67" t="s">
        <v>509</v>
      </c>
      <c r="F5" s="18" t="s">
        <v>92</v>
      </c>
      <c r="G5" s="75">
        <v>26</v>
      </c>
      <c r="H5" s="75">
        <v>31</v>
      </c>
      <c r="I5" s="57">
        <f>SUM(G5:H5)</f>
        <v>57</v>
      </c>
      <c r="J5" s="75">
        <v>9613236454</v>
      </c>
      <c r="K5" s="68" t="s">
        <v>626</v>
      </c>
      <c r="L5" s="96" t="s">
        <v>627</v>
      </c>
      <c r="M5" s="97">
        <v>7399362724</v>
      </c>
      <c r="N5" s="78"/>
      <c r="O5" s="79"/>
      <c r="P5" s="108" t="s">
        <v>628</v>
      </c>
      <c r="Q5" s="48" t="s">
        <v>269</v>
      </c>
      <c r="R5" s="48">
        <v>30</v>
      </c>
      <c r="S5" s="48" t="s">
        <v>243</v>
      </c>
      <c r="T5" s="18"/>
    </row>
    <row r="6" spans="1:20">
      <c r="A6" s="4">
        <v>2</v>
      </c>
      <c r="B6" s="17" t="s">
        <v>62</v>
      </c>
      <c r="C6" s="75" t="s">
        <v>510</v>
      </c>
      <c r="D6" s="18" t="s">
        <v>23</v>
      </c>
      <c r="E6" s="67" t="s">
        <v>511</v>
      </c>
      <c r="F6" s="18" t="s">
        <v>92</v>
      </c>
      <c r="G6" s="75">
        <v>47</v>
      </c>
      <c r="H6" s="75">
        <v>48</v>
      </c>
      <c r="I6" s="57">
        <f t="shared" ref="I6:I69" si="0">SUM(G6:H6)</f>
        <v>95</v>
      </c>
      <c r="J6" s="75">
        <v>9577444089</v>
      </c>
      <c r="K6" s="68" t="s">
        <v>626</v>
      </c>
      <c r="L6" s="96" t="s">
        <v>629</v>
      </c>
      <c r="M6" s="97">
        <v>9854348701</v>
      </c>
      <c r="N6" s="78"/>
      <c r="O6" s="79"/>
      <c r="P6" s="108" t="s">
        <v>628</v>
      </c>
      <c r="Q6" s="48" t="s">
        <v>269</v>
      </c>
      <c r="R6" s="48">
        <v>30</v>
      </c>
      <c r="S6" s="48" t="s">
        <v>243</v>
      </c>
      <c r="T6" s="18"/>
    </row>
    <row r="7" spans="1:20">
      <c r="A7" s="4">
        <v>3</v>
      </c>
      <c r="B7" s="17" t="s">
        <v>62</v>
      </c>
      <c r="C7" s="75" t="s">
        <v>512</v>
      </c>
      <c r="D7" s="18" t="s">
        <v>23</v>
      </c>
      <c r="E7" s="67" t="s">
        <v>513</v>
      </c>
      <c r="F7" s="18" t="s">
        <v>90</v>
      </c>
      <c r="G7" s="75">
        <v>64</v>
      </c>
      <c r="H7" s="75">
        <v>86</v>
      </c>
      <c r="I7" s="57">
        <f t="shared" si="0"/>
        <v>150</v>
      </c>
      <c r="J7" s="75">
        <v>7399363111</v>
      </c>
      <c r="K7" s="68" t="s">
        <v>626</v>
      </c>
      <c r="L7" s="96" t="s">
        <v>627</v>
      </c>
      <c r="M7" s="97">
        <v>7399362724</v>
      </c>
      <c r="N7" s="78"/>
      <c r="O7" s="79"/>
      <c r="P7" s="108" t="s">
        <v>630</v>
      </c>
      <c r="Q7" s="48" t="s">
        <v>242</v>
      </c>
      <c r="R7" s="48">
        <v>30</v>
      </c>
      <c r="S7" s="48" t="s">
        <v>243</v>
      </c>
      <c r="T7" s="18"/>
    </row>
    <row r="8" spans="1:20">
      <c r="A8" s="4">
        <v>4</v>
      </c>
      <c r="B8" s="17" t="s">
        <v>62</v>
      </c>
      <c r="C8" s="75" t="s">
        <v>514</v>
      </c>
      <c r="D8" s="18" t="s">
        <v>23</v>
      </c>
      <c r="E8" s="67" t="s">
        <v>515</v>
      </c>
      <c r="F8" s="18" t="s">
        <v>516</v>
      </c>
      <c r="G8" s="75">
        <v>21</v>
      </c>
      <c r="H8" s="75">
        <v>15</v>
      </c>
      <c r="I8" s="57">
        <f t="shared" si="0"/>
        <v>36</v>
      </c>
      <c r="J8" s="75">
        <v>9613027784</v>
      </c>
      <c r="K8" s="68" t="s">
        <v>626</v>
      </c>
      <c r="L8" s="96" t="s">
        <v>629</v>
      </c>
      <c r="M8" s="97">
        <v>9854348701</v>
      </c>
      <c r="N8" s="78"/>
      <c r="O8" s="79"/>
      <c r="P8" s="108" t="s">
        <v>631</v>
      </c>
      <c r="Q8" s="48" t="s">
        <v>246</v>
      </c>
      <c r="R8" s="48">
        <v>30</v>
      </c>
      <c r="S8" s="48" t="s">
        <v>243</v>
      </c>
      <c r="T8" s="18"/>
    </row>
    <row r="9" spans="1:20">
      <c r="A9" s="4">
        <v>5</v>
      </c>
      <c r="B9" s="17" t="s">
        <v>62</v>
      </c>
      <c r="C9" s="75" t="s">
        <v>517</v>
      </c>
      <c r="D9" s="18" t="s">
        <v>23</v>
      </c>
      <c r="E9" s="67" t="s">
        <v>518</v>
      </c>
      <c r="F9" s="18" t="s">
        <v>92</v>
      </c>
      <c r="G9" s="75">
        <v>35</v>
      </c>
      <c r="H9" s="75">
        <v>32</v>
      </c>
      <c r="I9" s="57">
        <f t="shared" si="0"/>
        <v>67</v>
      </c>
      <c r="J9" s="75">
        <v>9854464474</v>
      </c>
      <c r="K9" s="68" t="s">
        <v>626</v>
      </c>
      <c r="L9" s="96" t="s">
        <v>627</v>
      </c>
      <c r="M9" s="97">
        <v>7399362724</v>
      </c>
      <c r="N9" s="78"/>
      <c r="O9" s="79"/>
      <c r="P9" s="108" t="s">
        <v>632</v>
      </c>
      <c r="Q9" s="48" t="s">
        <v>249</v>
      </c>
      <c r="R9" s="48">
        <v>30</v>
      </c>
      <c r="S9" s="48" t="s">
        <v>243</v>
      </c>
      <c r="T9" s="119"/>
    </row>
    <row r="10" spans="1:20">
      <c r="A10" s="4">
        <v>6</v>
      </c>
      <c r="B10" s="17" t="s">
        <v>62</v>
      </c>
      <c r="C10" s="75" t="s">
        <v>519</v>
      </c>
      <c r="D10" s="18" t="s">
        <v>23</v>
      </c>
      <c r="E10" s="67" t="s">
        <v>520</v>
      </c>
      <c r="F10" s="18" t="s">
        <v>92</v>
      </c>
      <c r="G10" s="75">
        <v>25</v>
      </c>
      <c r="H10" s="75">
        <v>24</v>
      </c>
      <c r="I10" s="57">
        <f t="shared" si="0"/>
        <v>49</v>
      </c>
      <c r="J10" s="75">
        <v>963007672</v>
      </c>
      <c r="K10" s="68" t="s">
        <v>626</v>
      </c>
      <c r="L10" s="96" t="s">
        <v>629</v>
      </c>
      <c r="M10" s="97">
        <v>9854348701</v>
      </c>
      <c r="N10" s="78"/>
      <c r="O10" s="79"/>
      <c r="P10" s="108" t="s">
        <v>632</v>
      </c>
      <c r="Q10" s="48" t="s">
        <v>249</v>
      </c>
      <c r="R10" s="48">
        <v>30</v>
      </c>
      <c r="S10" s="48" t="s">
        <v>243</v>
      </c>
      <c r="T10" s="18"/>
    </row>
    <row r="11" spans="1:20">
      <c r="A11" s="4">
        <v>7</v>
      </c>
      <c r="B11" s="17" t="s">
        <v>62</v>
      </c>
      <c r="C11" s="75" t="s">
        <v>521</v>
      </c>
      <c r="D11" s="18" t="s">
        <v>23</v>
      </c>
      <c r="E11" s="73"/>
      <c r="F11" s="18" t="s">
        <v>92</v>
      </c>
      <c r="G11" s="75">
        <v>23</v>
      </c>
      <c r="H11" s="75">
        <v>13</v>
      </c>
      <c r="I11" s="57">
        <f t="shared" si="0"/>
        <v>36</v>
      </c>
      <c r="J11" s="75">
        <v>9813835353</v>
      </c>
      <c r="K11" s="68" t="s">
        <v>626</v>
      </c>
      <c r="L11" s="96" t="s">
        <v>629</v>
      </c>
      <c r="M11" s="97">
        <v>9854348701</v>
      </c>
      <c r="N11" s="78"/>
      <c r="O11" s="79"/>
      <c r="P11" s="108" t="s">
        <v>633</v>
      </c>
      <c r="Q11" s="48" t="s">
        <v>251</v>
      </c>
      <c r="R11" s="48">
        <v>30</v>
      </c>
      <c r="S11" s="48" t="s">
        <v>243</v>
      </c>
      <c r="T11" s="18"/>
    </row>
    <row r="12" spans="1:20">
      <c r="A12" s="4">
        <v>8</v>
      </c>
      <c r="B12" s="17" t="s">
        <v>62</v>
      </c>
      <c r="C12" s="75" t="s">
        <v>522</v>
      </c>
      <c r="D12" s="18" t="s">
        <v>23</v>
      </c>
      <c r="E12" s="67" t="s">
        <v>523</v>
      </c>
      <c r="F12" s="18" t="s">
        <v>92</v>
      </c>
      <c r="G12" s="75">
        <v>13</v>
      </c>
      <c r="H12" s="75">
        <v>16</v>
      </c>
      <c r="I12" s="57">
        <f t="shared" si="0"/>
        <v>29</v>
      </c>
      <c r="J12" s="75">
        <v>9854467811</v>
      </c>
      <c r="K12" s="68" t="s">
        <v>626</v>
      </c>
      <c r="L12" s="96" t="s">
        <v>627</v>
      </c>
      <c r="M12" s="97">
        <v>7399362724</v>
      </c>
      <c r="N12" s="78"/>
      <c r="O12" s="79"/>
      <c r="P12" s="108" t="s">
        <v>633</v>
      </c>
      <c r="Q12" s="48" t="s">
        <v>251</v>
      </c>
      <c r="R12" s="48">
        <v>30</v>
      </c>
      <c r="S12" s="48" t="s">
        <v>243</v>
      </c>
      <c r="T12" s="119"/>
    </row>
    <row r="13" spans="1:20">
      <c r="A13" s="4">
        <v>9</v>
      </c>
      <c r="B13" s="17" t="s">
        <v>62</v>
      </c>
      <c r="C13" s="75" t="s">
        <v>524</v>
      </c>
      <c r="D13" s="67" t="s">
        <v>23</v>
      </c>
      <c r="E13" s="67" t="s">
        <v>525</v>
      </c>
      <c r="F13" s="67" t="s">
        <v>92</v>
      </c>
      <c r="G13" s="75">
        <v>45</v>
      </c>
      <c r="H13" s="75">
        <v>45</v>
      </c>
      <c r="I13" s="57">
        <f t="shared" si="0"/>
        <v>90</v>
      </c>
      <c r="J13" s="71"/>
      <c r="K13" s="68" t="s">
        <v>634</v>
      </c>
      <c r="L13" s="96" t="s">
        <v>635</v>
      </c>
      <c r="M13" s="97">
        <v>9854990368</v>
      </c>
      <c r="N13" s="78"/>
      <c r="O13" s="79"/>
      <c r="P13" s="108" t="s">
        <v>636</v>
      </c>
      <c r="Q13" s="48" t="s">
        <v>263</v>
      </c>
      <c r="R13" s="48">
        <v>30</v>
      </c>
      <c r="S13" s="48" t="s">
        <v>243</v>
      </c>
      <c r="T13" s="18"/>
    </row>
    <row r="14" spans="1:20">
      <c r="A14" s="4">
        <v>10</v>
      </c>
      <c r="B14" s="17" t="s">
        <v>62</v>
      </c>
      <c r="C14" s="75" t="s">
        <v>526</v>
      </c>
      <c r="D14" s="67" t="s">
        <v>23</v>
      </c>
      <c r="E14" s="67" t="s">
        <v>527</v>
      </c>
      <c r="F14" s="67" t="s">
        <v>92</v>
      </c>
      <c r="G14" s="75">
        <v>69</v>
      </c>
      <c r="H14" s="75">
        <v>61</v>
      </c>
      <c r="I14" s="57">
        <f t="shared" si="0"/>
        <v>130</v>
      </c>
      <c r="J14" s="65">
        <v>9957991963</v>
      </c>
      <c r="K14" s="68" t="s">
        <v>634</v>
      </c>
      <c r="L14" s="96" t="s">
        <v>635</v>
      </c>
      <c r="M14" s="97">
        <v>9854990368</v>
      </c>
      <c r="N14" s="78"/>
      <c r="O14" s="79"/>
      <c r="P14" s="108" t="s">
        <v>637</v>
      </c>
      <c r="Q14" s="48" t="s">
        <v>638</v>
      </c>
      <c r="R14" s="48">
        <v>30</v>
      </c>
      <c r="S14" s="48" t="s">
        <v>243</v>
      </c>
      <c r="T14" s="18"/>
    </row>
    <row r="15" spans="1:20">
      <c r="A15" s="4">
        <v>11</v>
      </c>
      <c r="B15" s="17" t="s">
        <v>62</v>
      </c>
      <c r="C15" s="75" t="s">
        <v>528</v>
      </c>
      <c r="D15" s="67" t="s">
        <v>23</v>
      </c>
      <c r="E15" s="67" t="s">
        <v>529</v>
      </c>
      <c r="F15" s="67" t="s">
        <v>92</v>
      </c>
      <c r="G15" s="75">
        <v>117</v>
      </c>
      <c r="H15" s="75">
        <v>91</v>
      </c>
      <c r="I15" s="57">
        <f t="shared" si="0"/>
        <v>208</v>
      </c>
      <c r="J15" s="65">
        <v>9613126325</v>
      </c>
      <c r="K15" s="68" t="s">
        <v>634</v>
      </c>
      <c r="L15" s="96" t="s">
        <v>635</v>
      </c>
      <c r="M15" s="97">
        <v>9854990368</v>
      </c>
      <c r="N15" s="78"/>
      <c r="O15" s="79"/>
      <c r="P15" s="108" t="s">
        <v>639</v>
      </c>
      <c r="Q15" s="48" t="s">
        <v>640</v>
      </c>
      <c r="R15" s="48">
        <v>30</v>
      </c>
      <c r="S15" s="48" t="s">
        <v>243</v>
      </c>
      <c r="T15" s="18"/>
    </row>
    <row r="16" spans="1:20">
      <c r="A16" s="4">
        <v>12</v>
      </c>
      <c r="B16" s="17" t="s">
        <v>62</v>
      </c>
      <c r="C16" s="75" t="s">
        <v>530</v>
      </c>
      <c r="D16" s="67" t="s">
        <v>23</v>
      </c>
      <c r="E16" s="67" t="s">
        <v>531</v>
      </c>
      <c r="F16" s="67" t="s">
        <v>516</v>
      </c>
      <c r="G16" s="75">
        <v>134</v>
      </c>
      <c r="H16" s="75">
        <v>192</v>
      </c>
      <c r="I16" s="57">
        <f t="shared" si="0"/>
        <v>326</v>
      </c>
      <c r="J16" s="65">
        <v>9954787164</v>
      </c>
      <c r="K16" s="68" t="s">
        <v>634</v>
      </c>
      <c r="L16" s="96" t="s">
        <v>635</v>
      </c>
      <c r="M16" s="97">
        <v>9854990368</v>
      </c>
      <c r="N16" s="78"/>
      <c r="O16" s="79"/>
      <c r="P16" s="108" t="s">
        <v>641</v>
      </c>
      <c r="Q16" s="48" t="s">
        <v>642</v>
      </c>
      <c r="R16" s="48">
        <v>30</v>
      </c>
      <c r="S16" s="48" t="s">
        <v>243</v>
      </c>
      <c r="T16" s="18"/>
    </row>
    <row r="17" spans="1:20">
      <c r="A17" s="4">
        <v>13</v>
      </c>
      <c r="B17" s="17" t="s">
        <v>62</v>
      </c>
      <c r="C17" s="75" t="s">
        <v>532</v>
      </c>
      <c r="D17" s="67" t="s">
        <v>23</v>
      </c>
      <c r="E17" s="67" t="s">
        <v>533</v>
      </c>
      <c r="F17" s="67" t="s">
        <v>92</v>
      </c>
      <c r="G17" s="75">
        <v>60</v>
      </c>
      <c r="H17" s="75">
        <v>51</v>
      </c>
      <c r="I17" s="57">
        <f t="shared" si="0"/>
        <v>111</v>
      </c>
      <c r="J17" s="65">
        <v>8749930426</v>
      </c>
      <c r="K17" s="68" t="s">
        <v>634</v>
      </c>
      <c r="L17" s="96" t="s">
        <v>635</v>
      </c>
      <c r="M17" s="97">
        <v>9854990368</v>
      </c>
      <c r="N17" s="78"/>
      <c r="O17" s="79"/>
      <c r="P17" s="108" t="s">
        <v>643</v>
      </c>
      <c r="Q17" s="48" t="s">
        <v>269</v>
      </c>
      <c r="R17" s="48">
        <v>30</v>
      </c>
      <c r="S17" s="48" t="s">
        <v>243</v>
      </c>
      <c r="T17" s="18"/>
    </row>
    <row r="18" spans="1:20">
      <c r="A18" s="4">
        <v>14</v>
      </c>
      <c r="B18" s="17" t="s">
        <v>62</v>
      </c>
      <c r="C18" s="75" t="s">
        <v>534</v>
      </c>
      <c r="D18" s="67" t="s">
        <v>23</v>
      </c>
      <c r="E18" s="67" t="s">
        <v>535</v>
      </c>
      <c r="F18" s="67" t="s">
        <v>92</v>
      </c>
      <c r="G18" s="75">
        <v>80</v>
      </c>
      <c r="H18" s="75">
        <v>78</v>
      </c>
      <c r="I18" s="57">
        <f t="shared" si="0"/>
        <v>158</v>
      </c>
      <c r="J18" s="65">
        <v>9859245334</v>
      </c>
      <c r="K18" s="68" t="s">
        <v>634</v>
      </c>
      <c r="L18" s="96" t="s">
        <v>635</v>
      </c>
      <c r="M18" s="97">
        <v>9854990368</v>
      </c>
      <c r="N18" s="78"/>
      <c r="O18" s="79"/>
      <c r="P18" s="108" t="s">
        <v>644</v>
      </c>
      <c r="Q18" s="48" t="s">
        <v>242</v>
      </c>
      <c r="R18" s="48">
        <v>30</v>
      </c>
      <c r="S18" s="48" t="s">
        <v>243</v>
      </c>
      <c r="T18" s="18"/>
    </row>
    <row r="19" spans="1:20">
      <c r="A19" s="4">
        <v>15</v>
      </c>
      <c r="B19" s="17" t="s">
        <v>62</v>
      </c>
      <c r="C19" s="75" t="s">
        <v>536</v>
      </c>
      <c r="D19" s="67" t="s">
        <v>23</v>
      </c>
      <c r="E19" s="67" t="s">
        <v>537</v>
      </c>
      <c r="F19" s="67" t="s">
        <v>92</v>
      </c>
      <c r="G19" s="75">
        <v>38</v>
      </c>
      <c r="H19" s="75">
        <v>42</v>
      </c>
      <c r="I19" s="57">
        <f t="shared" si="0"/>
        <v>80</v>
      </c>
      <c r="J19" s="65">
        <v>9859439680</v>
      </c>
      <c r="K19" s="68" t="s">
        <v>634</v>
      </c>
      <c r="L19" s="96" t="s">
        <v>635</v>
      </c>
      <c r="M19" s="97">
        <v>9854990368</v>
      </c>
      <c r="N19" s="78"/>
      <c r="O19" s="79"/>
      <c r="P19" s="108" t="s">
        <v>645</v>
      </c>
      <c r="Q19" s="48" t="s">
        <v>646</v>
      </c>
      <c r="R19" s="48">
        <v>30</v>
      </c>
      <c r="S19" s="48" t="s">
        <v>243</v>
      </c>
      <c r="T19" s="18"/>
    </row>
    <row r="20" spans="1:20">
      <c r="A20" s="4">
        <v>16</v>
      </c>
      <c r="B20" s="17" t="s">
        <v>62</v>
      </c>
      <c r="C20" s="75" t="s">
        <v>538</v>
      </c>
      <c r="D20" s="73" t="s">
        <v>23</v>
      </c>
      <c r="E20" s="73"/>
      <c r="F20" s="73" t="s">
        <v>92</v>
      </c>
      <c r="G20" s="75">
        <v>50</v>
      </c>
      <c r="H20" s="75">
        <v>55</v>
      </c>
      <c r="I20" s="57">
        <f t="shared" si="0"/>
        <v>105</v>
      </c>
      <c r="J20" s="65">
        <v>9854884656</v>
      </c>
      <c r="K20" s="68" t="s">
        <v>634</v>
      </c>
      <c r="L20" s="96" t="s">
        <v>635</v>
      </c>
      <c r="M20" s="97">
        <v>9854990368</v>
      </c>
      <c r="N20" s="78"/>
      <c r="O20" s="79"/>
      <c r="P20" s="108" t="s">
        <v>647</v>
      </c>
      <c r="Q20" s="106" t="s">
        <v>249</v>
      </c>
      <c r="R20" s="48">
        <v>30</v>
      </c>
      <c r="S20" s="48" t="s">
        <v>243</v>
      </c>
      <c r="T20" s="18"/>
    </row>
    <row r="21" spans="1:20">
      <c r="A21" s="4">
        <v>17</v>
      </c>
      <c r="B21" s="17" t="s">
        <v>62</v>
      </c>
      <c r="C21" s="75" t="s">
        <v>539</v>
      </c>
      <c r="D21" s="67" t="s">
        <v>23</v>
      </c>
      <c r="E21" s="67" t="s">
        <v>540</v>
      </c>
      <c r="F21" s="67" t="s">
        <v>92</v>
      </c>
      <c r="G21" s="75">
        <v>55</v>
      </c>
      <c r="H21" s="75"/>
      <c r="I21" s="57">
        <f t="shared" si="0"/>
        <v>55</v>
      </c>
      <c r="J21" s="65">
        <v>9706563071</v>
      </c>
      <c r="K21" s="68" t="s">
        <v>634</v>
      </c>
      <c r="L21" s="96" t="s">
        <v>635</v>
      </c>
      <c r="M21" s="97">
        <v>9854990368</v>
      </c>
      <c r="N21" s="78"/>
      <c r="O21" s="79"/>
      <c r="P21" s="111" t="s">
        <v>648</v>
      </c>
      <c r="Q21" s="106" t="s">
        <v>251</v>
      </c>
      <c r="R21" s="48">
        <v>30</v>
      </c>
      <c r="S21" s="48" t="s">
        <v>243</v>
      </c>
      <c r="T21" s="18"/>
    </row>
    <row r="22" spans="1:20">
      <c r="A22" s="4">
        <v>18</v>
      </c>
      <c r="B22" s="17" t="s">
        <v>62</v>
      </c>
      <c r="C22" s="75" t="s">
        <v>541</v>
      </c>
      <c r="D22" s="67" t="s">
        <v>23</v>
      </c>
      <c r="E22" s="67" t="s">
        <v>542</v>
      </c>
      <c r="F22" s="67" t="s">
        <v>90</v>
      </c>
      <c r="G22" s="75">
        <v>50</v>
      </c>
      <c r="H22" s="75">
        <v>126</v>
      </c>
      <c r="I22" s="57">
        <f t="shared" si="0"/>
        <v>176</v>
      </c>
      <c r="J22" s="65">
        <v>9957885447</v>
      </c>
      <c r="K22" s="68" t="s">
        <v>634</v>
      </c>
      <c r="L22" s="96" t="s">
        <v>635</v>
      </c>
      <c r="M22" s="97">
        <v>9854990368</v>
      </c>
      <c r="N22" s="78"/>
      <c r="O22" s="79"/>
      <c r="P22" s="111" t="s">
        <v>648</v>
      </c>
      <c r="Q22" s="106" t="s">
        <v>251</v>
      </c>
      <c r="R22" s="48">
        <v>30</v>
      </c>
      <c r="S22" s="48" t="s">
        <v>243</v>
      </c>
      <c r="T22" s="18"/>
    </row>
    <row r="23" spans="1:20">
      <c r="A23" s="4">
        <v>19</v>
      </c>
      <c r="B23" s="17" t="s">
        <v>62</v>
      </c>
      <c r="C23" s="75" t="s">
        <v>543</v>
      </c>
      <c r="D23" s="67" t="s">
        <v>23</v>
      </c>
      <c r="E23" s="67" t="s">
        <v>544</v>
      </c>
      <c r="F23" s="67" t="s">
        <v>90</v>
      </c>
      <c r="G23" s="75">
        <v>93</v>
      </c>
      <c r="H23" s="75">
        <v>85</v>
      </c>
      <c r="I23" s="57">
        <f t="shared" si="0"/>
        <v>178</v>
      </c>
      <c r="J23" s="65">
        <v>7399625506</v>
      </c>
      <c r="K23" s="68" t="s">
        <v>634</v>
      </c>
      <c r="L23" s="96" t="s">
        <v>635</v>
      </c>
      <c r="M23" s="97">
        <v>9854990368</v>
      </c>
      <c r="N23" s="78"/>
      <c r="O23" s="79"/>
      <c r="P23" s="108" t="s">
        <v>649</v>
      </c>
      <c r="Q23" s="48" t="s">
        <v>263</v>
      </c>
      <c r="R23" s="48">
        <v>30</v>
      </c>
      <c r="S23" s="48" t="s">
        <v>243</v>
      </c>
      <c r="T23" s="120"/>
    </row>
    <row r="24" spans="1:20">
      <c r="A24" s="4">
        <v>20</v>
      </c>
      <c r="B24" s="17" t="s">
        <v>62</v>
      </c>
      <c r="C24" s="75" t="s">
        <v>545</v>
      </c>
      <c r="D24" s="67" t="s">
        <v>23</v>
      </c>
      <c r="E24" s="67" t="s">
        <v>546</v>
      </c>
      <c r="F24" s="67" t="s">
        <v>92</v>
      </c>
      <c r="G24" s="70">
        <v>138</v>
      </c>
      <c r="H24" s="70">
        <v>55</v>
      </c>
      <c r="I24" s="57">
        <f t="shared" si="0"/>
        <v>193</v>
      </c>
      <c r="J24" s="65">
        <v>7399490471</v>
      </c>
      <c r="K24" s="68" t="s">
        <v>634</v>
      </c>
      <c r="L24" s="96" t="s">
        <v>635</v>
      </c>
      <c r="M24" s="97">
        <v>9854990368</v>
      </c>
      <c r="N24" s="78"/>
      <c r="O24" s="79"/>
      <c r="P24" s="108" t="s">
        <v>649</v>
      </c>
      <c r="Q24" s="48" t="s">
        <v>263</v>
      </c>
      <c r="R24" s="48">
        <v>30</v>
      </c>
      <c r="S24" s="48" t="s">
        <v>243</v>
      </c>
      <c r="T24" s="120"/>
    </row>
    <row r="25" spans="1:20">
      <c r="A25" s="4">
        <v>21</v>
      </c>
      <c r="B25" s="17" t="s">
        <v>62</v>
      </c>
      <c r="C25" s="72" t="s">
        <v>547</v>
      </c>
      <c r="D25" s="88" t="s">
        <v>25</v>
      </c>
      <c r="E25" s="71">
        <v>111</v>
      </c>
      <c r="F25" s="75"/>
      <c r="G25" s="72">
        <v>19</v>
      </c>
      <c r="H25" s="72">
        <v>11</v>
      </c>
      <c r="I25" s="57">
        <f t="shared" si="0"/>
        <v>30</v>
      </c>
      <c r="J25" s="121">
        <v>7399327574</v>
      </c>
      <c r="K25" s="18" t="s">
        <v>650</v>
      </c>
      <c r="L25" s="18" t="s">
        <v>651</v>
      </c>
      <c r="M25" s="100" t="s">
        <v>652</v>
      </c>
      <c r="N25" s="122"/>
      <c r="O25" s="18"/>
      <c r="P25" s="111" t="s">
        <v>653</v>
      </c>
      <c r="Q25" s="106" t="s">
        <v>269</v>
      </c>
      <c r="R25" s="48">
        <v>3</v>
      </c>
      <c r="S25" s="48" t="s">
        <v>243</v>
      </c>
      <c r="T25" s="18"/>
    </row>
    <row r="26" spans="1:20">
      <c r="A26" s="4">
        <v>22</v>
      </c>
      <c r="B26" s="17" t="s">
        <v>62</v>
      </c>
      <c r="C26" s="72" t="s">
        <v>548</v>
      </c>
      <c r="D26" s="88" t="s">
        <v>25</v>
      </c>
      <c r="E26" s="71">
        <v>206</v>
      </c>
      <c r="F26" s="75"/>
      <c r="G26" s="72">
        <v>24</v>
      </c>
      <c r="H26" s="72">
        <v>10</v>
      </c>
      <c r="I26" s="57">
        <f t="shared" si="0"/>
        <v>34</v>
      </c>
      <c r="J26" s="121">
        <v>7399145379</v>
      </c>
      <c r="K26" s="18" t="s">
        <v>650</v>
      </c>
      <c r="L26" s="18" t="s">
        <v>651</v>
      </c>
      <c r="M26" s="100" t="s">
        <v>652</v>
      </c>
      <c r="N26" s="122"/>
      <c r="O26" s="18"/>
      <c r="P26" s="111" t="s">
        <v>653</v>
      </c>
      <c r="Q26" s="106" t="s">
        <v>269</v>
      </c>
      <c r="R26" s="48">
        <v>3</v>
      </c>
      <c r="S26" s="48" t="s">
        <v>243</v>
      </c>
      <c r="T26" s="18"/>
    </row>
    <row r="27" spans="1:20">
      <c r="A27" s="4">
        <v>23</v>
      </c>
      <c r="B27" s="17" t="s">
        <v>62</v>
      </c>
      <c r="C27" s="72" t="s">
        <v>549</v>
      </c>
      <c r="D27" s="88" t="s">
        <v>25</v>
      </c>
      <c r="E27" s="71">
        <v>41</v>
      </c>
      <c r="F27" s="75"/>
      <c r="G27" s="72">
        <v>11</v>
      </c>
      <c r="H27" s="72">
        <v>12</v>
      </c>
      <c r="I27" s="57">
        <f t="shared" si="0"/>
        <v>23</v>
      </c>
      <c r="J27" s="121">
        <v>9613184336</v>
      </c>
      <c r="K27" s="18" t="s">
        <v>650</v>
      </c>
      <c r="L27" s="18" t="s">
        <v>651</v>
      </c>
      <c r="M27" s="100" t="s">
        <v>652</v>
      </c>
      <c r="N27" s="122"/>
      <c r="O27" s="18"/>
      <c r="P27" s="111" t="s">
        <v>654</v>
      </c>
      <c r="Q27" s="106" t="s">
        <v>242</v>
      </c>
      <c r="R27" s="48">
        <v>3</v>
      </c>
      <c r="S27" s="48" t="s">
        <v>243</v>
      </c>
      <c r="T27" s="18"/>
    </row>
    <row r="28" spans="1:20">
      <c r="A28" s="4">
        <v>24</v>
      </c>
      <c r="B28" s="17" t="s">
        <v>62</v>
      </c>
      <c r="C28" s="72" t="s">
        <v>550</v>
      </c>
      <c r="D28" s="88" t="s">
        <v>25</v>
      </c>
      <c r="E28" s="71">
        <v>285</v>
      </c>
      <c r="F28" s="68"/>
      <c r="G28" s="72">
        <v>17</v>
      </c>
      <c r="H28" s="72">
        <v>11</v>
      </c>
      <c r="I28" s="57">
        <f t="shared" si="0"/>
        <v>28</v>
      </c>
      <c r="J28" s="121">
        <v>9859084359</v>
      </c>
      <c r="K28" s="18" t="s">
        <v>650</v>
      </c>
      <c r="L28" s="18" t="s">
        <v>651</v>
      </c>
      <c r="M28" s="100" t="s">
        <v>652</v>
      </c>
      <c r="N28" s="122"/>
      <c r="O28" s="18"/>
      <c r="P28" s="111" t="s">
        <v>654</v>
      </c>
      <c r="Q28" s="106" t="s">
        <v>242</v>
      </c>
      <c r="R28" s="48">
        <v>3</v>
      </c>
      <c r="S28" s="48" t="s">
        <v>243</v>
      </c>
      <c r="T28" s="18"/>
    </row>
    <row r="29" spans="1:20">
      <c r="A29" s="4">
        <v>25</v>
      </c>
      <c r="B29" s="17" t="s">
        <v>62</v>
      </c>
      <c r="C29" s="72" t="s">
        <v>551</v>
      </c>
      <c r="D29" s="88" t="s">
        <v>25</v>
      </c>
      <c r="E29" s="71">
        <v>319</v>
      </c>
      <c r="F29" s="75"/>
      <c r="G29" s="72">
        <v>11</v>
      </c>
      <c r="H29" s="72">
        <v>18</v>
      </c>
      <c r="I29" s="57">
        <f t="shared" si="0"/>
        <v>29</v>
      </c>
      <c r="J29" s="121">
        <v>9613915510</v>
      </c>
      <c r="K29" s="18" t="s">
        <v>650</v>
      </c>
      <c r="L29" s="18" t="s">
        <v>651</v>
      </c>
      <c r="M29" s="100" t="s">
        <v>652</v>
      </c>
      <c r="N29" s="122"/>
      <c r="O29" s="18"/>
      <c r="P29" s="111" t="s">
        <v>655</v>
      </c>
      <c r="Q29" s="106" t="s">
        <v>246</v>
      </c>
      <c r="R29" s="48">
        <v>3</v>
      </c>
      <c r="S29" s="48" t="s">
        <v>243</v>
      </c>
      <c r="T29" s="18"/>
    </row>
    <row r="30" spans="1:20">
      <c r="A30" s="4">
        <v>26</v>
      </c>
      <c r="B30" s="17" t="s">
        <v>62</v>
      </c>
      <c r="C30" s="72" t="s">
        <v>552</v>
      </c>
      <c r="D30" s="88" t="s">
        <v>25</v>
      </c>
      <c r="E30" s="71">
        <v>120</v>
      </c>
      <c r="F30" s="75"/>
      <c r="G30" s="72">
        <v>21</v>
      </c>
      <c r="H30" s="72">
        <v>13</v>
      </c>
      <c r="I30" s="57">
        <f t="shared" si="0"/>
        <v>34</v>
      </c>
      <c r="J30" s="121">
        <v>9613612269</v>
      </c>
      <c r="K30" s="18" t="s">
        <v>650</v>
      </c>
      <c r="L30" s="18" t="s">
        <v>651</v>
      </c>
      <c r="M30" s="100" t="s">
        <v>652</v>
      </c>
      <c r="N30" s="122"/>
      <c r="O30" s="18"/>
      <c r="P30" s="111" t="s">
        <v>655</v>
      </c>
      <c r="Q30" s="106" t="s">
        <v>246</v>
      </c>
      <c r="R30" s="48">
        <v>3</v>
      </c>
      <c r="S30" s="48" t="s">
        <v>243</v>
      </c>
      <c r="T30" s="120"/>
    </row>
    <row r="31" spans="1:20">
      <c r="A31" s="4">
        <v>27</v>
      </c>
      <c r="B31" s="17" t="s">
        <v>62</v>
      </c>
      <c r="C31" s="72" t="s">
        <v>553</v>
      </c>
      <c r="D31" s="88" t="s">
        <v>25</v>
      </c>
      <c r="E31" s="71">
        <v>321</v>
      </c>
      <c r="F31" s="75"/>
      <c r="G31" s="72">
        <v>14</v>
      </c>
      <c r="H31" s="72">
        <v>9</v>
      </c>
      <c r="I31" s="57">
        <f t="shared" si="0"/>
        <v>23</v>
      </c>
      <c r="J31" s="121">
        <v>8751864492</v>
      </c>
      <c r="K31" s="18" t="s">
        <v>650</v>
      </c>
      <c r="L31" s="18" t="s">
        <v>651</v>
      </c>
      <c r="M31" s="100" t="s">
        <v>652</v>
      </c>
      <c r="N31" s="122"/>
      <c r="O31" s="18"/>
      <c r="P31" s="111" t="s">
        <v>656</v>
      </c>
      <c r="Q31" s="106" t="s">
        <v>249</v>
      </c>
      <c r="R31" s="48">
        <v>3</v>
      </c>
      <c r="S31" s="48" t="s">
        <v>243</v>
      </c>
      <c r="T31" s="120"/>
    </row>
    <row r="32" spans="1:20">
      <c r="A32" s="4">
        <v>28</v>
      </c>
      <c r="B32" s="17" t="s">
        <v>62</v>
      </c>
      <c r="C32" s="72" t="s">
        <v>554</v>
      </c>
      <c r="D32" s="88" t="s">
        <v>25</v>
      </c>
      <c r="E32" s="71">
        <v>293</v>
      </c>
      <c r="F32" s="68"/>
      <c r="G32" s="72">
        <v>14</v>
      </c>
      <c r="H32" s="72">
        <v>13</v>
      </c>
      <c r="I32" s="57">
        <f t="shared" si="0"/>
        <v>27</v>
      </c>
      <c r="J32" s="121">
        <v>7399362945</v>
      </c>
      <c r="K32" s="18" t="s">
        <v>650</v>
      </c>
      <c r="L32" s="18" t="s">
        <v>651</v>
      </c>
      <c r="M32" s="100" t="s">
        <v>652</v>
      </c>
      <c r="N32" s="122"/>
      <c r="O32" s="18"/>
      <c r="P32" s="108" t="s">
        <v>656</v>
      </c>
      <c r="Q32" s="48" t="s">
        <v>249</v>
      </c>
      <c r="R32" s="48">
        <v>3</v>
      </c>
      <c r="S32" s="48" t="s">
        <v>243</v>
      </c>
      <c r="T32" s="120"/>
    </row>
    <row r="33" spans="1:20">
      <c r="A33" s="4">
        <v>29</v>
      </c>
      <c r="B33" s="17" t="s">
        <v>62</v>
      </c>
      <c r="C33" s="65" t="s">
        <v>555</v>
      </c>
      <c r="D33" s="88" t="s">
        <v>23</v>
      </c>
      <c r="E33" s="67" t="s">
        <v>556</v>
      </c>
      <c r="F33" s="75" t="s">
        <v>92</v>
      </c>
      <c r="G33" s="65">
        <v>51</v>
      </c>
      <c r="H33" s="65">
        <v>81</v>
      </c>
      <c r="I33" s="57">
        <f t="shared" si="0"/>
        <v>132</v>
      </c>
      <c r="J33" s="123">
        <v>9577247203</v>
      </c>
      <c r="K33" s="18" t="s">
        <v>650</v>
      </c>
      <c r="L33" s="18" t="s">
        <v>651</v>
      </c>
      <c r="M33" s="100" t="s">
        <v>652</v>
      </c>
      <c r="N33" s="122"/>
      <c r="O33" s="18"/>
      <c r="P33" s="108" t="s">
        <v>657</v>
      </c>
      <c r="Q33" s="48" t="s">
        <v>251</v>
      </c>
      <c r="R33" s="48">
        <v>3</v>
      </c>
      <c r="S33" s="48" t="s">
        <v>243</v>
      </c>
      <c r="T33" s="18"/>
    </row>
    <row r="34" spans="1:20">
      <c r="A34" s="4">
        <v>30</v>
      </c>
      <c r="B34" s="17" t="s">
        <v>62</v>
      </c>
      <c r="C34" s="65" t="s">
        <v>557</v>
      </c>
      <c r="D34" s="88" t="s">
        <v>23</v>
      </c>
      <c r="E34" s="67" t="s">
        <v>558</v>
      </c>
      <c r="F34" s="75" t="s">
        <v>90</v>
      </c>
      <c r="G34" s="65">
        <v>90</v>
      </c>
      <c r="H34" s="65">
        <v>91</v>
      </c>
      <c r="I34" s="57">
        <f t="shared" si="0"/>
        <v>181</v>
      </c>
      <c r="J34" s="123"/>
      <c r="K34" s="18" t="s">
        <v>650</v>
      </c>
      <c r="L34" s="18" t="s">
        <v>651</v>
      </c>
      <c r="M34" s="100" t="s">
        <v>652</v>
      </c>
      <c r="N34" s="122"/>
      <c r="O34" s="18"/>
      <c r="P34" s="108" t="s">
        <v>657</v>
      </c>
      <c r="Q34" s="48" t="s">
        <v>251</v>
      </c>
      <c r="R34" s="48">
        <v>3</v>
      </c>
      <c r="S34" s="48" t="s">
        <v>243</v>
      </c>
      <c r="T34" s="120"/>
    </row>
    <row r="35" spans="1:20">
      <c r="A35" s="4">
        <v>31</v>
      </c>
      <c r="B35" s="17" t="s">
        <v>62</v>
      </c>
      <c r="C35" s="65" t="s">
        <v>559</v>
      </c>
      <c r="D35" s="88" t="s">
        <v>23</v>
      </c>
      <c r="E35" s="67" t="s">
        <v>560</v>
      </c>
      <c r="F35" s="76" t="s">
        <v>92</v>
      </c>
      <c r="G35" s="65">
        <v>31</v>
      </c>
      <c r="H35" s="65">
        <v>35</v>
      </c>
      <c r="I35" s="57">
        <f t="shared" si="0"/>
        <v>66</v>
      </c>
      <c r="J35" s="123">
        <v>7399760907</v>
      </c>
      <c r="K35" s="18" t="s">
        <v>650</v>
      </c>
      <c r="L35" s="18" t="s">
        <v>651</v>
      </c>
      <c r="M35" s="100" t="s">
        <v>652</v>
      </c>
      <c r="N35" s="78"/>
      <c r="O35" s="79"/>
      <c r="P35" s="108" t="s">
        <v>658</v>
      </c>
      <c r="Q35" s="48" t="s">
        <v>263</v>
      </c>
      <c r="R35" s="48">
        <v>3</v>
      </c>
      <c r="S35" s="48" t="s">
        <v>243</v>
      </c>
      <c r="T35" s="18"/>
    </row>
    <row r="36" spans="1:20">
      <c r="A36" s="4">
        <v>32</v>
      </c>
      <c r="B36" s="17" t="s">
        <v>62</v>
      </c>
      <c r="C36" s="65" t="s">
        <v>561</v>
      </c>
      <c r="D36" s="88" t="s">
        <v>23</v>
      </c>
      <c r="E36" s="67" t="s">
        <v>562</v>
      </c>
      <c r="F36" s="75" t="s">
        <v>92</v>
      </c>
      <c r="G36" s="65">
        <v>27</v>
      </c>
      <c r="H36" s="65">
        <v>29</v>
      </c>
      <c r="I36" s="57">
        <f t="shared" si="0"/>
        <v>56</v>
      </c>
      <c r="J36" s="123"/>
      <c r="K36" s="18" t="s">
        <v>650</v>
      </c>
      <c r="L36" s="18" t="s">
        <v>651</v>
      </c>
      <c r="M36" s="100" t="s">
        <v>652</v>
      </c>
      <c r="N36" s="78"/>
      <c r="O36" s="79"/>
      <c r="P36" s="108" t="s">
        <v>659</v>
      </c>
      <c r="Q36" s="48" t="s">
        <v>269</v>
      </c>
      <c r="R36" s="48">
        <v>3</v>
      </c>
      <c r="S36" s="48" t="s">
        <v>243</v>
      </c>
      <c r="T36" s="18"/>
    </row>
    <row r="37" spans="1:20">
      <c r="A37" s="4">
        <v>33</v>
      </c>
      <c r="B37" s="17" t="s">
        <v>62</v>
      </c>
      <c r="C37" s="65" t="s">
        <v>563</v>
      </c>
      <c r="D37" s="88" t="s">
        <v>23</v>
      </c>
      <c r="E37" s="67" t="s">
        <v>564</v>
      </c>
      <c r="F37" s="75" t="s">
        <v>92</v>
      </c>
      <c r="G37" s="65">
        <v>40</v>
      </c>
      <c r="H37" s="65">
        <v>37</v>
      </c>
      <c r="I37" s="57">
        <f t="shared" si="0"/>
        <v>77</v>
      </c>
      <c r="J37" s="123">
        <v>9854689873</v>
      </c>
      <c r="K37" s="18" t="s">
        <v>650</v>
      </c>
      <c r="L37" s="18" t="s">
        <v>651</v>
      </c>
      <c r="M37" s="100" t="s">
        <v>652</v>
      </c>
      <c r="N37" s="78"/>
      <c r="O37" s="79"/>
      <c r="P37" s="108" t="s">
        <v>659</v>
      </c>
      <c r="Q37" s="77" t="s">
        <v>269</v>
      </c>
      <c r="R37" s="48">
        <v>3</v>
      </c>
      <c r="S37" s="48" t="s">
        <v>243</v>
      </c>
      <c r="T37" s="87"/>
    </row>
    <row r="38" spans="1:20">
      <c r="A38" s="4">
        <v>34</v>
      </c>
      <c r="B38" s="17"/>
      <c r="C38" s="70"/>
      <c r="D38" s="67"/>
      <c r="E38" s="71"/>
      <c r="F38" s="67"/>
      <c r="G38" s="70"/>
      <c r="H38" s="70"/>
      <c r="I38" s="57">
        <f t="shared" si="0"/>
        <v>0</v>
      </c>
      <c r="J38" s="121"/>
      <c r="K38" s="98"/>
      <c r="L38" s="96"/>
      <c r="M38" s="97"/>
      <c r="N38" s="78"/>
      <c r="O38" s="79"/>
      <c r="P38" s="108"/>
      <c r="Q38" s="48"/>
      <c r="R38" s="48"/>
      <c r="S38" s="48"/>
      <c r="T38" s="18"/>
    </row>
    <row r="39" spans="1:20">
      <c r="A39" s="4">
        <v>35</v>
      </c>
      <c r="B39" s="17"/>
      <c r="C39" s="65"/>
      <c r="D39" s="70"/>
      <c r="E39" s="67"/>
      <c r="F39" s="70"/>
      <c r="G39" s="65"/>
      <c r="H39" s="65"/>
      <c r="I39" s="57">
        <f t="shared" si="0"/>
        <v>0</v>
      </c>
      <c r="J39" s="123"/>
      <c r="K39" s="98"/>
      <c r="L39" s="96"/>
      <c r="M39" s="97"/>
      <c r="N39" s="78"/>
      <c r="O39" s="79"/>
      <c r="P39" s="108"/>
      <c r="Q39" s="48"/>
      <c r="R39" s="48"/>
      <c r="S39" s="48"/>
      <c r="T39" s="18"/>
    </row>
    <row r="40" spans="1:20">
      <c r="A40" s="4">
        <v>36</v>
      </c>
      <c r="B40" s="17"/>
      <c r="C40" s="70"/>
      <c r="D40" s="18"/>
      <c r="E40" s="71"/>
      <c r="F40" s="18"/>
      <c r="G40" s="70"/>
      <c r="H40" s="70"/>
      <c r="I40" s="57">
        <f t="shared" si="0"/>
        <v>0</v>
      </c>
      <c r="J40" s="121"/>
      <c r="K40" s="98"/>
      <c r="L40" s="96"/>
      <c r="M40" s="97"/>
      <c r="N40" s="78"/>
      <c r="O40" s="79"/>
      <c r="P40" s="81"/>
      <c r="Q40" s="77"/>
      <c r="R40" s="48"/>
      <c r="S40" s="48"/>
      <c r="T40" s="119"/>
    </row>
    <row r="41" spans="1:20">
      <c r="A41" s="4">
        <v>37</v>
      </c>
      <c r="B41" s="17"/>
      <c r="C41" s="65"/>
      <c r="D41" s="67"/>
      <c r="E41" s="67"/>
      <c r="F41" s="73"/>
      <c r="G41" s="65"/>
      <c r="H41" s="65"/>
      <c r="I41" s="57">
        <f t="shared" si="0"/>
        <v>0</v>
      </c>
      <c r="J41" s="123"/>
      <c r="K41" s="98"/>
      <c r="L41" s="96"/>
      <c r="M41" s="97"/>
      <c r="N41" s="78"/>
      <c r="O41" s="79"/>
      <c r="P41" s="81"/>
      <c r="Q41" s="77"/>
      <c r="R41" s="48"/>
      <c r="S41" s="48"/>
      <c r="T41" s="119"/>
    </row>
    <row r="42" spans="1:20">
      <c r="A42" s="4">
        <v>38</v>
      </c>
      <c r="B42" s="17"/>
      <c r="C42" s="70"/>
      <c r="D42" s="70"/>
      <c r="E42" s="71"/>
      <c r="F42" s="70"/>
      <c r="G42" s="70"/>
      <c r="H42" s="70"/>
      <c r="I42" s="57">
        <f t="shared" si="0"/>
        <v>0</v>
      </c>
      <c r="J42" s="121"/>
      <c r="K42" s="98"/>
      <c r="L42" s="96"/>
      <c r="M42" s="97"/>
      <c r="N42" s="78"/>
      <c r="O42" s="79"/>
      <c r="P42" s="108"/>
      <c r="Q42" s="48"/>
      <c r="R42" s="48"/>
      <c r="S42" s="48"/>
      <c r="T42" s="18"/>
    </row>
    <row r="43" spans="1:20">
      <c r="A43" s="4">
        <v>39</v>
      </c>
      <c r="B43" s="17"/>
      <c r="C43" s="70"/>
      <c r="D43" s="67"/>
      <c r="E43" s="71"/>
      <c r="F43" s="73"/>
      <c r="G43" s="70"/>
      <c r="H43" s="70"/>
      <c r="I43" s="57">
        <f t="shared" si="0"/>
        <v>0</v>
      </c>
      <c r="J43" s="121"/>
      <c r="K43" s="98"/>
      <c r="L43" s="96"/>
      <c r="M43" s="97"/>
      <c r="N43" s="78"/>
      <c r="O43" s="79"/>
      <c r="P43" s="108"/>
      <c r="Q43" s="48"/>
      <c r="R43" s="48"/>
      <c r="S43" s="48"/>
      <c r="T43" s="18"/>
    </row>
    <row r="44" spans="1:20">
      <c r="A44" s="4">
        <v>40</v>
      </c>
      <c r="B44" s="17"/>
      <c r="C44" s="65"/>
      <c r="D44" s="70"/>
      <c r="E44" s="67"/>
      <c r="F44" s="70"/>
      <c r="G44" s="65"/>
      <c r="H44" s="65"/>
      <c r="I44" s="57">
        <f t="shared" si="0"/>
        <v>0</v>
      </c>
      <c r="J44" s="123"/>
      <c r="K44" s="98"/>
      <c r="L44" s="96"/>
      <c r="M44" s="97"/>
      <c r="N44" s="78"/>
      <c r="O44" s="79"/>
      <c r="P44" s="108"/>
      <c r="Q44" s="48"/>
      <c r="R44" s="48"/>
      <c r="S44" s="48"/>
      <c r="T44" s="119"/>
    </row>
    <row r="45" spans="1:20">
      <c r="A45" s="4">
        <v>41</v>
      </c>
      <c r="B45" s="17"/>
      <c r="C45" s="70"/>
      <c r="D45" s="67"/>
      <c r="E45" s="71"/>
      <c r="F45" s="67"/>
      <c r="G45" s="70"/>
      <c r="H45" s="70"/>
      <c r="I45" s="57">
        <f t="shared" si="0"/>
        <v>0</v>
      </c>
      <c r="J45" s="121"/>
      <c r="K45" s="98"/>
      <c r="L45" s="96"/>
      <c r="M45" s="97"/>
      <c r="N45" s="78"/>
      <c r="O45" s="79"/>
      <c r="P45" s="114"/>
      <c r="Q45" s="55"/>
      <c r="R45" s="48"/>
      <c r="S45" s="48"/>
      <c r="T45" s="18"/>
    </row>
    <row r="46" spans="1:20">
      <c r="A46" s="4">
        <v>42</v>
      </c>
      <c r="B46" s="17"/>
      <c r="C46" s="70"/>
      <c r="D46" s="70"/>
      <c r="E46" s="71"/>
      <c r="F46" s="70"/>
      <c r="G46" s="70"/>
      <c r="H46" s="70"/>
      <c r="I46" s="57">
        <f t="shared" si="0"/>
        <v>0</v>
      </c>
      <c r="J46" s="121"/>
      <c r="K46" s="98"/>
      <c r="L46" s="96"/>
      <c r="M46" s="97"/>
      <c r="N46" s="78"/>
      <c r="O46" s="79"/>
      <c r="P46" s="81"/>
      <c r="Q46" s="77"/>
      <c r="R46" s="48"/>
      <c r="S46" s="48"/>
      <c r="T46" s="18"/>
    </row>
    <row r="47" spans="1:20">
      <c r="A47" s="4">
        <v>43</v>
      </c>
      <c r="B47" s="17"/>
      <c r="C47" s="65"/>
      <c r="D47" s="70"/>
      <c r="E47" s="73"/>
      <c r="F47" s="70"/>
      <c r="G47" s="65"/>
      <c r="H47" s="65"/>
      <c r="I47" s="57">
        <f t="shared" si="0"/>
        <v>0</v>
      </c>
      <c r="J47" s="123"/>
      <c r="K47" s="98"/>
      <c r="L47" s="96"/>
      <c r="M47" s="97"/>
      <c r="N47" s="78"/>
      <c r="O47" s="79"/>
      <c r="P47" s="108"/>
      <c r="Q47" s="48"/>
      <c r="R47" s="48"/>
      <c r="S47" s="48"/>
      <c r="T47" s="18"/>
    </row>
    <row r="48" spans="1:20">
      <c r="A48" s="4">
        <v>44</v>
      </c>
      <c r="B48" s="17"/>
      <c r="C48" s="70"/>
      <c r="D48" s="70"/>
      <c r="E48" s="71"/>
      <c r="F48" s="70"/>
      <c r="G48" s="70"/>
      <c r="H48" s="70"/>
      <c r="I48" s="57">
        <f t="shared" si="0"/>
        <v>0</v>
      </c>
      <c r="J48" s="71"/>
      <c r="K48" s="68"/>
      <c r="L48" s="96"/>
      <c r="M48" s="107"/>
      <c r="N48" s="96"/>
      <c r="O48" s="107"/>
      <c r="P48" s="108"/>
      <c r="Q48" s="48"/>
      <c r="R48" s="48"/>
      <c r="S48" s="48"/>
      <c r="T48" s="18"/>
    </row>
    <row r="49" spans="1:20">
      <c r="A49" s="4">
        <v>45</v>
      </c>
      <c r="B49" s="17"/>
      <c r="C49" s="70"/>
      <c r="D49" s="70"/>
      <c r="E49" s="71"/>
      <c r="F49" s="70"/>
      <c r="G49" s="70"/>
      <c r="H49" s="70"/>
      <c r="I49" s="57">
        <f t="shared" si="0"/>
        <v>0</v>
      </c>
      <c r="J49" s="71"/>
      <c r="K49" s="68"/>
      <c r="L49" s="96"/>
      <c r="M49" s="107"/>
      <c r="N49" s="96"/>
      <c r="O49" s="107"/>
      <c r="P49" s="108"/>
      <c r="Q49" s="48"/>
      <c r="R49" s="48"/>
      <c r="S49" s="48"/>
      <c r="T49" s="120"/>
    </row>
    <row r="50" spans="1:20">
      <c r="A50" s="4">
        <v>46</v>
      </c>
      <c r="B50" s="17"/>
      <c r="C50" s="75"/>
      <c r="D50" s="67"/>
      <c r="E50" s="67"/>
      <c r="F50" s="73"/>
      <c r="G50" s="75"/>
      <c r="H50" s="75"/>
      <c r="I50" s="57">
        <f t="shared" si="0"/>
        <v>0</v>
      </c>
      <c r="J50" s="75"/>
      <c r="K50" s="68"/>
      <c r="L50" s="96"/>
      <c r="M50" s="107"/>
      <c r="N50" s="78"/>
      <c r="O50" s="79"/>
      <c r="P50" s="108"/>
      <c r="Q50" s="48"/>
      <c r="R50" s="48"/>
      <c r="S50" s="48"/>
      <c r="T50" s="120"/>
    </row>
    <row r="51" spans="1:20">
      <c r="A51" s="4">
        <v>47</v>
      </c>
      <c r="B51" s="17"/>
      <c r="C51" s="75"/>
      <c r="D51" s="67"/>
      <c r="E51" s="67"/>
      <c r="F51" s="73"/>
      <c r="G51" s="75"/>
      <c r="H51" s="75"/>
      <c r="I51" s="57">
        <f t="shared" si="0"/>
        <v>0</v>
      </c>
      <c r="J51" s="75"/>
      <c r="K51" s="68"/>
      <c r="L51" s="96"/>
      <c r="M51" s="107"/>
      <c r="N51" s="78"/>
      <c r="O51" s="79"/>
      <c r="P51" s="81"/>
      <c r="Q51" s="77"/>
      <c r="R51" s="48"/>
      <c r="S51" s="48"/>
      <c r="T51" s="18"/>
    </row>
    <row r="52" spans="1:20">
      <c r="A52" s="4">
        <v>48</v>
      </c>
      <c r="B52" s="17"/>
      <c r="C52" s="72"/>
      <c r="D52" s="72"/>
      <c r="E52" s="71"/>
      <c r="F52" s="72"/>
      <c r="G52" s="72"/>
      <c r="H52" s="72"/>
      <c r="I52" s="57">
        <f t="shared" si="0"/>
        <v>0</v>
      </c>
      <c r="J52" s="71"/>
      <c r="K52" s="68"/>
      <c r="L52" s="96"/>
      <c r="M52" s="107"/>
      <c r="N52" s="96"/>
      <c r="O52" s="97"/>
      <c r="P52" s="108"/>
      <c r="Q52" s="48"/>
      <c r="R52" s="48"/>
      <c r="S52" s="48"/>
      <c r="T52" s="18"/>
    </row>
    <row r="53" spans="1:20">
      <c r="A53" s="4">
        <v>49</v>
      </c>
      <c r="B53" s="17"/>
      <c r="C53" s="75"/>
      <c r="D53" s="67"/>
      <c r="E53" s="67"/>
      <c r="F53" s="73"/>
      <c r="G53" s="75"/>
      <c r="H53" s="75"/>
      <c r="I53" s="57">
        <f t="shared" si="0"/>
        <v>0</v>
      </c>
      <c r="J53" s="75"/>
      <c r="K53" s="68"/>
      <c r="L53" s="96"/>
      <c r="M53" s="107"/>
      <c r="N53" s="78"/>
      <c r="O53" s="79"/>
      <c r="P53" s="108"/>
      <c r="Q53" s="48"/>
      <c r="R53" s="48"/>
      <c r="S53" s="48"/>
      <c r="T53" s="18"/>
    </row>
    <row r="54" spans="1:20">
      <c r="A54" s="4">
        <v>50</v>
      </c>
      <c r="B54" s="17"/>
      <c r="C54" s="70"/>
      <c r="D54" s="70"/>
      <c r="E54" s="71"/>
      <c r="F54" s="70"/>
      <c r="G54" s="70"/>
      <c r="H54" s="70"/>
      <c r="I54" s="57">
        <f t="shared" si="0"/>
        <v>0</v>
      </c>
      <c r="J54" s="71"/>
      <c r="K54" s="68"/>
      <c r="L54" s="96"/>
      <c r="M54" s="107"/>
      <c r="N54" s="78"/>
      <c r="O54" s="79"/>
      <c r="P54" s="108"/>
      <c r="Q54" s="48"/>
      <c r="R54" s="48"/>
      <c r="S54" s="48"/>
      <c r="T54" s="119"/>
    </row>
    <row r="55" spans="1:20">
      <c r="A55" s="4">
        <v>51</v>
      </c>
      <c r="B55" s="17"/>
      <c r="C55" s="75"/>
      <c r="D55" s="67"/>
      <c r="E55" s="67"/>
      <c r="F55" s="73"/>
      <c r="G55" s="75"/>
      <c r="H55" s="75"/>
      <c r="I55" s="57">
        <f t="shared" si="0"/>
        <v>0</v>
      </c>
      <c r="J55" s="75"/>
      <c r="K55" s="68"/>
      <c r="L55" s="96"/>
      <c r="M55" s="107"/>
      <c r="N55" s="48"/>
      <c r="O55" s="48"/>
      <c r="P55" s="108"/>
      <c r="Q55" s="48"/>
      <c r="R55" s="48"/>
      <c r="S55" s="48"/>
      <c r="T55" s="18"/>
    </row>
    <row r="56" spans="1:20">
      <c r="A56" s="4">
        <v>52</v>
      </c>
      <c r="B56" s="17"/>
      <c r="C56" s="75"/>
      <c r="D56" s="67"/>
      <c r="E56" s="67"/>
      <c r="F56" s="73"/>
      <c r="G56" s="75"/>
      <c r="H56" s="75"/>
      <c r="I56" s="57">
        <f t="shared" si="0"/>
        <v>0</v>
      </c>
      <c r="J56" s="75"/>
      <c r="K56" s="68"/>
      <c r="L56" s="96"/>
      <c r="M56" s="107"/>
      <c r="N56" s="78"/>
      <c r="O56" s="79"/>
      <c r="P56" s="108"/>
      <c r="Q56" s="77"/>
      <c r="R56" s="48"/>
      <c r="S56" s="48"/>
      <c r="T56" s="18"/>
    </row>
    <row r="57" spans="1:20">
      <c r="A57" s="4">
        <v>53</v>
      </c>
      <c r="B57" s="17"/>
      <c r="C57" s="70"/>
      <c r="D57" s="70"/>
      <c r="E57" s="71"/>
      <c r="F57" s="70"/>
      <c r="G57" s="70"/>
      <c r="H57" s="70"/>
      <c r="I57" s="57">
        <f t="shared" si="0"/>
        <v>0</v>
      </c>
      <c r="J57" s="71"/>
      <c r="K57" s="70"/>
      <c r="L57" s="96"/>
      <c r="M57" s="107"/>
      <c r="N57" s="96"/>
      <c r="O57" s="97"/>
      <c r="P57" s="108"/>
      <c r="Q57" s="48"/>
      <c r="R57" s="48"/>
      <c r="S57" s="48"/>
      <c r="T57" s="120"/>
    </row>
    <row r="58" spans="1:20">
      <c r="A58" s="4">
        <v>54</v>
      </c>
      <c r="B58" s="17"/>
      <c r="C58" s="70"/>
      <c r="D58" s="70"/>
      <c r="E58" s="71"/>
      <c r="F58" s="70"/>
      <c r="G58" s="70"/>
      <c r="H58" s="70"/>
      <c r="I58" s="57">
        <f t="shared" si="0"/>
        <v>0</v>
      </c>
      <c r="J58" s="71"/>
      <c r="K58" s="70"/>
      <c r="L58" s="96"/>
      <c r="M58" s="97"/>
      <c r="N58" s="96"/>
      <c r="O58" s="97"/>
      <c r="P58" s="108"/>
      <c r="Q58" s="48"/>
      <c r="R58" s="48"/>
      <c r="S58" s="48"/>
      <c r="T58" s="120"/>
    </row>
    <row r="59" spans="1:20">
      <c r="A59" s="4">
        <v>55</v>
      </c>
      <c r="B59" s="17"/>
      <c r="C59" s="72"/>
      <c r="D59" s="72"/>
      <c r="E59" s="71"/>
      <c r="F59" s="72"/>
      <c r="G59" s="72"/>
      <c r="H59" s="72"/>
      <c r="I59" s="57">
        <f t="shared" si="0"/>
        <v>0</v>
      </c>
      <c r="J59" s="71"/>
      <c r="K59" s="72"/>
      <c r="L59" s="96"/>
      <c r="M59" s="107"/>
      <c r="N59" s="96"/>
      <c r="O59" s="97"/>
      <c r="P59" s="108"/>
      <c r="Q59" s="48"/>
      <c r="R59" s="48"/>
      <c r="S59" s="48"/>
      <c r="T59" s="120"/>
    </row>
    <row r="60" spans="1:20">
      <c r="A60" s="4">
        <v>56</v>
      </c>
      <c r="B60" s="17"/>
      <c r="C60" s="72"/>
      <c r="D60" s="72"/>
      <c r="E60" s="71"/>
      <c r="F60" s="72"/>
      <c r="G60" s="72"/>
      <c r="H60" s="72"/>
      <c r="I60" s="57">
        <f t="shared" si="0"/>
        <v>0</v>
      </c>
      <c r="J60" s="71"/>
      <c r="K60" s="72"/>
      <c r="L60" s="96"/>
      <c r="M60" s="97"/>
      <c r="N60" s="96"/>
      <c r="O60" s="97"/>
      <c r="P60" s="81"/>
      <c r="Q60" s="77"/>
      <c r="R60" s="48"/>
      <c r="S60" s="48"/>
      <c r="T60" s="119"/>
    </row>
    <row r="61" spans="1:20">
      <c r="A61" s="4">
        <v>57</v>
      </c>
      <c r="B61" s="17"/>
      <c r="C61" s="72"/>
      <c r="D61" s="72"/>
      <c r="E61" s="71"/>
      <c r="F61" s="72"/>
      <c r="G61" s="72"/>
      <c r="H61" s="72"/>
      <c r="I61" s="57">
        <f t="shared" si="0"/>
        <v>0</v>
      </c>
      <c r="J61" s="71"/>
      <c r="K61" s="72"/>
      <c r="L61" s="96"/>
      <c r="M61" s="107"/>
      <c r="N61" s="96"/>
      <c r="O61" s="97"/>
      <c r="P61" s="108"/>
      <c r="Q61" s="48"/>
      <c r="R61" s="48"/>
      <c r="S61" s="48"/>
      <c r="T61" s="18"/>
    </row>
    <row r="62" spans="1:20">
      <c r="A62" s="4">
        <v>58</v>
      </c>
      <c r="B62" s="17"/>
      <c r="C62" s="65"/>
      <c r="D62" s="18"/>
      <c r="E62" s="67"/>
      <c r="F62" s="18"/>
      <c r="G62" s="65"/>
      <c r="H62" s="65"/>
      <c r="I62" s="57">
        <f t="shared" si="0"/>
        <v>0</v>
      </c>
      <c r="J62" s="65"/>
      <c r="K62" s="72"/>
      <c r="L62" s="96"/>
      <c r="M62" s="97"/>
      <c r="N62" s="78"/>
      <c r="O62" s="79"/>
      <c r="P62" s="108"/>
      <c r="Q62" s="48"/>
      <c r="R62" s="48"/>
      <c r="S62" s="48"/>
      <c r="T62" s="18"/>
    </row>
    <row r="63" spans="1:20">
      <c r="A63" s="4">
        <v>59</v>
      </c>
      <c r="B63" s="17"/>
      <c r="C63" s="72"/>
      <c r="D63" s="72"/>
      <c r="E63" s="71"/>
      <c r="F63" s="67"/>
      <c r="G63" s="72"/>
      <c r="H63" s="72"/>
      <c r="I63" s="57">
        <f t="shared" si="0"/>
        <v>0</v>
      </c>
      <c r="J63" s="71"/>
      <c r="K63" s="72"/>
      <c r="L63" s="96"/>
      <c r="M63" s="107"/>
      <c r="N63" s="96"/>
      <c r="O63" s="97"/>
      <c r="P63" s="108"/>
      <c r="Q63" s="48"/>
      <c r="R63" s="48"/>
      <c r="S63" s="48"/>
      <c r="T63" s="18"/>
    </row>
    <row r="64" spans="1:20">
      <c r="A64" s="4">
        <v>60</v>
      </c>
      <c r="B64" s="17" t="s">
        <v>63</v>
      </c>
      <c r="C64" s="65" t="s">
        <v>565</v>
      </c>
      <c r="D64" s="18" t="s">
        <v>23</v>
      </c>
      <c r="E64" s="67" t="s">
        <v>566</v>
      </c>
      <c r="F64" s="18" t="s">
        <v>92</v>
      </c>
      <c r="G64" s="65">
        <v>33</v>
      </c>
      <c r="H64" s="65">
        <v>18</v>
      </c>
      <c r="I64" s="57">
        <f t="shared" si="0"/>
        <v>51</v>
      </c>
      <c r="J64" s="65"/>
      <c r="K64" s="72" t="s">
        <v>660</v>
      </c>
      <c r="L64" s="96" t="s">
        <v>661</v>
      </c>
      <c r="M64" s="97">
        <v>9854327932</v>
      </c>
      <c r="N64" s="78"/>
      <c r="O64" s="79"/>
      <c r="P64" s="108" t="s">
        <v>628</v>
      </c>
      <c r="Q64" s="48" t="s">
        <v>269</v>
      </c>
      <c r="R64" s="48">
        <v>40</v>
      </c>
      <c r="S64" s="48" t="s">
        <v>662</v>
      </c>
      <c r="T64" s="87"/>
    </row>
    <row r="65" spans="1:20">
      <c r="A65" s="4">
        <v>61</v>
      </c>
      <c r="B65" s="17" t="s">
        <v>63</v>
      </c>
      <c r="C65" s="65" t="s">
        <v>567</v>
      </c>
      <c r="D65" s="18" t="s">
        <v>23</v>
      </c>
      <c r="E65" s="67" t="s">
        <v>568</v>
      </c>
      <c r="F65" s="18" t="s">
        <v>92</v>
      </c>
      <c r="G65" s="65">
        <v>40</v>
      </c>
      <c r="H65" s="65">
        <v>39</v>
      </c>
      <c r="I65" s="57">
        <f t="shared" si="0"/>
        <v>79</v>
      </c>
      <c r="J65" s="65">
        <v>9954652501</v>
      </c>
      <c r="K65" s="72" t="s">
        <v>660</v>
      </c>
      <c r="L65" s="96" t="s">
        <v>661</v>
      </c>
      <c r="M65" s="97">
        <v>9854327932</v>
      </c>
      <c r="N65" s="78"/>
      <c r="O65" s="79"/>
      <c r="P65" s="108" t="s">
        <v>628</v>
      </c>
      <c r="Q65" s="48" t="s">
        <v>269</v>
      </c>
      <c r="R65" s="48">
        <v>40</v>
      </c>
      <c r="S65" s="48" t="s">
        <v>662</v>
      </c>
      <c r="T65" s="18"/>
    </row>
    <row r="66" spans="1:20">
      <c r="A66" s="4">
        <v>62</v>
      </c>
      <c r="B66" s="17" t="s">
        <v>63</v>
      </c>
      <c r="C66" s="65" t="s">
        <v>569</v>
      </c>
      <c r="D66" s="18" t="s">
        <v>23</v>
      </c>
      <c r="E66" s="67" t="s">
        <v>570</v>
      </c>
      <c r="F66" s="18" t="s">
        <v>92</v>
      </c>
      <c r="G66" s="65">
        <v>16</v>
      </c>
      <c r="H66" s="65">
        <v>25</v>
      </c>
      <c r="I66" s="57">
        <f t="shared" si="0"/>
        <v>41</v>
      </c>
      <c r="J66" s="65">
        <v>8011888280</v>
      </c>
      <c r="K66" s="72" t="s">
        <v>660</v>
      </c>
      <c r="L66" s="96" t="s">
        <v>663</v>
      </c>
      <c r="M66" s="107">
        <v>9678782575</v>
      </c>
      <c r="N66" s="78"/>
      <c r="O66" s="79"/>
      <c r="P66" s="108" t="s">
        <v>628</v>
      </c>
      <c r="Q66" s="48" t="s">
        <v>269</v>
      </c>
      <c r="R66" s="48">
        <v>40</v>
      </c>
      <c r="S66" s="48" t="s">
        <v>662</v>
      </c>
      <c r="T66" s="18"/>
    </row>
    <row r="67" spans="1:20">
      <c r="A67" s="4">
        <v>63</v>
      </c>
      <c r="B67" s="17" t="s">
        <v>63</v>
      </c>
      <c r="C67" s="65" t="s">
        <v>571</v>
      </c>
      <c r="D67" s="18" t="s">
        <v>23</v>
      </c>
      <c r="E67" s="67" t="s">
        <v>572</v>
      </c>
      <c r="F67" s="76" t="s">
        <v>573</v>
      </c>
      <c r="G67" s="65">
        <v>133</v>
      </c>
      <c r="H67" s="65">
        <v>163</v>
      </c>
      <c r="I67" s="57">
        <f t="shared" si="0"/>
        <v>296</v>
      </c>
      <c r="J67" s="65">
        <v>9854967529</v>
      </c>
      <c r="K67" s="72" t="s">
        <v>660</v>
      </c>
      <c r="L67" s="96" t="s">
        <v>661</v>
      </c>
      <c r="M67" s="97">
        <v>9854327932</v>
      </c>
      <c r="N67" s="96"/>
      <c r="O67" s="97"/>
      <c r="P67" s="108" t="s">
        <v>630</v>
      </c>
      <c r="Q67" s="48" t="s">
        <v>242</v>
      </c>
      <c r="R67" s="48">
        <v>40</v>
      </c>
      <c r="S67" s="48" t="s">
        <v>662</v>
      </c>
      <c r="T67" s="18"/>
    </row>
    <row r="68" spans="1:20">
      <c r="A68" s="4">
        <v>64</v>
      </c>
      <c r="B68" s="17" t="s">
        <v>63</v>
      </c>
      <c r="C68" s="65" t="s">
        <v>574</v>
      </c>
      <c r="D68" s="18" t="s">
        <v>23</v>
      </c>
      <c r="E68" s="67" t="s">
        <v>575</v>
      </c>
      <c r="F68" s="18" t="s">
        <v>516</v>
      </c>
      <c r="G68" s="65">
        <v>49</v>
      </c>
      <c r="H68" s="65">
        <v>38</v>
      </c>
      <c r="I68" s="57">
        <f t="shared" si="0"/>
        <v>87</v>
      </c>
      <c r="J68" s="65">
        <v>9613915493</v>
      </c>
      <c r="K68" s="72" t="s">
        <v>660</v>
      </c>
      <c r="L68" s="96" t="s">
        <v>663</v>
      </c>
      <c r="M68" s="107">
        <v>9678782575</v>
      </c>
      <c r="N68" s="96"/>
      <c r="O68" s="97"/>
      <c r="P68" s="108" t="s">
        <v>631</v>
      </c>
      <c r="Q68" s="48" t="s">
        <v>246</v>
      </c>
      <c r="R68" s="48">
        <v>40</v>
      </c>
      <c r="S68" s="48" t="s">
        <v>662</v>
      </c>
      <c r="T68" s="18"/>
    </row>
    <row r="69" spans="1:20">
      <c r="A69" s="4">
        <v>65</v>
      </c>
      <c r="B69" s="17" t="s">
        <v>63</v>
      </c>
      <c r="C69" s="65" t="s">
        <v>576</v>
      </c>
      <c r="D69" s="18" t="s">
        <v>23</v>
      </c>
      <c r="E69" s="67" t="s">
        <v>577</v>
      </c>
      <c r="F69" s="68" t="s">
        <v>92</v>
      </c>
      <c r="G69" s="65">
        <v>20</v>
      </c>
      <c r="H69" s="65">
        <v>23</v>
      </c>
      <c r="I69" s="57">
        <f t="shared" si="0"/>
        <v>43</v>
      </c>
      <c r="J69" s="65">
        <v>8011687806</v>
      </c>
      <c r="K69" s="72" t="s">
        <v>660</v>
      </c>
      <c r="L69" s="96" t="s">
        <v>663</v>
      </c>
      <c r="M69" s="107">
        <v>9678782575</v>
      </c>
      <c r="N69" s="78"/>
      <c r="O69" s="79"/>
      <c r="P69" s="108" t="s">
        <v>631</v>
      </c>
      <c r="Q69" s="48" t="s">
        <v>246</v>
      </c>
      <c r="R69" s="48">
        <v>40</v>
      </c>
      <c r="S69" s="48" t="s">
        <v>662</v>
      </c>
      <c r="T69" s="120"/>
    </row>
    <row r="70" spans="1:20">
      <c r="A70" s="4">
        <v>66</v>
      </c>
      <c r="B70" s="17" t="s">
        <v>63</v>
      </c>
      <c r="C70" s="65" t="s">
        <v>578</v>
      </c>
      <c r="D70" s="18" t="s">
        <v>23</v>
      </c>
      <c r="E70" s="67" t="s">
        <v>579</v>
      </c>
      <c r="F70" s="76" t="s">
        <v>92</v>
      </c>
      <c r="G70" s="65">
        <v>11</v>
      </c>
      <c r="H70" s="65">
        <v>9</v>
      </c>
      <c r="I70" s="57">
        <f t="shared" ref="I70:I133" si="1">SUM(G70:H70)</f>
        <v>20</v>
      </c>
      <c r="J70" s="65">
        <v>7896459246</v>
      </c>
      <c r="K70" s="72" t="s">
        <v>660</v>
      </c>
      <c r="L70" s="96" t="s">
        <v>661</v>
      </c>
      <c r="M70" s="97">
        <v>9854327932</v>
      </c>
      <c r="N70" s="78"/>
      <c r="O70" s="79"/>
      <c r="P70" s="108" t="s">
        <v>632</v>
      </c>
      <c r="Q70" s="48" t="s">
        <v>249</v>
      </c>
      <c r="R70" s="48">
        <v>40</v>
      </c>
      <c r="S70" s="48" t="s">
        <v>662</v>
      </c>
      <c r="T70" s="18"/>
    </row>
    <row r="71" spans="1:20">
      <c r="A71" s="4">
        <v>67</v>
      </c>
      <c r="B71" s="17" t="s">
        <v>63</v>
      </c>
      <c r="C71" s="65" t="s">
        <v>580</v>
      </c>
      <c r="D71" s="18" t="s">
        <v>23</v>
      </c>
      <c r="E71" s="73"/>
      <c r="F71" s="76" t="s">
        <v>92</v>
      </c>
      <c r="G71" s="65">
        <v>10</v>
      </c>
      <c r="H71" s="65">
        <v>11</v>
      </c>
      <c r="I71" s="57">
        <f t="shared" si="1"/>
        <v>21</v>
      </c>
      <c r="J71" s="65">
        <v>9401698890</v>
      </c>
      <c r="K71" s="72" t="s">
        <v>660</v>
      </c>
      <c r="L71" s="96" t="s">
        <v>663</v>
      </c>
      <c r="M71" s="107">
        <v>9678782575</v>
      </c>
      <c r="N71" s="78"/>
      <c r="O71" s="79"/>
      <c r="P71" s="108" t="s">
        <v>632</v>
      </c>
      <c r="Q71" s="48" t="s">
        <v>249</v>
      </c>
      <c r="R71" s="48">
        <v>40</v>
      </c>
      <c r="S71" s="48" t="s">
        <v>662</v>
      </c>
      <c r="T71" s="18"/>
    </row>
    <row r="72" spans="1:20">
      <c r="A72" s="4">
        <v>68</v>
      </c>
      <c r="B72" s="17" t="s">
        <v>63</v>
      </c>
      <c r="C72" s="65" t="s">
        <v>581</v>
      </c>
      <c r="D72" s="18" t="s">
        <v>23</v>
      </c>
      <c r="E72" s="67" t="s">
        <v>582</v>
      </c>
      <c r="F72" s="18" t="s">
        <v>92</v>
      </c>
      <c r="G72" s="65">
        <v>33</v>
      </c>
      <c r="H72" s="65">
        <v>41</v>
      </c>
      <c r="I72" s="57">
        <f t="shared" si="1"/>
        <v>74</v>
      </c>
      <c r="J72" s="65">
        <v>9854654871</v>
      </c>
      <c r="K72" s="72" t="s">
        <v>660</v>
      </c>
      <c r="L72" s="96" t="s">
        <v>663</v>
      </c>
      <c r="M72" s="107">
        <v>9678782575</v>
      </c>
      <c r="N72" s="78"/>
      <c r="O72" s="79"/>
      <c r="P72" s="108" t="s">
        <v>632</v>
      </c>
      <c r="Q72" s="48" t="s">
        <v>249</v>
      </c>
      <c r="R72" s="48">
        <v>40</v>
      </c>
      <c r="S72" s="48" t="s">
        <v>662</v>
      </c>
      <c r="T72" s="18"/>
    </row>
    <row r="73" spans="1:20">
      <c r="A73" s="4">
        <v>69</v>
      </c>
      <c r="B73" s="17" t="s">
        <v>63</v>
      </c>
      <c r="C73" s="65" t="s">
        <v>583</v>
      </c>
      <c r="D73" s="18" t="s">
        <v>23</v>
      </c>
      <c r="E73" s="67" t="s">
        <v>584</v>
      </c>
      <c r="F73" s="18" t="s">
        <v>92</v>
      </c>
      <c r="G73" s="65">
        <v>36</v>
      </c>
      <c r="H73" s="65">
        <v>34</v>
      </c>
      <c r="I73" s="57">
        <f t="shared" si="1"/>
        <v>70</v>
      </c>
      <c r="J73" s="65">
        <v>9678701747</v>
      </c>
      <c r="K73" s="72" t="s">
        <v>660</v>
      </c>
      <c r="L73" s="96" t="s">
        <v>661</v>
      </c>
      <c r="M73" s="97">
        <v>9854327932</v>
      </c>
      <c r="N73" s="78"/>
      <c r="O73" s="79"/>
      <c r="P73" s="108" t="s">
        <v>633</v>
      </c>
      <c r="Q73" s="48" t="s">
        <v>251</v>
      </c>
      <c r="R73" s="48">
        <v>40</v>
      </c>
      <c r="S73" s="48" t="s">
        <v>662</v>
      </c>
      <c r="T73" s="18"/>
    </row>
    <row r="74" spans="1:20">
      <c r="A74" s="4">
        <v>70</v>
      </c>
      <c r="B74" s="17" t="s">
        <v>63</v>
      </c>
      <c r="C74" s="65" t="s">
        <v>585</v>
      </c>
      <c r="D74" s="18" t="s">
        <v>23</v>
      </c>
      <c r="E74" s="67" t="s">
        <v>586</v>
      </c>
      <c r="F74" s="55" t="s">
        <v>92</v>
      </c>
      <c r="G74" s="65">
        <v>15</v>
      </c>
      <c r="H74" s="65">
        <v>15</v>
      </c>
      <c r="I74" s="57">
        <f t="shared" si="1"/>
        <v>30</v>
      </c>
      <c r="J74" s="65">
        <v>9957870802</v>
      </c>
      <c r="K74" s="72" t="s">
        <v>660</v>
      </c>
      <c r="L74" s="96" t="s">
        <v>661</v>
      </c>
      <c r="M74" s="124">
        <v>9854327932</v>
      </c>
      <c r="N74" s="78"/>
      <c r="O74" s="79"/>
      <c r="P74" s="108" t="s">
        <v>633</v>
      </c>
      <c r="Q74" s="48" t="s">
        <v>251</v>
      </c>
      <c r="R74" s="48">
        <v>40</v>
      </c>
      <c r="S74" s="48" t="s">
        <v>662</v>
      </c>
      <c r="T74" s="18"/>
    </row>
    <row r="75" spans="1:20">
      <c r="A75" s="4">
        <v>71</v>
      </c>
      <c r="B75" s="17" t="s">
        <v>63</v>
      </c>
      <c r="C75" s="65" t="s">
        <v>587</v>
      </c>
      <c r="D75" s="18" t="s">
        <v>23</v>
      </c>
      <c r="E75" s="67" t="s">
        <v>588</v>
      </c>
      <c r="F75" s="55" t="s">
        <v>92</v>
      </c>
      <c r="G75" s="65">
        <v>33</v>
      </c>
      <c r="H75" s="65">
        <v>34</v>
      </c>
      <c r="I75" s="57">
        <f t="shared" si="1"/>
        <v>67</v>
      </c>
      <c r="J75" s="65">
        <v>8812951936</v>
      </c>
      <c r="K75" s="72" t="s">
        <v>660</v>
      </c>
      <c r="L75" s="96" t="s">
        <v>663</v>
      </c>
      <c r="M75" s="125">
        <v>9678782575</v>
      </c>
      <c r="N75" s="78"/>
      <c r="O75" s="79"/>
      <c r="P75" s="108" t="s">
        <v>636</v>
      </c>
      <c r="Q75" s="48" t="s">
        <v>263</v>
      </c>
      <c r="R75" s="48">
        <v>40</v>
      </c>
      <c r="S75" s="48" t="s">
        <v>662</v>
      </c>
      <c r="T75" s="18"/>
    </row>
    <row r="76" spans="1:20">
      <c r="A76" s="4">
        <v>72</v>
      </c>
      <c r="B76" s="17" t="s">
        <v>63</v>
      </c>
      <c r="C76" s="65" t="s">
        <v>589</v>
      </c>
      <c r="D76" s="18" t="s">
        <v>23</v>
      </c>
      <c r="E76" s="67" t="s">
        <v>590</v>
      </c>
      <c r="F76" s="55" t="s">
        <v>92</v>
      </c>
      <c r="G76" s="65">
        <v>24</v>
      </c>
      <c r="H76" s="65">
        <v>24</v>
      </c>
      <c r="I76" s="57">
        <f t="shared" si="1"/>
        <v>48</v>
      </c>
      <c r="J76" s="65">
        <v>8011111336</v>
      </c>
      <c r="K76" s="72" t="s">
        <v>660</v>
      </c>
      <c r="L76" s="96" t="s">
        <v>661</v>
      </c>
      <c r="M76" s="124">
        <v>9854327932</v>
      </c>
      <c r="N76" s="78"/>
      <c r="O76" s="79"/>
      <c r="P76" s="108" t="s">
        <v>636</v>
      </c>
      <c r="Q76" s="48" t="s">
        <v>263</v>
      </c>
      <c r="R76" s="48">
        <v>40</v>
      </c>
      <c r="S76" s="48" t="s">
        <v>662</v>
      </c>
      <c r="T76" s="18"/>
    </row>
    <row r="77" spans="1:20">
      <c r="A77" s="4">
        <v>73</v>
      </c>
      <c r="B77" s="17" t="s">
        <v>63</v>
      </c>
      <c r="C77" s="65" t="s">
        <v>591</v>
      </c>
      <c r="D77" s="18" t="s">
        <v>23</v>
      </c>
      <c r="E77" s="67" t="s">
        <v>592</v>
      </c>
      <c r="F77" s="18" t="s">
        <v>92</v>
      </c>
      <c r="G77" s="65">
        <v>45</v>
      </c>
      <c r="H77" s="65">
        <v>35</v>
      </c>
      <c r="I77" s="57">
        <f t="shared" si="1"/>
        <v>80</v>
      </c>
      <c r="J77" s="65">
        <v>9957754757</v>
      </c>
      <c r="K77" s="72" t="s">
        <v>660</v>
      </c>
      <c r="L77" s="96" t="s">
        <v>663</v>
      </c>
      <c r="M77" s="125">
        <v>9678782575</v>
      </c>
      <c r="N77" s="108"/>
      <c r="O77" s="48"/>
      <c r="P77" s="108" t="s">
        <v>664</v>
      </c>
      <c r="Q77" s="48" t="s">
        <v>269</v>
      </c>
      <c r="R77" s="48">
        <v>40</v>
      </c>
      <c r="S77" s="48" t="s">
        <v>662</v>
      </c>
      <c r="T77" s="120"/>
    </row>
    <row r="78" spans="1:20">
      <c r="A78" s="4">
        <v>74</v>
      </c>
      <c r="B78" s="17" t="s">
        <v>63</v>
      </c>
      <c r="C78" s="70" t="s">
        <v>593</v>
      </c>
      <c r="D78" s="88" t="s">
        <v>25</v>
      </c>
      <c r="E78" s="71">
        <v>214</v>
      </c>
      <c r="F78" s="68"/>
      <c r="G78" s="70">
        <v>23</v>
      </c>
      <c r="H78" s="70">
        <v>17</v>
      </c>
      <c r="I78" s="57">
        <f t="shared" si="1"/>
        <v>40</v>
      </c>
      <c r="J78" s="121">
        <v>9435242774</v>
      </c>
      <c r="K78" s="18" t="s">
        <v>665</v>
      </c>
      <c r="L78" s="18" t="s">
        <v>666</v>
      </c>
      <c r="M78" s="100" t="s">
        <v>667</v>
      </c>
      <c r="N78" s="108"/>
      <c r="O78" s="48"/>
      <c r="P78" s="108" t="s">
        <v>668</v>
      </c>
      <c r="Q78" s="48" t="s">
        <v>242</v>
      </c>
      <c r="R78" s="48">
        <v>10</v>
      </c>
      <c r="S78" s="48" t="s">
        <v>662</v>
      </c>
      <c r="T78" s="18"/>
    </row>
    <row r="79" spans="1:20">
      <c r="A79" s="4">
        <v>75</v>
      </c>
      <c r="B79" s="17" t="s">
        <v>63</v>
      </c>
      <c r="C79" s="70" t="s">
        <v>594</v>
      </c>
      <c r="D79" s="88" t="s">
        <v>25</v>
      </c>
      <c r="E79" s="71">
        <v>28</v>
      </c>
      <c r="F79" s="65"/>
      <c r="G79" s="70">
        <v>14</v>
      </c>
      <c r="H79" s="70">
        <v>28</v>
      </c>
      <c r="I79" s="57">
        <f t="shared" si="1"/>
        <v>42</v>
      </c>
      <c r="J79" s="121">
        <v>9707456643</v>
      </c>
      <c r="K79" s="18" t="s">
        <v>665</v>
      </c>
      <c r="L79" s="18" t="s">
        <v>666</v>
      </c>
      <c r="M79" s="100" t="s">
        <v>667</v>
      </c>
      <c r="N79" s="78"/>
      <c r="O79" s="79"/>
      <c r="P79" s="108" t="s">
        <v>668</v>
      </c>
      <c r="Q79" s="48" t="s">
        <v>242</v>
      </c>
      <c r="R79" s="48">
        <v>10</v>
      </c>
      <c r="S79" s="48" t="s">
        <v>662</v>
      </c>
      <c r="T79" s="18"/>
    </row>
    <row r="80" spans="1:20">
      <c r="A80" s="4">
        <v>76</v>
      </c>
      <c r="B80" s="17" t="s">
        <v>63</v>
      </c>
      <c r="C80" s="65" t="s">
        <v>595</v>
      </c>
      <c r="D80" s="88" t="s">
        <v>23</v>
      </c>
      <c r="E80" s="67" t="s">
        <v>596</v>
      </c>
      <c r="F80" s="112" t="s">
        <v>92</v>
      </c>
      <c r="G80" s="65">
        <v>46</v>
      </c>
      <c r="H80" s="65">
        <v>40</v>
      </c>
      <c r="I80" s="57">
        <f t="shared" si="1"/>
        <v>86</v>
      </c>
      <c r="J80" s="123">
        <v>9854693151</v>
      </c>
      <c r="K80" s="18" t="s">
        <v>665</v>
      </c>
      <c r="L80" s="18" t="s">
        <v>666</v>
      </c>
      <c r="M80" s="100" t="s">
        <v>667</v>
      </c>
      <c r="N80" s="78"/>
      <c r="O80" s="79"/>
      <c r="P80" s="108" t="s">
        <v>669</v>
      </c>
      <c r="Q80" s="48" t="s">
        <v>246</v>
      </c>
      <c r="R80" s="48">
        <v>10</v>
      </c>
      <c r="S80" s="48" t="s">
        <v>662</v>
      </c>
      <c r="T80" s="87"/>
    </row>
    <row r="81" spans="1:20">
      <c r="A81" s="4">
        <v>77</v>
      </c>
      <c r="B81" s="17" t="s">
        <v>63</v>
      </c>
      <c r="C81" s="70" t="s">
        <v>597</v>
      </c>
      <c r="D81" s="88" t="s">
        <v>25</v>
      </c>
      <c r="E81" s="71"/>
      <c r="F81" s="65"/>
      <c r="G81" s="70">
        <v>18</v>
      </c>
      <c r="H81" s="70">
        <v>18</v>
      </c>
      <c r="I81" s="57">
        <f t="shared" si="1"/>
        <v>36</v>
      </c>
      <c r="J81" s="121">
        <v>9854602754</v>
      </c>
      <c r="K81" s="18" t="s">
        <v>665</v>
      </c>
      <c r="L81" s="18" t="s">
        <v>666</v>
      </c>
      <c r="M81" s="100" t="s">
        <v>667</v>
      </c>
      <c r="N81" s="70"/>
      <c r="O81" s="70"/>
      <c r="P81" s="108" t="s">
        <v>669</v>
      </c>
      <c r="Q81" s="48" t="s">
        <v>246</v>
      </c>
      <c r="R81" s="48">
        <v>10</v>
      </c>
      <c r="S81" s="48" t="s">
        <v>662</v>
      </c>
      <c r="T81" s="18"/>
    </row>
    <row r="82" spans="1:20">
      <c r="A82" s="4">
        <v>78</v>
      </c>
      <c r="B82" s="17" t="s">
        <v>63</v>
      </c>
      <c r="C82" s="65" t="s">
        <v>598</v>
      </c>
      <c r="D82" s="88" t="s">
        <v>23</v>
      </c>
      <c r="E82" s="67" t="s">
        <v>599</v>
      </c>
      <c r="F82" s="112" t="s">
        <v>92</v>
      </c>
      <c r="G82" s="65">
        <v>35</v>
      </c>
      <c r="H82" s="65">
        <v>27</v>
      </c>
      <c r="I82" s="57">
        <f t="shared" si="1"/>
        <v>62</v>
      </c>
      <c r="J82" s="123">
        <v>9707872467</v>
      </c>
      <c r="K82" s="18" t="s">
        <v>665</v>
      </c>
      <c r="L82" s="18" t="s">
        <v>666</v>
      </c>
      <c r="M82" s="100" t="s">
        <v>667</v>
      </c>
      <c r="N82" s="108"/>
      <c r="O82" s="48"/>
      <c r="P82" s="108" t="s">
        <v>670</v>
      </c>
      <c r="Q82" s="106" t="s">
        <v>249</v>
      </c>
      <c r="R82" s="48">
        <v>10</v>
      </c>
      <c r="S82" s="48" t="s">
        <v>662</v>
      </c>
      <c r="T82" s="18"/>
    </row>
    <row r="83" spans="1:20">
      <c r="A83" s="4">
        <v>79</v>
      </c>
      <c r="B83" s="17" t="s">
        <v>63</v>
      </c>
      <c r="C83" s="70" t="s">
        <v>433</v>
      </c>
      <c r="D83" s="88" t="s">
        <v>25</v>
      </c>
      <c r="E83" s="71"/>
      <c r="F83" s="76"/>
      <c r="G83" s="70">
        <v>24</v>
      </c>
      <c r="H83" s="70">
        <v>16</v>
      </c>
      <c r="I83" s="57">
        <f t="shared" si="1"/>
        <v>40</v>
      </c>
      <c r="J83" s="121">
        <v>8822740968</v>
      </c>
      <c r="K83" s="18" t="s">
        <v>665</v>
      </c>
      <c r="L83" s="18" t="s">
        <v>666</v>
      </c>
      <c r="M83" s="100" t="s">
        <v>667</v>
      </c>
      <c r="N83" s="108"/>
      <c r="O83" s="48"/>
      <c r="P83" s="108" t="s">
        <v>670</v>
      </c>
      <c r="Q83" s="106" t="s">
        <v>249</v>
      </c>
      <c r="R83" s="48">
        <v>10</v>
      </c>
      <c r="S83" s="48"/>
      <c r="T83" s="18"/>
    </row>
    <row r="84" spans="1:20">
      <c r="A84" s="4">
        <v>80</v>
      </c>
      <c r="B84" s="17" t="s">
        <v>63</v>
      </c>
      <c r="C84" s="70" t="s">
        <v>600</v>
      </c>
      <c r="D84" s="88" t="s">
        <v>25</v>
      </c>
      <c r="E84" s="71">
        <v>222</v>
      </c>
      <c r="F84" s="68"/>
      <c r="G84" s="70">
        <v>20</v>
      </c>
      <c r="H84" s="70">
        <v>16</v>
      </c>
      <c r="I84" s="57">
        <f t="shared" si="1"/>
        <v>36</v>
      </c>
      <c r="J84" s="121">
        <v>9707872461</v>
      </c>
      <c r="K84" s="18" t="s">
        <v>665</v>
      </c>
      <c r="L84" s="18" t="s">
        <v>666</v>
      </c>
      <c r="M84" s="100" t="s">
        <v>667</v>
      </c>
      <c r="N84" s="108"/>
      <c r="O84" s="48"/>
      <c r="P84" s="111" t="s">
        <v>671</v>
      </c>
      <c r="Q84" s="106" t="s">
        <v>251</v>
      </c>
      <c r="R84" s="48">
        <v>10</v>
      </c>
      <c r="S84" s="48"/>
      <c r="T84" s="18"/>
    </row>
    <row r="85" spans="1:20">
      <c r="A85" s="4">
        <v>81</v>
      </c>
      <c r="B85" s="17" t="s">
        <v>63</v>
      </c>
      <c r="C85" s="70" t="s">
        <v>601</v>
      </c>
      <c r="D85" s="88" t="s">
        <v>25</v>
      </c>
      <c r="E85" s="71">
        <v>215</v>
      </c>
      <c r="F85" s="76"/>
      <c r="G85" s="70">
        <v>20</v>
      </c>
      <c r="H85" s="70">
        <v>31</v>
      </c>
      <c r="I85" s="57">
        <f t="shared" si="1"/>
        <v>51</v>
      </c>
      <c r="J85" s="121">
        <v>9577359342</v>
      </c>
      <c r="K85" s="18" t="s">
        <v>665</v>
      </c>
      <c r="L85" s="18" t="s">
        <v>666</v>
      </c>
      <c r="M85" s="100" t="s">
        <v>667</v>
      </c>
      <c r="N85" s="108"/>
      <c r="O85" s="106"/>
      <c r="P85" s="111" t="s">
        <v>671</v>
      </c>
      <c r="Q85" s="106" t="s">
        <v>251</v>
      </c>
      <c r="R85" s="48">
        <v>10</v>
      </c>
      <c r="S85" s="48"/>
      <c r="T85" s="18"/>
    </row>
    <row r="86" spans="1:20">
      <c r="A86" s="4">
        <v>82</v>
      </c>
      <c r="B86" s="17" t="s">
        <v>63</v>
      </c>
      <c r="C86" s="65" t="s">
        <v>602</v>
      </c>
      <c r="D86" s="88" t="s">
        <v>23</v>
      </c>
      <c r="E86" s="67" t="s">
        <v>603</v>
      </c>
      <c r="F86" s="113" t="s">
        <v>90</v>
      </c>
      <c r="G86" s="65">
        <v>25</v>
      </c>
      <c r="H86" s="65">
        <v>35</v>
      </c>
      <c r="I86" s="57">
        <f t="shared" si="1"/>
        <v>60</v>
      </c>
      <c r="J86" s="123">
        <v>9577441849</v>
      </c>
      <c r="K86" s="18" t="s">
        <v>665</v>
      </c>
      <c r="L86" s="18" t="s">
        <v>666</v>
      </c>
      <c r="M86" s="100" t="s">
        <v>667</v>
      </c>
      <c r="N86" s="111"/>
      <c r="O86" s="106"/>
      <c r="P86" s="108" t="s">
        <v>672</v>
      </c>
      <c r="Q86" s="48" t="s">
        <v>263</v>
      </c>
      <c r="R86" s="48">
        <v>10</v>
      </c>
      <c r="S86" s="48"/>
      <c r="T86" s="18"/>
    </row>
    <row r="87" spans="1:20">
      <c r="A87" s="4">
        <v>83</v>
      </c>
      <c r="B87" s="17" t="s">
        <v>63</v>
      </c>
      <c r="C87" s="70" t="s">
        <v>604</v>
      </c>
      <c r="D87" s="88" t="s">
        <v>25</v>
      </c>
      <c r="E87" s="67"/>
      <c r="F87" s="112"/>
      <c r="G87" s="70">
        <v>16</v>
      </c>
      <c r="H87" s="70">
        <v>15</v>
      </c>
      <c r="I87" s="57">
        <f t="shared" si="1"/>
        <v>31</v>
      </c>
      <c r="J87" s="121">
        <v>7399776351</v>
      </c>
      <c r="K87" s="18" t="s">
        <v>673</v>
      </c>
      <c r="L87" s="18" t="s">
        <v>674</v>
      </c>
      <c r="M87" s="100" t="s">
        <v>675</v>
      </c>
      <c r="N87" s="111"/>
      <c r="O87" s="106"/>
      <c r="P87" s="108" t="s">
        <v>643</v>
      </c>
      <c r="Q87" s="48" t="s">
        <v>269</v>
      </c>
      <c r="R87" s="48">
        <v>9</v>
      </c>
      <c r="S87" s="48"/>
      <c r="T87" s="18"/>
    </row>
    <row r="88" spans="1:20">
      <c r="A88" s="4">
        <v>84</v>
      </c>
      <c r="B88" s="17" t="s">
        <v>63</v>
      </c>
      <c r="C88" s="65" t="s">
        <v>605</v>
      </c>
      <c r="D88" s="88" t="s">
        <v>23</v>
      </c>
      <c r="E88" s="114"/>
      <c r="F88" s="76" t="s">
        <v>92</v>
      </c>
      <c r="G88" s="65">
        <v>43</v>
      </c>
      <c r="H88" s="65">
        <v>40</v>
      </c>
      <c r="I88" s="57">
        <f t="shared" si="1"/>
        <v>83</v>
      </c>
      <c r="J88" s="123">
        <v>9207157336</v>
      </c>
      <c r="K88" s="18" t="s">
        <v>673</v>
      </c>
      <c r="L88" s="18" t="s">
        <v>674</v>
      </c>
      <c r="M88" s="100" t="s">
        <v>675</v>
      </c>
      <c r="N88" s="108"/>
      <c r="O88" s="48"/>
      <c r="P88" s="108" t="s">
        <v>644</v>
      </c>
      <c r="Q88" s="48" t="s">
        <v>242</v>
      </c>
      <c r="R88" s="48">
        <v>9</v>
      </c>
      <c r="S88" s="48"/>
      <c r="T88" s="18"/>
    </row>
    <row r="89" spans="1:20">
      <c r="A89" s="4">
        <v>85</v>
      </c>
      <c r="B89" s="17" t="s">
        <v>63</v>
      </c>
      <c r="C89" s="65" t="s">
        <v>606</v>
      </c>
      <c r="D89" s="88" t="s">
        <v>23</v>
      </c>
      <c r="E89" s="114"/>
      <c r="F89" s="76" t="s">
        <v>90</v>
      </c>
      <c r="G89" s="65">
        <v>44</v>
      </c>
      <c r="H89" s="65">
        <v>43</v>
      </c>
      <c r="I89" s="57">
        <f t="shared" si="1"/>
        <v>87</v>
      </c>
      <c r="J89" s="123">
        <v>8822597693</v>
      </c>
      <c r="K89" s="18" t="s">
        <v>673</v>
      </c>
      <c r="L89" s="18" t="s">
        <v>674</v>
      </c>
      <c r="M89" s="100" t="s">
        <v>675</v>
      </c>
      <c r="N89" s="108"/>
      <c r="O89" s="48"/>
      <c r="P89" s="108" t="s">
        <v>645</v>
      </c>
      <c r="Q89" s="48" t="s">
        <v>646</v>
      </c>
      <c r="R89" s="48">
        <v>9</v>
      </c>
      <c r="S89" s="48"/>
      <c r="T89" s="18"/>
    </row>
    <row r="90" spans="1:20">
      <c r="A90" s="4">
        <v>86</v>
      </c>
      <c r="B90" s="17" t="s">
        <v>63</v>
      </c>
      <c r="C90" s="65" t="s">
        <v>607</v>
      </c>
      <c r="D90" s="88" t="s">
        <v>23</v>
      </c>
      <c r="E90" s="115"/>
      <c r="F90" s="76" t="s">
        <v>96</v>
      </c>
      <c r="G90" s="65">
        <v>33</v>
      </c>
      <c r="H90" s="65">
        <v>19</v>
      </c>
      <c r="I90" s="57">
        <f t="shared" si="1"/>
        <v>52</v>
      </c>
      <c r="J90" s="123">
        <v>9854739366</v>
      </c>
      <c r="K90" s="18" t="s">
        <v>673</v>
      </c>
      <c r="L90" s="18" t="s">
        <v>674</v>
      </c>
      <c r="M90" s="100" t="s">
        <v>675</v>
      </c>
      <c r="N90" s="111"/>
      <c r="O90" s="106"/>
      <c r="P90" s="108" t="s">
        <v>647</v>
      </c>
      <c r="Q90" s="106" t="s">
        <v>249</v>
      </c>
      <c r="R90" s="48">
        <v>9</v>
      </c>
      <c r="S90" s="48"/>
      <c r="T90" s="18"/>
    </row>
    <row r="91" spans="1:20">
      <c r="A91" s="4">
        <v>87</v>
      </c>
      <c r="B91" s="17" t="s">
        <v>63</v>
      </c>
      <c r="C91" s="70" t="s">
        <v>178</v>
      </c>
      <c r="D91" s="88" t="s">
        <v>25</v>
      </c>
      <c r="E91" s="114"/>
      <c r="F91" s="76"/>
      <c r="G91" s="70">
        <v>18</v>
      </c>
      <c r="H91" s="70">
        <v>12</v>
      </c>
      <c r="I91" s="57">
        <f t="shared" si="1"/>
        <v>30</v>
      </c>
      <c r="J91" s="121">
        <v>9859655942</v>
      </c>
      <c r="K91" s="18" t="s">
        <v>673</v>
      </c>
      <c r="L91" s="18" t="s">
        <v>674</v>
      </c>
      <c r="M91" s="100" t="s">
        <v>675</v>
      </c>
      <c r="N91" s="111"/>
      <c r="O91" s="106"/>
      <c r="P91" s="111" t="s">
        <v>648</v>
      </c>
      <c r="Q91" s="106" t="s">
        <v>251</v>
      </c>
      <c r="R91" s="48">
        <v>9</v>
      </c>
      <c r="S91" s="48"/>
      <c r="T91" s="18"/>
    </row>
    <row r="92" spans="1:20">
      <c r="A92" s="4">
        <v>88</v>
      </c>
      <c r="B92" s="17" t="s">
        <v>63</v>
      </c>
      <c r="C92" s="65" t="s">
        <v>608</v>
      </c>
      <c r="D92" s="88" t="s">
        <v>23</v>
      </c>
      <c r="E92" s="114"/>
      <c r="F92" s="76" t="s">
        <v>92</v>
      </c>
      <c r="G92" s="65">
        <v>17</v>
      </c>
      <c r="H92" s="65">
        <v>16</v>
      </c>
      <c r="I92" s="57">
        <f t="shared" si="1"/>
        <v>33</v>
      </c>
      <c r="J92" s="123">
        <v>9401704654</v>
      </c>
      <c r="K92" s="18" t="s">
        <v>673</v>
      </c>
      <c r="L92" s="18" t="s">
        <v>674</v>
      </c>
      <c r="M92" s="100" t="s">
        <v>675</v>
      </c>
      <c r="N92" s="111"/>
      <c r="O92" s="106"/>
      <c r="P92" s="111" t="s">
        <v>648</v>
      </c>
      <c r="Q92" s="106" t="s">
        <v>251</v>
      </c>
      <c r="R92" s="48">
        <v>9</v>
      </c>
      <c r="S92" s="48"/>
      <c r="T92" s="18"/>
    </row>
    <row r="93" spans="1:20">
      <c r="A93" s="4">
        <v>89</v>
      </c>
      <c r="B93" s="17" t="s">
        <v>63</v>
      </c>
      <c r="C93" s="65" t="s">
        <v>609</v>
      </c>
      <c r="D93" s="88" t="s">
        <v>23</v>
      </c>
      <c r="E93" s="114"/>
      <c r="F93" s="76" t="s">
        <v>92</v>
      </c>
      <c r="G93" s="65">
        <v>18</v>
      </c>
      <c r="H93" s="65">
        <v>15</v>
      </c>
      <c r="I93" s="57">
        <f t="shared" si="1"/>
        <v>33</v>
      </c>
      <c r="J93" s="123">
        <v>8752877350</v>
      </c>
      <c r="K93" s="18" t="s">
        <v>673</v>
      </c>
      <c r="L93" s="18" t="s">
        <v>674</v>
      </c>
      <c r="M93" s="100" t="s">
        <v>675</v>
      </c>
      <c r="N93" s="111"/>
      <c r="O93" s="106"/>
      <c r="P93" s="108" t="s">
        <v>649</v>
      </c>
      <c r="Q93" s="48" t="s">
        <v>263</v>
      </c>
      <c r="R93" s="48">
        <v>9</v>
      </c>
      <c r="S93" s="48"/>
      <c r="T93" s="18"/>
    </row>
    <row r="94" spans="1:20">
      <c r="A94" s="4">
        <v>90</v>
      </c>
      <c r="B94" s="17" t="s">
        <v>63</v>
      </c>
      <c r="C94" s="65" t="s">
        <v>610</v>
      </c>
      <c r="D94" s="88" t="s">
        <v>23</v>
      </c>
      <c r="E94" s="116"/>
      <c r="F94" s="76" t="s">
        <v>92</v>
      </c>
      <c r="G94" s="65">
        <v>19</v>
      </c>
      <c r="H94" s="65">
        <v>15</v>
      </c>
      <c r="I94" s="57">
        <f t="shared" si="1"/>
        <v>34</v>
      </c>
      <c r="J94" s="123">
        <v>9957914891</v>
      </c>
      <c r="K94" s="18" t="s">
        <v>673</v>
      </c>
      <c r="L94" s="18" t="s">
        <v>674</v>
      </c>
      <c r="M94" s="100" t="s">
        <v>675</v>
      </c>
      <c r="N94" s="111"/>
      <c r="O94" s="106"/>
      <c r="P94" s="108" t="s">
        <v>649</v>
      </c>
      <c r="Q94" s="48" t="s">
        <v>263</v>
      </c>
      <c r="R94" s="48">
        <v>9</v>
      </c>
      <c r="S94" s="48"/>
      <c r="T94" s="18"/>
    </row>
    <row r="95" spans="1:20">
      <c r="A95" s="4">
        <v>91</v>
      </c>
      <c r="B95" s="17" t="s">
        <v>63</v>
      </c>
      <c r="C95" s="70" t="s">
        <v>611</v>
      </c>
      <c r="D95" s="88" t="s">
        <v>25</v>
      </c>
      <c r="E95" s="116"/>
      <c r="F95" s="65"/>
      <c r="G95" s="70">
        <v>33</v>
      </c>
      <c r="H95" s="70">
        <v>21</v>
      </c>
      <c r="I95" s="57">
        <f t="shared" si="1"/>
        <v>54</v>
      </c>
      <c r="J95" s="121">
        <v>7399714307</v>
      </c>
      <c r="K95" s="18" t="s">
        <v>673</v>
      </c>
      <c r="L95" s="18" t="s">
        <v>674</v>
      </c>
      <c r="M95" s="100" t="s">
        <v>675</v>
      </c>
      <c r="N95" s="111"/>
      <c r="O95" s="106"/>
      <c r="P95" s="111" t="s">
        <v>653</v>
      </c>
      <c r="Q95" s="106" t="s">
        <v>269</v>
      </c>
      <c r="R95" s="48">
        <v>9</v>
      </c>
      <c r="S95" s="48"/>
      <c r="T95" s="18"/>
    </row>
    <row r="96" spans="1:20">
      <c r="A96" s="4">
        <v>92</v>
      </c>
      <c r="B96" s="17" t="s">
        <v>63</v>
      </c>
      <c r="C96" s="65" t="s">
        <v>612</v>
      </c>
      <c r="D96" s="88" t="s">
        <v>23</v>
      </c>
      <c r="E96" s="114"/>
      <c r="F96" s="76" t="s">
        <v>92</v>
      </c>
      <c r="G96" s="65">
        <v>26</v>
      </c>
      <c r="H96" s="65">
        <v>23</v>
      </c>
      <c r="I96" s="57">
        <f t="shared" si="1"/>
        <v>49</v>
      </c>
      <c r="J96" s="123">
        <v>9854224076</v>
      </c>
      <c r="K96" s="18" t="s">
        <v>673</v>
      </c>
      <c r="L96" s="18" t="s">
        <v>674</v>
      </c>
      <c r="M96" s="100" t="s">
        <v>675</v>
      </c>
      <c r="N96" s="111"/>
      <c r="O96" s="106"/>
      <c r="P96" s="111" t="s">
        <v>653</v>
      </c>
      <c r="Q96" s="106" t="s">
        <v>269</v>
      </c>
      <c r="R96" s="48">
        <v>9</v>
      </c>
      <c r="S96" s="48"/>
      <c r="T96" s="18"/>
    </row>
    <row r="97" spans="1:20">
      <c r="A97" s="4">
        <v>93</v>
      </c>
      <c r="B97" s="17" t="s">
        <v>63</v>
      </c>
      <c r="C97" s="65" t="s">
        <v>613</v>
      </c>
      <c r="D97" s="88" t="s">
        <v>23</v>
      </c>
      <c r="E97" s="67" t="s">
        <v>614</v>
      </c>
      <c r="F97" s="76" t="s">
        <v>92</v>
      </c>
      <c r="G97" s="65">
        <v>38</v>
      </c>
      <c r="H97" s="65">
        <v>41</v>
      </c>
      <c r="I97" s="57">
        <f t="shared" si="1"/>
        <v>79</v>
      </c>
      <c r="J97" s="126" t="s">
        <v>676</v>
      </c>
      <c r="K97" s="18" t="s">
        <v>677</v>
      </c>
      <c r="L97" s="18" t="s">
        <v>678</v>
      </c>
      <c r="M97" s="100" t="s">
        <v>679</v>
      </c>
      <c r="N97" s="108"/>
      <c r="O97" s="48"/>
      <c r="P97" s="111" t="s">
        <v>654</v>
      </c>
      <c r="Q97" s="106" t="s">
        <v>242</v>
      </c>
      <c r="R97" s="48">
        <v>6</v>
      </c>
      <c r="S97" s="48"/>
      <c r="T97" s="18"/>
    </row>
    <row r="98" spans="1:20">
      <c r="A98" s="4">
        <v>94</v>
      </c>
      <c r="B98" s="17" t="s">
        <v>63</v>
      </c>
      <c r="C98" s="65" t="s">
        <v>615</v>
      </c>
      <c r="D98" s="88" t="s">
        <v>23</v>
      </c>
      <c r="E98" s="67" t="s">
        <v>616</v>
      </c>
      <c r="F98" s="76" t="s">
        <v>238</v>
      </c>
      <c r="G98" s="65">
        <v>55</v>
      </c>
      <c r="H98" s="65">
        <v>47</v>
      </c>
      <c r="I98" s="57">
        <f t="shared" si="1"/>
        <v>102</v>
      </c>
      <c r="J98" s="126" t="s">
        <v>680</v>
      </c>
      <c r="K98" s="18" t="s">
        <v>677</v>
      </c>
      <c r="L98" s="18" t="s">
        <v>678</v>
      </c>
      <c r="M98" s="100" t="s">
        <v>679</v>
      </c>
      <c r="N98" s="108"/>
      <c r="O98" s="48"/>
      <c r="P98" s="111" t="s">
        <v>654</v>
      </c>
      <c r="Q98" s="106" t="s">
        <v>242</v>
      </c>
      <c r="R98" s="48">
        <v>6</v>
      </c>
      <c r="S98" s="48"/>
      <c r="T98" s="18"/>
    </row>
    <row r="99" spans="1:20">
      <c r="A99" s="4">
        <v>95</v>
      </c>
      <c r="B99" s="17" t="s">
        <v>63</v>
      </c>
      <c r="C99" s="65" t="s">
        <v>617</v>
      </c>
      <c r="D99" s="88" t="s">
        <v>23</v>
      </c>
      <c r="E99" s="67" t="s">
        <v>618</v>
      </c>
      <c r="F99" s="76" t="s">
        <v>96</v>
      </c>
      <c r="G99" s="65">
        <v>130</v>
      </c>
      <c r="H99" s="65">
        <v>100</v>
      </c>
      <c r="I99" s="57">
        <f t="shared" si="1"/>
        <v>230</v>
      </c>
      <c r="J99" s="126" t="s">
        <v>681</v>
      </c>
      <c r="K99" s="18" t="s">
        <v>677</v>
      </c>
      <c r="L99" s="18" t="s">
        <v>678</v>
      </c>
      <c r="M99" s="100" t="s">
        <v>679</v>
      </c>
      <c r="N99" s="108"/>
      <c r="O99" s="48"/>
      <c r="P99" s="111" t="s">
        <v>682</v>
      </c>
      <c r="Q99" s="106" t="s">
        <v>646</v>
      </c>
      <c r="R99" s="48">
        <v>6</v>
      </c>
      <c r="S99" s="48"/>
      <c r="T99" s="18"/>
    </row>
    <row r="100" spans="1:20">
      <c r="A100" s="4">
        <v>96</v>
      </c>
      <c r="B100" s="17" t="s">
        <v>63</v>
      </c>
      <c r="C100" s="65" t="s">
        <v>619</v>
      </c>
      <c r="D100" s="88" t="s">
        <v>23</v>
      </c>
      <c r="E100" s="117" t="s">
        <v>620</v>
      </c>
      <c r="F100" s="76" t="s">
        <v>90</v>
      </c>
      <c r="G100" s="65">
        <v>41</v>
      </c>
      <c r="H100" s="65">
        <v>34</v>
      </c>
      <c r="I100" s="57">
        <f t="shared" si="1"/>
        <v>75</v>
      </c>
      <c r="J100" s="126"/>
      <c r="K100" s="18" t="s">
        <v>677</v>
      </c>
      <c r="L100" s="18" t="s">
        <v>678</v>
      </c>
      <c r="M100" s="100" t="s">
        <v>679</v>
      </c>
      <c r="N100" s="108"/>
      <c r="O100" s="48"/>
      <c r="P100" s="111" t="s">
        <v>656</v>
      </c>
      <c r="Q100" s="106" t="s">
        <v>249</v>
      </c>
      <c r="R100" s="48">
        <v>6</v>
      </c>
      <c r="S100" s="48"/>
      <c r="T100" s="18"/>
    </row>
    <row r="101" spans="1:20">
      <c r="A101" s="4">
        <v>97</v>
      </c>
      <c r="B101" s="17" t="s">
        <v>63</v>
      </c>
      <c r="C101" s="70" t="s">
        <v>621</v>
      </c>
      <c r="D101" s="88" t="s">
        <v>25</v>
      </c>
      <c r="E101" s="71">
        <v>58</v>
      </c>
      <c r="F101" s="75"/>
      <c r="G101" s="70">
        <v>12</v>
      </c>
      <c r="H101" s="70">
        <v>10</v>
      </c>
      <c r="I101" s="57">
        <f t="shared" si="1"/>
        <v>22</v>
      </c>
      <c r="J101" s="121">
        <v>9854020530</v>
      </c>
      <c r="K101" s="18" t="s">
        <v>677</v>
      </c>
      <c r="L101" s="18" t="s">
        <v>678</v>
      </c>
      <c r="M101" s="100" t="s">
        <v>679</v>
      </c>
      <c r="N101" s="108"/>
      <c r="O101" s="48"/>
      <c r="P101" s="108" t="s">
        <v>657</v>
      </c>
      <c r="Q101" s="48" t="s">
        <v>251</v>
      </c>
      <c r="R101" s="48">
        <v>6</v>
      </c>
      <c r="S101" s="48"/>
      <c r="T101" s="18"/>
    </row>
    <row r="102" spans="1:20">
      <c r="A102" s="4">
        <v>98</v>
      </c>
      <c r="B102" s="17" t="s">
        <v>63</v>
      </c>
      <c r="C102" s="70" t="s">
        <v>622</v>
      </c>
      <c r="D102" s="88" t="s">
        <v>25</v>
      </c>
      <c r="E102" s="71">
        <v>169</v>
      </c>
      <c r="F102" s="65"/>
      <c r="G102" s="70">
        <v>10</v>
      </c>
      <c r="H102" s="70">
        <v>9</v>
      </c>
      <c r="I102" s="57">
        <f t="shared" si="1"/>
        <v>19</v>
      </c>
      <c r="J102" s="121">
        <v>7399712577</v>
      </c>
      <c r="K102" s="18" t="s">
        <v>677</v>
      </c>
      <c r="L102" s="18" t="s">
        <v>678</v>
      </c>
      <c r="M102" s="100" t="s">
        <v>679</v>
      </c>
      <c r="N102" s="108"/>
      <c r="O102" s="77"/>
      <c r="P102" s="108" t="s">
        <v>657</v>
      </c>
      <c r="Q102" s="48" t="s">
        <v>251</v>
      </c>
      <c r="R102" s="48">
        <v>6</v>
      </c>
      <c r="S102" s="48"/>
      <c r="T102" s="18"/>
    </row>
    <row r="103" spans="1:20">
      <c r="A103" s="4">
        <v>99</v>
      </c>
      <c r="B103" s="17" t="s">
        <v>63</v>
      </c>
      <c r="C103" s="70" t="s">
        <v>623</v>
      </c>
      <c r="D103" s="88" t="s">
        <v>25</v>
      </c>
      <c r="E103" s="71">
        <v>197</v>
      </c>
      <c r="F103" s="76"/>
      <c r="G103" s="70">
        <v>18</v>
      </c>
      <c r="H103" s="70">
        <v>12</v>
      </c>
      <c r="I103" s="57">
        <f t="shared" si="1"/>
        <v>30</v>
      </c>
      <c r="J103" s="121">
        <v>9707617728</v>
      </c>
      <c r="K103" s="18" t="s">
        <v>677</v>
      </c>
      <c r="L103" s="18" t="s">
        <v>678</v>
      </c>
      <c r="M103" s="100" t="s">
        <v>679</v>
      </c>
      <c r="N103" s="108"/>
      <c r="O103" s="48"/>
      <c r="P103" s="108" t="s">
        <v>657</v>
      </c>
      <c r="Q103" s="48" t="s">
        <v>251</v>
      </c>
      <c r="R103" s="48">
        <v>6</v>
      </c>
      <c r="S103" s="48"/>
      <c r="T103" s="18"/>
    </row>
    <row r="104" spans="1:20">
      <c r="A104" s="4">
        <v>100</v>
      </c>
      <c r="B104" s="17" t="s">
        <v>63</v>
      </c>
      <c r="C104" s="65" t="s">
        <v>624</v>
      </c>
      <c r="D104" s="88" t="s">
        <v>23</v>
      </c>
      <c r="E104" s="67" t="s">
        <v>625</v>
      </c>
      <c r="F104" s="76" t="s">
        <v>90</v>
      </c>
      <c r="G104" s="65">
        <v>120</v>
      </c>
      <c r="H104" s="65">
        <v>162</v>
      </c>
      <c r="I104" s="57">
        <f t="shared" si="1"/>
        <v>282</v>
      </c>
      <c r="J104" s="123">
        <v>9854649390</v>
      </c>
      <c r="K104" s="18" t="s">
        <v>677</v>
      </c>
      <c r="L104" s="18" t="s">
        <v>678</v>
      </c>
      <c r="M104" s="100" t="s">
        <v>679</v>
      </c>
      <c r="N104" s="108"/>
      <c r="O104" s="48"/>
      <c r="P104" s="108" t="s">
        <v>683</v>
      </c>
      <c r="Q104" s="48" t="s">
        <v>638</v>
      </c>
      <c r="R104" s="48">
        <v>6</v>
      </c>
      <c r="S104" s="18"/>
      <c r="T104" s="18"/>
    </row>
    <row r="105" spans="1:20">
      <c r="A105" s="4">
        <v>101</v>
      </c>
      <c r="B105" s="17"/>
      <c r="C105" s="70"/>
      <c r="D105" s="88"/>
      <c r="E105" s="71"/>
      <c r="F105" s="76"/>
      <c r="G105" s="70"/>
      <c r="H105" s="70"/>
      <c r="I105" s="57">
        <f t="shared" si="1"/>
        <v>0</v>
      </c>
      <c r="J105" s="121"/>
      <c r="K105" s="18"/>
      <c r="L105" s="18"/>
      <c r="M105" s="100"/>
      <c r="N105" s="108"/>
      <c r="O105" s="48"/>
      <c r="P105" s="108"/>
      <c r="Q105" s="48"/>
      <c r="R105" s="48"/>
      <c r="S105" s="18"/>
      <c r="T105" s="18"/>
    </row>
    <row r="106" spans="1:20">
      <c r="A106" s="4">
        <v>102</v>
      </c>
      <c r="B106" s="17"/>
      <c r="C106" s="70"/>
      <c r="D106" s="88"/>
      <c r="E106" s="71"/>
      <c r="F106" s="65"/>
      <c r="G106" s="70"/>
      <c r="H106" s="70"/>
      <c r="I106" s="57">
        <f t="shared" si="1"/>
        <v>0</v>
      </c>
      <c r="J106" s="121"/>
      <c r="K106" s="18"/>
      <c r="L106" s="18"/>
      <c r="M106" s="100"/>
      <c r="N106" s="108"/>
      <c r="O106" s="77"/>
      <c r="P106" s="108"/>
      <c r="Q106" s="48"/>
      <c r="R106" s="48"/>
      <c r="S106" s="18"/>
      <c r="T106" s="18"/>
    </row>
    <row r="107" spans="1:20">
      <c r="A107" s="4">
        <v>103</v>
      </c>
      <c r="B107" s="17"/>
      <c r="C107" s="70"/>
      <c r="D107" s="118"/>
      <c r="E107" s="71"/>
      <c r="F107" s="77"/>
      <c r="G107" s="70"/>
      <c r="H107" s="70"/>
      <c r="I107" s="57">
        <f t="shared" si="1"/>
        <v>0</v>
      </c>
      <c r="J107" s="121"/>
      <c r="K107" s="18"/>
      <c r="L107" s="18"/>
      <c r="M107" s="100"/>
      <c r="N107" s="108"/>
      <c r="O107" s="77"/>
      <c r="P107" s="108"/>
      <c r="Q107" s="77"/>
      <c r="R107" s="48"/>
      <c r="S107" s="18"/>
      <c r="T107" s="18"/>
    </row>
    <row r="108" spans="1:20">
      <c r="A108" s="4">
        <v>104</v>
      </c>
      <c r="B108" s="17"/>
      <c r="C108" s="70"/>
      <c r="D108" s="88"/>
      <c r="E108" s="71"/>
      <c r="F108" s="68"/>
      <c r="G108" s="70"/>
      <c r="H108" s="70"/>
      <c r="I108" s="57">
        <f t="shared" si="1"/>
        <v>0</v>
      </c>
      <c r="J108" s="121"/>
      <c r="K108" s="18"/>
      <c r="L108" s="18"/>
      <c r="M108" s="100"/>
      <c r="N108" s="78"/>
      <c r="O108" s="79"/>
      <c r="P108" s="108"/>
      <c r="Q108" s="48"/>
      <c r="R108" s="48"/>
      <c r="S108" s="18"/>
      <c r="T108" s="18"/>
    </row>
    <row r="109" spans="1:20">
      <c r="A109" s="4">
        <v>105</v>
      </c>
      <c r="B109" s="17"/>
      <c r="C109" s="70"/>
      <c r="D109" s="118"/>
      <c r="E109" s="71"/>
      <c r="F109" s="77"/>
      <c r="G109" s="70"/>
      <c r="H109" s="70"/>
      <c r="I109" s="57">
        <f t="shared" si="1"/>
        <v>0</v>
      </c>
      <c r="J109" s="121"/>
      <c r="K109" s="18"/>
      <c r="L109" s="18"/>
      <c r="M109" s="100"/>
      <c r="N109" s="96"/>
      <c r="O109" s="97"/>
      <c r="P109" s="108"/>
      <c r="Q109" s="48"/>
      <c r="R109" s="48"/>
      <c r="S109" s="18"/>
      <c r="T109" s="18"/>
    </row>
    <row r="110" spans="1:20">
      <c r="A110" s="4">
        <v>106</v>
      </c>
      <c r="B110" s="17"/>
      <c r="C110" s="65"/>
      <c r="D110" s="88"/>
      <c r="E110" s="67"/>
      <c r="F110" s="76"/>
      <c r="G110" s="65"/>
      <c r="H110" s="65"/>
      <c r="I110" s="57">
        <f t="shared" si="1"/>
        <v>0</v>
      </c>
      <c r="J110" s="126"/>
      <c r="K110" s="18"/>
      <c r="L110" s="18"/>
      <c r="M110" s="100"/>
      <c r="N110" s="78"/>
      <c r="O110" s="79"/>
      <c r="P110" s="100"/>
      <c r="Q110" s="18"/>
      <c r="R110" s="48"/>
      <c r="S110" s="18"/>
      <c r="T110" s="18"/>
    </row>
    <row r="111" spans="1:20">
      <c r="A111" s="4">
        <v>107</v>
      </c>
      <c r="B111" s="17"/>
      <c r="C111" s="65"/>
      <c r="D111" s="118"/>
      <c r="E111" s="67"/>
      <c r="F111" s="76"/>
      <c r="G111" s="65"/>
      <c r="H111" s="65"/>
      <c r="I111" s="57">
        <f t="shared" si="1"/>
        <v>0</v>
      </c>
      <c r="J111" s="126"/>
      <c r="K111" s="18"/>
      <c r="L111" s="18"/>
      <c r="M111" s="100"/>
      <c r="N111" s="96"/>
      <c r="O111" s="97"/>
      <c r="P111" s="100"/>
      <c r="Q111" s="18"/>
      <c r="R111" s="48"/>
      <c r="S111" s="18"/>
      <c r="T111" s="18"/>
    </row>
    <row r="112" spans="1:20">
      <c r="A112" s="4">
        <v>108</v>
      </c>
      <c r="B112" s="17"/>
      <c r="C112" s="70"/>
      <c r="D112" s="88"/>
      <c r="E112" s="71"/>
      <c r="F112" s="65"/>
      <c r="G112" s="70"/>
      <c r="H112" s="70"/>
      <c r="I112" s="57">
        <f t="shared" si="1"/>
        <v>0</v>
      </c>
      <c r="J112" s="121"/>
      <c r="K112" s="18"/>
      <c r="L112" s="18"/>
      <c r="M112" s="100"/>
      <c r="N112" s="96"/>
      <c r="O112" s="97"/>
      <c r="P112" s="100"/>
      <c r="Q112" s="18"/>
      <c r="R112" s="48"/>
      <c r="S112" s="18"/>
      <c r="T112" s="18"/>
    </row>
    <row r="113" spans="1:20">
      <c r="A113" s="4">
        <v>109</v>
      </c>
      <c r="B113" s="17"/>
      <c r="C113" s="70"/>
      <c r="D113" s="88"/>
      <c r="E113" s="71"/>
      <c r="F113" s="68"/>
      <c r="G113" s="70"/>
      <c r="H113" s="70"/>
      <c r="I113" s="57">
        <f t="shared" si="1"/>
        <v>0</v>
      </c>
      <c r="J113" s="121"/>
      <c r="K113" s="18"/>
      <c r="L113" s="18"/>
      <c r="M113" s="100"/>
      <c r="N113" s="96"/>
      <c r="O113" s="97"/>
      <c r="P113" s="100"/>
      <c r="Q113" s="18"/>
      <c r="R113" s="48"/>
      <c r="S113" s="18"/>
      <c r="T113" s="18"/>
    </row>
    <row r="114" spans="1:20">
      <c r="A114" s="4">
        <v>110</v>
      </c>
      <c r="B114" s="17"/>
      <c r="C114" s="70"/>
      <c r="D114" s="88"/>
      <c r="E114" s="71"/>
      <c r="F114" s="75"/>
      <c r="G114" s="70"/>
      <c r="H114" s="70"/>
      <c r="I114" s="57">
        <f t="shared" si="1"/>
        <v>0</v>
      </c>
      <c r="J114" s="121"/>
      <c r="K114" s="18"/>
      <c r="L114" s="18"/>
      <c r="M114" s="100"/>
      <c r="N114" s="78"/>
      <c r="O114" s="79"/>
      <c r="P114" s="100"/>
      <c r="Q114" s="18"/>
      <c r="R114" s="48"/>
      <c r="S114" s="18"/>
      <c r="T114" s="18"/>
    </row>
    <row r="115" spans="1:20">
      <c r="A115" s="4">
        <v>111</v>
      </c>
      <c r="B115" s="17"/>
      <c r="C115" s="65"/>
      <c r="D115" s="88"/>
      <c r="E115" s="67"/>
      <c r="F115" s="76"/>
      <c r="G115" s="65"/>
      <c r="H115" s="65"/>
      <c r="I115" s="57">
        <f t="shared" si="1"/>
        <v>0</v>
      </c>
      <c r="J115" s="126"/>
      <c r="K115" s="18"/>
      <c r="L115" s="18"/>
      <c r="M115" s="100"/>
      <c r="N115" s="96"/>
      <c r="O115" s="97"/>
      <c r="P115" s="100"/>
      <c r="Q115" s="18"/>
      <c r="R115" s="48"/>
      <c r="S115" s="18"/>
      <c r="T115" s="18"/>
    </row>
    <row r="116" spans="1:20">
      <c r="A116" s="4">
        <v>112</v>
      </c>
      <c r="B116" s="17"/>
      <c r="C116" s="18"/>
      <c r="D116" s="18"/>
      <c r="E116" s="19"/>
      <c r="F116" s="18"/>
      <c r="G116" s="19"/>
      <c r="H116" s="19"/>
      <c r="I116" s="57">
        <f t="shared" si="1"/>
        <v>0</v>
      </c>
      <c r="J116" s="18"/>
      <c r="K116" s="18"/>
      <c r="L116" s="18"/>
      <c r="M116" s="18"/>
      <c r="N116" s="18"/>
      <c r="O116" s="18"/>
      <c r="P116" s="100"/>
      <c r="Q116" s="18"/>
      <c r="R116" s="24"/>
      <c r="S116" s="18"/>
      <c r="T116" s="18"/>
    </row>
    <row r="117" spans="1:20">
      <c r="A117" s="4">
        <v>113</v>
      </c>
      <c r="B117" s="17"/>
      <c r="C117" s="18"/>
      <c r="D117" s="18"/>
      <c r="E117" s="19"/>
      <c r="F117" s="18"/>
      <c r="G117" s="19"/>
      <c r="H117" s="19"/>
      <c r="I117" s="57">
        <f t="shared" si="1"/>
        <v>0</v>
      </c>
      <c r="J117" s="18"/>
      <c r="K117" s="18"/>
      <c r="L117" s="18"/>
      <c r="M117" s="18"/>
      <c r="N117" s="18"/>
      <c r="O117" s="18"/>
      <c r="P117" s="100"/>
      <c r="Q117" s="18"/>
      <c r="R117" s="24"/>
      <c r="S117" s="18"/>
      <c r="T117" s="18"/>
    </row>
    <row r="118" spans="1:20">
      <c r="A118" s="4">
        <v>114</v>
      </c>
      <c r="B118" s="17"/>
      <c r="C118" s="18"/>
      <c r="D118" s="18"/>
      <c r="E118" s="19"/>
      <c r="F118" s="18"/>
      <c r="G118" s="19"/>
      <c r="H118" s="19"/>
      <c r="I118" s="57">
        <f t="shared" si="1"/>
        <v>0</v>
      </c>
      <c r="J118" s="18"/>
      <c r="K118" s="18"/>
      <c r="L118" s="18"/>
      <c r="M118" s="18"/>
      <c r="N118" s="18"/>
      <c r="O118" s="18"/>
      <c r="P118" s="100"/>
      <c r="Q118" s="18"/>
      <c r="R118" s="24"/>
      <c r="S118" s="18"/>
      <c r="T118" s="18"/>
    </row>
    <row r="119" spans="1:20">
      <c r="A119" s="4">
        <v>115</v>
      </c>
      <c r="B119" s="17"/>
      <c r="C119" s="18"/>
      <c r="D119" s="18"/>
      <c r="E119" s="19"/>
      <c r="F119" s="18"/>
      <c r="G119" s="19"/>
      <c r="H119" s="19"/>
      <c r="I119" s="57">
        <f t="shared" si="1"/>
        <v>0</v>
      </c>
      <c r="J119" s="18"/>
      <c r="K119" s="18"/>
      <c r="L119" s="18"/>
      <c r="M119" s="18"/>
      <c r="N119" s="18"/>
      <c r="O119" s="18"/>
      <c r="P119" s="100"/>
      <c r="Q119" s="18"/>
      <c r="R119" s="24"/>
      <c r="S119" s="18"/>
      <c r="T119" s="18"/>
    </row>
    <row r="120" spans="1:20">
      <c r="A120" s="4">
        <v>116</v>
      </c>
      <c r="B120" s="17"/>
      <c r="C120" s="18"/>
      <c r="D120" s="18"/>
      <c r="E120" s="19"/>
      <c r="F120" s="18"/>
      <c r="G120" s="19"/>
      <c r="H120" s="19"/>
      <c r="I120" s="57">
        <f t="shared" si="1"/>
        <v>0</v>
      </c>
      <c r="J120" s="18"/>
      <c r="K120" s="18"/>
      <c r="L120" s="18"/>
      <c r="M120" s="18"/>
      <c r="N120" s="18"/>
      <c r="O120" s="18"/>
      <c r="P120" s="100"/>
      <c r="Q120" s="18"/>
      <c r="R120" s="24"/>
      <c r="S120" s="18"/>
      <c r="T120" s="18"/>
    </row>
    <row r="121" spans="1:20">
      <c r="A121" s="4">
        <v>117</v>
      </c>
      <c r="B121" s="17"/>
      <c r="C121" s="18"/>
      <c r="D121" s="18"/>
      <c r="E121" s="19"/>
      <c r="F121" s="18"/>
      <c r="G121" s="19"/>
      <c r="H121" s="19"/>
      <c r="I121" s="57">
        <f t="shared" si="1"/>
        <v>0</v>
      </c>
      <c r="J121" s="18"/>
      <c r="K121" s="18"/>
      <c r="L121" s="18"/>
      <c r="M121" s="18"/>
      <c r="N121" s="18"/>
      <c r="O121" s="18"/>
      <c r="P121" s="100"/>
      <c r="Q121" s="18"/>
      <c r="R121" s="24"/>
      <c r="S121" s="18"/>
      <c r="T121" s="18"/>
    </row>
    <row r="122" spans="1:20">
      <c r="A122" s="4">
        <v>118</v>
      </c>
      <c r="B122" s="17"/>
      <c r="C122" s="18"/>
      <c r="D122" s="18"/>
      <c r="E122" s="19"/>
      <c r="F122" s="18"/>
      <c r="G122" s="19"/>
      <c r="H122" s="19"/>
      <c r="I122" s="57">
        <f t="shared" si="1"/>
        <v>0</v>
      </c>
      <c r="J122" s="18"/>
      <c r="K122" s="18"/>
      <c r="L122" s="18"/>
      <c r="M122" s="18"/>
      <c r="N122" s="18"/>
      <c r="O122" s="18"/>
      <c r="P122" s="100"/>
      <c r="Q122" s="18"/>
      <c r="R122" s="24"/>
      <c r="S122" s="18"/>
      <c r="T122" s="18"/>
    </row>
    <row r="123" spans="1:20">
      <c r="A123" s="4">
        <v>119</v>
      </c>
      <c r="B123" s="17"/>
      <c r="C123" s="18"/>
      <c r="D123" s="18"/>
      <c r="E123" s="19"/>
      <c r="F123" s="18"/>
      <c r="G123" s="19"/>
      <c r="H123" s="19"/>
      <c r="I123" s="57">
        <f t="shared" si="1"/>
        <v>0</v>
      </c>
      <c r="J123" s="18"/>
      <c r="K123" s="18"/>
      <c r="L123" s="18"/>
      <c r="M123" s="18"/>
      <c r="N123" s="18"/>
      <c r="O123" s="18"/>
      <c r="P123" s="100"/>
      <c r="Q123" s="18"/>
      <c r="R123" s="24"/>
      <c r="S123" s="18"/>
      <c r="T123" s="18"/>
    </row>
    <row r="124" spans="1:20">
      <c r="A124" s="4">
        <v>120</v>
      </c>
      <c r="B124" s="17"/>
      <c r="C124" s="18"/>
      <c r="D124" s="18"/>
      <c r="E124" s="19"/>
      <c r="F124" s="18"/>
      <c r="G124" s="19"/>
      <c r="H124" s="19"/>
      <c r="I124" s="57">
        <f t="shared" si="1"/>
        <v>0</v>
      </c>
      <c r="J124" s="18"/>
      <c r="K124" s="18"/>
      <c r="L124" s="18"/>
      <c r="M124" s="18"/>
      <c r="N124" s="18"/>
      <c r="O124" s="18"/>
      <c r="P124" s="100"/>
      <c r="Q124" s="18"/>
      <c r="R124" s="24"/>
      <c r="S124" s="18"/>
      <c r="T124" s="18"/>
    </row>
    <row r="125" spans="1:20">
      <c r="A125" s="4">
        <v>121</v>
      </c>
      <c r="B125" s="17"/>
      <c r="C125" s="18"/>
      <c r="D125" s="18"/>
      <c r="E125" s="19"/>
      <c r="F125" s="18"/>
      <c r="G125" s="19"/>
      <c r="H125" s="19"/>
      <c r="I125" s="57">
        <f t="shared" si="1"/>
        <v>0</v>
      </c>
      <c r="J125" s="18"/>
      <c r="K125" s="18"/>
      <c r="L125" s="18"/>
      <c r="M125" s="18"/>
      <c r="N125" s="18"/>
      <c r="O125" s="18"/>
      <c r="P125" s="24"/>
      <c r="Q125" s="18"/>
      <c r="R125" s="18"/>
      <c r="S125" s="18"/>
      <c r="T125" s="18"/>
    </row>
    <row r="126" spans="1:20">
      <c r="A126" s="4">
        <v>122</v>
      </c>
      <c r="B126" s="17"/>
      <c r="C126" s="18"/>
      <c r="D126" s="18"/>
      <c r="E126" s="19"/>
      <c r="F126" s="18"/>
      <c r="G126" s="19"/>
      <c r="H126" s="19"/>
      <c r="I126" s="57">
        <f t="shared" si="1"/>
        <v>0</v>
      </c>
      <c r="J126" s="18"/>
      <c r="K126" s="18"/>
      <c r="L126" s="18"/>
      <c r="M126" s="18"/>
      <c r="N126" s="18"/>
      <c r="O126" s="18"/>
      <c r="P126" s="24"/>
      <c r="Q126" s="18"/>
      <c r="R126" s="18"/>
      <c r="S126" s="18"/>
      <c r="T126" s="18"/>
    </row>
    <row r="127" spans="1:20">
      <c r="A127" s="4">
        <v>123</v>
      </c>
      <c r="B127" s="17"/>
      <c r="C127" s="18"/>
      <c r="D127" s="18"/>
      <c r="E127" s="19"/>
      <c r="F127" s="18"/>
      <c r="G127" s="19"/>
      <c r="H127" s="19"/>
      <c r="I127" s="57">
        <f t="shared" si="1"/>
        <v>0</v>
      </c>
      <c r="J127" s="18"/>
      <c r="K127" s="18"/>
      <c r="L127" s="18"/>
      <c r="M127" s="18"/>
      <c r="N127" s="18"/>
      <c r="O127" s="18"/>
      <c r="P127" s="24"/>
      <c r="Q127" s="18"/>
      <c r="R127" s="18"/>
      <c r="S127" s="18"/>
      <c r="T127" s="18"/>
    </row>
    <row r="128" spans="1:20">
      <c r="A128" s="4">
        <v>124</v>
      </c>
      <c r="B128" s="17"/>
      <c r="C128" s="18"/>
      <c r="D128" s="18"/>
      <c r="E128" s="19"/>
      <c r="F128" s="18"/>
      <c r="G128" s="19"/>
      <c r="H128" s="19"/>
      <c r="I128" s="57">
        <f t="shared" si="1"/>
        <v>0</v>
      </c>
      <c r="J128" s="18"/>
      <c r="K128" s="18"/>
      <c r="L128" s="18"/>
      <c r="M128" s="18"/>
      <c r="N128" s="18"/>
      <c r="O128" s="18"/>
      <c r="P128" s="24"/>
      <c r="Q128" s="18"/>
      <c r="R128" s="18"/>
      <c r="S128" s="18"/>
      <c r="T128" s="18"/>
    </row>
    <row r="129" spans="1:20">
      <c r="A129" s="4">
        <v>125</v>
      </c>
      <c r="B129" s="17"/>
      <c r="C129" s="18"/>
      <c r="D129" s="18"/>
      <c r="E129" s="19"/>
      <c r="F129" s="18"/>
      <c r="G129" s="19"/>
      <c r="H129" s="19"/>
      <c r="I129" s="57">
        <f t="shared" si="1"/>
        <v>0</v>
      </c>
      <c r="J129" s="18"/>
      <c r="K129" s="18"/>
      <c r="L129" s="18"/>
      <c r="M129" s="18"/>
      <c r="N129" s="18"/>
      <c r="O129" s="18"/>
      <c r="P129" s="24"/>
      <c r="Q129" s="18"/>
      <c r="R129" s="18"/>
      <c r="S129" s="18"/>
      <c r="T129" s="18"/>
    </row>
    <row r="130" spans="1:20">
      <c r="A130" s="4">
        <v>126</v>
      </c>
      <c r="B130" s="17"/>
      <c r="C130" s="18"/>
      <c r="D130" s="18"/>
      <c r="E130" s="19"/>
      <c r="F130" s="18"/>
      <c r="G130" s="19"/>
      <c r="H130" s="19"/>
      <c r="I130" s="57">
        <f t="shared" si="1"/>
        <v>0</v>
      </c>
      <c r="J130" s="18"/>
      <c r="K130" s="18"/>
      <c r="L130" s="18"/>
      <c r="M130" s="18"/>
      <c r="N130" s="18"/>
      <c r="O130" s="18"/>
      <c r="P130" s="24"/>
      <c r="Q130" s="18"/>
      <c r="R130" s="18"/>
      <c r="S130" s="18"/>
      <c r="T130" s="18"/>
    </row>
    <row r="131" spans="1:20">
      <c r="A131" s="4">
        <v>127</v>
      </c>
      <c r="B131" s="17"/>
      <c r="C131" s="18"/>
      <c r="D131" s="18"/>
      <c r="E131" s="19"/>
      <c r="F131" s="18"/>
      <c r="G131" s="19"/>
      <c r="H131" s="19"/>
      <c r="I131" s="57">
        <f t="shared" si="1"/>
        <v>0</v>
      </c>
      <c r="J131" s="18"/>
      <c r="K131" s="18"/>
      <c r="L131" s="18"/>
      <c r="M131" s="18"/>
      <c r="N131" s="18"/>
      <c r="O131" s="18"/>
      <c r="P131" s="24"/>
      <c r="Q131" s="18"/>
      <c r="R131" s="18"/>
      <c r="S131" s="18"/>
      <c r="T131" s="18"/>
    </row>
    <row r="132" spans="1:20">
      <c r="A132" s="4">
        <v>128</v>
      </c>
      <c r="B132" s="17"/>
      <c r="C132" s="18"/>
      <c r="D132" s="18"/>
      <c r="E132" s="19"/>
      <c r="F132" s="18"/>
      <c r="G132" s="19"/>
      <c r="H132" s="19"/>
      <c r="I132" s="57">
        <f t="shared" si="1"/>
        <v>0</v>
      </c>
      <c r="J132" s="18"/>
      <c r="K132" s="18"/>
      <c r="L132" s="18"/>
      <c r="M132" s="18"/>
      <c r="N132" s="18"/>
      <c r="O132" s="18"/>
      <c r="P132" s="24"/>
      <c r="Q132" s="18"/>
      <c r="R132" s="18"/>
      <c r="S132" s="18"/>
      <c r="T132" s="18"/>
    </row>
    <row r="133" spans="1:20">
      <c r="A133" s="4">
        <v>129</v>
      </c>
      <c r="B133" s="17"/>
      <c r="C133" s="18"/>
      <c r="D133" s="18"/>
      <c r="E133" s="19"/>
      <c r="F133" s="18"/>
      <c r="G133" s="19"/>
      <c r="H133" s="19"/>
      <c r="I133" s="57">
        <f t="shared" si="1"/>
        <v>0</v>
      </c>
      <c r="J133" s="18"/>
      <c r="K133" s="18"/>
      <c r="L133" s="18"/>
      <c r="M133" s="18"/>
      <c r="N133" s="18"/>
      <c r="O133" s="18"/>
      <c r="P133" s="24"/>
      <c r="Q133" s="18"/>
      <c r="R133" s="18"/>
      <c r="S133" s="18"/>
      <c r="T133" s="18"/>
    </row>
    <row r="134" spans="1:20">
      <c r="A134" s="4">
        <v>130</v>
      </c>
      <c r="B134" s="17"/>
      <c r="C134" s="18"/>
      <c r="D134" s="18"/>
      <c r="E134" s="19"/>
      <c r="F134" s="18"/>
      <c r="G134" s="19"/>
      <c r="H134" s="19"/>
      <c r="I134" s="57">
        <f t="shared" ref="I134:I164" si="2">SUM(G134:H134)</f>
        <v>0</v>
      </c>
      <c r="J134" s="18"/>
      <c r="K134" s="18"/>
      <c r="L134" s="18"/>
      <c r="M134" s="18"/>
      <c r="N134" s="18"/>
      <c r="O134" s="18"/>
      <c r="P134" s="24"/>
      <c r="Q134" s="18"/>
      <c r="R134" s="18"/>
      <c r="S134" s="18"/>
      <c r="T134" s="18"/>
    </row>
    <row r="135" spans="1:20">
      <c r="A135" s="4">
        <v>131</v>
      </c>
      <c r="B135" s="17"/>
      <c r="C135" s="18"/>
      <c r="D135" s="18"/>
      <c r="E135" s="19"/>
      <c r="F135" s="18"/>
      <c r="G135" s="19"/>
      <c r="H135" s="19"/>
      <c r="I135" s="57">
        <f t="shared" si="2"/>
        <v>0</v>
      </c>
      <c r="J135" s="18"/>
      <c r="K135" s="18"/>
      <c r="L135" s="18"/>
      <c r="M135" s="18"/>
      <c r="N135" s="18"/>
      <c r="O135" s="18"/>
      <c r="P135" s="24"/>
      <c r="Q135" s="18"/>
      <c r="R135" s="18"/>
      <c r="S135" s="18"/>
      <c r="T135" s="18"/>
    </row>
    <row r="136" spans="1:20">
      <c r="A136" s="4">
        <v>132</v>
      </c>
      <c r="B136" s="17"/>
      <c r="C136" s="18"/>
      <c r="D136" s="18"/>
      <c r="E136" s="19"/>
      <c r="F136" s="18"/>
      <c r="G136" s="19"/>
      <c r="H136" s="19"/>
      <c r="I136" s="57">
        <f t="shared" si="2"/>
        <v>0</v>
      </c>
      <c r="J136" s="18"/>
      <c r="K136" s="18"/>
      <c r="L136" s="18"/>
      <c r="M136" s="18"/>
      <c r="N136" s="18"/>
      <c r="O136" s="18"/>
      <c r="P136" s="24"/>
      <c r="Q136" s="18"/>
      <c r="R136" s="18"/>
      <c r="S136" s="18"/>
      <c r="T136" s="18"/>
    </row>
    <row r="137" spans="1:20">
      <c r="A137" s="4">
        <v>133</v>
      </c>
      <c r="B137" s="17"/>
      <c r="C137" s="18"/>
      <c r="D137" s="18"/>
      <c r="E137" s="19"/>
      <c r="F137" s="18"/>
      <c r="G137" s="19"/>
      <c r="H137" s="19"/>
      <c r="I137" s="57">
        <f t="shared" si="2"/>
        <v>0</v>
      </c>
      <c r="J137" s="18"/>
      <c r="K137" s="18"/>
      <c r="L137" s="18"/>
      <c r="M137" s="18"/>
      <c r="N137" s="18"/>
      <c r="O137" s="18"/>
      <c r="P137" s="24"/>
      <c r="Q137" s="18"/>
      <c r="R137" s="18"/>
      <c r="S137" s="18"/>
      <c r="T137" s="18"/>
    </row>
    <row r="138" spans="1:20">
      <c r="A138" s="4">
        <v>134</v>
      </c>
      <c r="B138" s="17"/>
      <c r="C138" s="18"/>
      <c r="D138" s="18"/>
      <c r="E138" s="19"/>
      <c r="F138" s="18"/>
      <c r="G138" s="19"/>
      <c r="H138" s="19"/>
      <c r="I138" s="57">
        <f t="shared" si="2"/>
        <v>0</v>
      </c>
      <c r="J138" s="18"/>
      <c r="K138" s="18"/>
      <c r="L138" s="18"/>
      <c r="M138" s="18"/>
      <c r="N138" s="18"/>
      <c r="O138" s="18"/>
      <c r="P138" s="24"/>
      <c r="Q138" s="18"/>
      <c r="R138" s="18"/>
      <c r="S138" s="18"/>
      <c r="T138" s="18"/>
    </row>
    <row r="139" spans="1:20">
      <c r="A139" s="4">
        <v>135</v>
      </c>
      <c r="B139" s="17"/>
      <c r="C139" s="18"/>
      <c r="D139" s="18"/>
      <c r="E139" s="19"/>
      <c r="F139" s="18"/>
      <c r="G139" s="19"/>
      <c r="H139" s="19"/>
      <c r="I139" s="57">
        <f t="shared" si="2"/>
        <v>0</v>
      </c>
      <c r="J139" s="18"/>
      <c r="K139" s="18"/>
      <c r="L139" s="18"/>
      <c r="M139" s="18"/>
      <c r="N139" s="18"/>
      <c r="O139" s="18"/>
      <c r="P139" s="24"/>
      <c r="Q139" s="18"/>
      <c r="R139" s="18"/>
      <c r="S139" s="18"/>
      <c r="T139" s="18"/>
    </row>
    <row r="140" spans="1:20">
      <c r="A140" s="4">
        <v>136</v>
      </c>
      <c r="B140" s="17"/>
      <c r="C140" s="18"/>
      <c r="D140" s="18"/>
      <c r="E140" s="19"/>
      <c r="F140" s="18"/>
      <c r="G140" s="19"/>
      <c r="H140" s="19"/>
      <c r="I140" s="57">
        <f t="shared" si="2"/>
        <v>0</v>
      </c>
      <c r="J140" s="18"/>
      <c r="K140" s="18"/>
      <c r="L140" s="18"/>
      <c r="M140" s="18"/>
      <c r="N140" s="18"/>
      <c r="O140" s="18"/>
      <c r="P140" s="24"/>
      <c r="Q140" s="18"/>
      <c r="R140" s="18"/>
      <c r="S140" s="18"/>
      <c r="T140" s="18"/>
    </row>
    <row r="141" spans="1:20">
      <c r="A141" s="4">
        <v>137</v>
      </c>
      <c r="B141" s="17"/>
      <c r="C141" s="18"/>
      <c r="D141" s="18"/>
      <c r="E141" s="19"/>
      <c r="F141" s="18"/>
      <c r="G141" s="19"/>
      <c r="H141" s="19"/>
      <c r="I141" s="57">
        <f t="shared" si="2"/>
        <v>0</v>
      </c>
      <c r="J141" s="18"/>
      <c r="K141" s="18"/>
      <c r="L141" s="18"/>
      <c r="M141" s="18"/>
      <c r="N141" s="18"/>
      <c r="O141" s="18"/>
      <c r="P141" s="24"/>
      <c r="Q141" s="18"/>
      <c r="R141" s="18"/>
      <c r="S141" s="18"/>
      <c r="T141" s="18"/>
    </row>
    <row r="142" spans="1:20">
      <c r="A142" s="4">
        <v>138</v>
      </c>
      <c r="B142" s="17"/>
      <c r="C142" s="18"/>
      <c r="D142" s="18"/>
      <c r="E142" s="19"/>
      <c r="F142" s="18"/>
      <c r="G142" s="19"/>
      <c r="H142" s="19"/>
      <c r="I142" s="57">
        <f t="shared" si="2"/>
        <v>0</v>
      </c>
      <c r="J142" s="18"/>
      <c r="K142" s="18"/>
      <c r="L142" s="18"/>
      <c r="M142" s="18"/>
      <c r="N142" s="18"/>
      <c r="O142" s="18"/>
      <c r="P142" s="24"/>
      <c r="Q142" s="18"/>
      <c r="R142" s="18"/>
      <c r="S142" s="18"/>
      <c r="T142" s="18"/>
    </row>
    <row r="143" spans="1:20">
      <c r="A143" s="4">
        <v>139</v>
      </c>
      <c r="B143" s="17"/>
      <c r="C143" s="18"/>
      <c r="D143" s="18"/>
      <c r="E143" s="19"/>
      <c r="F143" s="18"/>
      <c r="G143" s="19"/>
      <c r="H143" s="19"/>
      <c r="I143" s="57">
        <f t="shared" si="2"/>
        <v>0</v>
      </c>
      <c r="J143" s="18"/>
      <c r="K143" s="18"/>
      <c r="L143" s="18"/>
      <c r="M143" s="18"/>
      <c r="N143" s="18"/>
      <c r="O143" s="18"/>
      <c r="P143" s="24"/>
      <c r="Q143" s="18"/>
      <c r="R143" s="18"/>
      <c r="S143" s="18"/>
      <c r="T143" s="18"/>
    </row>
    <row r="144" spans="1:20">
      <c r="A144" s="4">
        <v>140</v>
      </c>
      <c r="B144" s="17"/>
      <c r="C144" s="18"/>
      <c r="D144" s="18"/>
      <c r="E144" s="19"/>
      <c r="F144" s="18"/>
      <c r="G144" s="19"/>
      <c r="H144" s="19"/>
      <c r="I144" s="57">
        <f t="shared" si="2"/>
        <v>0</v>
      </c>
      <c r="J144" s="18"/>
      <c r="K144" s="18"/>
      <c r="L144" s="18"/>
      <c r="M144" s="18"/>
      <c r="N144" s="18"/>
      <c r="O144" s="18"/>
      <c r="P144" s="24"/>
      <c r="Q144" s="18"/>
      <c r="R144" s="18"/>
      <c r="S144" s="18"/>
      <c r="T144" s="18"/>
    </row>
    <row r="145" spans="1:20">
      <c r="A145" s="4">
        <v>141</v>
      </c>
      <c r="B145" s="17"/>
      <c r="C145" s="18"/>
      <c r="D145" s="18"/>
      <c r="E145" s="19"/>
      <c r="F145" s="18"/>
      <c r="G145" s="19"/>
      <c r="H145" s="19"/>
      <c r="I145" s="57">
        <f t="shared" si="2"/>
        <v>0</v>
      </c>
      <c r="J145" s="18"/>
      <c r="K145" s="18"/>
      <c r="L145" s="18"/>
      <c r="M145" s="18"/>
      <c r="N145" s="18"/>
      <c r="O145" s="18"/>
      <c r="P145" s="24"/>
      <c r="Q145" s="18"/>
      <c r="R145" s="18"/>
      <c r="S145" s="18"/>
      <c r="T145" s="18"/>
    </row>
    <row r="146" spans="1:20">
      <c r="A146" s="4">
        <v>142</v>
      </c>
      <c r="B146" s="17"/>
      <c r="C146" s="18"/>
      <c r="D146" s="18"/>
      <c r="E146" s="19"/>
      <c r="F146" s="18"/>
      <c r="G146" s="19"/>
      <c r="H146" s="19"/>
      <c r="I146" s="57">
        <f t="shared" si="2"/>
        <v>0</v>
      </c>
      <c r="J146" s="18"/>
      <c r="K146" s="18"/>
      <c r="L146" s="18"/>
      <c r="M146" s="18"/>
      <c r="N146" s="18"/>
      <c r="O146" s="18"/>
      <c r="P146" s="24"/>
      <c r="Q146" s="18"/>
      <c r="R146" s="18"/>
      <c r="S146" s="18"/>
      <c r="T146" s="18"/>
    </row>
    <row r="147" spans="1:20">
      <c r="A147" s="4">
        <v>143</v>
      </c>
      <c r="B147" s="17"/>
      <c r="C147" s="18"/>
      <c r="D147" s="18"/>
      <c r="E147" s="19"/>
      <c r="F147" s="18"/>
      <c r="G147" s="19"/>
      <c r="H147" s="19"/>
      <c r="I147" s="57">
        <f t="shared" si="2"/>
        <v>0</v>
      </c>
      <c r="J147" s="18"/>
      <c r="K147" s="18"/>
      <c r="L147" s="18"/>
      <c r="M147" s="18"/>
      <c r="N147" s="18"/>
      <c r="O147" s="18"/>
      <c r="P147" s="24"/>
      <c r="Q147" s="18"/>
      <c r="R147" s="18"/>
      <c r="S147" s="18"/>
      <c r="T147" s="18"/>
    </row>
    <row r="148" spans="1:20">
      <c r="A148" s="4">
        <v>144</v>
      </c>
      <c r="B148" s="17"/>
      <c r="C148" s="18"/>
      <c r="D148" s="18"/>
      <c r="E148" s="19"/>
      <c r="F148" s="18"/>
      <c r="G148" s="19"/>
      <c r="H148" s="19"/>
      <c r="I148" s="57">
        <f t="shared" si="2"/>
        <v>0</v>
      </c>
      <c r="J148" s="18"/>
      <c r="K148" s="18"/>
      <c r="L148" s="18"/>
      <c r="M148" s="18"/>
      <c r="N148" s="18"/>
      <c r="O148" s="18"/>
      <c r="P148" s="24"/>
      <c r="Q148" s="18"/>
      <c r="R148" s="18"/>
      <c r="S148" s="18"/>
      <c r="T148" s="18"/>
    </row>
    <row r="149" spans="1:20">
      <c r="A149" s="4">
        <v>145</v>
      </c>
      <c r="B149" s="17"/>
      <c r="C149" s="18"/>
      <c r="D149" s="18"/>
      <c r="E149" s="19"/>
      <c r="F149" s="18"/>
      <c r="G149" s="19"/>
      <c r="H149" s="19"/>
      <c r="I149" s="57">
        <f t="shared" si="2"/>
        <v>0</v>
      </c>
      <c r="J149" s="18"/>
      <c r="K149" s="18"/>
      <c r="L149" s="18"/>
      <c r="M149" s="18"/>
      <c r="N149" s="18"/>
      <c r="O149" s="18"/>
      <c r="P149" s="24"/>
      <c r="Q149" s="18"/>
      <c r="R149" s="18"/>
      <c r="S149" s="18"/>
      <c r="T149" s="18"/>
    </row>
    <row r="150" spans="1:20">
      <c r="A150" s="4">
        <v>146</v>
      </c>
      <c r="B150" s="17"/>
      <c r="C150" s="18"/>
      <c r="D150" s="18"/>
      <c r="E150" s="19"/>
      <c r="F150" s="18"/>
      <c r="G150" s="19"/>
      <c r="H150" s="19"/>
      <c r="I150" s="57">
        <f t="shared" si="2"/>
        <v>0</v>
      </c>
      <c r="J150" s="18"/>
      <c r="K150" s="18"/>
      <c r="L150" s="18"/>
      <c r="M150" s="18"/>
      <c r="N150" s="18"/>
      <c r="O150" s="18"/>
      <c r="P150" s="24"/>
      <c r="Q150" s="18"/>
      <c r="R150" s="18"/>
      <c r="S150" s="18"/>
      <c r="T150" s="18"/>
    </row>
    <row r="151" spans="1:20">
      <c r="A151" s="4">
        <v>147</v>
      </c>
      <c r="B151" s="17"/>
      <c r="C151" s="18"/>
      <c r="D151" s="18"/>
      <c r="E151" s="19"/>
      <c r="F151" s="18"/>
      <c r="G151" s="19"/>
      <c r="H151" s="19"/>
      <c r="I151" s="57">
        <f t="shared" si="2"/>
        <v>0</v>
      </c>
      <c r="J151" s="18"/>
      <c r="K151" s="18"/>
      <c r="L151" s="18"/>
      <c r="M151" s="18"/>
      <c r="N151" s="18"/>
      <c r="O151" s="18"/>
      <c r="P151" s="24"/>
      <c r="Q151" s="18"/>
      <c r="R151" s="18"/>
      <c r="S151" s="18"/>
      <c r="T151" s="18"/>
    </row>
    <row r="152" spans="1:20">
      <c r="A152" s="4">
        <v>148</v>
      </c>
      <c r="B152" s="17"/>
      <c r="C152" s="18"/>
      <c r="D152" s="18"/>
      <c r="E152" s="19"/>
      <c r="F152" s="18"/>
      <c r="G152" s="19"/>
      <c r="H152" s="19"/>
      <c r="I152" s="57">
        <f t="shared" si="2"/>
        <v>0</v>
      </c>
      <c r="J152" s="18"/>
      <c r="K152" s="18"/>
      <c r="L152" s="18"/>
      <c r="M152" s="18"/>
      <c r="N152" s="18"/>
      <c r="O152" s="18"/>
      <c r="P152" s="24"/>
      <c r="Q152" s="18"/>
      <c r="R152" s="18"/>
      <c r="S152" s="18"/>
      <c r="T152" s="18"/>
    </row>
    <row r="153" spans="1:20">
      <c r="A153" s="4">
        <v>149</v>
      </c>
      <c r="B153" s="17"/>
      <c r="C153" s="18"/>
      <c r="D153" s="18"/>
      <c r="E153" s="19"/>
      <c r="F153" s="18"/>
      <c r="G153" s="19"/>
      <c r="H153" s="19"/>
      <c r="I153" s="57">
        <f t="shared" si="2"/>
        <v>0</v>
      </c>
      <c r="J153" s="18"/>
      <c r="K153" s="18"/>
      <c r="L153" s="18"/>
      <c r="M153" s="18"/>
      <c r="N153" s="18"/>
      <c r="O153" s="18"/>
      <c r="P153" s="24"/>
      <c r="Q153" s="18"/>
      <c r="R153" s="18"/>
      <c r="S153" s="18"/>
      <c r="T153" s="18"/>
    </row>
    <row r="154" spans="1:20">
      <c r="A154" s="4">
        <v>150</v>
      </c>
      <c r="B154" s="17"/>
      <c r="C154" s="18"/>
      <c r="D154" s="18"/>
      <c r="E154" s="19"/>
      <c r="F154" s="18"/>
      <c r="G154" s="19"/>
      <c r="H154" s="19"/>
      <c r="I154" s="57">
        <f t="shared" si="2"/>
        <v>0</v>
      </c>
      <c r="J154" s="18"/>
      <c r="K154" s="18"/>
      <c r="L154" s="18"/>
      <c r="M154" s="18"/>
      <c r="N154" s="18"/>
      <c r="O154" s="18"/>
      <c r="P154" s="24"/>
      <c r="Q154" s="18"/>
      <c r="R154" s="18"/>
      <c r="S154" s="18"/>
      <c r="T154" s="18"/>
    </row>
    <row r="155" spans="1:20">
      <c r="A155" s="4">
        <v>151</v>
      </c>
      <c r="B155" s="17"/>
      <c r="C155" s="18"/>
      <c r="D155" s="18"/>
      <c r="E155" s="19"/>
      <c r="F155" s="18"/>
      <c r="G155" s="19"/>
      <c r="H155" s="19"/>
      <c r="I155" s="57">
        <f t="shared" si="2"/>
        <v>0</v>
      </c>
      <c r="J155" s="18"/>
      <c r="K155" s="18"/>
      <c r="L155" s="18"/>
      <c r="M155" s="18"/>
      <c r="N155" s="18"/>
      <c r="O155" s="18"/>
      <c r="P155" s="24"/>
      <c r="Q155" s="18"/>
      <c r="R155" s="18"/>
      <c r="S155" s="18"/>
      <c r="T155" s="18"/>
    </row>
    <row r="156" spans="1:20">
      <c r="A156" s="4">
        <v>152</v>
      </c>
      <c r="B156" s="17"/>
      <c r="C156" s="18"/>
      <c r="D156" s="18"/>
      <c r="E156" s="19"/>
      <c r="F156" s="18"/>
      <c r="G156" s="19"/>
      <c r="H156" s="19"/>
      <c r="I156" s="57">
        <f t="shared" si="2"/>
        <v>0</v>
      </c>
      <c r="J156" s="18"/>
      <c r="K156" s="18"/>
      <c r="L156" s="18"/>
      <c r="M156" s="18"/>
      <c r="N156" s="18"/>
      <c r="O156" s="18"/>
      <c r="P156" s="24"/>
      <c r="Q156" s="18"/>
      <c r="R156" s="18"/>
      <c r="S156" s="18"/>
      <c r="T156" s="18"/>
    </row>
    <row r="157" spans="1:20">
      <c r="A157" s="4">
        <v>153</v>
      </c>
      <c r="B157" s="17"/>
      <c r="C157" s="18"/>
      <c r="D157" s="18"/>
      <c r="E157" s="19"/>
      <c r="F157" s="18"/>
      <c r="G157" s="19"/>
      <c r="H157" s="19"/>
      <c r="I157" s="57">
        <f t="shared" si="2"/>
        <v>0</v>
      </c>
      <c r="J157" s="18"/>
      <c r="K157" s="18"/>
      <c r="L157" s="18"/>
      <c r="M157" s="18"/>
      <c r="N157" s="18"/>
      <c r="O157" s="18"/>
      <c r="P157" s="24"/>
      <c r="Q157" s="18"/>
      <c r="R157" s="18"/>
      <c r="S157" s="18"/>
      <c r="T157" s="18"/>
    </row>
    <row r="158" spans="1:20">
      <c r="A158" s="4">
        <v>154</v>
      </c>
      <c r="B158" s="17"/>
      <c r="C158" s="18"/>
      <c r="D158" s="18"/>
      <c r="E158" s="19"/>
      <c r="F158" s="18"/>
      <c r="G158" s="19"/>
      <c r="H158" s="19"/>
      <c r="I158" s="57">
        <f t="shared" si="2"/>
        <v>0</v>
      </c>
      <c r="J158" s="18"/>
      <c r="K158" s="18"/>
      <c r="L158" s="18"/>
      <c r="M158" s="18"/>
      <c r="N158" s="18"/>
      <c r="O158" s="18"/>
      <c r="P158" s="24"/>
      <c r="Q158" s="18"/>
      <c r="R158" s="18"/>
      <c r="S158" s="18"/>
      <c r="T158" s="18"/>
    </row>
    <row r="159" spans="1:20">
      <c r="A159" s="4">
        <v>155</v>
      </c>
      <c r="B159" s="17"/>
      <c r="C159" s="18"/>
      <c r="D159" s="18"/>
      <c r="E159" s="19"/>
      <c r="F159" s="18"/>
      <c r="G159" s="19"/>
      <c r="H159" s="19"/>
      <c r="I159" s="57">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57">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57">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57">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57">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57">
        <f t="shared" si="2"/>
        <v>0</v>
      </c>
      <c r="J164" s="18"/>
      <c r="K164" s="18"/>
      <c r="L164" s="18"/>
      <c r="M164" s="18"/>
      <c r="N164" s="18"/>
      <c r="O164" s="18"/>
      <c r="P164" s="24"/>
      <c r="Q164" s="18"/>
      <c r="R164" s="18"/>
      <c r="S164" s="18"/>
      <c r="T164" s="18"/>
    </row>
    <row r="165" spans="1:20">
      <c r="A165" s="21" t="s">
        <v>11</v>
      </c>
      <c r="B165" s="39"/>
      <c r="C165" s="21">
        <f>COUNTIFS(C5:C164,"*")</f>
        <v>74</v>
      </c>
      <c r="D165" s="21"/>
      <c r="E165" s="13"/>
      <c r="F165" s="21"/>
      <c r="G165" s="58">
        <f>SUM(G5:G164)</f>
        <v>2967</v>
      </c>
      <c r="H165" s="58">
        <f>SUM(H5:H164)</f>
        <v>2887</v>
      </c>
      <c r="I165" s="58">
        <f>SUM(I5:I164)</f>
        <v>5854</v>
      </c>
      <c r="J165" s="21"/>
      <c r="K165" s="21"/>
      <c r="L165" s="21"/>
      <c r="M165" s="21"/>
      <c r="N165" s="21"/>
      <c r="O165" s="21"/>
      <c r="P165" s="14"/>
      <c r="Q165" s="21"/>
      <c r="R165" s="21"/>
      <c r="S165" s="21"/>
      <c r="T165" s="12"/>
    </row>
    <row r="166" spans="1:20">
      <c r="A166" s="44" t="s">
        <v>62</v>
      </c>
      <c r="B166" s="10">
        <f>COUNTIF(B$5:B$164,"Team 1")</f>
        <v>33</v>
      </c>
      <c r="C166" s="44" t="s">
        <v>25</v>
      </c>
      <c r="D166" s="10">
        <f>COUNTIF(D5:D164,"Anganwadi")</f>
        <v>20</v>
      </c>
    </row>
    <row r="167" spans="1:20">
      <c r="A167" s="44" t="s">
        <v>63</v>
      </c>
      <c r="B167" s="10">
        <f>COUNTIF(B$6:B$164,"Team 2")</f>
        <v>41</v>
      </c>
      <c r="C167" s="44" t="s">
        <v>23</v>
      </c>
      <c r="D167" s="10">
        <f>COUNTIF(D5:D164,"School")</f>
        <v>54</v>
      </c>
    </row>
  </sheetData>
  <sheetProtection password="8527" sheet="1" objects="1" scenarios="1"/>
  <mergeCells count="21">
    <mergeCell ref="D3:D4"/>
    <mergeCell ref="E3:E4"/>
    <mergeCell ref="F3:F4"/>
    <mergeCell ref="G3:I3"/>
    <mergeCell ref="J3:J4"/>
    <mergeCell ref="K3:K4"/>
    <mergeCell ref="R3:R4"/>
    <mergeCell ref="S3:S4"/>
    <mergeCell ref="A1:C1"/>
    <mergeCell ref="M1:T1"/>
    <mergeCell ref="T3:T4"/>
    <mergeCell ref="A2:C2"/>
    <mergeCell ref="L3:L4"/>
    <mergeCell ref="M3:M4"/>
    <mergeCell ref="N3:N4"/>
    <mergeCell ref="O3:O4"/>
    <mergeCell ref="P3:P4"/>
    <mergeCell ref="Q3:Q4"/>
    <mergeCell ref="B3:B4"/>
    <mergeCell ref="A3:A4"/>
    <mergeCell ref="C3:C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 D51:D56 D58:D164 D7:D12 D14:D35 D37:D42 D44:D49">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6" fitToHeight="11000" orientation="landscape" horizontalDpi="0" verticalDpi="0" r:id="rId1"/>
  <headerFooter>
    <oddFooter>&amp;CPages &amp;P of &amp;N</oddFooter>
  </headerFooter>
</worksheet>
</file>

<file path=xl/worksheets/sheet5.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5" activePane="bottomRight" state="frozen"/>
      <selection pane="topRight" activeCell="C1" sqref="C1"/>
      <selection pane="bottomLeft" activeCell="A5" sqref="A5"/>
      <selection pane="bottomRight" activeCell="A5" sqref="A5"/>
    </sheetView>
  </sheetViews>
  <sheetFormatPr defaultRowHeight="16.5"/>
  <cols>
    <col min="1" max="1" width="8.42578125" style="1" customWidth="1"/>
    <col min="2" max="2" width="14.425781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60" customHeight="1">
      <c r="A1" s="212" t="s">
        <v>70</v>
      </c>
      <c r="B1" s="212"/>
      <c r="C1" s="212"/>
      <c r="D1" s="53"/>
      <c r="E1" s="53"/>
      <c r="F1" s="53"/>
      <c r="G1" s="53"/>
      <c r="H1" s="53"/>
      <c r="I1" s="53"/>
      <c r="J1" s="53"/>
      <c r="K1" s="53"/>
      <c r="L1" s="53"/>
      <c r="M1" s="214"/>
      <c r="N1" s="214"/>
      <c r="O1" s="214"/>
      <c r="P1" s="214"/>
      <c r="Q1" s="214"/>
      <c r="R1" s="214"/>
      <c r="S1" s="214"/>
      <c r="T1" s="214"/>
    </row>
    <row r="2" spans="1:20">
      <c r="A2" s="208" t="s">
        <v>59</v>
      </c>
      <c r="B2" s="209"/>
      <c r="C2" s="209"/>
      <c r="D2" s="25">
        <v>43647</v>
      </c>
      <c r="E2" s="22"/>
      <c r="F2" s="22"/>
      <c r="G2" s="22"/>
      <c r="H2" s="22"/>
      <c r="I2" s="22"/>
      <c r="J2" s="22"/>
      <c r="K2" s="22"/>
      <c r="L2" s="22"/>
      <c r="M2" s="22"/>
      <c r="N2" s="22"/>
      <c r="O2" s="22"/>
      <c r="P2" s="22"/>
      <c r="Q2" s="22"/>
      <c r="R2" s="22"/>
      <c r="S2" s="22"/>
    </row>
    <row r="3" spans="1:20" ht="24" customHeight="1">
      <c r="A3" s="204" t="s">
        <v>14</v>
      </c>
      <c r="B3" s="206" t="s">
        <v>61</v>
      </c>
      <c r="C3" s="203" t="s">
        <v>7</v>
      </c>
      <c r="D3" s="203" t="s">
        <v>55</v>
      </c>
      <c r="E3" s="203" t="s">
        <v>16</v>
      </c>
      <c r="F3" s="210" t="s">
        <v>17</v>
      </c>
      <c r="G3" s="203" t="s">
        <v>8</v>
      </c>
      <c r="H3" s="203"/>
      <c r="I3" s="203"/>
      <c r="J3" s="203" t="s">
        <v>31</v>
      </c>
      <c r="K3" s="206" t="s">
        <v>33</v>
      </c>
      <c r="L3" s="206" t="s">
        <v>50</v>
      </c>
      <c r="M3" s="206" t="s">
        <v>51</v>
      </c>
      <c r="N3" s="206" t="s">
        <v>34</v>
      </c>
      <c r="O3" s="206" t="s">
        <v>35</v>
      </c>
      <c r="P3" s="204" t="s">
        <v>54</v>
      </c>
      <c r="Q3" s="203" t="s">
        <v>52</v>
      </c>
      <c r="R3" s="203" t="s">
        <v>32</v>
      </c>
      <c r="S3" s="203" t="s">
        <v>53</v>
      </c>
      <c r="T3" s="203" t="s">
        <v>13</v>
      </c>
    </row>
    <row r="4" spans="1:20" ht="25.5" customHeight="1">
      <c r="A4" s="204"/>
      <c r="B4" s="211"/>
      <c r="C4" s="203"/>
      <c r="D4" s="203"/>
      <c r="E4" s="203"/>
      <c r="F4" s="210"/>
      <c r="G4" s="23" t="s">
        <v>9</v>
      </c>
      <c r="H4" s="23" t="s">
        <v>10</v>
      </c>
      <c r="I4" s="23" t="s">
        <v>11</v>
      </c>
      <c r="J4" s="203"/>
      <c r="K4" s="207"/>
      <c r="L4" s="207"/>
      <c r="M4" s="207"/>
      <c r="N4" s="207"/>
      <c r="O4" s="207"/>
      <c r="P4" s="204"/>
      <c r="Q4" s="204"/>
      <c r="R4" s="203"/>
      <c r="S4" s="203"/>
      <c r="T4" s="203"/>
    </row>
    <row r="5" spans="1:20">
      <c r="A5" s="4">
        <v>1</v>
      </c>
      <c r="B5" s="17" t="s">
        <v>62</v>
      </c>
      <c r="C5" s="70" t="s">
        <v>684</v>
      </c>
      <c r="D5" s="18" t="s">
        <v>25</v>
      </c>
      <c r="E5" s="71">
        <v>18</v>
      </c>
      <c r="F5" s="18"/>
      <c r="G5" s="70">
        <v>18</v>
      </c>
      <c r="H5" s="70">
        <v>15</v>
      </c>
      <c r="I5" s="57">
        <f>SUM(G5:H5)</f>
        <v>33</v>
      </c>
      <c r="J5" s="71">
        <v>9854254708</v>
      </c>
      <c r="K5" s="68" t="s">
        <v>626</v>
      </c>
      <c r="L5" s="96" t="s">
        <v>627</v>
      </c>
      <c r="M5" s="97">
        <v>7399362724</v>
      </c>
      <c r="N5" s="96" t="s">
        <v>789</v>
      </c>
      <c r="O5" s="97">
        <v>9854369382</v>
      </c>
      <c r="P5" s="108" t="s">
        <v>790</v>
      </c>
      <c r="Q5" s="48" t="s">
        <v>242</v>
      </c>
      <c r="R5" s="48">
        <v>30</v>
      </c>
      <c r="S5" s="48" t="s">
        <v>791</v>
      </c>
      <c r="T5" s="108"/>
    </row>
    <row r="6" spans="1:20">
      <c r="A6" s="4">
        <v>2</v>
      </c>
      <c r="B6" s="17" t="s">
        <v>62</v>
      </c>
      <c r="C6" s="70" t="s">
        <v>685</v>
      </c>
      <c r="D6" s="18" t="s">
        <v>25</v>
      </c>
      <c r="E6" s="71">
        <v>51</v>
      </c>
      <c r="F6" s="18"/>
      <c r="G6" s="70">
        <v>33</v>
      </c>
      <c r="H6" s="70">
        <v>23</v>
      </c>
      <c r="I6" s="57">
        <f t="shared" ref="I6:I69" si="0">SUM(G6:H6)</f>
        <v>56</v>
      </c>
      <c r="J6" s="71">
        <v>9577911225</v>
      </c>
      <c r="K6" s="68" t="s">
        <v>626</v>
      </c>
      <c r="L6" s="96" t="s">
        <v>629</v>
      </c>
      <c r="M6" s="97">
        <v>9854348701</v>
      </c>
      <c r="N6" s="96" t="s">
        <v>789</v>
      </c>
      <c r="O6" s="97">
        <v>9854369382</v>
      </c>
      <c r="P6" s="108" t="s">
        <v>790</v>
      </c>
      <c r="Q6" s="48" t="s">
        <v>242</v>
      </c>
      <c r="R6" s="48">
        <v>30</v>
      </c>
      <c r="S6" s="48" t="s">
        <v>243</v>
      </c>
      <c r="T6" s="108"/>
    </row>
    <row r="7" spans="1:20">
      <c r="A7" s="4">
        <v>3</v>
      </c>
      <c r="B7" s="17" t="s">
        <v>62</v>
      </c>
      <c r="C7" s="70" t="s">
        <v>626</v>
      </c>
      <c r="D7" s="18" t="s">
        <v>25</v>
      </c>
      <c r="E7" s="71">
        <v>19</v>
      </c>
      <c r="F7" s="18"/>
      <c r="G7" s="70">
        <v>14</v>
      </c>
      <c r="H7" s="70">
        <v>15</v>
      </c>
      <c r="I7" s="57">
        <f t="shared" si="0"/>
        <v>29</v>
      </c>
      <c r="J7" s="71">
        <v>7399985345</v>
      </c>
      <c r="K7" s="68" t="s">
        <v>626</v>
      </c>
      <c r="L7" s="96" t="s">
        <v>629</v>
      </c>
      <c r="M7" s="97">
        <v>9854348701</v>
      </c>
      <c r="N7" s="96" t="s">
        <v>792</v>
      </c>
      <c r="O7" s="97">
        <v>9577360802</v>
      </c>
      <c r="P7" s="108" t="s">
        <v>793</v>
      </c>
      <c r="Q7" s="48" t="s">
        <v>246</v>
      </c>
      <c r="R7" s="48">
        <v>30</v>
      </c>
      <c r="S7" s="48" t="s">
        <v>243</v>
      </c>
      <c r="T7" s="108"/>
    </row>
    <row r="8" spans="1:20">
      <c r="A8" s="4">
        <v>4</v>
      </c>
      <c r="B8" s="17" t="s">
        <v>62</v>
      </c>
      <c r="C8" s="70" t="s">
        <v>686</v>
      </c>
      <c r="D8" s="18" t="s">
        <v>25</v>
      </c>
      <c r="E8" s="71">
        <v>54</v>
      </c>
      <c r="F8" s="18"/>
      <c r="G8" s="70">
        <v>18</v>
      </c>
      <c r="H8" s="70">
        <v>34</v>
      </c>
      <c r="I8" s="57">
        <f t="shared" si="0"/>
        <v>52</v>
      </c>
      <c r="J8" s="71">
        <v>9613007672</v>
      </c>
      <c r="K8" s="68" t="s">
        <v>626</v>
      </c>
      <c r="L8" s="96" t="s">
        <v>627</v>
      </c>
      <c r="M8" s="97">
        <v>7399362724</v>
      </c>
      <c r="N8" s="96" t="s">
        <v>792</v>
      </c>
      <c r="O8" s="97">
        <v>9577360802</v>
      </c>
      <c r="P8" s="108" t="s">
        <v>793</v>
      </c>
      <c r="Q8" s="48" t="s">
        <v>246</v>
      </c>
      <c r="R8" s="48">
        <v>30</v>
      </c>
      <c r="S8" s="48" t="s">
        <v>243</v>
      </c>
      <c r="T8" s="108"/>
    </row>
    <row r="9" spans="1:20">
      <c r="A9" s="4">
        <v>5</v>
      </c>
      <c r="B9" s="17" t="s">
        <v>62</v>
      </c>
      <c r="C9" s="70" t="s">
        <v>687</v>
      </c>
      <c r="D9" s="18" t="s">
        <v>25</v>
      </c>
      <c r="E9" s="71">
        <v>81</v>
      </c>
      <c r="F9" s="18"/>
      <c r="G9" s="70">
        <v>21</v>
      </c>
      <c r="H9" s="70">
        <v>20</v>
      </c>
      <c r="I9" s="57">
        <f t="shared" si="0"/>
        <v>41</v>
      </c>
      <c r="J9" s="71"/>
      <c r="K9" s="68" t="s">
        <v>626</v>
      </c>
      <c r="L9" s="96" t="s">
        <v>627</v>
      </c>
      <c r="M9" s="97">
        <v>7399362724</v>
      </c>
      <c r="N9" s="96" t="s">
        <v>794</v>
      </c>
      <c r="O9" s="97">
        <v>7399902579</v>
      </c>
      <c r="P9" s="108" t="s">
        <v>795</v>
      </c>
      <c r="Q9" s="48" t="s">
        <v>249</v>
      </c>
      <c r="R9" s="48">
        <v>30</v>
      </c>
      <c r="S9" s="48" t="s">
        <v>243</v>
      </c>
      <c r="T9" s="108"/>
    </row>
    <row r="10" spans="1:20">
      <c r="A10" s="4">
        <v>6</v>
      </c>
      <c r="B10" s="17" t="s">
        <v>62</v>
      </c>
      <c r="C10" s="70" t="s">
        <v>688</v>
      </c>
      <c r="D10" s="18" t="s">
        <v>25</v>
      </c>
      <c r="E10" s="71">
        <v>53</v>
      </c>
      <c r="F10" s="18"/>
      <c r="G10" s="70">
        <v>27</v>
      </c>
      <c r="H10" s="70">
        <v>10</v>
      </c>
      <c r="I10" s="57">
        <f t="shared" si="0"/>
        <v>37</v>
      </c>
      <c r="J10" s="71">
        <v>9859153471</v>
      </c>
      <c r="K10" s="68" t="s">
        <v>626</v>
      </c>
      <c r="L10" s="96" t="s">
        <v>629</v>
      </c>
      <c r="M10" s="97">
        <v>9854348701</v>
      </c>
      <c r="N10" s="96" t="s">
        <v>794</v>
      </c>
      <c r="O10" s="97">
        <v>7399902579</v>
      </c>
      <c r="P10" s="108" t="s">
        <v>795</v>
      </c>
      <c r="Q10" s="48" t="s">
        <v>249</v>
      </c>
      <c r="R10" s="48">
        <v>30</v>
      </c>
      <c r="S10" s="48" t="s">
        <v>243</v>
      </c>
      <c r="T10" s="108"/>
    </row>
    <row r="11" spans="1:20">
      <c r="A11" s="4">
        <v>7</v>
      </c>
      <c r="B11" s="17" t="s">
        <v>62</v>
      </c>
      <c r="C11" s="70" t="s">
        <v>689</v>
      </c>
      <c r="D11" s="18" t="s">
        <v>25</v>
      </c>
      <c r="E11" s="71">
        <v>62</v>
      </c>
      <c r="F11" s="18"/>
      <c r="G11" s="70">
        <v>23</v>
      </c>
      <c r="H11" s="70">
        <v>21</v>
      </c>
      <c r="I11" s="57">
        <f t="shared" si="0"/>
        <v>44</v>
      </c>
      <c r="J11" s="71">
        <v>8876861241</v>
      </c>
      <c r="K11" s="68" t="s">
        <v>626</v>
      </c>
      <c r="L11" s="96" t="s">
        <v>627</v>
      </c>
      <c r="M11" s="97">
        <v>7399362724</v>
      </c>
      <c r="N11" s="96" t="s">
        <v>792</v>
      </c>
      <c r="O11" s="97">
        <v>9577360802</v>
      </c>
      <c r="P11" s="108" t="s">
        <v>796</v>
      </c>
      <c r="Q11" s="48" t="s">
        <v>251</v>
      </c>
      <c r="R11" s="48">
        <v>30</v>
      </c>
      <c r="S11" s="48" t="s">
        <v>243</v>
      </c>
      <c r="T11" s="108"/>
    </row>
    <row r="12" spans="1:20">
      <c r="A12" s="4">
        <v>8</v>
      </c>
      <c r="B12" s="17" t="s">
        <v>62</v>
      </c>
      <c r="C12" s="70" t="s">
        <v>690</v>
      </c>
      <c r="D12" s="18" t="s">
        <v>25</v>
      </c>
      <c r="E12" s="71">
        <v>24</v>
      </c>
      <c r="F12" s="18"/>
      <c r="G12" s="70">
        <v>53</v>
      </c>
      <c r="H12" s="70">
        <v>65</v>
      </c>
      <c r="I12" s="57">
        <f t="shared" si="0"/>
        <v>118</v>
      </c>
      <c r="J12" s="71">
        <v>9859834725</v>
      </c>
      <c r="K12" s="68" t="s">
        <v>634</v>
      </c>
      <c r="L12" s="96" t="s">
        <v>635</v>
      </c>
      <c r="M12" s="97">
        <v>9854990368</v>
      </c>
      <c r="N12" s="96" t="s">
        <v>797</v>
      </c>
      <c r="O12" s="97">
        <v>7399457045</v>
      </c>
      <c r="P12" s="108" t="s">
        <v>796</v>
      </c>
      <c r="Q12" s="48" t="s">
        <v>251</v>
      </c>
      <c r="R12" s="48">
        <v>30</v>
      </c>
      <c r="S12" s="48" t="s">
        <v>243</v>
      </c>
      <c r="T12" s="108"/>
    </row>
    <row r="13" spans="1:20">
      <c r="A13" s="4">
        <v>9</v>
      </c>
      <c r="B13" s="17" t="s">
        <v>62</v>
      </c>
      <c r="C13" s="70" t="s">
        <v>691</v>
      </c>
      <c r="D13" s="18" t="s">
        <v>25</v>
      </c>
      <c r="E13" s="71">
        <v>25</v>
      </c>
      <c r="F13" s="18"/>
      <c r="G13" s="70">
        <v>34</v>
      </c>
      <c r="H13" s="70">
        <v>36</v>
      </c>
      <c r="I13" s="57">
        <f t="shared" si="0"/>
        <v>70</v>
      </c>
      <c r="J13" s="71">
        <v>8751975605</v>
      </c>
      <c r="K13" s="68" t="s">
        <v>634</v>
      </c>
      <c r="L13" s="96" t="s">
        <v>635</v>
      </c>
      <c r="M13" s="97">
        <v>9854990368</v>
      </c>
      <c r="N13" s="78"/>
      <c r="O13" s="79"/>
      <c r="P13" s="108" t="s">
        <v>798</v>
      </c>
      <c r="Q13" s="48" t="s">
        <v>263</v>
      </c>
      <c r="R13" s="48">
        <v>30</v>
      </c>
      <c r="S13" s="48" t="s">
        <v>243</v>
      </c>
      <c r="T13" s="108"/>
    </row>
    <row r="14" spans="1:20">
      <c r="A14" s="4">
        <v>10</v>
      </c>
      <c r="B14" s="17" t="s">
        <v>62</v>
      </c>
      <c r="C14" s="70" t="s">
        <v>692</v>
      </c>
      <c r="D14" s="18" t="s">
        <v>25</v>
      </c>
      <c r="E14" s="71">
        <v>23</v>
      </c>
      <c r="F14" s="18"/>
      <c r="G14" s="70">
        <v>45</v>
      </c>
      <c r="H14" s="70">
        <v>46</v>
      </c>
      <c r="I14" s="57">
        <f t="shared" si="0"/>
        <v>91</v>
      </c>
      <c r="J14" s="71">
        <v>9854787197</v>
      </c>
      <c r="K14" s="68" t="s">
        <v>634</v>
      </c>
      <c r="L14" s="96" t="s">
        <v>635</v>
      </c>
      <c r="M14" s="97">
        <v>9854990368</v>
      </c>
      <c r="N14" s="96" t="s">
        <v>274</v>
      </c>
      <c r="O14" s="97">
        <v>7399926895</v>
      </c>
      <c r="P14" s="108" t="s">
        <v>798</v>
      </c>
      <c r="Q14" s="48" t="s">
        <v>263</v>
      </c>
      <c r="R14" s="48">
        <v>30</v>
      </c>
      <c r="S14" s="48" t="s">
        <v>243</v>
      </c>
      <c r="T14" s="108"/>
    </row>
    <row r="15" spans="1:20">
      <c r="A15" s="4">
        <v>11</v>
      </c>
      <c r="B15" s="17" t="s">
        <v>62</v>
      </c>
      <c r="C15" s="70" t="s">
        <v>693</v>
      </c>
      <c r="D15" s="18" t="s">
        <v>25</v>
      </c>
      <c r="E15" s="71">
        <v>22</v>
      </c>
      <c r="F15" s="18"/>
      <c r="G15" s="70">
        <v>18</v>
      </c>
      <c r="H15" s="70">
        <v>38</v>
      </c>
      <c r="I15" s="57">
        <f t="shared" si="0"/>
        <v>56</v>
      </c>
      <c r="J15" s="71">
        <v>9859066697</v>
      </c>
      <c r="K15" s="68" t="s">
        <v>634</v>
      </c>
      <c r="L15" s="96" t="s">
        <v>635</v>
      </c>
      <c r="M15" s="97">
        <v>9854990368</v>
      </c>
      <c r="N15" s="96" t="s">
        <v>274</v>
      </c>
      <c r="O15" s="97">
        <v>7399926895</v>
      </c>
      <c r="P15" s="108" t="s">
        <v>798</v>
      </c>
      <c r="Q15" s="48" t="s">
        <v>263</v>
      </c>
      <c r="R15" s="48">
        <v>30</v>
      </c>
      <c r="S15" s="48" t="s">
        <v>243</v>
      </c>
      <c r="T15" s="108"/>
    </row>
    <row r="16" spans="1:20">
      <c r="A16" s="4">
        <v>12</v>
      </c>
      <c r="B16" s="17" t="s">
        <v>62</v>
      </c>
      <c r="C16" s="70" t="s">
        <v>694</v>
      </c>
      <c r="D16" s="18" t="s">
        <v>25</v>
      </c>
      <c r="E16" s="71">
        <v>26</v>
      </c>
      <c r="F16" s="18"/>
      <c r="G16" s="70">
        <v>49</v>
      </c>
      <c r="H16" s="70">
        <v>43</v>
      </c>
      <c r="I16" s="57">
        <f t="shared" si="0"/>
        <v>92</v>
      </c>
      <c r="J16" s="71">
        <v>7399556102</v>
      </c>
      <c r="K16" s="68" t="s">
        <v>634</v>
      </c>
      <c r="L16" s="96" t="s">
        <v>635</v>
      </c>
      <c r="M16" s="97">
        <v>9854990368</v>
      </c>
      <c r="N16" s="78"/>
      <c r="O16" s="79"/>
      <c r="P16" s="108" t="s">
        <v>799</v>
      </c>
      <c r="Q16" s="48" t="s">
        <v>269</v>
      </c>
      <c r="R16" s="48">
        <v>30</v>
      </c>
      <c r="S16" s="48" t="s">
        <v>243</v>
      </c>
      <c r="T16" s="108"/>
    </row>
    <row r="17" spans="1:20">
      <c r="A17" s="4">
        <v>13</v>
      </c>
      <c r="B17" s="17" t="s">
        <v>62</v>
      </c>
      <c r="C17" s="70" t="s">
        <v>695</v>
      </c>
      <c r="D17" s="18" t="s">
        <v>25</v>
      </c>
      <c r="E17" s="71">
        <v>88</v>
      </c>
      <c r="F17" s="18"/>
      <c r="G17" s="70">
        <v>28</v>
      </c>
      <c r="H17" s="70">
        <v>29</v>
      </c>
      <c r="I17" s="57">
        <f t="shared" si="0"/>
        <v>57</v>
      </c>
      <c r="J17" s="71">
        <v>9577229062</v>
      </c>
      <c r="K17" s="68" t="s">
        <v>634</v>
      </c>
      <c r="L17" s="96" t="s">
        <v>635</v>
      </c>
      <c r="M17" s="97">
        <v>9854990368</v>
      </c>
      <c r="N17" s="96" t="s">
        <v>800</v>
      </c>
      <c r="O17" s="97">
        <v>9854990380</v>
      </c>
      <c r="P17" s="108" t="s">
        <v>799</v>
      </c>
      <c r="Q17" s="48" t="s">
        <v>269</v>
      </c>
      <c r="R17" s="48">
        <v>30</v>
      </c>
      <c r="S17" s="48" t="s">
        <v>243</v>
      </c>
      <c r="T17" s="108"/>
    </row>
    <row r="18" spans="1:20">
      <c r="A18" s="4">
        <v>14</v>
      </c>
      <c r="B18" s="17" t="s">
        <v>62</v>
      </c>
      <c r="C18" s="70" t="s">
        <v>696</v>
      </c>
      <c r="D18" s="18" t="s">
        <v>25</v>
      </c>
      <c r="E18" s="71">
        <v>87</v>
      </c>
      <c r="F18" s="18"/>
      <c r="G18" s="70">
        <v>74</v>
      </c>
      <c r="H18" s="70">
        <v>86</v>
      </c>
      <c r="I18" s="57">
        <f t="shared" si="0"/>
        <v>160</v>
      </c>
      <c r="J18" s="71">
        <v>9954252970</v>
      </c>
      <c r="K18" s="68" t="s">
        <v>634</v>
      </c>
      <c r="L18" s="96" t="s">
        <v>635</v>
      </c>
      <c r="M18" s="97">
        <v>9854990368</v>
      </c>
      <c r="N18" s="96" t="s">
        <v>801</v>
      </c>
      <c r="O18" s="97">
        <v>7399625127</v>
      </c>
      <c r="P18" s="108" t="s">
        <v>802</v>
      </c>
      <c r="Q18" s="48" t="s">
        <v>242</v>
      </c>
      <c r="R18" s="48">
        <v>30</v>
      </c>
      <c r="S18" s="48" t="s">
        <v>243</v>
      </c>
      <c r="T18" s="108"/>
    </row>
    <row r="19" spans="1:20">
      <c r="A19" s="4">
        <v>15</v>
      </c>
      <c r="B19" s="17" t="s">
        <v>62</v>
      </c>
      <c r="C19" s="70" t="s">
        <v>697</v>
      </c>
      <c r="D19" s="18" t="s">
        <v>25</v>
      </c>
      <c r="E19" s="71">
        <v>109</v>
      </c>
      <c r="F19" s="18"/>
      <c r="G19" s="70">
        <v>24</v>
      </c>
      <c r="H19" s="70">
        <v>26</v>
      </c>
      <c r="I19" s="57">
        <f t="shared" si="0"/>
        <v>50</v>
      </c>
      <c r="J19" s="71">
        <v>9577794014</v>
      </c>
      <c r="K19" s="68" t="s">
        <v>634</v>
      </c>
      <c r="L19" s="96" t="s">
        <v>635</v>
      </c>
      <c r="M19" s="97">
        <v>9854990368</v>
      </c>
      <c r="N19" s="96" t="s">
        <v>803</v>
      </c>
      <c r="O19" s="97">
        <v>9577229749</v>
      </c>
      <c r="P19" s="108" t="s">
        <v>802</v>
      </c>
      <c r="Q19" s="48" t="s">
        <v>242</v>
      </c>
      <c r="R19" s="48">
        <v>30</v>
      </c>
      <c r="S19" s="48" t="s">
        <v>243</v>
      </c>
      <c r="T19" s="108"/>
    </row>
    <row r="20" spans="1:20">
      <c r="A20" s="4">
        <v>16</v>
      </c>
      <c r="B20" s="17" t="s">
        <v>62</v>
      </c>
      <c r="C20" s="70" t="s">
        <v>698</v>
      </c>
      <c r="D20" s="70" t="s">
        <v>25</v>
      </c>
      <c r="E20" s="71">
        <v>31</v>
      </c>
      <c r="F20" s="70"/>
      <c r="G20" s="70">
        <v>8</v>
      </c>
      <c r="H20" s="70">
        <v>7</v>
      </c>
      <c r="I20" s="57">
        <f t="shared" si="0"/>
        <v>15</v>
      </c>
      <c r="J20" s="71">
        <v>9613643993</v>
      </c>
      <c r="K20" s="70" t="s">
        <v>701</v>
      </c>
      <c r="L20" s="78" t="s">
        <v>804</v>
      </c>
      <c r="M20" s="124">
        <v>8876240882</v>
      </c>
      <c r="N20" s="78" t="s">
        <v>805</v>
      </c>
      <c r="O20" s="79">
        <v>9859201845</v>
      </c>
      <c r="P20" s="108" t="s">
        <v>806</v>
      </c>
      <c r="Q20" s="48" t="s">
        <v>246</v>
      </c>
      <c r="R20" s="17">
        <v>20</v>
      </c>
      <c r="S20" s="48" t="s">
        <v>243</v>
      </c>
      <c r="T20" s="108"/>
    </row>
    <row r="21" spans="1:20">
      <c r="A21" s="4">
        <v>17</v>
      </c>
      <c r="B21" s="17" t="s">
        <v>62</v>
      </c>
      <c r="C21" s="70" t="s">
        <v>699</v>
      </c>
      <c r="D21" s="70" t="s">
        <v>25</v>
      </c>
      <c r="E21" s="71">
        <v>78</v>
      </c>
      <c r="F21" s="70"/>
      <c r="G21" s="70">
        <v>24</v>
      </c>
      <c r="H21" s="70">
        <v>18</v>
      </c>
      <c r="I21" s="57">
        <f t="shared" si="0"/>
        <v>42</v>
      </c>
      <c r="J21" s="71">
        <v>9859486933</v>
      </c>
      <c r="K21" s="70" t="s">
        <v>701</v>
      </c>
      <c r="L21" s="78" t="s">
        <v>807</v>
      </c>
      <c r="M21" s="124">
        <v>9967919234</v>
      </c>
      <c r="N21" s="78" t="s">
        <v>808</v>
      </c>
      <c r="O21" s="79">
        <v>9859786983</v>
      </c>
      <c r="P21" s="108" t="s">
        <v>806</v>
      </c>
      <c r="Q21" s="48" t="s">
        <v>246</v>
      </c>
      <c r="R21" s="17">
        <v>20</v>
      </c>
      <c r="S21" s="48" t="s">
        <v>243</v>
      </c>
      <c r="T21" s="108"/>
    </row>
    <row r="22" spans="1:20">
      <c r="A22" s="4">
        <v>18</v>
      </c>
      <c r="B22" s="17" t="s">
        <v>62</v>
      </c>
      <c r="C22" s="70" t="s">
        <v>699</v>
      </c>
      <c r="D22" s="70" t="s">
        <v>25</v>
      </c>
      <c r="E22" s="71">
        <v>66</v>
      </c>
      <c r="F22" s="70"/>
      <c r="G22" s="70">
        <v>17</v>
      </c>
      <c r="H22" s="70">
        <v>15</v>
      </c>
      <c r="I22" s="57">
        <f t="shared" si="0"/>
        <v>32</v>
      </c>
      <c r="J22" s="71">
        <v>9613498491</v>
      </c>
      <c r="K22" s="70" t="s">
        <v>701</v>
      </c>
      <c r="L22" s="78" t="s">
        <v>804</v>
      </c>
      <c r="M22" s="124">
        <v>8876240882</v>
      </c>
      <c r="N22" s="78" t="s">
        <v>808</v>
      </c>
      <c r="O22" s="79">
        <v>9859786983</v>
      </c>
      <c r="P22" s="108" t="s">
        <v>809</v>
      </c>
      <c r="Q22" s="48" t="s">
        <v>249</v>
      </c>
      <c r="R22" s="17">
        <v>20</v>
      </c>
      <c r="S22" s="48" t="s">
        <v>243</v>
      </c>
      <c r="T22" s="108"/>
    </row>
    <row r="23" spans="1:20">
      <c r="A23" s="4">
        <v>19</v>
      </c>
      <c r="B23" s="17" t="s">
        <v>62</v>
      </c>
      <c r="C23" s="70" t="s">
        <v>700</v>
      </c>
      <c r="D23" s="70" t="s">
        <v>25</v>
      </c>
      <c r="E23" s="71">
        <v>69</v>
      </c>
      <c r="F23" s="70"/>
      <c r="G23" s="70">
        <v>8</v>
      </c>
      <c r="H23" s="70">
        <v>7</v>
      </c>
      <c r="I23" s="57">
        <f t="shared" si="0"/>
        <v>15</v>
      </c>
      <c r="J23" s="71">
        <v>9859323939</v>
      </c>
      <c r="K23" s="70" t="s">
        <v>701</v>
      </c>
      <c r="L23" s="78" t="s">
        <v>804</v>
      </c>
      <c r="M23" s="124">
        <v>8876240882</v>
      </c>
      <c r="N23" s="78" t="s">
        <v>810</v>
      </c>
      <c r="O23" s="79">
        <v>7399282382</v>
      </c>
      <c r="P23" s="108" t="s">
        <v>809</v>
      </c>
      <c r="Q23" s="48" t="s">
        <v>249</v>
      </c>
      <c r="R23" s="17">
        <v>20</v>
      </c>
      <c r="S23" s="48" t="s">
        <v>243</v>
      </c>
      <c r="T23" s="108"/>
    </row>
    <row r="24" spans="1:20">
      <c r="A24" s="4">
        <v>20</v>
      </c>
      <c r="B24" s="17" t="s">
        <v>62</v>
      </c>
      <c r="C24" s="70" t="s">
        <v>701</v>
      </c>
      <c r="D24" s="70" t="s">
        <v>25</v>
      </c>
      <c r="E24" s="71">
        <v>99</v>
      </c>
      <c r="F24" s="70"/>
      <c r="G24" s="70">
        <v>28</v>
      </c>
      <c r="H24" s="70">
        <v>21</v>
      </c>
      <c r="I24" s="57">
        <f t="shared" si="0"/>
        <v>49</v>
      </c>
      <c r="J24" s="71">
        <v>7399158924</v>
      </c>
      <c r="K24" s="70" t="s">
        <v>701</v>
      </c>
      <c r="L24" s="78" t="s">
        <v>807</v>
      </c>
      <c r="M24" s="124">
        <v>9967919234</v>
      </c>
      <c r="N24" s="78" t="s">
        <v>810</v>
      </c>
      <c r="O24" s="79">
        <v>7399282382</v>
      </c>
      <c r="P24" s="108" t="s">
        <v>811</v>
      </c>
      <c r="Q24" s="63" t="s">
        <v>251</v>
      </c>
      <c r="R24" s="17">
        <v>20</v>
      </c>
      <c r="S24" s="48" t="s">
        <v>243</v>
      </c>
      <c r="T24" s="108"/>
    </row>
    <row r="25" spans="1:20">
      <c r="A25" s="4">
        <v>21</v>
      </c>
      <c r="B25" s="17" t="s">
        <v>62</v>
      </c>
      <c r="C25" s="70" t="s">
        <v>702</v>
      </c>
      <c r="D25" s="70" t="s">
        <v>25</v>
      </c>
      <c r="E25" s="71">
        <v>75</v>
      </c>
      <c r="F25" s="70"/>
      <c r="G25" s="70">
        <v>16</v>
      </c>
      <c r="H25" s="70">
        <v>21</v>
      </c>
      <c r="I25" s="57">
        <f t="shared" si="0"/>
        <v>37</v>
      </c>
      <c r="J25" s="71">
        <v>3623217757</v>
      </c>
      <c r="K25" s="70" t="s">
        <v>701</v>
      </c>
      <c r="L25" s="78" t="s">
        <v>807</v>
      </c>
      <c r="M25" s="124">
        <v>9967919234</v>
      </c>
      <c r="N25" s="78" t="s">
        <v>812</v>
      </c>
      <c r="O25" s="79">
        <v>9859314404</v>
      </c>
      <c r="P25" s="108" t="s">
        <v>811</v>
      </c>
      <c r="Q25" s="63" t="s">
        <v>251</v>
      </c>
      <c r="R25" s="17">
        <v>14</v>
      </c>
      <c r="S25" s="48" t="s">
        <v>243</v>
      </c>
      <c r="T25" s="108"/>
    </row>
    <row r="26" spans="1:20">
      <c r="A26" s="4">
        <v>22</v>
      </c>
      <c r="B26" s="17" t="s">
        <v>62</v>
      </c>
      <c r="C26" s="70" t="s">
        <v>702</v>
      </c>
      <c r="D26" s="70" t="s">
        <v>25</v>
      </c>
      <c r="E26" s="71">
        <v>68</v>
      </c>
      <c r="F26" s="70"/>
      <c r="G26" s="70">
        <v>19</v>
      </c>
      <c r="H26" s="70">
        <v>14</v>
      </c>
      <c r="I26" s="57">
        <f t="shared" si="0"/>
        <v>33</v>
      </c>
      <c r="J26" s="71">
        <v>7399713160</v>
      </c>
      <c r="K26" s="70" t="s">
        <v>701</v>
      </c>
      <c r="L26" s="78" t="s">
        <v>804</v>
      </c>
      <c r="M26" s="124">
        <v>8876240882</v>
      </c>
      <c r="N26" s="78" t="s">
        <v>812</v>
      </c>
      <c r="O26" s="79">
        <v>9859314404</v>
      </c>
      <c r="P26" s="108" t="s">
        <v>813</v>
      </c>
      <c r="Q26" s="63" t="s">
        <v>263</v>
      </c>
      <c r="R26" s="17">
        <v>14</v>
      </c>
      <c r="S26" s="48" t="s">
        <v>243</v>
      </c>
      <c r="T26" s="108"/>
    </row>
    <row r="27" spans="1:20">
      <c r="A27" s="4">
        <v>23</v>
      </c>
      <c r="B27" s="17" t="s">
        <v>62</v>
      </c>
      <c r="C27" s="70" t="s">
        <v>703</v>
      </c>
      <c r="D27" s="66" t="s">
        <v>25</v>
      </c>
      <c r="E27" s="71">
        <v>262</v>
      </c>
      <c r="F27" s="66"/>
      <c r="G27" s="70">
        <v>21</v>
      </c>
      <c r="H27" s="70">
        <v>21</v>
      </c>
      <c r="I27" s="57">
        <f t="shared" si="0"/>
        <v>42</v>
      </c>
      <c r="J27" s="71">
        <v>9613460181</v>
      </c>
      <c r="K27" s="70" t="s">
        <v>706</v>
      </c>
      <c r="L27" s="94" t="s">
        <v>814</v>
      </c>
      <c r="M27" s="124">
        <v>9854601292</v>
      </c>
      <c r="N27" s="94" t="s">
        <v>815</v>
      </c>
      <c r="O27" s="79">
        <v>9508571270</v>
      </c>
      <c r="P27" s="108" t="s">
        <v>813</v>
      </c>
      <c r="Q27" s="48" t="s">
        <v>263</v>
      </c>
      <c r="R27" s="17">
        <v>14</v>
      </c>
      <c r="S27" s="48" t="s">
        <v>243</v>
      </c>
      <c r="T27" s="108"/>
    </row>
    <row r="28" spans="1:20">
      <c r="A28" s="4">
        <v>24</v>
      </c>
      <c r="B28" s="17" t="s">
        <v>62</v>
      </c>
      <c r="C28" s="70" t="s">
        <v>704</v>
      </c>
      <c r="D28" s="66" t="s">
        <v>25</v>
      </c>
      <c r="E28" s="71">
        <v>142</v>
      </c>
      <c r="F28" s="66"/>
      <c r="G28" s="70">
        <v>26</v>
      </c>
      <c r="H28" s="70">
        <v>18</v>
      </c>
      <c r="I28" s="57">
        <f t="shared" si="0"/>
        <v>44</v>
      </c>
      <c r="J28" s="71">
        <v>8135942395</v>
      </c>
      <c r="K28" s="70" t="s">
        <v>706</v>
      </c>
      <c r="L28" s="94" t="s">
        <v>814</v>
      </c>
      <c r="M28" s="124">
        <v>9854601292</v>
      </c>
      <c r="N28" s="78" t="s">
        <v>816</v>
      </c>
      <c r="O28" s="79">
        <v>9859456876</v>
      </c>
      <c r="P28" s="108" t="s">
        <v>817</v>
      </c>
      <c r="Q28" s="48" t="s">
        <v>269</v>
      </c>
      <c r="R28" s="17">
        <v>14</v>
      </c>
      <c r="S28" s="48" t="s">
        <v>243</v>
      </c>
      <c r="T28" s="108"/>
    </row>
    <row r="29" spans="1:20">
      <c r="A29" s="4">
        <v>25</v>
      </c>
      <c r="B29" s="17" t="s">
        <v>62</v>
      </c>
      <c r="C29" s="70" t="s">
        <v>705</v>
      </c>
      <c r="D29" s="66" t="s">
        <v>25</v>
      </c>
      <c r="E29" s="71">
        <v>210</v>
      </c>
      <c r="F29" s="66"/>
      <c r="G29" s="70">
        <v>20</v>
      </c>
      <c r="H29" s="70">
        <v>19</v>
      </c>
      <c r="I29" s="57">
        <f t="shared" si="0"/>
        <v>39</v>
      </c>
      <c r="J29" s="71">
        <v>9957885545</v>
      </c>
      <c r="K29" s="70" t="s">
        <v>706</v>
      </c>
      <c r="L29" s="78" t="s">
        <v>818</v>
      </c>
      <c r="M29" s="124">
        <v>9854411659</v>
      </c>
      <c r="N29" s="78" t="s">
        <v>819</v>
      </c>
      <c r="O29" s="79">
        <v>9896577719</v>
      </c>
      <c r="P29" s="108" t="s">
        <v>817</v>
      </c>
      <c r="Q29" s="48" t="s">
        <v>269</v>
      </c>
      <c r="R29" s="17">
        <v>14</v>
      </c>
      <c r="S29" s="48" t="s">
        <v>243</v>
      </c>
      <c r="T29" s="108"/>
    </row>
    <row r="30" spans="1:20">
      <c r="A30" s="4">
        <v>26</v>
      </c>
      <c r="B30" s="17" t="s">
        <v>62</v>
      </c>
      <c r="C30" s="70" t="s">
        <v>706</v>
      </c>
      <c r="D30" s="66" t="s">
        <v>25</v>
      </c>
      <c r="E30" s="71">
        <v>35</v>
      </c>
      <c r="F30" s="55"/>
      <c r="G30" s="70">
        <v>17</v>
      </c>
      <c r="H30" s="70">
        <v>15</v>
      </c>
      <c r="I30" s="57">
        <f t="shared" si="0"/>
        <v>32</v>
      </c>
      <c r="J30" s="71">
        <v>9859249451</v>
      </c>
      <c r="K30" s="70" t="s">
        <v>706</v>
      </c>
      <c r="L30" s="78" t="s">
        <v>818</v>
      </c>
      <c r="M30" s="124">
        <v>9854411659</v>
      </c>
      <c r="N30" s="78" t="s">
        <v>816</v>
      </c>
      <c r="O30" s="79">
        <v>9859456876</v>
      </c>
      <c r="P30" s="108" t="s">
        <v>820</v>
      </c>
      <c r="Q30" s="48" t="s">
        <v>242</v>
      </c>
      <c r="R30" s="17">
        <v>14</v>
      </c>
      <c r="S30" s="48" t="s">
        <v>243</v>
      </c>
      <c r="T30" s="108"/>
    </row>
    <row r="31" spans="1:20">
      <c r="A31" s="4">
        <v>27</v>
      </c>
      <c r="B31" s="17" t="s">
        <v>62</v>
      </c>
      <c r="C31" s="70" t="s">
        <v>707</v>
      </c>
      <c r="D31" s="66" t="s">
        <v>25</v>
      </c>
      <c r="E31" s="71"/>
      <c r="F31" s="66"/>
      <c r="G31" s="70">
        <v>27</v>
      </c>
      <c r="H31" s="70">
        <v>26</v>
      </c>
      <c r="I31" s="57">
        <f t="shared" si="0"/>
        <v>53</v>
      </c>
      <c r="J31" s="71">
        <v>8752877325</v>
      </c>
      <c r="K31" s="70" t="s">
        <v>706</v>
      </c>
      <c r="L31" s="94" t="s">
        <v>814</v>
      </c>
      <c r="M31" s="124">
        <v>9854601292</v>
      </c>
      <c r="N31" s="94" t="s">
        <v>815</v>
      </c>
      <c r="O31" s="79">
        <v>9508571270</v>
      </c>
      <c r="P31" s="108" t="s">
        <v>820</v>
      </c>
      <c r="Q31" s="48" t="s">
        <v>242</v>
      </c>
      <c r="R31" s="17">
        <v>14</v>
      </c>
      <c r="S31" s="48" t="s">
        <v>243</v>
      </c>
      <c r="T31" s="108"/>
    </row>
    <row r="32" spans="1:20">
      <c r="A32" s="4">
        <v>28</v>
      </c>
      <c r="B32" s="17" t="s">
        <v>62</v>
      </c>
      <c r="C32" s="70" t="s">
        <v>708</v>
      </c>
      <c r="D32" s="66" t="s">
        <v>25</v>
      </c>
      <c r="E32" s="71"/>
      <c r="F32" s="66"/>
      <c r="G32" s="70">
        <v>16</v>
      </c>
      <c r="H32" s="70">
        <v>20</v>
      </c>
      <c r="I32" s="57">
        <f t="shared" si="0"/>
        <v>36</v>
      </c>
      <c r="J32" s="71">
        <v>8753875970</v>
      </c>
      <c r="K32" s="70" t="s">
        <v>706</v>
      </c>
      <c r="L32" s="78" t="s">
        <v>818</v>
      </c>
      <c r="M32" s="124">
        <v>9854411659</v>
      </c>
      <c r="N32" s="78" t="s">
        <v>819</v>
      </c>
      <c r="O32" s="79">
        <v>9896577719</v>
      </c>
      <c r="P32" s="108" t="s">
        <v>821</v>
      </c>
      <c r="Q32" s="48" t="s">
        <v>246</v>
      </c>
      <c r="R32" s="17">
        <v>14</v>
      </c>
      <c r="S32" s="48" t="s">
        <v>243</v>
      </c>
      <c r="T32" s="108"/>
    </row>
    <row r="33" spans="1:20">
      <c r="A33" s="4">
        <v>29</v>
      </c>
      <c r="B33" s="17" t="s">
        <v>62</v>
      </c>
      <c r="C33" s="70" t="s">
        <v>709</v>
      </c>
      <c r="D33" s="66" t="s">
        <v>25</v>
      </c>
      <c r="E33" s="71"/>
      <c r="F33" s="66"/>
      <c r="G33" s="70">
        <v>16</v>
      </c>
      <c r="H33" s="70">
        <v>14</v>
      </c>
      <c r="I33" s="57">
        <f t="shared" si="0"/>
        <v>30</v>
      </c>
      <c r="J33" s="71">
        <v>9613686377</v>
      </c>
      <c r="K33" s="70" t="s">
        <v>706</v>
      </c>
      <c r="L33" s="94" t="s">
        <v>814</v>
      </c>
      <c r="M33" s="124">
        <v>9854601292</v>
      </c>
      <c r="N33" s="78" t="s">
        <v>822</v>
      </c>
      <c r="O33" s="79">
        <v>9854389934</v>
      </c>
      <c r="P33" s="108" t="s">
        <v>821</v>
      </c>
      <c r="Q33" s="48" t="s">
        <v>246</v>
      </c>
      <c r="R33" s="17">
        <v>14</v>
      </c>
      <c r="S33" s="48" t="s">
        <v>243</v>
      </c>
      <c r="T33" s="108"/>
    </row>
    <row r="34" spans="1:20">
      <c r="A34" s="4">
        <v>30</v>
      </c>
      <c r="B34" s="17" t="s">
        <v>62</v>
      </c>
      <c r="C34" s="70" t="s">
        <v>710</v>
      </c>
      <c r="D34" s="66" t="s">
        <v>25</v>
      </c>
      <c r="E34" s="71"/>
      <c r="F34" s="66"/>
      <c r="G34" s="70">
        <v>21</v>
      </c>
      <c r="H34" s="70">
        <v>18</v>
      </c>
      <c r="I34" s="57">
        <f t="shared" si="0"/>
        <v>39</v>
      </c>
      <c r="J34" s="71">
        <v>9613395730</v>
      </c>
      <c r="K34" s="70" t="s">
        <v>706</v>
      </c>
      <c r="L34" s="78" t="s">
        <v>818</v>
      </c>
      <c r="M34" s="124">
        <v>9854411659</v>
      </c>
      <c r="N34" s="78" t="s">
        <v>822</v>
      </c>
      <c r="O34" s="79">
        <v>9854389934</v>
      </c>
      <c r="P34" s="108" t="s">
        <v>823</v>
      </c>
      <c r="Q34" s="48" t="s">
        <v>249</v>
      </c>
      <c r="R34" s="17">
        <v>30</v>
      </c>
      <c r="S34" s="48" t="s">
        <v>243</v>
      </c>
      <c r="T34" s="108"/>
    </row>
    <row r="35" spans="1:20">
      <c r="A35" s="4">
        <v>31</v>
      </c>
      <c r="B35" s="17" t="s">
        <v>62</v>
      </c>
      <c r="C35" s="70" t="s">
        <v>711</v>
      </c>
      <c r="D35" s="66" t="s">
        <v>25</v>
      </c>
      <c r="E35" s="71">
        <v>322</v>
      </c>
      <c r="F35" s="55"/>
      <c r="G35" s="70">
        <v>30</v>
      </c>
      <c r="H35" s="70">
        <v>24</v>
      </c>
      <c r="I35" s="57">
        <f t="shared" si="0"/>
        <v>54</v>
      </c>
      <c r="J35" s="71">
        <v>7399622982</v>
      </c>
      <c r="K35" s="70" t="s">
        <v>706</v>
      </c>
      <c r="L35" s="94" t="s">
        <v>814</v>
      </c>
      <c r="M35" s="124">
        <v>9854601292</v>
      </c>
      <c r="N35" s="78" t="s">
        <v>822</v>
      </c>
      <c r="O35" s="79">
        <v>9854389934</v>
      </c>
      <c r="P35" s="108" t="s">
        <v>823</v>
      </c>
      <c r="Q35" s="48" t="s">
        <v>249</v>
      </c>
      <c r="R35" s="17">
        <v>30</v>
      </c>
      <c r="S35" s="48" t="s">
        <v>243</v>
      </c>
      <c r="T35" s="108"/>
    </row>
    <row r="36" spans="1:20">
      <c r="A36" s="4">
        <v>32</v>
      </c>
      <c r="B36" s="17" t="s">
        <v>62</v>
      </c>
      <c r="C36" s="70" t="s">
        <v>712</v>
      </c>
      <c r="D36" s="66" t="s">
        <v>25</v>
      </c>
      <c r="E36" s="71">
        <v>32</v>
      </c>
      <c r="F36" s="66"/>
      <c r="G36" s="70">
        <v>23</v>
      </c>
      <c r="H36" s="70">
        <v>23</v>
      </c>
      <c r="I36" s="57">
        <f t="shared" si="0"/>
        <v>46</v>
      </c>
      <c r="J36" s="71">
        <v>9401614305</v>
      </c>
      <c r="K36" s="70" t="s">
        <v>706</v>
      </c>
      <c r="L36" s="94" t="s">
        <v>814</v>
      </c>
      <c r="M36" s="124">
        <v>9854601292</v>
      </c>
      <c r="N36" s="94" t="s">
        <v>815</v>
      </c>
      <c r="O36" s="79">
        <v>9508571270</v>
      </c>
      <c r="P36" s="108" t="s">
        <v>824</v>
      </c>
      <c r="Q36" s="48" t="s">
        <v>251</v>
      </c>
      <c r="R36" s="48">
        <v>15</v>
      </c>
      <c r="S36" s="48" t="s">
        <v>243</v>
      </c>
      <c r="T36" s="108"/>
    </row>
    <row r="37" spans="1:20">
      <c r="A37" s="4">
        <v>33</v>
      </c>
      <c r="B37" s="17" t="s">
        <v>62</v>
      </c>
      <c r="C37" s="70" t="s">
        <v>713</v>
      </c>
      <c r="D37" s="88" t="s">
        <v>25</v>
      </c>
      <c r="E37" s="71">
        <v>310</v>
      </c>
      <c r="F37" s="76"/>
      <c r="G37" s="70">
        <v>14</v>
      </c>
      <c r="H37" s="70">
        <v>16</v>
      </c>
      <c r="I37" s="57">
        <f t="shared" si="0"/>
        <v>30</v>
      </c>
      <c r="J37" s="130">
        <v>9854447374</v>
      </c>
      <c r="K37" s="18" t="s">
        <v>825</v>
      </c>
      <c r="L37" s="18" t="s">
        <v>826</v>
      </c>
      <c r="M37" s="131" t="s">
        <v>827</v>
      </c>
      <c r="N37" s="81"/>
      <c r="O37" s="77"/>
      <c r="P37" s="108" t="s">
        <v>824</v>
      </c>
      <c r="Q37" s="48" t="s">
        <v>251</v>
      </c>
      <c r="R37" s="17">
        <v>14</v>
      </c>
      <c r="S37" s="48" t="s">
        <v>243</v>
      </c>
      <c r="T37" s="108"/>
    </row>
    <row r="38" spans="1:20">
      <c r="A38" s="4">
        <v>34</v>
      </c>
      <c r="B38" s="17" t="s">
        <v>62</v>
      </c>
      <c r="C38" s="70" t="s">
        <v>714</v>
      </c>
      <c r="D38" s="88" t="s">
        <v>25</v>
      </c>
      <c r="E38" s="71">
        <v>167</v>
      </c>
      <c r="F38" s="68"/>
      <c r="G38" s="70">
        <v>18</v>
      </c>
      <c r="H38" s="70">
        <v>20</v>
      </c>
      <c r="I38" s="57">
        <f t="shared" si="0"/>
        <v>38</v>
      </c>
      <c r="J38" s="132"/>
      <c r="K38" s="18" t="s">
        <v>825</v>
      </c>
      <c r="L38" s="18" t="s">
        <v>826</v>
      </c>
      <c r="M38" s="131" t="s">
        <v>827</v>
      </c>
      <c r="N38" s="81"/>
      <c r="O38" s="77"/>
      <c r="P38" s="108" t="s">
        <v>828</v>
      </c>
      <c r="Q38" s="48" t="s">
        <v>263</v>
      </c>
      <c r="R38" s="17">
        <v>14</v>
      </c>
      <c r="S38" s="48" t="s">
        <v>243</v>
      </c>
      <c r="T38" s="108"/>
    </row>
    <row r="39" spans="1:20">
      <c r="A39" s="4">
        <v>35</v>
      </c>
      <c r="B39" s="17" t="s">
        <v>62</v>
      </c>
      <c r="C39" s="70" t="s">
        <v>715</v>
      </c>
      <c r="D39" s="88" t="s">
        <v>25</v>
      </c>
      <c r="E39" s="71">
        <v>54</v>
      </c>
      <c r="F39" s="76"/>
      <c r="G39" s="70">
        <v>10</v>
      </c>
      <c r="H39" s="70">
        <v>8</v>
      </c>
      <c r="I39" s="57">
        <f t="shared" si="0"/>
        <v>18</v>
      </c>
      <c r="J39" s="132"/>
      <c r="K39" s="18" t="s">
        <v>825</v>
      </c>
      <c r="L39" s="18" t="s">
        <v>826</v>
      </c>
      <c r="M39" s="131" t="s">
        <v>827</v>
      </c>
      <c r="N39" s="81"/>
      <c r="O39" s="77"/>
      <c r="P39" s="108" t="s">
        <v>828</v>
      </c>
      <c r="Q39" s="48" t="s">
        <v>263</v>
      </c>
      <c r="R39" s="17">
        <v>14</v>
      </c>
      <c r="S39" s="48" t="s">
        <v>243</v>
      </c>
      <c r="T39" s="108"/>
    </row>
    <row r="40" spans="1:20">
      <c r="A40" s="4">
        <v>36</v>
      </c>
      <c r="B40" s="17" t="s">
        <v>62</v>
      </c>
      <c r="C40" s="70" t="s">
        <v>716</v>
      </c>
      <c r="D40" s="88" t="s">
        <v>25</v>
      </c>
      <c r="E40" s="71">
        <v>126</v>
      </c>
      <c r="F40" s="68"/>
      <c r="G40" s="70">
        <v>21</v>
      </c>
      <c r="H40" s="70">
        <v>22</v>
      </c>
      <c r="I40" s="57">
        <f t="shared" si="0"/>
        <v>43</v>
      </c>
      <c r="J40" s="132"/>
      <c r="K40" s="18" t="s">
        <v>825</v>
      </c>
      <c r="L40" s="18" t="s">
        <v>826</v>
      </c>
      <c r="M40" s="131" t="s">
        <v>827</v>
      </c>
      <c r="N40" s="81"/>
      <c r="O40" s="77"/>
      <c r="P40" s="108" t="s">
        <v>828</v>
      </c>
      <c r="Q40" s="48" t="s">
        <v>263</v>
      </c>
      <c r="R40" s="17">
        <v>14</v>
      </c>
      <c r="S40" s="48" t="s">
        <v>243</v>
      </c>
      <c r="T40" s="108"/>
    </row>
    <row r="41" spans="1:20">
      <c r="A41" s="4">
        <v>37</v>
      </c>
      <c r="B41" s="17" t="s">
        <v>62</v>
      </c>
      <c r="C41" s="70" t="s">
        <v>717</v>
      </c>
      <c r="D41" s="88" t="s">
        <v>25</v>
      </c>
      <c r="E41" s="71">
        <v>312</v>
      </c>
      <c r="F41" s="65"/>
      <c r="G41" s="70">
        <v>16</v>
      </c>
      <c r="H41" s="70">
        <v>14</v>
      </c>
      <c r="I41" s="57">
        <f t="shared" si="0"/>
        <v>30</v>
      </c>
      <c r="J41" s="132"/>
      <c r="K41" s="18" t="s">
        <v>825</v>
      </c>
      <c r="L41" s="18" t="s">
        <v>826</v>
      </c>
      <c r="M41" s="131" t="s">
        <v>827</v>
      </c>
      <c r="N41" s="81"/>
      <c r="O41" s="77"/>
      <c r="P41" s="108" t="s">
        <v>829</v>
      </c>
      <c r="Q41" s="48" t="s">
        <v>269</v>
      </c>
      <c r="R41" s="17">
        <v>14</v>
      </c>
      <c r="S41" s="48" t="s">
        <v>243</v>
      </c>
      <c r="T41" s="108"/>
    </row>
    <row r="42" spans="1:20">
      <c r="A42" s="4">
        <v>38</v>
      </c>
      <c r="B42" s="17" t="s">
        <v>62</v>
      </c>
      <c r="C42" s="70" t="s">
        <v>718</v>
      </c>
      <c r="D42" s="118" t="s">
        <v>25</v>
      </c>
      <c r="E42" s="71">
        <v>211</v>
      </c>
      <c r="F42" s="77"/>
      <c r="G42" s="70">
        <v>10</v>
      </c>
      <c r="H42" s="70">
        <v>27</v>
      </c>
      <c r="I42" s="57">
        <f t="shared" si="0"/>
        <v>37</v>
      </c>
      <c r="J42" s="132"/>
      <c r="K42" s="18" t="s">
        <v>825</v>
      </c>
      <c r="L42" s="18" t="s">
        <v>826</v>
      </c>
      <c r="M42" s="131" t="s">
        <v>827</v>
      </c>
      <c r="N42" s="81"/>
      <c r="O42" s="77"/>
      <c r="P42" s="108" t="s">
        <v>829</v>
      </c>
      <c r="Q42" s="48" t="s">
        <v>269</v>
      </c>
      <c r="R42" s="17">
        <v>30</v>
      </c>
      <c r="S42" s="48" t="s">
        <v>243</v>
      </c>
      <c r="T42" s="108"/>
    </row>
    <row r="43" spans="1:20">
      <c r="A43" s="4">
        <v>39</v>
      </c>
      <c r="B43" s="17" t="s">
        <v>62</v>
      </c>
      <c r="C43" s="70" t="s">
        <v>719</v>
      </c>
      <c r="D43" s="88" t="s">
        <v>25</v>
      </c>
      <c r="E43" s="71">
        <v>315</v>
      </c>
      <c r="F43" s="68"/>
      <c r="G43" s="70">
        <v>28</v>
      </c>
      <c r="H43" s="70">
        <v>22</v>
      </c>
      <c r="I43" s="57">
        <f t="shared" si="0"/>
        <v>50</v>
      </c>
      <c r="J43" s="130">
        <v>9859644863</v>
      </c>
      <c r="K43" s="18" t="s">
        <v>825</v>
      </c>
      <c r="L43" s="18" t="s">
        <v>826</v>
      </c>
      <c r="M43" s="131" t="s">
        <v>827</v>
      </c>
      <c r="N43" s="81"/>
      <c r="O43" s="77"/>
      <c r="P43" s="108" t="s">
        <v>830</v>
      </c>
      <c r="Q43" s="48" t="s">
        <v>242</v>
      </c>
      <c r="R43" s="17">
        <v>30</v>
      </c>
      <c r="S43" s="48" t="s">
        <v>243</v>
      </c>
      <c r="T43" s="108"/>
    </row>
    <row r="44" spans="1:20">
      <c r="A44" s="4">
        <v>40</v>
      </c>
      <c r="B44" s="17" t="s">
        <v>62</v>
      </c>
      <c r="C44" s="70" t="s">
        <v>720</v>
      </c>
      <c r="D44" s="88" t="s">
        <v>25</v>
      </c>
      <c r="E44" s="71">
        <v>199</v>
      </c>
      <c r="F44" s="75"/>
      <c r="G44" s="70">
        <v>15</v>
      </c>
      <c r="H44" s="70">
        <v>18</v>
      </c>
      <c r="I44" s="57">
        <f t="shared" si="0"/>
        <v>33</v>
      </c>
      <c r="J44" s="130">
        <v>9854850718</v>
      </c>
      <c r="K44" s="18" t="s">
        <v>825</v>
      </c>
      <c r="L44" s="18" t="s">
        <v>826</v>
      </c>
      <c r="M44" s="131" t="s">
        <v>827</v>
      </c>
      <c r="N44" s="122"/>
      <c r="O44" s="18"/>
      <c r="P44" s="108" t="s">
        <v>830</v>
      </c>
      <c r="Q44" s="48" t="s">
        <v>242</v>
      </c>
      <c r="R44" s="48">
        <v>15</v>
      </c>
      <c r="S44" s="48" t="s">
        <v>243</v>
      </c>
      <c r="T44" s="108"/>
    </row>
    <row r="45" spans="1:20">
      <c r="A45" s="4">
        <v>41</v>
      </c>
      <c r="B45" s="17" t="s">
        <v>62</v>
      </c>
      <c r="C45" s="70" t="s">
        <v>721</v>
      </c>
      <c r="D45" s="88" t="s">
        <v>25</v>
      </c>
      <c r="E45" s="71">
        <v>198</v>
      </c>
      <c r="F45" s="75"/>
      <c r="G45" s="70">
        <v>10</v>
      </c>
      <c r="H45" s="70">
        <v>8</v>
      </c>
      <c r="I45" s="57">
        <f t="shared" si="0"/>
        <v>18</v>
      </c>
      <c r="J45" s="130">
        <v>9613289234</v>
      </c>
      <c r="K45" s="18" t="s">
        <v>825</v>
      </c>
      <c r="L45" s="18" t="s">
        <v>826</v>
      </c>
      <c r="M45" s="131" t="s">
        <v>827</v>
      </c>
      <c r="N45" s="122"/>
      <c r="O45" s="18"/>
      <c r="P45" s="133" t="s">
        <v>831</v>
      </c>
      <c r="Q45" s="17" t="s">
        <v>246</v>
      </c>
      <c r="R45" s="48">
        <v>15</v>
      </c>
      <c r="S45" s="48" t="s">
        <v>243</v>
      </c>
      <c r="T45" s="108"/>
    </row>
    <row r="46" spans="1:20">
      <c r="A46" s="4">
        <v>42</v>
      </c>
      <c r="B46" s="17" t="s">
        <v>62</v>
      </c>
      <c r="C46" s="70" t="s">
        <v>722</v>
      </c>
      <c r="D46" s="88" t="s">
        <v>25</v>
      </c>
      <c r="E46" s="71">
        <v>228</v>
      </c>
      <c r="F46" s="68"/>
      <c r="G46" s="70">
        <v>10</v>
      </c>
      <c r="H46" s="70">
        <v>10</v>
      </c>
      <c r="I46" s="57">
        <f t="shared" si="0"/>
        <v>20</v>
      </c>
      <c r="J46" s="130">
        <v>9859408317</v>
      </c>
      <c r="K46" s="18" t="s">
        <v>825</v>
      </c>
      <c r="L46" s="18" t="s">
        <v>826</v>
      </c>
      <c r="M46" s="131" t="s">
        <v>827</v>
      </c>
      <c r="N46" s="122"/>
      <c r="O46" s="18"/>
      <c r="P46" s="108" t="s">
        <v>831</v>
      </c>
      <c r="Q46" s="48" t="s">
        <v>246</v>
      </c>
      <c r="R46" s="48">
        <v>15</v>
      </c>
      <c r="S46" s="48" t="s">
        <v>243</v>
      </c>
      <c r="T46" s="108"/>
    </row>
    <row r="47" spans="1:20">
      <c r="A47" s="4">
        <v>43</v>
      </c>
      <c r="B47" s="17" t="s">
        <v>62</v>
      </c>
      <c r="C47" s="70" t="s">
        <v>723</v>
      </c>
      <c r="D47" s="127" t="s">
        <v>25</v>
      </c>
      <c r="E47" s="71">
        <v>55</v>
      </c>
      <c r="F47" s="128"/>
      <c r="G47" s="70">
        <v>13</v>
      </c>
      <c r="H47" s="70">
        <v>8</v>
      </c>
      <c r="I47" s="57">
        <f t="shared" si="0"/>
        <v>21</v>
      </c>
      <c r="J47" s="134"/>
      <c r="K47" s="18" t="s">
        <v>832</v>
      </c>
      <c r="L47" s="78" t="s">
        <v>833</v>
      </c>
      <c r="M47" s="111" t="s">
        <v>834</v>
      </c>
      <c r="N47" s="78" t="s">
        <v>835</v>
      </c>
      <c r="O47" s="79">
        <v>9706643063</v>
      </c>
      <c r="P47" s="108" t="s">
        <v>836</v>
      </c>
      <c r="Q47" s="48" t="s">
        <v>249</v>
      </c>
      <c r="R47" s="48">
        <v>20</v>
      </c>
      <c r="S47" s="48" t="s">
        <v>243</v>
      </c>
      <c r="T47" s="108"/>
    </row>
    <row r="48" spans="1:20">
      <c r="A48" s="4">
        <v>44</v>
      </c>
      <c r="B48" s="17" t="s">
        <v>62</v>
      </c>
      <c r="C48" s="70" t="s">
        <v>724</v>
      </c>
      <c r="D48" s="88" t="s">
        <v>25</v>
      </c>
      <c r="E48" s="71">
        <v>203</v>
      </c>
      <c r="F48" s="88"/>
      <c r="G48" s="70">
        <v>15</v>
      </c>
      <c r="H48" s="70">
        <v>14</v>
      </c>
      <c r="I48" s="57">
        <f t="shared" si="0"/>
        <v>29</v>
      </c>
      <c r="J48" s="134"/>
      <c r="K48" s="18" t="s">
        <v>832</v>
      </c>
      <c r="L48" s="78" t="s">
        <v>833</v>
      </c>
      <c r="M48" s="111" t="s">
        <v>834</v>
      </c>
      <c r="N48" s="100"/>
      <c r="O48" s="18"/>
      <c r="P48" s="108" t="s">
        <v>836</v>
      </c>
      <c r="Q48" s="48" t="s">
        <v>249</v>
      </c>
      <c r="R48" s="48">
        <v>20</v>
      </c>
      <c r="S48" s="48" t="s">
        <v>243</v>
      </c>
      <c r="T48" s="133"/>
    </row>
    <row r="49" spans="1:20">
      <c r="A49" s="4">
        <v>45</v>
      </c>
      <c r="B49" s="17" t="s">
        <v>62</v>
      </c>
      <c r="C49" s="70" t="s">
        <v>725</v>
      </c>
      <c r="D49" s="88" t="s">
        <v>25</v>
      </c>
      <c r="E49" s="71">
        <v>226</v>
      </c>
      <c r="F49" s="88"/>
      <c r="G49" s="70">
        <v>17</v>
      </c>
      <c r="H49" s="70">
        <v>11</v>
      </c>
      <c r="I49" s="57">
        <f t="shared" si="0"/>
        <v>28</v>
      </c>
      <c r="J49" s="134">
        <v>7399901969</v>
      </c>
      <c r="K49" s="18" t="s">
        <v>832</v>
      </c>
      <c r="L49" s="78" t="s">
        <v>833</v>
      </c>
      <c r="M49" s="111" t="s">
        <v>834</v>
      </c>
      <c r="N49" s="100"/>
      <c r="O49" s="18"/>
      <c r="P49" s="133" t="s">
        <v>837</v>
      </c>
      <c r="Q49" s="17" t="s">
        <v>251</v>
      </c>
      <c r="R49" s="48">
        <v>15</v>
      </c>
      <c r="S49" s="48" t="s">
        <v>243</v>
      </c>
      <c r="T49" s="108"/>
    </row>
    <row r="50" spans="1:20">
      <c r="A50" s="4">
        <v>46</v>
      </c>
      <c r="B50" s="17" t="s">
        <v>62</v>
      </c>
      <c r="C50" s="70" t="s">
        <v>726</v>
      </c>
      <c r="D50" s="18" t="s">
        <v>25</v>
      </c>
      <c r="E50" s="71">
        <v>26</v>
      </c>
      <c r="F50" s="18"/>
      <c r="G50" s="70">
        <v>20</v>
      </c>
      <c r="H50" s="70">
        <v>24</v>
      </c>
      <c r="I50" s="57">
        <f t="shared" si="0"/>
        <v>44</v>
      </c>
      <c r="J50" s="134"/>
      <c r="K50" s="18" t="s">
        <v>832</v>
      </c>
      <c r="L50" s="78" t="s">
        <v>833</v>
      </c>
      <c r="M50" s="111" t="s">
        <v>834</v>
      </c>
      <c r="N50" s="78" t="s">
        <v>838</v>
      </c>
      <c r="O50" s="79">
        <v>9854287879</v>
      </c>
      <c r="P50" s="133" t="s">
        <v>837</v>
      </c>
      <c r="Q50" s="17" t="s">
        <v>251</v>
      </c>
      <c r="R50" s="48">
        <v>15</v>
      </c>
      <c r="S50" s="48" t="s">
        <v>243</v>
      </c>
      <c r="T50" s="108"/>
    </row>
    <row r="51" spans="1:20">
      <c r="A51" s="4">
        <v>47</v>
      </c>
      <c r="B51" s="17" t="s">
        <v>62</v>
      </c>
      <c r="C51" s="70" t="s">
        <v>727</v>
      </c>
      <c r="D51" s="129" t="s">
        <v>25</v>
      </c>
      <c r="E51" s="71">
        <v>154</v>
      </c>
      <c r="F51" s="88"/>
      <c r="G51" s="70">
        <v>35</v>
      </c>
      <c r="H51" s="70">
        <v>38</v>
      </c>
      <c r="I51" s="57">
        <f t="shared" si="0"/>
        <v>73</v>
      </c>
      <c r="J51" s="134">
        <v>9864577142</v>
      </c>
      <c r="K51" s="18" t="s">
        <v>832</v>
      </c>
      <c r="L51" s="78" t="s">
        <v>833</v>
      </c>
      <c r="M51" s="111" t="s">
        <v>834</v>
      </c>
      <c r="N51" s="100"/>
      <c r="O51" s="18"/>
      <c r="P51" s="108" t="s">
        <v>839</v>
      </c>
      <c r="Q51" s="48" t="s">
        <v>263</v>
      </c>
      <c r="R51" s="48">
        <v>15</v>
      </c>
      <c r="S51" s="48" t="s">
        <v>243</v>
      </c>
      <c r="T51" s="133"/>
    </row>
    <row r="52" spans="1:20">
      <c r="A52" s="4">
        <v>48</v>
      </c>
      <c r="B52" s="17" t="s">
        <v>62</v>
      </c>
      <c r="C52" s="70" t="s">
        <v>728</v>
      </c>
      <c r="D52" s="92" t="s">
        <v>25</v>
      </c>
      <c r="E52" s="71"/>
      <c r="F52" s="18"/>
      <c r="G52" s="70">
        <v>13</v>
      </c>
      <c r="H52" s="70">
        <v>11</v>
      </c>
      <c r="I52" s="57">
        <f t="shared" si="0"/>
        <v>24</v>
      </c>
      <c r="J52" s="134">
        <v>8822916146</v>
      </c>
      <c r="K52" s="18" t="s">
        <v>832</v>
      </c>
      <c r="L52" s="78" t="s">
        <v>833</v>
      </c>
      <c r="M52" s="111" t="s">
        <v>834</v>
      </c>
      <c r="N52" s="111"/>
      <c r="O52" s="106"/>
      <c r="P52" s="108" t="s">
        <v>839</v>
      </c>
      <c r="Q52" s="48" t="s">
        <v>263</v>
      </c>
      <c r="R52" s="48">
        <v>15</v>
      </c>
      <c r="S52" s="48" t="s">
        <v>243</v>
      </c>
      <c r="T52" s="108"/>
    </row>
    <row r="53" spans="1:20">
      <c r="A53" s="4">
        <v>49</v>
      </c>
      <c r="B53" s="17" t="s">
        <v>62</v>
      </c>
      <c r="C53" s="70" t="s">
        <v>729</v>
      </c>
      <c r="D53" s="88" t="s">
        <v>25</v>
      </c>
      <c r="E53" s="71"/>
      <c r="F53" s="88"/>
      <c r="G53" s="70">
        <v>21</v>
      </c>
      <c r="H53" s="70">
        <v>12</v>
      </c>
      <c r="I53" s="57">
        <f t="shared" si="0"/>
        <v>33</v>
      </c>
      <c r="J53" s="134">
        <v>9854602754</v>
      </c>
      <c r="K53" s="18" t="s">
        <v>832</v>
      </c>
      <c r="L53" s="78" t="s">
        <v>833</v>
      </c>
      <c r="M53" s="111" t="s">
        <v>834</v>
      </c>
      <c r="N53" s="111"/>
      <c r="O53" s="106"/>
      <c r="P53" s="108" t="s">
        <v>840</v>
      </c>
      <c r="Q53" s="48" t="s">
        <v>269</v>
      </c>
      <c r="R53" s="48">
        <v>15</v>
      </c>
      <c r="S53" s="48" t="s">
        <v>243</v>
      </c>
      <c r="T53" s="108"/>
    </row>
    <row r="54" spans="1:20">
      <c r="A54" s="4">
        <v>50</v>
      </c>
      <c r="B54" s="17" t="s">
        <v>62</v>
      </c>
      <c r="C54" s="70" t="s">
        <v>730</v>
      </c>
      <c r="D54" s="129" t="s">
        <v>25</v>
      </c>
      <c r="E54" s="71"/>
      <c r="F54" s="88"/>
      <c r="G54" s="70">
        <v>16</v>
      </c>
      <c r="H54" s="70">
        <v>20</v>
      </c>
      <c r="I54" s="57">
        <f t="shared" si="0"/>
        <v>36</v>
      </c>
      <c r="J54" s="134">
        <v>9613048910</v>
      </c>
      <c r="K54" s="18" t="s">
        <v>832</v>
      </c>
      <c r="L54" s="78" t="s">
        <v>833</v>
      </c>
      <c r="M54" s="111" t="s">
        <v>834</v>
      </c>
      <c r="N54" s="111"/>
      <c r="O54" s="106"/>
      <c r="P54" s="108" t="s">
        <v>840</v>
      </c>
      <c r="Q54" s="48" t="s">
        <v>269</v>
      </c>
      <c r="R54" s="48">
        <v>15</v>
      </c>
      <c r="S54" s="48" t="s">
        <v>243</v>
      </c>
      <c r="T54" s="108"/>
    </row>
    <row r="55" spans="1:20">
      <c r="A55" s="4">
        <v>51</v>
      </c>
      <c r="B55" s="17" t="s">
        <v>62</v>
      </c>
      <c r="C55" s="70" t="s">
        <v>731</v>
      </c>
      <c r="D55" s="18" t="s">
        <v>25</v>
      </c>
      <c r="E55" s="71">
        <v>219</v>
      </c>
      <c r="F55" s="18"/>
      <c r="G55" s="70">
        <v>28</v>
      </c>
      <c r="H55" s="70">
        <v>17</v>
      </c>
      <c r="I55" s="57">
        <f t="shared" si="0"/>
        <v>45</v>
      </c>
      <c r="J55" s="134">
        <v>8876684237</v>
      </c>
      <c r="K55" s="18" t="s">
        <v>832</v>
      </c>
      <c r="L55" s="78" t="s">
        <v>833</v>
      </c>
      <c r="M55" s="111" t="s">
        <v>834</v>
      </c>
      <c r="N55" s="78"/>
      <c r="O55" s="79"/>
      <c r="P55" s="108" t="s">
        <v>841</v>
      </c>
      <c r="Q55" s="48" t="s">
        <v>242</v>
      </c>
      <c r="R55" s="48">
        <v>15</v>
      </c>
      <c r="S55" s="48" t="s">
        <v>243</v>
      </c>
      <c r="T55" s="133"/>
    </row>
    <row r="56" spans="1:20" ht="18.75">
      <c r="A56" s="4">
        <v>52</v>
      </c>
      <c r="B56" s="17" t="s">
        <v>62</v>
      </c>
      <c r="C56" s="70" t="s">
        <v>732</v>
      </c>
      <c r="D56" s="92" t="s">
        <v>25</v>
      </c>
      <c r="E56" s="71">
        <v>107</v>
      </c>
      <c r="F56" s="88"/>
      <c r="G56" s="70">
        <v>12</v>
      </c>
      <c r="H56" s="70">
        <v>15</v>
      </c>
      <c r="I56" s="57">
        <f t="shared" si="0"/>
        <v>27</v>
      </c>
      <c r="J56" s="134"/>
      <c r="K56" s="18" t="s">
        <v>832</v>
      </c>
      <c r="L56" s="78" t="s">
        <v>833</v>
      </c>
      <c r="M56" s="111" t="s">
        <v>834</v>
      </c>
      <c r="N56" s="78" t="s">
        <v>483</v>
      </c>
      <c r="O56" s="135">
        <v>9577502830</v>
      </c>
      <c r="P56" s="108" t="s">
        <v>841</v>
      </c>
      <c r="Q56" s="48" t="s">
        <v>242</v>
      </c>
      <c r="R56" s="48">
        <v>15</v>
      </c>
      <c r="S56" s="48" t="s">
        <v>243</v>
      </c>
      <c r="T56" s="108"/>
    </row>
    <row r="57" spans="1:20">
      <c r="A57" s="4">
        <v>53</v>
      </c>
      <c r="B57" s="17" t="s">
        <v>62</v>
      </c>
      <c r="C57" s="70" t="s">
        <v>733</v>
      </c>
      <c r="D57" s="18" t="s">
        <v>25</v>
      </c>
      <c r="E57" s="71">
        <v>152</v>
      </c>
      <c r="F57" s="18"/>
      <c r="G57" s="70">
        <v>23</v>
      </c>
      <c r="H57" s="70">
        <v>20</v>
      </c>
      <c r="I57" s="57">
        <f t="shared" si="0"/>
        <v>43</v>
      </c>
      <c r="J57" s="134">
        <v>9854385036</v>
      </c>
      <c r="K57" s="18" t="s">
        <v>832</v>
      </c>
      <c r="L57" s="78" t="s">
        <v>833</v>
      </c>
      <c r="M57" s="111" t="s">
        <v>834</v>
      </c>
      <c r="N57" s="78" t="s">
        <v>842</v>
      </c>
      <c r="O57" s="79">
        <v>9854734406</v>
      </c>
      <c r="P57" s="108" t="s">
        <v>843</v>
      </c>
      <c r="Q57" s="48" t="s">
        <v>246</v>
      </c>
      <c r="R57" s="48">
        <v>15</v>
      </c>
      <c r="S57" s="48" t="s">
        <v>243</v>
      </c>
      <c r="T57" s="108"/>
    </row>
    <row r="58" spans="1:20">
      <c r="A58" s="4">
        <v>54</v>
      </c>
      <c r="B58" s="17" t="s">
        <v>62</v>
      </c>
      <c r="C58" s="70" t="s">
        <v>734</v>
      </c>
      <c r="D58" s="88" t="s">
        <v>25</v>
      </c>
      <c r="E58" s="71"/>
      <c r="F58" s="88"/>
      <c r="G58" s="70">
        <v>14</v>
      </c>
      <c r="H58" s="70">
        <v>18</v>
      </c>
      <c r="I58" s="57">
        <f t="shared" si="0"/>
        <v>32</v>
      </c>
      <c r="J58" s="134">
        <v>9854834962</v>
      </c>
      <c r="K58" s="18" t="s">
        <v>832</v>
      </c>
      <c r="L58" s="78" t="s">
        <v>833</v>
      </c>
      <c r="M58" s="111" t="s">
        <v>834</v>
      </c>
      <c r="N58" s="78" t="s">
        <v>838</v>
      </c>
      <c r="O58" s="79">
        <v>9854287879</v>
      </c>
      <c r="P58" s="108" t="s">
        <v>843</v>
      </c>
      <c r="Q58" s="48" t="s">
        <v>246</v>
      </c>
      <c r="R58" s="48">
        <v>15</v>
      </c>
      <c r="S58" s="48" t="s">
        <v>243</v>
      </c>
      <c r="T58" s="108"/>
    </row>
    <row r="59" spans="1:20" ht="18.75">
      <c r="A59" s="4">
        <v>55</v>
      </c>
      <c r="B59" s="17" t="s">
        <v>62</v>
      </c>
      <c r="C59" s="70" t="s">
        <v>735</v>
      </c>
      <c r="D59" s="129" t="s">
        <v>25</v>
      </c>
      <c r="E59" s="71">
        <v>153</v>
      </c>
      <c r="F59" s="88"/>
      <c r="G59" s="70">
        <v>34</v>
      </c>
      <c r="H59" s="70">
        <v>45</v>
      </c>
      <c r="I59" s="57">
        <f t="shared" si="0"/>
        <v>79</v>
      </c>
      <c r="J59" s="134">
        <v>9854487863</v>
      </c>
      <c r="K59" s="18" t="s">
        <v>832</v>
      </c>
      <c r="L59" s="78" t="s">
        <v>833</v>
      </c>
      <c r="M59" s="111" t="s">
        <v>834</v>
      </c>
      <c r="N59" s="78" t="s">
        <v>483</v>
      </c>
      <c r="O59" s="135">
        <v>9577502830</v>
      </c>
      <c r="P59" s="108" t="s">
        <v>844</v>
      </c>
      <c r="Q59" s="48" t="s">
        <v>249</v>
      </c>
      <c r="R59" s="48">
        <v>15</v>
      </c>
      <c r="S59" s="48" t="s">
        <v>243</v>
      </c>
      <c r="T59" s="108"/>
    </row>
    <row r="60" spans="1:20">
      <c r="A60" s="4">
        <v>56</v>
      </c>
      <c r="B60" s="17"/>
      <c r="C60" s="70"/>
      <c r="D60" s="88"/>
      <c r="E60" s="71"/>
      <c r="F60" s="88"/>
      <c r="G60" s="70"/>
      <c r="H60" s="70"/>
      <c r="I60" s="57">
        <f t="shared" si="0"/>
        <v>0</v>
      </c>
      <c r="J60" s="134"/>
      <c r="K60" s="18"/>
      <c r="L60" s="78"/>
      <c r="M60" s="111"/>
      <c r="N60" s="78"/>
      <c r="O60" s="79"/>
      <c r="P60" s="108"/>
      <c r="Q60" s="48"/>
      <c r="R60" s="48"/>
      <c r="S60" s="48"/>
      <c r="T60" s="108"/>
    </row>
    <row r="61" spans="1:20" ht="18.75">
      <c r="A61" s="4">
        <v>57</v>
      </c>
      <c r="B61" s="17"/>
      <c r="C61" s="70"/>
      <c r="D61" s="129"/>
      <c r="E61" s="71"/>
      <c r="F61" s="88"/>
      <c r="G61" s="70"/>
      <c r="H61" s="70"/>
      <c r="I61" s="57">
        <f t="shared" si="0"/>
        <v>0</v>
      </c>
      <c r="J61" s="134"/>
      <c r="K61" s="18"/>
      <c r="L61" s="78"/>
      <c r="M61" s="111"/>
      <c r="N61" s="78"/>
      <c r="O61" s="135"/>
      <c r="P61" s="108"/>
      <c r="Q61" s="48"/>
      <c r="R61" s="48"/>
      <c r="S61" s="48"/>
      <c r="T61" s="108"/>
    </row>
    <row r="62" spans="1:20">
      <c r="A62" s="4">
        <v>58</v>
      </c>
      <c r="B62" s="17"/>
      <c r="C62" s="72"/>
      <c r="D62" s="67"/>
      <c r="E62" s="71"/>
      <c r="F62" s="67"/>
      <c r="G62" s="72"/>
      <c r="H62" s="72"/>
      <c r="I62" s="57">
        <f t="shared" si="0"/>
        <v>0</v>
      </c>
      <c r="J62" s="71"/>
      <c r="K62" s="76"/>
      <c r="L62" s="96"/>
      <c r="M62" s="104"/>
      <c r="N62" s="48"/>
      <c r="O62" s="48"/>
      <c r="P62" s="108"/>
      <c r="Q62" s="48"/>
      <c r="R62" s="48"/>
      <c r="S62" s="48"/>
      <c r="T62" s="108"/>
    </row>
    <row r="63" spans="1:20">
      <c r="A63" s="4">
        <v>59</v>
      </c>
      <c r="B63" s="17"/>
      <c r="C63" s="72"/>
      <c r="D63" s="67"/>
      <c r="E63" s="71"/>
      <c r="F63" s="18"/>
      <c r="G63" s="72"/>
      <c r="H63" s="72"/>
      <c r="I63" s="57">
        <f t="shared" si="0"/>
        <v>0</v>
      </c>
      <c r="J63" s="71"/>
      <c r="K63" s="76"/>
      <c r="L63" s="96"/>
      <c r="M63" s="104"/>
      <c r="N63" s="78"/>
      <c r="O63" s="79"/>
      <c r="P63" s="108"/>
      <c r="Q63" s="48"/>
      <c r="R63" s="48"/>
      <c r="S63" s="48"/>
      <c r="T63" s="108"/>
    </row>
    <row r="64" spans="1:20">
      <c r="A64" s="4">
        <v>60</v>
      </c>
      <c r="B64" s="17" t="s">
        <v>63</v>
      </c>
      <c r="C64" s="70" t="s">
        <v>736</v>
      </c>
      <c r="D64" s="70" t="s">
        <v>25</v>
      </c>
      <c r="E64" s="71">
        <v>284</v>
      </c>
      <c r="F64" s="70"/>
      <c r="G64" s="70">
        <v>16</v>
      </c>
      <c r="H64" s="70">
        <v>30</v>
      </c>
      <c r="I64" s="57">
        <f t="shared" si="0"/>
        <v>46</v>
      </c>
      <c r="J64" s="71">
        <v>9706359537</v>
      </c>
      <c r="K64" s="70" t="s">
        <v>660</v>
      </c>
      <c r="L64" s="96" t="s">
        <v>663</v>
      </c>
      <c r="M64" s="107">
        <v>9678782575</v>
      </c>
      <c r="N64" s="96" t="s">
        <v>495</v>
      </c>
      <c r="O64" s="97">
        <v>9613133746</v>
      </c>
      <c r="P64" s="108" t="s">
        <v>790</v>
      </c>
      <c r="Q64" s="48" t="s">
        <v>242</v>
      </c>
      <c r="R64" s="48">
        <v>40</v>
      </c>
      <c r="S64" s="48" t="s">
        <v>243</v>
      </c>
      <c r="T64" s="108"/>
    </row>
    <row r="65" spans="1:20">
      <c r="A65" s="4">
        <v>61</v>
      </c>
      <c r="B65" s="17" t="s">
        <v>63</v>
      </c>
      <c r="C65" s="70" t="s">
        <v>737</v>
      </c>
      <c r="D65" s="70" t="s">
        <v>25</v>
      </c>
      <c r="E65" s="71">
        <v>329</v>
      </c>
      <c r="F65" s="70"/>
      <c r="G65" s="70">
        <v>27</v>
      </c>
      <c r="H65" s="70">
        <v>28</v>
      </c>
      <c r="I65" s="57">
        <f t="shared" si="0"/>
        <v>55</v>
      </c>
      <c r="J65" s="71">
        <v>9401009018</v>
      </c>
      <c r="K65" s="70" t="s">
        <v>660</v>
      </c>
      <c r="L65" s="96" t="s">
        <v>661</v>
      </c>
      <c r="M65" s="97">
        <v>9854327932</v>
      </c>
      <c r="N65" s="96" t="s">
        <v>845</v>
      </c>
      <c r="O65" s="97">
        <v>9678281852</v>
      </c>
      <c r="P65" s="108" t="s">
        <v>790</v>
      </c>
      <c r="Q65" s="48" t="s">
        <v>242</v>
      </c>
      <c r="R65" s="48">
        <v>40</v>
      </c>
      <c r="S65" s="48" t="s">
        <v>243</v>
      </c>
      <c r="T65" s="108"/>
    </row>
    <row r="66" spans="1:20">
      <c r="A66" s="4">
        <v>62</v>
      </c>
      <c r="B66" s="17" t="s">
        <v>63</v>
      </c>
      <c r="C66" s="72" t="s">
        <v>738</v>
      </c>
      <c r="D66" s="72" t="s">
        <v>25</v>
      </c>
      <c r="E66" s="71"/>
      <c r="F66" s="72"/>
      <c r="G66" s="72">
        <v>40</v>
      </c>
      <c r="H66" s="72">
        <v>30</v>
      </c>
      <c r="I66" s="57">
        <f t="shared" si="0"/>
        <v>70</v>
      </c>
      <c r="J66" s="71">
        <v>7895911582</v>
      </c>
      <c r="K66" s="72" t="s">
        <v>660</v>
      </c>
      <c r="L66" s="96" t="s">
        <v>663</v>
      </c>
      <c r="M66" s="107">
        <v>9678782575</v>
      </c>
      <c r="N66" s="96" t="s">
        <v>846</v>
      </c>
      <c r="O66" s="97">
        <v>7896327857</v>
      </c>
      <c r="P66" s="108" t="s">
        <v>793</v>
      </c>
      <c r="Q66" s="48" t="s">
        <v>246</v>
      </c>
      <c r="R66" s="48">
        <v>40</v>
      </c>
      <c r="S66" s="48" t="s">
        <v>243</v>
      </c>
      <c r="T66" s="108"/>
    </row>
    <row r="67" spans="1:20">
      <c r="A67" s="4">
        <v>63</v>
      </c>
      <c r="B67" s="17" t="s">
        <v>63</v>
      </c>
      <c r="C67" s="72" t="s">
        <v>739</v>
      </c>
      <c r="D67" s="72" t="s">
        <v>25</v>
      </c>
      <c r="E67" s="71"/>
      <c r="F67" s="72"/>
      <c r="G67" s="72">
        <v>35</v>
      </c>
      <c r="H67" s="72">
        <v>35</v>
      </c>
      <c r="I67" s="57">
        <f t="shared" si="0"/>
        <v>70</v>
      </c>
      <c r="J67" s="71">
        <v>8473883809</v>
      </c>
      <c r="K67" s="72" t="s">
        <v>660</v>
      </c>
      <c r="L67" s="96" t="s">
        <v>661</v>
      </c>
      <c r="M67" s="97">
        <v>9854327932</v>
      </c>
      <c r="N67" s="96" t="s">
        <v>847</v>
      </c>
      <c r="O67" s="97">
        <v>8473814729</v>
      </c>
      <c r="P67" s="108" t="s">
        <v>793</v>
      </c>
      <c r="Q67" s="48" t="s">
        <v>246</v>
      </c>
      <c r="R67" s="48">
        <v>40</v>
      </c>
      <c r="S67" s="48" t="s">
        <v>243</v>
      </c>
      <c r="T67" s="108"/>
    </row>
    <row r="68" spans="1:20">
      <c r="A68" s="4">
        <v>64</v>
      </c>
      <c r="B68" s="17" t="s">
        <v>63</v>
      </c>
      <c r="C68" s="72" t="s">
        <v>740</v>
      </c>
      <c r="D68" s="72" t="s">
        <v>25</v>
      </c>
      <c r="E68" s="71"/>
      <c r="F68" s="72"/>
      <c r="G68" s="72">
        <v>32</v>
      </c>
      <c r="H68" s="72">
        <v>30</v>
      </c>
      <c r="I68" s="57">
        <f t="shared" si="0"/>
        <v>62</v>
      </c>
      <c r="J68" s="71">
        <v>9436333889</v>
      </c>
      <c r="K68" s="72" t="s">
        <v>660</v>
      </c>
      <c r="L68" s="96" t="s">
        <v>663</v>
      </c>
      <c r="M68" s="107">
        <v>9678782575</v>
      </c>
      <c r="N68" s="96" t="s">
        <v>495</v>
      </c>
      <c r="O68" s="97">
        <v>9613133746</v>
      </c>
      <c r="P68" s="108" t="s">
        <v>795</v>
      </c>
      <c r="Q68" s="48" t="s">
        <v>249</v>
      </c>
      <c r="R68" s="48">
        <v>40</v>
      </c>
      <c r="S68" s="48" t="s">
        <v>243</v>
      </c>
      <c r="T68" s="108"/>
    </row>
    <row r="69" spans="1:20">
      <c r="A69" s="4">
        <v>65</v>
      </c>
      <c r="B69" s="17" t="s">
        <v>63</v>
      </c>
      <c r="C69" s="72" t="s">
        <v>741</v>
      </c>
      <c r="D69" s="72" t="s">
        <v>25</v>
      </c>
      <c r="E69" s="71"/>
      <c r="F69" s="72"/>
      <c r="G69" s="72">
        <v>30</v>
      </c>
      <c r="H69" s="72">
        <v>29</v>
      </c>
      <c r="I69" s="57">
        <f t="shared" si="0"/>
        <v>59</v>
      </c>
      <c r="J69" s="71">
        <v>9678887789</v>
      </c>
      <c r="K69" s="72" t="s">
        <v>660</v>
      </c>
      <c r="L69" s="96" t="s">
        <v>663</v>
      </c>
      <c r="M69" s="107">
        <v>9678782575</v>
      </c>
      <c r="N69" s="96" t="s">
        <v>848</v>
      </c>
      <c r="O69" s="97">
        <v>9954155875</v>
      </c>
      <c r="P69" s="108" t="s">
        <v>795</v>
      </c>
      <c r="Q69" s="48" t="s">
        <v>249</v>
      </c>
      <c r="R69" s="48">
        <v>40</v>
      </c>
      <c r="S69" s="48" t="s">
        <v>243</v>
      </c>
      <c r="T69" s="108"/>
    </row>
    <row r="70" spans="1:20">
      <c r="A70" s="4">
        <v>66</v>
      </c>
      <c r="B70" s="17" t="s">
        <v>63</v>
      </c>
      <c r="C70" s="72" t="s">
        <v>742</v>
      </c>
      <c r="D70" s="72" t="s">
        <v>25</v>
      </c>
      <c r="E70" s="71"/>
      <c r="F70" s="72"/>
      <c r="G70" s="72">
        <v>17</v>
      </c>
      <c r="H70" s="72">
        <v>27</v>
      </c>
      <c r="I70" s="57">
        <f t="shared" ref="I70:I133" si="1">SUM(G70:H70)</f>
        <v>44</v>
      </c>
      <c r="J70" s="71">
        <v>9678431037</v>
      </c>
      <c r="K70" s="72" t="s">
        <v>660</v>
      </c>
      <c r="L70" s="96" t="s">
        <v>661</v>
      </c>
      <c r="M70" s="97">
        <v>9854327932</v>
      </c>
      <c r="N70" s="96" t="s">
        <v>849</v>
      </c>
      <c r="O70" s="97">
        <v>7896592566</v>
      </c>
      <c r="P70" s="108" t="s">
        <v>796</v>
      </c>
      <c r="Q70" s="48" t="s">
        <v>251</v>
      </c>
      <c r="R70" s="48">
        <v>40</v>
      </c>
      <c r="S70" s="48" t="s">
        <v>243</v>
      </c>
      <c r="T70" s="108"/>
    </row>
    <row r="71" spans="1:20">
      <c r="A71" s="4">
        <v>67</v>
      </c>
      <c r="B71" s="17" t="s">
        <v>63</v>
      </c>
      <c r="C71" s="72" t="s">
        <v>743</v>
      </c>
      <c r="D71" s="72" t="s">
        <v>25</v>
      </c>
      <c r="E71" s="71"/>
      <c r="F71" s="72"/>
      <c r="G71" s="72">
        <v>20</v>
      </c>
      <c r="H71" s="72">
        <v>15</v>
      </c>
      <c r="I71" s="57">
        <f t="shared" si="1"/>
        <v>35</v>
      </c>
      <c r="J71" s="71">
        <v>8011994567</v>
      </c>
      <c r="K71" s="72" t="s">
        <v>660</v>
      </c>
      <c r="L71" s="96" t="s">
        <v>663</v>
      </c>
      <c r="M71" s="107">
        <v>9678782575</v>
      </c>
      <c r="N71" s="96" t="s">
        <v>850</v>
      </c>
      <c r="O71" s="97">
        <v>7896480023</v>
      </c>
      <c r="P71" s="108" t="s">
        <v>796</v>
      </c>
      <c r="Q71" s="48" t="s">
        <v>251</v>
      </c>
      <c r="R71" s="48">
        <v>40</v>
      </c>
      <c r="S71" s="48" t="s">
        <v>243</v>
      </c>
      <c r="T71" s="108"/>
    </row>
    <row r="72" spans="1:20">
      <c r="A72" s="4">
        <v>68</v>
      </c>
      <c r="B72" s="17" t="s">
        <v>63</v>
      </c>
      <c r="C72" s="72" t="s">
        <v>744</v>
      </c>
      <c r="D72" s="72" t="s">
        <v>25</v>
      </c>
      <c r="E72" s="71"/>
      <c r="F72" s="72"/>
      <c r="G72" s="72">
        <v>35</v>
      </c>
      <c r="H72" s="72">
        <v>28</v>
      </c>
      <c r="I72" s="57">
        <f t="shared" si="1"/>
        <v>63</v>
      </c>
      <c r="J72" s="71"/>
      <c r="K72" s="72" t="s">
        <v>660</v>
      </c>
      <c r="L72" s="96" t="s">
        <v>661</v>
      </c>
      <c r="M72" s="97">
        <v>9854327932</v>
      </c>
      <c r="N72" s="96" t="s">
        <v>851</v>
      </c>
      <c r="O72" s="97">
        <v>7896022342</v>
      </c>
      <c r="P72" s="108" t="s">
        <v>798</v>
      </c>
      <c r="Q72" s="48" t="s">
        <v>263</v>
      </c>
      <c r="R72" s="48">
        <v>40</v>
      </c>
      <c r="S72" s="48" t="s">
        <v>243</v>
      </c>
      <c r="T72" s="108"/>
    </row>
    <row r="73" spans="1:20">
      <c r="A73" s="4">
        <v>69</v>
      </c>
      <c r="B73" s="17" t="s">
        <v>63</v>
      </c>
      <c r="C73" s="72" t="s">
        <v>745</v>
      </c>
      <c r="D73" s="72" t="s">
        <v>25</v>
      </c>
      <c r="E73" s="71"/>
      <c r="F73" s="72"/>
      <c r="G73" s="72">
        <v>30</v>
      </c>
      <c r="H73" s="72">
        <v>23</v>
      </c>
      <c r="I73" s="57">
        <f t="shared" si="1"/>
        <v>53</v>
      </c>
      <c r="J73" s="71">
        <v>9957110566</v>
      </c>
      <c r="K73" s="72" t="s">
        <v>660</v>
      </c>
      <c r="L73" s="96" t="s">
        <v>663</v>
      </c>
      <c r="M73" s="107">
        <v>9678782575</v>
      </c>
      <c r="N73" s="96" t="s">
        <v>845</v>
      </c>
      <c r="O73" s="97">
        <v>9678281852</v>
      </c>
      <c r="P73" s="108" t="s">
        <v>798</v>
      </c>
      <c r="Q73" s="48" t="s">
        <v>263</v>
      </c>
      <c r="R73" s="48">
        <v>40</v>
      </c>
      <c r="S73" s="48" t="s">
        <v>243</v>
      </c>
      <c r="T73" s="108"/>
    </row>
    <row r="74" spans="1:20">
      <c r="A74" s="4">
        <v>70</v>
      </c>
      <c r="B74" s="17" t="s">
        <v>63</v>
      </c>
      <c r="C74" s="72" t="s">
        <v>746</v>
      </c>
      <c r="D74" s="72" t="s">
        <v>25</v>
      </c>
      <c r="E74" s="71"/>
      <c r="F74" s="72"/>
      <c r="G74" s="72">
        <v>15</v>
      </c>
      <c r="H74" s="72">
        <v>20</v>
      </c>
      <c r="I74" s="57">
        <f t="shared" si="1"/>
        <v>35</v>
      </c>
      <c r="J74" s="71">
        <v>7896950526</v>
      </c>
      <c r="K74" s="72" t="s">
        <v>660</v>
      </c>
      <c r="L74" s="96" t="s">
        <v>661</v>
      </c>
      <c r="M74" s="97">
        <v>9854327932</v>
      </c>
      <c r="N74" s="96" t="s">
        <v>848</v>
      </c>
      <c r="O74" s="97">
        <v>9954155875</v>
      </c>
      <c r="P74" s="108" t="s">
        <v>798</v>
      </c>
      <c r="Q74" s="48" t="s">
        <v>263</v>
      </c>
      <c r="R74" s="48">
        <v>40</v>
      </c>
      <c r="S74" s="48" t="s">
        <v>243</v>
      </c>
      <c r="T74" s="108"/>
    </row>
    <row r="75" spans="1:20">
      <c r="A75" s="4">
        <v>71</v>
      </c>
      <c r="B75" s="17" t="s">
        <v>63</v>
      </c>
      <c r="C75" s="72" t="s">
        <v>747</v>
      </c>
      <c r="D75" s="72" t="s">
        <v>25</v>
      </c>
      <c r="E75" s="71"/>
      <c r="F75" s="72"/>
      <c r="G75" s="72">
        <v>35</v>
      </c>
      <c r="H75" s="72">
        <v>35</v>
      </c>
      <c r="I75" s="57">
        <f t="shared" si="1"/>
        <v>70</v>
      </c>
      <c r="J75" s="71">
        <v>78916105699</v>
      </c>
      <c r="K75" s="72" t="s">
        <v>660</v>
      </c>
      <c r="L75" s="96" t="s">
        <v>663</v>
      </c>
      <c r="M75" s="107">
        <v>9678782575</v>
      </c>
      <c r="N75" s="96" t="s">
        <v>849</v>
      </c>
      <c r="O75" s="97">
        <v>7896592566</v>
      </c>
      <c r="P75" s="108" t="s">
        <v>799</v>
      </c>
      <c r="Q75" s="48" t="s">
        <v>269</v>
      </c>
      <c r="R75" s="48">
        <v>40</v>
      </c>
      <c r="S75" s="48" t="s">
        <v>243</v>
      </c>
      <c r="T75" s="108"/>
    </row>
    <row r="76" spans="1:20">
      <c r="A76" s="4">
        <v>72</v>
      </c>
      <c r="B76" s="17" t="s">
        <v>63</v>
      </c>
      <c r="C76" s="72" t="s">
        <v>748</v>
      </c>
      <c r="D76" s="72" t="s">
        <v>25</v>
      </c>
      <c r="E76" s="71"/>
      <c r="F76" s="72"/>
      <c r="G76" s="72">
        <v>45</v>
      </c>
      <c r="H76" s="72">
        <v>35</v>
      </c>
      <c r="I76" s="57">
        <f t="shared" si="1"/>
        <v>80</v>
      </c>
      <c r="J76" s="71">
        <v>8011264326</v>
      </c>
      <c r="K76" s="72" t="s">
        <v>660</v>
      </c>
      <c r="L76" s="96" t="s">
        <v>661</v>
      </c>
      <c r="M76" s="97">
        <v>9854327932</v>
      </c>
      <c r="N76" s="96" t="s">
        <v>850</v>
      </c>
      <c r="O76" s="97">
        <v>7896480023</v>
      </c>
      <c r="P76" s="108" t="s">
        <v>799</v>
      </c>
      <c r="Q76" s="48" t="s">
        <v>269</v>
      </c>
      <c r="R76" s="48">
        <v>40</v>
      </c>
      <c r="S76" s="48" t="s">
        <v>243</v>
      </c>
      <c r="T76" s="108"/>
    </row>
    <row r="77" spans="1:20">
      <c r="A77" s="4">
        <v>73</v>
      </c>
      <c r="B77" s="17" t="s">
        <v>63</v>
      </c>
      <c r="C77" s="72" t="s">
        <v>749</v>
      </c>
      <c r="D77" s="72" t="s">
        <v>25</v>
      </c>
      <c r="E77" s="71"/>
      <c r="F77" s="72"/>
      <c r="G77" s="72">
        <v>35</v>
      </c>
      <c r="H77" s="72">
        <v>35</v>
      </c>
      <c r="I77" s="57">
        <f t="shared" si="1"/>
        <v>70</v>
      </c>
      <c r="J77" s="71">
        <v>8255089847</v>
      </c>
      <c r="K77" s="72" t="s">
        <v>660</v>
      </c>
      <c r="L77" s="96" t="s">
        <v>663</v>
      </c>
      <c r="M77" s="107">
        <v>9678782575</v>
      </c>
      <c r="N77" s="96" t="s">
        <v>846</v>
      </c>
      <c r="O77" s="97">
        <v>7896327857</v>
      </c>
      <c r="P77" s="108" t="s">
        <v>802</v>
      </c>
      <c r="Q77" s="48" t="s">
        <v>242</v>
      </c>
      <c r="R77" s="48">
        <v>40</v>
      </c>
      <c r="S77" s="48" t="s">
        <v>243</v>
      </c>
      <c r="T77" s="108"/>
    </row>
    <row r="78" spans="1:20">
      <c r="A78" s="4">
        <v>74</v>
      </c>
      <c r="B78" s="17" t="s">
        <v>63</v>
      </c>
      <c r="C78" s="72" t="s">
        <v>750</v>
      </c>
      <c r="D78" s="72" t="s">
        <v>25</v>
      </c>
      <c r="E78" s="71"/>
      <c r="F78" s="72"/>
      <c r="G78" s="72">
        <v>25</v>
      </c>
      <c r="H78" s="72">
        <v>25</v>
      </c>
      <c r="I78" s="57">
        <f t="shared" si="1"/>
        <v>50</v>
      </c>
      <c r="J78" s="71">
        <v>9957750989</v>
      </c>
      <c r="K78" s="72" t="s">
        <v>660</v>
      </c>
      <c r="L78" s="96" t="s">
        <v>661</v>
      </c>
      <c r="M78" s="97">
        <v>9854327932</v>
      </c>
      <c r="N78" s="96" t="s">
        <v>847</v>
      </c>
      <c r="O78" s="97">
        <v>8473814729</v>
      </c>
      <c r="P78" s="108" t="s">
        <v>802</v>
      </c>
      <c r="Q78" s="48" t="s">
        <v>242</v>
      </c>
      <c r="R78" s="48">
        <v>40</v>
      </c>
      <c r="S78" s="48" t="s">
        <v>243</v>
      </c>
      <c r="T78" s="108"/>
    </row>
    <row r="79" spans="1:20">
      <c r="A79" s="4">
        <v>75</v>
      </c>
      <c r="B79" s="17" t="s">
        <v>63</v>
      </c>
      <c r="C79" s="72" t="s">
        <v>751</v>
      </c>
      <c r="D79" s="72" t="s">
        <v>25</v>
      </c>
      <c r="E79" s="71"/>
      <c r="F79" s="72"/>
      <c r="G79" s="72">
        <v>19</v>
      </c>
      <c r="H79" s="72">
        <v>28</v>
      </c>
      <c r="I79" s="57">
        <f t="shared" si="1"/>
        <v>47</v>
      </c>
      <c r="J79" s="71">
        <v>8761863374</v>
      </c>
      <c r="K79" s="72" t="s">
        <v>660</v>
      </c>
      <c r="L79" s="96" t="s">
        <v>661</v>
      </c>
      <c r="M79" s="97">
        <v>9854327932</v>
      </c>
      <c r="N79" s="96" t="s">
        <v>848</v>
      </c>
      <c r="O79" s="97">
        <v>9954155875</v>
      </c>
      <c r="P79" s="108" t="s">
        <v>806</v>
      </c>
      <c r="Q79" s="48" t="s">
        <v>246</v>
      </c>
      <c r="R79" s="48">
        <v>40</v>
      </c>
      <c r="S79" s="48" t="s">
        <v>243</v>
      </c>
      <c r="T79" s="108"/>
    </row>
    <row r="80" spans="1:20">
      <c r="A80" s="4">
        <v>76</v>
      </c>
      <c r="B80" s="17" t="s">
        <v>63</v>
      </c>
      <c r="C80" s="72" t="s">
        <v>752</v>
      </c>
      <c r="D80" s="72" t="s">
        <v>25</v>
      </c>
      <c r="E80" s="71"/>
      <c r="F80" s="72"/>
      <c r="G80" s="72">
        <v>12</v>
      </c>
      <c r="H80" s="72">
        <v>26</v>
      </c>
      <c r="I80" s="57">
        <f t="shared" si="1"/>
        <v>38</v>
      </c>
      <c r="J80" s="71">
        <v>8472831678</v>
      </c>
      <c r="K80" s="72" t="s">
        <v>660</v>
      </c>
      <c r="L80" s="96" t="s">
        <v>663</v>
      </c>
      <c r="M80" s="125">
        <v>9678782575</v>
      </c>
      <c r="N80" s="96" t="s">
        <v>846</v>
      </c>
      <c r="O80" s="97">
        <v>7896327857</v>
      </c>
      <c r="P80" s="108" t="s">
        <v>806</v>
      </c>
      <c r="Q80" s="48" t="s">
        <v>246</v>
      </c>
      <c r="R80" s="48">
        <v>40</v>
      </c>
      <c r="S80" s="48" t="s">
        <v>243</v>
      </c>
      <c r="T80" s="108"/>
    </row>
    <row r="81" spans="1:20">
      <c r="A81" s="4">
        <v>77</v>
      </c>
      <c r="B81" s="17" t="s">
        <v>63</v>
      </c>
      <c r="C81" s="72" t="s">
        <v>753</v>
      </c>
      <c r="D81" s="72" t="s">
        <v>25</v>
      </c>
      <c r="E81" s="71"/>
      <c r="F81" s="72"/>
      <c r="G81" s="72">
        <v>13</v>
      </c>
      <c r="H81" s="72">
        <v>27</v>
      </c>
      <c r="I81" s="57">
        <f t="shared" si="1"/>
        <v>40</v>
      </c>
      <c r="J81" s="71">
        <v>9678410015</v>
      </c>
      <c r="K81" s="72" t="s">
        <v>660</v>
      </c>
      <c r="L81" s="96" t="s">
        <v>661</v>
      </c>
      <c r="M81" s="124">
        <v>9854327932</v>
      </c>
      <c r="N81" s="96" t="s">
        <v>846</v>
      </c>
      <c r="O81" s="97">
        <v>7896327857</v>
      </c>
      <c r="P81" s="108" t="s">
        <v>809</v>
      </c>
      <c r="Q81" s="48" t="s">
        <v>249</v>
      </c>
      <c r="R81" s="48">
        <v>40</v>
      </c>
      <c r="S81" s="48" t="s">
        <v>243</v>
      </c>
      <c r="T81" s="108"/>
    </row>
    <row r="82" spans="1:20">
      <c r="A82" s="4">
        <v>78</v>
      </c>
      <c r="B82" s="17" t="s">
        <v>63</v>
      </c>
      <c r="C82" s="72" t="s">
        <v>754</v>
      </c>
      <c r="D82" s="72" t="s">
        <v>25</v>
      </c>
      <c r="E82" s="71"/>
      <c r="F82" s="72"/>
      <c r="G82" s="72">
        <v>22</v>
      </c>
      <c r="H82" s="72">
        <v>22</v>
      </c>
      <c r="I82" s="57">
        <f t="shared" si="1"/>
        <v>44</v>
      </c>
      <c r="J82" s="71">
        <v>8761844361</v>
      </c>
      <c r="K82" s="72" t="s">
        <v>660</v>
      </c>
      <c r="L82" s="96" t="s">
        <v>663</v>
      </c>
      <c r="M82" s="125">
        <v>9678782575</v>
      </c>
      <c r="N82" s="96" t="s">
        <v>846</v>
      </c>
      <c r="O82" s="97">
        <v>7896327857</v>
      </c>
      <c r="P82" s="108" t="s">
        <v>809</v>
      </c>
      <c r="Q82" s="48" t="s">
        <v>249</v>
      </c>
      <c r="R82" s="48">
        <v>40</v>
      </c>
      <c r="S82" s="48" t="s">
        <v>243</v>
      </c>
      <c r="T82" s="108"/>
    </row>
    <row r="83" spans="1:20">
      <c r="A83" s="4">
        <v>79</v>
      </c>
      <c r="B83" s="17" t="s">
        <v>63</v>
      </c>
      <c r="C83" s="70" t="s">
        <v>755</v>
      </c>
      <c r="D83" s="70" t="s">
        <v>25</v>
      </c>
      <c r="E83" s="71">
        <v>3</v>
      </c>
      <c r="F83" s="70"/>
      <c r="G83" s="70">
        <v>9</v>
      </c>
      <c r="H83" s="70">
        <v>12</v>
      </c>
      <c r="I83" s="57">
        <f t="shared" si="1"/>
        <v>21</v>
      </c>
      <c r="J83" s="71">
        <v>9613235773</v>
      </c>
      <c r="K83" s="70" t="s">
        <v>852</v>
      </c>
      <c r="L83" s="78" t="s">
        <v>853</v>
      </c>
      <c r="M83" s="124">
        <v>9435734875</v>
      </c>
      <c r="N83" s="78" t="s">
        <v>854</v>
      </c>
      <c r="O83" s="79">
        <v>9706581518</v>
      </c>
      <c r="P83" s="108" t="s">
        <v>811</v>
      </c>
      <c r="Q83" s="63" t="s">
        <v>251</v>
      </c>
      <c r="R83" s="17">
        <v>20</v>
      </c>
      <c r="S83" s="48" t="s">
        <v>243</v>
      </c>
      <c r="T83" s="108"/>
    </row>
    <row r="84" spans="1:20">
      <c r="A84" s="4">
        <v>80</v>
      </c>
      <c r="B84" s="17" t="s">
        <v>63</v>
      </c>
      <c r="C84" s="70" t="s">
        <v>756</v>
      </c>
      <c r="D84" s="70" t="s">
        <v>25</v>
      </c>
      <c r="E84" s="71">
        <v>8</v>
      </c>
      <c r="F84" s="70"/>
      <c r="G84" s="70">
        <v>18</v>
      </c>
      <c r="H84" s="70">
        <v>16</v>
      </c>
      <c r="I84" s="57">
        <f t="shared" si="1"/>
        <v>34</v>
      </c>
      <c r="J84" s="71">
        <v>9864854016</v>
      </c>
      <c r="K84" s="70" t="s">
        <v>852</v>
      </c>
      <c r="L84" s="78" t="s">
        <v>855</v>
      </c>
      <c r="M84" s="124">
        <v>9864974888</v>
      </c>
      <c r="N84" s="78" t="s">
        <v>856</v>
      </c>
      <c r="O84" s="79">
        <v>9678508348</v>
      </c>
      <c r="P84" s="108" t="s">
        <v>811</v>
      </c>
      <c r="Q84" s="63" t="s">
        <v>251</v>
      </c>
      <c r="R84" s="17">
        <v>20</v>
      </c>
      <c r="S84" s="48" t="s">
        <v>243</v>
      </c>
      <c r="T84" s="108"/>
    </row>
    <row r="85" spans="1:20">
      <c r="A85" s="4">
        <v>81</v>
      </c>
      <c r="B85" s="17" t="s">
        <v>63</v>
      </c>
      <c r="C85" s="72" t="s">
        <v>757</v>
      </c>
      <c r="D85" s="72" t="s">
        <v>25</v>
      </c>
      <c r="E85" s="71"/>
      <c r="F85" s="72"/>
      <c r="G85" s="72">
        <v>27</v>
      </c>
      <c r="H85" s="72">
        <v>31</v>
      </c>
      <c r="I85" s="57">
        <f t="shared" si="1"/>
        <v>58</v>
      </c>
      <c r="J85" s="71">
        <v>9854926363</v>
      </c>
      <c r="K85" s="72" t="s">
        <v>852</v>
      </c>
      <c r="L85" s="78" t="s">
        <v>853</v>
      </c>
      <c r="M85" s="124">
        <v>9435734875</v>
      </c>
      <c r="N85" s="78" t="s">
        <v>857</v>
      </c>
      <c r="O85" s="79">
        <v>9854411242</v>
      </c>
      <c r="P85" s="108" t="s">
        <v>813</v>
      </c>
      <c r="Q85" s="63" t="s">
        <v>263</v>
      </c>
      <c r="R85" s="17">
        <v>20</v>
      </c>
      <c r="S85" s="48" t="s">
        <v>243</v>
      </c>
      <c r="T85" s="108"/>
    </row>
    <row r="86" spans="1:20">
      <c r="A86" s="4">
        <v>82</v>
      </c>
      <c r="B86" s="17" t="s">
        <v>63</v>
      </c>
      <c r="C86" s="72" t="s">
        <v>758</v>
      </c>
      <c r="D86" s="72" t="s">
        <v>25</v>
      </c>
      <c r="E86" s="71"/>
      <c r="F86" s="72"/>
      <c r="G86" s="72">
        <v>15</v>
      </c>
      <c r="H86" s="72">
        <v>20</v>
      </c>
      <c r="I86" s="57">
        <f t="shared" si="1"/>
        <v>35</v>
      </c>
      <c r="J86" s="71">
        <v>9577797463</v>
      </c>
      <c r="K86" s="72" t="s">
        <v>852</v>
      </c>
      <c r="L86" s="78" t="s">
        <v>853</v>
      </c>
      <c r="M86" s="124">
        <v>9435734875</v>
      </c>
      <c r="N86" s="78" t="s">
        <v>858</v>
      </c>
      <c r="O86" s="79">
        <v>9859662826</v>
      </c>
      <c r="P86" s="108" t="s">
        <v>813</v>
      </c>
      <c r="Q86" s="48" t="s">
        <v>263</v>
      </c>
      <c r="R86" s="17">
        <v>20</v>
      </c>
      <c r="S86" s="48" t="s">
        <v>243</v>
      </c>
      <c r="T86" s="108"/>
    </row>
    <row r="87" spans="1:20">
      <c r="A87" s="4">
        <v>83</v>
      </c>
      <c r="B87" s="17" t="s">
        <v>63</v>
      </c>
      <c r="C87" s="72" t="s">
        <v>759</v>
      </c>
      <c r="D87" s="72" t="s">
        <v>25</v>
      </c>
      <c r="E87" s="71"/>
      <c r="F87" s="72"/>
      <c r="G87" s="72">
        <v>19</v>
      </c>
      <c r="H87" s="72">
        <v>22</v>
      </c>
      <c r="I87" s="57">
        <f t="shared" si="1"/>
        <v>41</v>
      </c>
      <c r="J87" s="71">
        <v>9577043225</v>
      </c>
      <c r="K87" s="72" t="s">
        <v>852</v>
      </c>
      <c r="L87" s="78" t="s">
        <v>853</v>
      </c>
      <c r="M87" s="124">
        <v>9435734875</v>
      </c>
      <c r="N87" s="78" t="s">
        <v>859</v>
      </c>
      <c r="O87" s="79">
        <v>9859789404</v>
      </c>
      <c r="P87" s="108" t="s">
        <v>817</v>
      </c>
      <c r="Q87" s="48" t="s">
        <v>269</v>
      </c>
      <c r="R87" s="17">
        <v>20</v>
      </c>
      <c r="S87" s="48" t="s">
        <v>243</v>
      </c>
      <c r="T87" s="108"/>
    </row>
    <row r="88" spans="1:20">
      <c r="A88" s="4">
        <v>84</v>
      </c>
      <c r="B88" s="17" t="s">
        <v>63</v>
      </c>
      <c r="C88" s="72" t="s">
        <v>760</v>
      </c>
      <c r="D88" s="72" t="s">
        <v>25</v>
      </c>
      <c r="E88" s="71"/>
      <c r="F88" s="72"/>
      <c r="G88" s="72">
        <v>13</v>
      </c>
      <c r="H88" s="72">
        <v>18</v>
      </c>
      <c r="I88" s="57">
        <f t="shared" si="1"/>
        <v>31</v>
      </c>
      <c r="J88" s="71">
        <v>9864567566</v>
      </c>
      <c r="K88" s="72" t="s">
        <v>852</v>
      </c>
      <c r="L88" s="78" t="s">
        <v>855</v>
      </c>
      <c r="M88" s="124">
        <v>9864974888</v>
      </c>
      <c r="N88" s="78" t="s">
        <v>860</v>
      </c>
      <c r="O88" s="79">
        <v>9508892342</v>
      </c>
      <c r="P88" s="108" t="s">
        <v>817</v>
      </c>
      <c r="Q88" s="48" t="s">
        <v>269</v>
      </c>
      <c r="R88" s="17">
        <v>14</v>
      </c>
      <c r="S88" s="48" t="s">
        <v>243</v>
      </c>
      <c r="T88" s="108"/>
    </row>
    <row r="89" spans="1:20">
      <c r="A89" s="4">
        <v>85</v>
      </c>
      <c r="B89" s="17" t="s">
        <v>63</v>
      </c>
      <c r="C89" s="70" t="s">
        <v>761</v>
      </c>
      <c r="D89" s="70" t="s">
        <v>25</v>
      </c>
      <c r="E89" s="71">
        <v>97</v>
      </c>
      <c r="F89" s="70"/>
      <c r="G89" s="70">
        <v>19</v>
      </c>
      <c r="H89" s="70">
        <v>21</v>
      </c>
      <c r="I89" s="57">
        <f t="shared" si="1"/>
        <v>40</v>
      </c>
      <c r="J89" s="71">
        <v>9859426376</v>
      </c>
      <c r="K89" s="70" t="s">
        <v>852</v>
      </c>
      <c r="L89" s="78" t="s">
        <v>853</v>
      </c>
      <c r="M89" s="124">
        <v>9435734875</v>
      </c>
      <c r="N89" s="78" t="s">
        <v>861</v>
      </c>
      <c r="O89" s="79">
        <v>8749926261</v>
      </c>
      <c r="P89" s="108" t="s">
        <v>820</v>
      </c>
      <c r="Q89" s="48" t="s">
        <v>242</v>
      </c>
      <c r="R89" s="17">
        <v>14</v>
      </c>
      <c r="S89" s="48" t="s">
        <v>243</v>
      </c>
      <c r="T89" s="108"/>
    </row>
    <row r="90" spans="1:20">
      <c r="A90" s="4">
        <v>86</v>
      </c>
      <c r="B90" s="17" t="s">
        <v>63</v>
      </c>
      <c r="C90" s="70" t="s">
        <v>762</v>
      </c>
      <c r="D90" s="70" t="s">
        <v>25</v>
      </c>
      <c r="E90" s="71">
        <v>74</v>
      </c>
      <c r="F90" s="70"/>
      <c r="G90" s="70">
        <v>30</v>
      </c>
      <c r="H90" s="70">
        <v>35</v>
      </c>
      <c r="I90" s="57">
        <f t="shared" si="1"/>
        <v>65</v>
      </c>
      <c r="J90" s="71">
        <v>8752844780</v>
      </c>
      <c r="K90" s="70" t="s">
        <v>862</v>
      </c>
      <c r="L90" s="78" t="s">
        <v>863</v>
      </c>
      <c r="M90" s="124">
        <v>9401450126</v>
      </c>
      <c r="N90" s="78" t="s">
        <v>864</v>
      </c>
      <c r="O90" s="79">
        <v>8752932325</v>
      </c>
      <c r="P90" s="108" t="s">
        <v>820</v>
      </c>
      <c r="Q90" s="48" t="s">
        <v>242</v>
      </c>
      <c r="R90" s="17">
        <v>14</v>
      </c>
      <c r="S90" s="48" t="s">
        <v>243</v>
      </c>
      <c r="T90" s="108"/>
    </row>
    <row r="91" spans="1:20">
      <c r="A91" s="4">
        <v>87</v>
      </c>
      <c r="B91" s="17" t="s">
        <v>63</v>
      </c>
      <c r="C91" s="70" t="s">
        <v>763</v>
      </c>
      <c r="D91" s="70" t="s">
        <v>25</v>
      </c>
      <c r="E91" s="71">
        <v>21</v>
      </c>
      <c r="F91" s="70"/>
      <c r="G91" s="70">
        <v>19</v>
      </c>
      <c r="H91" s="70">
        <v>14</v>
      </c>
      <c r="I91" s="57">
        <f t="shared" si="1"/>
        <v>33</v>
      </c>
      <c r="J91" s="71">
        <v>9859792414</v>
      </c>
      <c r="K91" s="70" t="s">
        <v>862</v>
      </c>
      <c r="L91" s="78" t="s">
        <v>863</v>
      </c>
      <c r="M91" s="124">
        <v>9401450126</v>
      </c>
      <c r="N91" s="78" t="s">
        <v>865</v>
      </c>
      <c r="O91" s="79">
        <v>7399706223</v>
      </c>
      <c r="P91" s="108" t="s">
        <v>821</v>
      </c>
      <c r="Q91" s="48" t="s">
        <v>246</v>
      </c>
      <c r="R91" s="17">
        <v>14</v>
      </c>
      <c r="S91" s="48" t="s">
        <v>243</v>
      </c>
      <c r="T91" s="108"/>
    </row>
    <row r="92" spans="1:20">
      <c r="A92" s="4">
        <v>88</v>
      </c>
      <c r="B92" s="17" t="s">
        <v>63</v>
      </c>
      <c r="C92" s="70" t="s">
        <v>764</v>
      </c>
      <c r="D92" s="70" t="s">
        <v>25</v>
      </c>
      <c r="E92" s="71">
        <v>28</v>
      </c>
      <c r="F92" s="70"/>
      <c r="G92" s="70">
        <v>25</v>
      </c>
      <c r="H92" s="70">
        <v>26</v>
      </c>
      <c r="I92" s="57">
        <f t="shared" si="1"/>
        <v>51</v>
      </c>
      <c r="J92" s="71">
        <v>9577874563</v>
      </c>
      <c r="K92" s="70" t="s">
        <v>862</v>
      </c>
      <c r="L92" s="78" t="s">
        <v>866</v>
      </c>
      <c r="M92" s="124">
        <v>9859229089</v>
      </c>
      <c r="N92" s="78" t="s">
        <v>867</v>
      </c>
      <c r="O92" s="79">
        <v>9859891426</v>
      </c>
      <c r="P92" s="108" t="s">
        <v>821</v>
      </c>
      <c r="Q92" s="48" t="s">
        <v>246</v>
      </c>
      <c r="R92" s="17">
        <v>14</v>
      </c>
      <c r="S92" s="48" t="s">
        <v>243</v>
      </c>
      <c r="T92" s="108"/>
    </row>
    <row r="93" spans="1:20">
      <c r="A93" s="4">
        <v>89</v>
      </c>
      <c r="B93" s="17" t="s">
        <v>63</v>
      </c>
      <c r="C93" s="70" t="s">
        <v>764</v>
      </c>
      <c r="D93" s="70" t="s">
        <v>25</v>
      </c>
      <c r="E93" s="71">
        <v>79</v>
      </c>
      <c r="F93" s="70"/>
      <c r="G93" s="70">
        <v>28</v>
      </c>
      <c r="H93" s="70">
        <v>16</v>
      </c>
      <c r="I93" s="57">
        <f t="shared" si="1"/>
        <v>44</v>
      </c>
      <c r="J93" s="71"/>
      <c r="K93" s="70" t="s">
        <v>868</v>
      </c>
      <c r="L93" s="78" t="s">
        <v>863</v>
      </c>
      <c r="M93" s="124">
        <v>9401450126</v>
      </c>
      <c r="N93" s="78" t="s">
        <v>867</v>
      </c>
      <c r="O93" s="79">
        <v>9859891426</v>
      </c>
      <c r="P93" s="108" t="s">
        <v>823</v>
      </c>
      <c r="Q93" s="48" t="s">
        <v>249</v>
      </c>
      <c r="R93" s="17">
        <v>14</v>
      </c>
      <c r="S93" s="48" t="s">
        <v>243</v>
      </c>
      <c r="T93" s="108"/>
    </row>
    <row r="94" spans="1:20">
      <c r="A94" s="4">
        <v>90</v>
      </c>
      <c r="B94" s="17" t="s">
        <v>63</v>
      </c>
      <c r="C94" s="70" t="s">
        <v>765</v>
      </c>
      <c r="D94" s="70" t="s">
        <v>25</v>
      </c>
      <c r="E94" s="71">
        <v>73</v>
      </c>
      <c r="F94" s="70"/>
      <c r="G94" s="70">
        <v>35</v>
      </c>
      <c r="H94" s="70">
        <v>35</v>
      </c>
      <c r="I94" s="57">
        <f t="shared" si="1"/>
        <v>70</v>
      </c>
      <c r="J94" s="72">
        <v>9859290459</v>
      </c>
      <c r="K94" s="70" t="s">
        <v>868</v>
      </c>
      <c r="L94" s="78" t="s">
        <v>866</v>
      </c>
      <c r="M94" s="124">
        <v>9859229089</v>
      </c>
      <c r="N94" s="78" t="s">
        <v>865</v>
      </c>
      <c r="O94" s="79">
        <v>7399706223</v>
      </c>
      <c r="P94" s="108" t="s">
        <v>823</v>
      </c>
      <c r="Q94" s="48" t="s">
        <v>249</v>
      </c>
      <c r="R94" s="17">
        <v>14</v>
      </c>
      <c r="S94" s="48" t="s">
        <v>243</v>
      </c>
      <c r="T94" s="108"/>
    </row>
    <row r="95" spans="1:20">
      <c r="A95" s="4">
        <v>91</v>
      </c>
      <c r="B95" s="17" t="s">
        <v>63</v>
      </c>
      <c r="C95" s="70" t="s">
        <v>765</v>
      </c>
      <c r="D95" s="70" t="s">
        <v>25</v>
      </c>
      <c r="E95" s="71">
        <v>29</v>
      </c>
      <c r="F95" s="70"/>
      <c r="G95" s="70">
        <v>32</v>
      </c>
      <c r="H95" s="70">
        <v>22</v>
      </c>
      <c r="I95" s="57">
        <f t="shared" si="1"/>
        <v>54</v>
      </c>
      <c r="J95" s="71">
        <v>9859729673</v>
      </c>
      <c r="K95" s="70" t="s">
        <v>862</v>
      </c>
      <c r="L95" s="78" t="s">
        <v>863</v>
      </c>
      <c r="M95" s="124">
        <v>9401450126</v>
      </c>
      <c r="N95" s="78" t="s">
        <v>865</v>
      </c>
      <c r="O95" s="79">
        <v>7399706223</v>
      </c>
      <c r="P95" s="108" t="s">
        <v>824</v>
      </c>
      <c r="Q95" s="48" t="s">
        <v>251</v>
      </c>
      <c r="R95" s="17">
        <v>14</v>
      </c>
      <c r="S95" s="48" t="s">
        <v>243</v>
      </c>
      <c r="T95" s="108"/>
    </row>
    <row r="96" spans="1:20">
      <c r="A96" s="4">
        <v>92</v>
      </c>
      <c r="B96" s="17" t="s">
        <v>63</v>
      </c>
      <c r="C96" s="70" t="s">
        <v>766</v>
      </c>
      <c r="D96" s="70" t="s">
        <v>25</v>
      </c>
      <c r="E96" s="71">
        <v>72</v>
      </c>
      <c r="F96" s="70"/>
      <c r="G96" s="70">
        <v>39</v>
      </c>
      <c r="H96" s="70">
        <v>28</v>
      </c>
      <c r="I96" s="57">
        <f t="shared" si="1"/>
        <v>67</v>
      </c>
      <c r="J96" s="71"/>
      <c r="K96" s="70" t="s">
        <v>862</v>
      </c>
      <c r="L96" s="78" t="s">
        <v>863</v>
      </c>
      <c r="M96" s="124">
        <v>9401450126</v>
      </c>
      <c r="N96" s="78" t="s">
        <v>869</v>
      </c>
      <c r="O96" s="79">
        <v>9859260502</v>
      </c>
      <c r="P96" s="108" t="s">
        <v>824</v>
      </c>
      <c r="Q96" s="48" t="s">
        <v>251</v>
      </c>
      <c r="R96" s="17">
        <v>14</v>
      </c>
      <c r="S96" s="48" t="s">
        <v>243</v>
      </c>
      <c r="T96" s="136"/>
    </row>
    <row r="97" spans="1:20">
      <c r="A97" s="4">
        <v>93</v>
      </c>
      <c r="B97" s="17" t="s">
        <v>63</v>
      </c>
      <c r="C97" s="70" t="s">
        <v>767</v>
      </c>
      <c r="D97" s="70" t="s">
        <v>25</v>
      </c>
      <c r="E97" s="71">
        <v>30</v>
      </c>
      <c r="F97" s="70"/>
      <c r="G97" s="70">
        <v>27</v>
      </c>
      <c r="H97" s="70">
        <v>19</v>
      </c>
      <c r="I97" s="57">
        <f t="shared" si="1"/>
        <v>46</v>
      </c>
      <c r="J97" s="71">
        <v>7399777536</v>
      </c>
      <c r="K97" s="70" t="s">
        <v>862</v>
      </c>
      <c r="L97" s="78" t="s">
        <v>866</v>
      </c>
      <c r="M97" s="124">
        <v>9859229089</v>
      </c>
      <c r="N97" s="78" t="s">
        <v>870</v>
      </c>
      <c r="O97" s="79">
        <v>9181249896</v>
      </c>
      <c r="P97" s="108" t="s">
        <v>828</v>
      </c>
      <c r="Q97" s="48" t="s">
        <v>263</v>
      </c>
      <c r="R97" s="17">
        <v>30</v>
      </c>
      <c r="S97" s="48" t="s">
        <v>243</v>
      </c>
      <c r="T97" s="108"/>
    </row>
    <row r="98" spans="1:20">
      <c r="A98" s="4">
        <v>94</v>
      </c>
      <c r="B98" s="17" t="s">
        <v>63</v>
      </c>
      <c r="C98" s="70" t="s">
        <v>768</v>
      </c>
      <c r="D98" s="70" t="s">
        <v>25</v>
      </c>
      <c r="E98" s="71">
        <v>50</v>
      </c>
      <c r="F98" s="70"/>
      <c r="G98" s="70">
        <v>16</v>
      </c>
      <c r="H98" s="70">
        <v>12</v>
      </c>
      <c r="I98" s="57">
        <f t="shared" si="1"/>
        <v>28</v>
      </c>
      <c r="J98" s="71">
        <v>9854843564</v>
      </c>
      <c r="K98" s="70" t="s">
        <v>862</v>
      </c>
      <c r="L98" s="78" t="s">
        <v>863</v>
      </c>
      <c r="M98" s="124">
        <v>9401450126</v>
      </c>
      <c r="N98" s="78" t="s">
        <v>865</v>
      </c>
      <c r="O98" s="79">
        <v>7399706223</v>
      </c>
      <c r="P98" s="108" t="s">
        <v>828</v>
      </c>
      <c r="Q98" s="48" t="s">
        <v>263</v>
      </c>
      <c r="R98" s="48">
        <v>15</v>
      </c>
      <c r="S98" s="48" t="s">
        <v>243</v>
      </c>
      <c r="T98" s="108"/>
    </row>
    <row r="99" spans="1:20">
      <c r="A99" s="4">
        <v>95</v>
      </c>
      <c r="B99" s="17" t="s">
        <v>63</v>
      </c>
      <c r="C99" s="70" t="s">
        <v>769</v>
      </c>
      <c r="D99" s="70" t="s">
        <v>25</v>
      </c>
      <c r="E99" s="71">
        <v>13</v>
      </c>
      <c r="F99" s="70"/>
      <c r="G99" s="70">
        <v>10</v>
      </c>
      <c r="H99" s="70">
        <v>17</v>
      </c>
      <c r="I99" s="57">
        <f t="shared" si="1"/>
        <v>27</v>
      </c>
      <c r="J99" s="71">
        <v>9613948278</v>
      </c>
      <c r="K99" s="70" t="s">
        <v>868</v>
      </c>
      <c r="L99" s="78" t="s">
        <v>866</v>
      </c>
      <c r="M99" s="124">
        <v>9859229089</v>
      </c>
      <c r="N99" s="78" t="s">
        <v>869</v>
      </c>
      <c r="O99" s="79">
        <v>9859260502</v>
      </c>
      <c r="P99" s="108" t="s">
        <v>828</v>
      </c>
      <c r="Q99" s="48" t="s">
        <v>263</v>
      </c>
      <c r="R99" s="48">
        <v>15</v>
      </c>
      <c r="S99" s="48" t="s">
        <v>243</v>
      </c>
      <c r="T99" s="108"/>
    </row>
    <row r="100" spans="1:20">
      <c r="A100" s="4">
        <v>96</v>
      </c>
      <c r="B100" s="17" t="s">
        <v>63</v>
      </c>
      <c r="C100" s="70" t="s">
        <v>770</v>
      </c>
      <c r="D100" s="127" t="s">
        <v>25</v>
      </c>
      <c r="E100" s="71"/>
      <c r="F100" s="128"/>
      <c r="G100" s="70">
        <v>22</v>
      </c>
      <c r="H100" s="70">
        <v>15</v>
      </c>
      <c r="I100" s="57">
        <f t="shared" si="1"/>
        <v>37</v>
      </c>
      <c r="J100" s="134">
        <v>9508881891</v>
      </c>
      <c r="K100" s="18" t="s">
        <v>871</v>
      </c>
      <c r="L100" s="78" t="s">
        <v>872</v>
      </c>
      <c r="M100" s="100" t="s">
        <v>873</v>
      </c>
      <c r="N100" s="78" t="s">
        <v>874</v>
      </c>
      <c r="O100" s="79">
        <v>9859483340</v>
      </c>
      <c r="P100" s="108" t="s">
        <v>829</v>
      </c>
      <c r="Q100" s="48" t="s">
        <v>269</v>
      </c>
      <c r="R100" s="48">
        <v>20</v>
      </c>
      <c r="S100" s="48" t="s">
        <v>243</v>
      </c>
      <c r="T100" s="108"/>
    </row>
    <row r="101" spans="1:20">
      <c r="A101" s="4">
        <v>97</v>
      </c>
      <c r="B101" s="17" t="s">
        <v>63</v>
      </c>
      <c r="C101" s="70" t="s">
        <v>771</v>
      </c>
      <c r="D101" s="127" t="s">
        <v>25</v>
      </c>
      <c r="E101" s="71"/>
      <c r="F101" s="128"/>
      <c r="G101" s="70">
        <v>17</v>
      </c>
      <c r="H101" s="70">
        <v>20</v>
      </c>
      <c r="I101" s="57">
        <f t="shared" si="1"/>
        <v>37</v>
      </c>
      <c r="J101" s="134">
        <v>9613840286</v>
      </c>
      <c r="K101" s="18" t="s">
        <v>871</v>
      </c>
      <c r="L101" s="78" t="s">
        <v>872</v>
      </c>
      <c r="M101" s="100" t="s">
        <v>873</v>
      </c>
      <c r="N101" s="78" t="s">
        <v>874</v>
      </c>
      <c r="O101" s="79">
        <v>9859483340</v>
      </c>
      <c r="P101" s="108" t="s">
        <v>829</v>
      </c>
      <c r="Q101" s="48" t="s">
        <v>269</v>
      </c>
      <c r="R101" s="48">
        <v>20</v>
      </c>
      <c r="S101" s="48" t="s">
        <v>243</v>
      </c>
      <c r="T101" s="136"/>
    </row>
    <row r="102" spans="1:20">
      <c r="A102" s="4">
        <v>98</v>
      </c>
      <c r="B102" s="17" t="s">
        <v>63</v>
      </c>
      <c r="C102" s="70" t="s">
        <v>772</v>
      </c>
      <c r="D102" s="127" t="s">
        <v>25</v>
      </c>
      <c r="E102" s="71">
        <v>34</v>
      </c>
      <c r="F102" s="128"/>
      <c r="G102" s="70">
        <v>31</v>
      </c>
      <c r="H102" s="70">
        <v>24</v>
      </c>
      <c r="I102" s="57">
        <f t="shared" si="1"/>
        <v>55</v>
      </c>
      <c r="J102" s="137"/>
      <c r="K102" s="18" t="s">
        <v>871</v>
      </c>
      <c r="L102" s="78" t="s">
        <v>872</v>
      </c>
      <c r="M102" s="100" t="s">
        <v>873</v>
      </c>
      <c r="N102" s="78" t="s">
        <v>875</v>
      </c>
      <c r="O102" s="79">
        <v>9854845885</v>
      </c>
      <c r="P102" s="108" t="s">
        <v>830</v>
      </c>
      <c r="Q102" s="48" t="s">
        <v>242</v>
      </c>
      <c r="R102" s="48">
        <v>20</v>
      </c>
      <c r="S102" s="48" t="s">
        <v>243</v>
      </c>
      <c r="T102" s="108"/>
    </row>
    <row r="103" spans="1:20">
      <c r="A103" s="4">
        <v>99</v>
      </c>
      <c r="B103" s="17" t="s">
        <v>63</v>
      </c>
      <c r="C103" s="70" t="s">
        <v>773</v>
      </c>
      <c r="D103" s="127" t="s">
        <v>25</v>
      </c>
      <c r="E103" s="71">
        <v>155</v>
      </c>
      <c r="F103" s="128"/>
      <c r="G103" s="70">
        <v>38</v>
      </c>
      <c r="H103" s="70">
        <v>27</v>
      </c>
      <c r="I103" s="57">
        <f t="shared" si="1"/>
        <v>65</v>
      </c>
      <c r="J103" s="137"/>
      <c r="K103" s="18" t="s">
        <v>871</v>
      </c>
      <c r="L103" s="78" t="s">
        <v>872</v>
      </c>
      <c r="M103" s="100" t="s">
        <v>873</v>
      </c>
      <c r="N103" s="78" t="s">
        <v>875</v>
      </c>
      <c r="O103" s="79">
        <v>9854845885</v>
      </c>
      <c r="P103" s="108" t="s">
        <v>830</v>
      </c>
      <c r="Q103" s="48" t="s">
        <v>242</v>
      </c>
      <c r="R103" s="48">
        <v>20</v>
      </c>
      <c r="S103" s="48" t="s">
        <v>243</v>
      </c>
      <c r="T103" s="108"/>
    </row>
    <row r="104" spans="1:20">
      <c r="A104" s="4">
        <v>100</v>
      </c>
      <c r="B104" s="17" t="s">
        <v>63</v>
      </c>
      <c r="C104" s="70" t="s">
        <v>325</v>
      </c>
      <c r="D104" s="127" t="s">
        <v>25</v>
      </c>
      <c r="E104" s="71">
        <v>212</v>
      </c>
      <c r="F104" s="128"/>
      <c r="G104" s="70">
        <v>45</v>
      </c>
      <c r="H104" s="70">
        <v>43</v>
      </c>
      <c r="I104" s="57">
        <f t="shared" si="1"/>
        <v>88</v>
      </c>
      <c r="J104" s="138"/>
      <c r="K104" s="18" t="s">
        <v>871</v>
      </c>
      <c r="L104" s="78" t="s">
        <v>872</v>
      </c>
      <c r="M104" s="100" t="s">
        <v>873</v>
      </c>
      <c r="N104" s="78" t="s">
        <v>875</v>
      </c>
      <c r="O104" s="79">
        <v>9854845885</v>
      </c>
      <c r="P104" s="133" t="s">
        <v>831</v>
      </c>
      <c r="Q104" s="17" t="s">
        <v>246</v>
      </c>
      <c r="R104" s="48">
        <v>20</v>
      </c>
      <c r="S104" s="48" t="s">
        <v>243</v>
      </c>
      <c r="T104" s="108"/>
    </row>
    <row r="105" spans="1:20">
      <c r="A105" s="4">
        <v>101</v>
      </c>
      <c r="B105" s="17" t="s">
        <v>63</v>
      </c>
      <c r="C105" s="70" t="s">
        <v>774</v>
      </c>
      <c r="D105" s="88" t="s">
        <v>25</v>
      </c>
      <c r="E105" s="71"/>
      <c r="F105" s="75"/>
      <c r="G105" s="70">
        <v>18</v>
      </c>
      <c r="H105" s="70">
        <v>21</v>
      </c>
      <c r="I105" s="57">
        <f t="shared" si="1"/>
        <v>39</v>
      </c>
      <c r="J105" s="130">
        <v>9577206082</v>
      </c>
      <c r="K105" s="18" t="s">
        <v>876</v>
      </c>
      <c r="L105" s="18" t="s">
        <v>877</v>
      </c>
      <c r="M105" s="131" t="s">
        <v>878</v>
      </c>
      <c r="N105" s="122"/>
      <c r="O105" s="18"/>
      <c r="P105" s="108" t="s">
        <v>831</v>
      </c>
      <c r="Q105" s="48" t="s">
        <v>246</v>
      </c>
      <c r="R105" s="17">
        <v>20</v>
      </c>
      <c r="S105" s="48" t="s">
        <v>243</v>
      </c>
      <c r="T105" s="108"/>
    </row>
    <row r="106" spans="1:20">
      <c r="A106" s="4">
        <v>102</v>
      </c>
      <c r="B106" s="17" t="s">
        <v>63</v>
      </c>
      <c r="C106" s="70" t="s">
        <v>775</v>
      </c>
      <c r="D106" s="88" t="s">
        <v>25</v>
      </c>
      <c r="E106" s="71"/>
      <c r="F106" s="75"/>
      <c r="G106" s="70">
        <v>10</v>
      </c>
      <c r="H106" s="70">
        <v>3</v>
      </c>
      <c r="I106" s="57">
        <f t="shared" si="1"/>
        <v>13</v>
      </c>
      <c r="J106" s="130">
        <v>9613531836</v>
      </c>
      <c r="K106" s="18" t="s">
        <v>876</v>
      </c>
      <c r="L106" s="18" t="s">
        <v>877</v>
      </c>
      <c r="M106" s="131" t="s">
        <v>878</v>
      </c>
      <c r="N106" s="122"/>
      <c r="O106" s="18"/>
      <c r="P106" s="108" t="s">
        <v>836</v>
      </c>
      <c r="Q106" s="48" t="s">
        <v>249</v>
      </c>
      <c r="R106" s="17">
        <v>20</v>
      </c>
      <c r="S106" s="48" t="s">
        <v>243</v>
      </c>
      <c r="T106" s="108"/>
    </row>
    <row r="107" spans="1:20">
      <c r="A107" s="4">
        <v>103</v>
      </c>
      <c r="B107" s="17" t="s">
        <v>63</v>
      </c>
      <c r="C107" s="70" t="s">
        <v>776</v>
      </c>
      <c r="D107" s="88" t="s">
        <v>25</v>
      </c>
      <c r="E107" s="71"/>
      <c r="F107" s="75"/>
      <c r="G107" s="70">
        <v>16</v>
      </c>
      <c r="H107" s="70">
        <v>18</v>
      </c>
      <c r="I107" s="57">
        <f t="shared" si="1"/>
        <v>34</v>
      </c>
      <c r="J107" s="130">
        <v>9854272034</v>
      </c>
      <c r="K107" s="18" t="s">
        <v>876</v>
      </c>
      <c r="L107" s="18" t="s">
        <v>877</v>
      </c>
      <c r="M107" s="131" t="s">
        <v>878</v>
      </c>
      <c r="N107" s="122"/>
      <c r="O107" s="18"/>
      <c r="P107" s="108" t="s">
        <v>836</v>
      </c>
      <c r="Q107" s="48" t="s">
        <v>249</v>
      </c>
      <c r="R107" s="17">
        <v>20</v>
      </c>
      <c r="S107" s="48" t="s">
        <v>243</v>
      </c>
      <c r="T107" s="133"/>
    </row>
    <row r="108" spans="1:20">
      <c r="A108" s="4">
        <v>104</v>
      </c>
      <c r="B108" s="17" t="s">
        <v>63</v>
      </c>
      <c r="C108" s="70" t="s">
        <v>777</v>
      </c>
      <c r="D108" s="88" t="s">
        <v>25</v>
      </c>
      <c r="E108" s="71"/>
      <c r="F108" s="68"/>
      <c r="G108" s="70">
        <v>14</v>
      </c>
      <c r="H108" s="70">
        <v>9</v>
      </c>
      <c r="I108" s="57">
        <f t="shared" si="1"/>
        <v>23</v>
      </c>
      <c r="J108" s="130">
        <v>9613848771</v>
      </c>
      <c r="K108" s="18" t="s">
        <v>876</v>
      </c>
      <c r="L108" s="18" t="s">
        <v>877</v>
      </c>
      <c r="M108" s="131" t="s">
        <v>878</v>
      </c>
      <c r="N108" s="122"/>
      <c r="O108" s="18"/>
      <c r="P108" s="133" t="s">
        <v>837</v>
      </c>
      <c r="Q108" s="17" t="s">
        <v>251</v>
      </c>
      <c r="R108" s="17">
        <v>20</v>
      </c>
      <c r="S108" s="48" t="s">
        <v>243</v>
      </c>
      <c r="T108" s="108"/>
    </row>
    <row r="109" spans="1:20">
      <c r="A109" s="4">
        <v>105</v>
      </c>
      <c r="B109" s="17" t="s">
        <v>63</v>
      </c>
      <c r="C109" s="70" t="s">
        <v>778</v>
      </c>
      <c r="D109" s="88" t="s">
        <v>25</v>
      </c>
      <c r="E109" s="71"/>
      <c r="F109" s="75"/>
      <c r="G109" s="70">
        <v>15</v>
      </c>
      <c r="H109" s="70">
        <v>9</v>
      </c>
      <c r="I109" s="57">
        <f t="shared" si="1"/>
        <v>24</v>
      </c>
      <c r="J109" s="130">
        <v>8474825822</v>
      </c>
      <c r="K109" s="18" t="s">
        <v>876</v>
      </c>
      <c r="L109" s="18" t="s">
        <v>877</v>
      </c>
      <c r="M109" s="131" t="s">
        <v>878</v>
      </c>
      <c r="N109" s="122"/>
      <c r="O109" s="18"/>
      <c r="P109" s="133" t="s">
        <v>837</v>
      </c>
      <c r="Q109" s="17" t="s">
        <v>251</v>
      </c>
      <c r="R109" s="17">
        <v>20</v>
      </c>
      <c r="S109" s="48" t="s">
        <v>243</v>
      </c>
      <c r="T109" s="108"/>
    </row>
    <row r="110" spans="1:20">
      <c r="A110" s="4">
        <v>106</v>
      </c>
      <c r="B110" s="17" t="s">
        <v>63</v>
      </c>
      <c r="C110" s="70" t="s">
        <v>159</v>
      </c>
      <c r="D110" s="88" t="s">
        <v>25</v>
      </c>
      <c r="E110" s="67"/>
      <c r="F110" s="68"/>
      <c r="G110" s="65">
        <v>13</v>
      </c>
      <c r="H110" s="65">
        <v>16</v>
      </c>
      <c r="I110" s="57">
        <f t="shared" si="1"/>
        <v>29</v>
      </c>
      <c r="J110" s="121">
        <v>9401534448</v>
      </c>
      <c r="K110" s="18" t="s">
        <v>879</v>
      </c>
      <c r="L110" s="18" t="s">
        <v>289</v>
      </c>
      <c r="M110" s="131" t="s">
        <v>880</v>
      </c>
      <c r="N110" s="122"/>
      <c r="O110" s="18"/>
      <c r="P110" s="108" t="s">
        <v>839</v>
      </c>
      <c r="Q110" s="48" t="s">
        <v>263</v>
      </c>
      <c r="R110" s="17">
        <v>14</v>
      </c>
      <c r="S110" s="48" t="s">
        <v>243</v>
      </c>
      <c r="T110" s="108"/>
    </row>
    <row r="111" spans="1:20">
      <c r="A111" s="4">
        <v>107</v>
      </c>
      <c r="B111" s="17" t="s">
        <v>63</v>
      </c>
      <c r="C111" s="70" t="s">
        <v>779</v>
      </c>
      <c r="D111" s="18" t="s">
        <v>25</v>
      </c>
      <c r="E111" s="71">
        <v>7</v>
      </c>
      <c r="F111" s="70"/>
      <c r="G111" s="70">
        <v>25</v>
      </c>
      <c r="H111" s="70">
        <v>32</v>
      </c>
      <c r="I111" s="57">
        <f t="shared" si="1"/>
        <v>57</v>
      </c>
      <c r="J111" s="71">
        <v>8752876950</v>
      </c>
      <c r="K111" s="70" t="s">
        <v>881</v>
      </c>
      <c r="L111" s="96" t="s">
        <v>882</v>
      </c>
      <c r="M111" s="97">
        <v>9859589327</v>
      </c>
      <c r="N111" s="96" t="s">
        <v>883</v>
      </c>
      <c r="O111" s="97">
        <v>9954137837</v>
      </c>
      <c r="P111" s="108" t="s">
        <v>839</v>
      </c>
      <c r="Q111" s="48" t="s">
        <v>263</v>
      </c>
      <c r="R111" s="48">
        <v>20</v>
      </c>
      <c r="S111" s="48" t="s">
        <v>243</v>
      </c>
      <c r="T111" s="108"/>
    </row>
    <row r="112" spans="1:20">
      <c r="A112" s="4">
        <v>108</v>
      </c>
      <c r="B112" s="17" t="s">
        <v>63</v>
      </c>
      <c r="C112" s="70" t="s">
        <v>780</v>
      </c>
      <c r="D112" s="18" t="s">
        <v>25</v>
      </c>
      <c r="E112" s="71">
        <v>12</v>
      </c>
      <c r="F112" s="70"/>
      <c r="G112" s="70">
        <v>27</v>
      </c>
      <c r="H112" s="70">
        <v>10</v>
      </c>
      <c r="I112" s="57">
        <f t="shared" si="1"/>
        <v>37</v>
      </c>
      <c r="J112" s="71">
        <v>9859180106</v>
      </c>
      <c r="K112" s="70" t="s">
        <v>881</v>
      </c>
      <c r="L112" s="96" t="s">
        <v>884</v>
      </c>
      <c r="M112" s="97">
        <v>9859632436</v>
      </c>
      <c r="N112" s="96" t="s">
        <v>885</v>
      </c>
      <c r="O112" s="97">
        <v>9954939067</v>
      </c>
      <c r="P112" s="108" t="s">
        <v>840</v>
      </c>
      <c r="Q112" s="48" t="s">
        <v>269</v>
      </c>
      <c r="R112" s="48">
        <v>20</v>
      </c>
      <c r="S112" s="48" t="s">
        <v>243</v>
      </c>
      <c r="T112" s="108"/>
    </row>
    <row r="113" spans="1:20">
      <c r="A113" s="4">
        <v>109</v>
      </c>
      <c r="B113" s="17" t="s">
        <v>63</v>
      </c>
      <c r="C113" s="70" t="s">
        <v>781</v>
      </c>
      <c r="D113" s="18" t="s">
        <v>25</v>
      </c>
      <c r="E113" s="71">
        <v>39</v>
      </c>
      <c r="F113" s="70"/>
      <c r="G113" s="70">
        <v>27</v>
      </c>
      <c r="H113" s="70">
        <v>20</v>
      </c>
      <c r="I113" s="57">
        <f t="shared" si="1"/>
        <v>47</v>
      </c>
      <c r="J113" s="71">
        <v>7399556050</v>
      </c>
      <c r="K113" s="70" t="s">
        <v>881</v>
      </c>
      <c r="L113" s="96" t="s">
        <v>882</v>
      </c>
      <c r="M113" s="97">
        <v>9859589327</v>
      </c>
      <c r="N113" s="96" t="s">
        <v>886</v>
      </c>
      <c r="O113" s="97">
        <v>8753026793</v>
      </c>
      <c r="P113" s="108" t="s">
        <v>840</v>
      </c>
      <c r="Q113" s="48" t="s">
        <v>269</v>
      </c>
      <c r="R113" s="48">
        <v>20</v>
      </c>
      <c r="S113" s="48" t="s">
        <v>243</v>
      </c>
      <c r="T113" s="108"/>
    </row>
    <row r="114" spans="1:20">
      <c r="A114" s="4">
        <v>110</v>
      </c>
      <c r="B114" s="17" t="s">
        <v>63</v>
      </c>
      <c r="C114" s="70" t="s">
        <v>782</v>
      </c>
      <c r="D114" s="18" t="s">
        <v>25</v>
      </c>
      <c r="E114" s="71">
        <v>40</v>
      </c>
      <c r="F114" s="70"/>
      <c r="G114" s="70">
        <v>27</v>
      </c>
      <c r="H114" s="70">
        <v>19</v>
      </c>
      <c r="I114" s="57">
        <f t="shared" si="1"/>
        <v>46</v>
      </c>
      <c r="J114" s="71">
        <v>8752979207</v>
      </c>
      <c r="K114" s="70" t="s">
        <v>881</v>
      </c>
      <c r="L114" s="96" t="s">
        <v>884</v>
      </c>
      <c r="M114" s="97">
        <v>9859632436</v>
      </c>
      <c r="N114" s="96" t="s">
        <v>887</v>
      </c>
      <c r="O114" s="97">
        <v>8749941292</v>
      </c>
      <c r="P114" s="108" t="s">
        <v>841</v>
      </c>
      <c r="Q114" s="48" t="s">
        <v>242</v>
      </c>
      <c r="R114" s="48">
        <v>20</v>
      </c>
      <c r="S114" s="48" t="s">
        <v>243</v>
      </c>
      <c r="T114" s="133"/>
    </row>
    <row r="115" spans="1:20">
      <c r="A115" s="4">
        <v>111</v>
      </c>
      <c r="B115" s="17" t="s">
        <v>63</v>
      </c>
      <c r="C115" s="70" t="s">
        <v>783</v>
      </c>
      <c r="D115" s="18" t="s">
        <v>25</v>
      </c>
      <c r="E115" s="71">
        <v>95</v>
      </c>
      <c r="F115" s="70"/>
      <c r="G115" s="70">
        <v>33</v>
      </c>
      <c r="H115" s="70">
        <v>27</v>
      </c>
      <c r="I115" s="57">
        <f t="shared" si="1"/>
        <v>60</v>
      </c>
      <c r="J115" s="71">
        <v>9613133514</v>
      </c>
      <c r="K115" s="70" t="s">
        <v>881</v>
      </c>
      <c r="L115" s="96" t="s">
        <v>882</v>
      </c>
      <c r="M115" s="97">
        <v>9859589327</v>
      </c>
      <c r="N115" s="96" t="s">
        <v>886</v>
      </c>
      <c r="O115" s="97">
        <v>8753026793</v>
      </c>
      <c r="P115" s="108" t="s">
        <v>841</v>
      </c>
      <c r="Q115" s="48" t="s">
        <v>242</v>
      </c>
      <c r="R115" s="48">
        <v>20</v>
      </c>
      <c r="S115" s="48" t="s">
        <v>243</v>
      </c>
      <c r="T115" s="108"/>
    </row>
    <row r="116" spans="1:20">
      <c r="A116" s="4">
        <v>112</v>
      </c>
      <c r="B116" s="17" t="s">
        <v>63</v>
      </c>
      <c r="C116" s="70" t="s">
        <v>784</v>
      </c>
      <c r="D116" s="18" t="s">
        <v>25</v>
      </c>
      <c r="E116" s="71">
        <v>89</v>
      </c>
      <c r="F116" s="70"/>
      <c r="G116" s="70">
        <v>24</v>
      </c>
      <c r="H116" s="70">
        <v>29</v>
      </c>
      <c r="I116" s="57">
        <f t="shared" si="1"/>
        <v>53</v>
      </c>
      <c r="J116" s="71">
        <v>9854153626</v>
      </c>
      <c r="K116" s="70" t="s">
        <v>881</v>
      </c>
      <c r="L116" s="96" t="s">
        <v>884</v>
      </c>
      <c r="M116" s="97">
        <v>9859632436</v>
      </c>
      <c r="N116" s="96" t="s">
        <v>883</v>
      </c>
      <c r="O116" s="97">
        <v>9954137837</v>
      </c>
      <c r="P116" s="108" t="s">
        <v>841</v>
      </c>
      <c r="Q116" s="48" t="s">
        <v>242</v>
      </c>
      <c r="R116" s="48">
        <v>20</v>
      </c>
      <c r="S116" s="48" t="s">
        <v>243</v>
      </c>
      <c r="T116" s="108"/>
    </row>
    <row r="117" spans="1:20">
      <c r="A117" s="4">
        <v>113</v>
      </c>
      <c r="B117" s="17" t="s">
        <v>63</v>
      </c>
      <c r="C117" s="70" t="s">
        <v>785</v>
      </c>
      <c r="D117" s="18" t="s">
        <v>25</v>
      </c>
      <c r="E117" s="71">
        <v>96</v>
      </c>
      <c r="F117" s="70"/>
      <c r="G117" s="70">
        <v>28</v>
      </c>
      <c r="H117" s="70">
        <v>23</v>
      </c>
      <c r="I117" s="57">
        <f t="shared" si="1"/>
        <v>51</v>
      </c>
      <c r="J117" s="71">
        <v>8752879884</v>
      </c>
      <c r="K117" s="70" t="s">
        <v>881</v>
      </c>
      <c r="L117" s="96" t="s">
        <v>882</v>
      </c>
      <c r="M117" s="97">
        <v>9859589327</v>
      </c>
      <c r="N117" s="96" t="s">
        <v>885</v>
      </c>
      <c r="O117" s="97">
        <v>9954939067</v>
      </c>
      <c r="P117" s="108" t="s">
        <v>843</v>
      </c>
      <c r="Q117" s="48" t="s">
        <v>246</v>
      </c>
      <c r="R117" s="48">
        <v>20</v>
      </c>
      <c r="S117" s="48" t="s">
        <v>243</v>
      </c>
      <c r="T117" s="108"/>
    </row>
    <row r="118" spans="1:20">
      <c r="A118" s="4">
        <v>114</v>
      </c>
      <c r="B118" s="17" t="s">
        <v>63</v>
      </c>
      <c r="C118" s="70" t="s">
        <v>781</v>
      </c>
      <c r="D118" s="18" t="s">
        <v>25</v>
      </c>
      <c r="E118" s="71">
        <v>94</v>
      </c>
      <c r="F118" s="70"/>
      <c r="G118" s="70">
        <v>14</v>
      </c>
      <c r="H118" s="70">
        <v>19</v>
      </c>
      <c r="I118" s="57">
        <f t="shared" si="1"/>
        <v>33</v>
      </c>
      <c r="J118" s="71"/>
      <c r="K118" s="70" t="s">
        <v>881</v>
      </c>
      <c r="L118" s="96" t="s">
        <v>884</v>
      </c>
      <c r="M118" s="97">
        <v>9859632436</v>
      </c>
      <c r="N118" s="96" t="s">
        <v>887</v>
      </c>
      <c r="O118" s="97">
        <v>8749941292</v>
      </c>
      <c r="P118" s="108" t="s">
        <v>843</v>
      </c>
      <c r="Q118" s="48" t="s">
        <v>246</v>
      </c>
      <c r="R118" s="48">
        <v>20</v>
      </c>
      <c r="S118" s="48" t="s">
        <v>243</v>
      </c>
      <c r="T118" s="108"/>
    </row>
    <row r="119" spans="1:20">
      <c r="A119" s="4">
        <v>115</v>
      </c>
      <c r="B119" s="17" t="s">
        <v>63</v>
      </c>
      <c r="C119" s="70" t="s">
        <v>786</v>
      </c>
      <c r="D119" s="18" t="s">
        <v>25</v>
      </c>
      <c r="E119" s="71">
        <v>42</v>
      </c>
      <c r="F119" s="70"/>
      <c r="G119" s="70">
        <v>27</v>
      </c>
      <c r="H119" s="70">
        <v>14</v>
      </c>
      <c r="I119" s="57">
        <f t="shared" si="1"/>
        <v>41</v>
      </c>
      <c r="J119" s="71">
        <v>9707097669</v>
      </c>
      <c r="K119" s="70" t="s">
        <v>787</v>
      </c>
      <c r="L119" s="96" t="s">
        <v>888</v>
      </c>
      <c r="M119" s="97">
        <v>9854542691</v>
      </c>
      <c r="N119" s="96" t="s">
        <v>889</v>
      </c>
      <c r="O119" s="97">
        <v>9613730256</v>
      </c>
      <c r="P119" s="108" t="s">
        <v>843</v>
      </c>
      <c r="Q119" s="48" t="s">
        <v>246</v>
      </c>
      <c r="R119" s="48">
        <v>18</v>
      </c>
      <c r="S119" s="48" t="s">
        <v>243</v>
      </c>
      <c r="T119" s="108"/>
    </row>
    <row r="120" spans="1:20">
      <c r="A120" s="4">
        <v>116</v>
      </c>
      <c r="B120" s="17" t="s">
        <v>63</v>
      </c>
      <c r="C120" s="70" t="s">
        <v>787</v>
      </c>
      <c r="D120" s="18" t="s">
        <v>25</v>
      </c>
      <c r="E120" s="71">
        <v>90</v>
      </c>
      <c r="F120" s="70"/>
      <c r="G120" s="70">
        <v>11</v>
      </c>
      <c r="H120" s="70">
        <v>24</v>
      </c>
      <c r="I120" s="57">
        <f t="shared" si="1"/>
        <v>35</v>
      </c>
      <c r="J120" s="71">
        <v>9613659794</v>
      </c>
      <c r="K120" s="70" t="s">
        <v>787</v>
      </c>
      <c r="L120" s="96" t="s">
        <v>890</v>
      </c>
      <c r="M120" s="97">
        <v>9864771897</v>
      </c>
      <c r="N120" s="96" t="s">
        <v>891</v>
      </c>
      <c r="O120" s="97">
        <v>7399944303</v>
      </c>
      <c r="P120" s="108" t="s">
        <v>844</v>
      </c>
      <c r="Q120" s="48" t="s">
        <v>249</v>
      </c>
      <c r="R120" s="48">
        <v>18</v>
      </c>
      <c r="S120" s="48" t="s">
        <v>243</v>
      </c>
      <c r="T120" s="108"/>
    </row>
    <row r="121" spans="1:20">
      <c r="A121" s="4">
        <v>117</v>
      </c>
      <c r="B121" s="17" t="s">
        <v>63</v>
      </c>
      <c r="C121" s="70" t="s">
        <v>788</v>
      </c>
      <c r="D121" s="18" t="s">
        <v>25</v>
      </c>
      <c r="E121" s="71">
        <v>10</v>
      </c>
      <c r="F121" s="70"/>
      <c r="G121" s="70">
        <v>24</v>
      </c>
      <c r="H121" s="70">
        <v>34</v>
      </c>
      <c r="I121" s="57">
        <f t="shared" si="1"/>
        <v>58</v>
      </c>
      <c r="J121" s="71">
        <v>9854489626</v>
      </c>
      <c r="K121" s="70" t="s">
        <v>787</v>
      </c>
      <c r="L121" s="96" t="s">
        <v>888</v>
      </c>
      <c r="M121" s="97">
        <v>9854542691</v>
      </c>
      <c r="N121" s="96" t="s">
        <v>889</v>
      </c>
      <c r="O121" s="97">
        <v>9613730256</v>
      </c>
      <c r="P121" s="108" t="s">
        <v>844</v>
      </c>
      <c r="Q121" s="48" t="s">
        <v>249</v>
      </c>
      <c r="R121" s="48">
        <v>18</v>
      </c>
      <c r="S121" s="48" t="s">
        <v>243</v>
      </c>
      <c r="T121" s="108"/>
    </row>
    <row r="122" spans="1:20">
      <c r="A122" s="4">
        <v>118</v>
      </c>
      <c r="B122" s="17"/>
      <c r="C122" s="18"/>
      <c r="D122" s="18"/>
      <c r="E122" s="19"/>
      <c r="F122" s="18"/>
      <c r="G122" s="19"/>
      <c r="H122" s="19"/>
      <c r="I122" s="57">
        <f t="shared" si="1"/>
        <v>0</v>
      </c>
      <c r="J122" s="18"/>
      <c r="K122" s="18"/>
      <c r="L122" s="18"/>
      <c r="M122" s="18"/>
      <c r="N122" s="18"/>
      <c r="O122" s="18"/>
      <c r="P122" s="108"/>
      <c r="Q122" s="48"/>
      <c r="R122" s="49"/>
      <c r="S122" s="18"/>
      <c r="T122" s="18"/>
    </row>
    <row r="123" spans="1:20">
      <c r="A123" s="4">
        <v>119</v>
      </c>
      <c r="B123" s="17"/>
      <c r="C123" s="18"/>
      <c r="D123" s="18"/>
      <c r="E123" s="19"/>
      <c r="F123" s="18"/>
      <c r="G123" s="19"/>
      <c r="H123" s="19"/>
      <c r="I123" s="57">
        <f t="shared" si="1"/>
        <v>0</v>
      </c>
      <c r="J123" s="18"/>
      <c r="K123" s="18"/>
      <c r="L123" s="18"/>
      <c r="M123" s="18"/>
      <c r="N123" s="18"/>
      <c r="O123" s="18"/>
      <c r="P123" s="108"/>
      <c r="Q123" s="48"/>
      <c r="R123" s="49"/>
      <c r="S123" s="18"/>
      <c r="T123" s="18"/>
    </row>
    <row r="124" spans="1:20">
      <c r="A124" s="4">
        <v>120</v>
      </c>
      <c r="B124" s="17"/>
      <c r="C124" s="18"/>
      <c r="D124" s="18"/>
      <c r="E124" s="19"/>
      <c r="F124" s="18"/>
      <c r="G124" s="19"/>
      <c r="H124" s="19"/>
      <c r="I124" s="57">
        <f t="shared" si="1"/>
        <v>0</v>
      </c>
      <c r="J124" s="18"/>
      <c r="K124" s="18"/>
      <c r="L124" s="18"/>
      <c r="M124" s="18"/>
      <c r="N124" s="18"/>
      <c r="O124" s="18"/>
      <c r="P124" s="81"/>
      <c r="Q124" s="77"/>
      <c r="R124" s="24"/>
      <c r="S124" s="18"/>
      <c r="T124" s="77"/>
    </row>
    <row r="125" spans="1:20">
      <c r="A125" s="4">
        <v>121</v>
      </c>
      <c r="B125" s="17"/>
      <c r="C125" s="18"/>
      <c r="D125" s="18"/>
      <c r="E125" s="19"/>
      <c r="F125" s="18"/>
      <c r="G125" s="19"/>
      <c r="H125" s="19"/>
      <c r="I125" s="57">
        <f t="shared" si="1"/>
        <v>0</v>
      </c>
      <c r="J125" s="18"/>
      <c r="K125" s="18"/>
      <c r="L125" s="18"/>
      <c r="M125" s="18"/>
      <c r="N125" s="18"/>
      <c r="O125" s="18"/>
      <c r="P125" s="24"/>
      <c r="Q125" s="18"/>
      <c r="R125" s="18"/>
      <c r="S125" s="18"/>
      <c r="T125" s="18"/>
    </row>
    <row r="126" spans="1:20">
      <c r="A126" s="4">
        <v>122</v>
      </c>
      <c r="B126" s="17"/>
      <c r="C126" s="18"/>
      <c r="D126" s="18"/>
      <c r="E126" s="19"/>
      <c r="F126" s="18"/>
      <c r="G126" s="19"/>
      <c r="H126" s="19"/>
      <c r="I126" s="57">
        <f t="shared" si="1"/>
        <v>0</v>
      </c>
      <c r="J126" s="18"/>
      <c r="K126" s="18"/>
      <c r="L126" s="18"/>
      <c r="M126" s="18"/>
      <c r="N126" s="18"/>
      <c r="O126" s="18"/>
      <c r="P126" s="24"/>
      <c r="Q126" s="18"/>
      <c r="R126" s="18"/>
      <c r="S126" s="18"/>
      <c r="T126" s="18"/>
    </row>
    <row r="127" spans="1:20">
      <c r="A127" s="4">
        <v>123</v>
      </c>
      <c r="B127" s="17"/>
      <c r="C127" s="18"/>
      <c r="D127" s="18"/>
      <c r="E127" s="19"/>
      <c r="F127" s="18"/>
      <c r="G127" s="19"/>
      <c r="H127" s="19"/>
      <c r="I127" s="57">
        <f t="shared" si="1"/>
        <v>0</v>
      </c>
      <c r="J127" s="18"/>
      <c r="K127" s="18"/>
      <c r="L127" s="18"/>
      <c r="M127" s="18"/>
      <c r="N127" s="18"/>
      <c r="O127" s="18"/>
      <c r="P127" s="24"/>
      <c r="Q127" s="18"/>
      <c r="R127" s="18"/>
      <c r="S127" s="18"/>
      <c r="T127" s="18"/>
    </row>
    <row r="128" spans="1:20">
      <c r="A128" s="4">
        <v>124</v>
      </c>
      <c r="B128" s="17"/>
      <c r="C128" s="18"/>
      <c r="D128" s="18"/>
      <c r="E128" s="19"/>
      <c r="F128" s="18"/>
      <c r="G128" s="19"/>
      <c r="H128" s="19"/>
      <c r="I128" s="57">
        <f t="shared" si="1"/>
        <v>0</v>
      </c>
      <c r="J128" s="18"/>
      <c r="K128" s="18"/>
      <c r="L128" s="18"/>
      <c r="M128" s="18"/>
      <c r="N128" s="18"/>
      <c r="O128" s="18"/>
      <c r="P128" s="24"/>
      <c r="Q128" s="18"/>
      <c r="R128" s="18"/>
      <c r="S128" s="18"/>
      <c r="T128" s="18"/>
    </row>
    <row r="129" spans="1:20">
      <c r="A129" s="4">
        <v>125</v>
      </c>
      <c r="B129" s="17"/>
      <c r="C129" s="18"/>
      <c r="D129" s="18"/>
      <c r="E129" s="19"/>
      <c r="F129" s="18"/>
      <c r="G129" s="19"/>
      <c r="H129" s="19"/>
      <c r="I129" s="57">
        <f t="shared" si="1"/>
        <v>0</v>
      </c>
      <c r="J129" s="18"/>
      <c r="K129" s="18"/>
      <c r="L129" s="18"/>
      <c r="M129" s="18"/>
      <c r="N129" s="18"/>
      <c r="O129" s="18"/>
      <c r="P129" s="24"/>
      <c r="Q129" s="18"/>
      <c r="R129" s="18"/>
      <c r="S129" s="18"/>
      <c r="T129" s="18"/>
    </row>
    <row r="130" spans="1:20">
      <c r="A130" s="4">
        <v>126</v>
      </c>
      <c r="B130" s="17"/>
      <c r="C130" s="18"/>
      <c r="D130" s="18"/>
      <c r="E130" s="19"/>
      <c r="F130" s="18"/>
      <c r="G130" s="19"/>
      <c r="H130" s="19"/>
      <c r="I130" s="57">
        <f t="shared" si="1"/>
        <v>0</v>
      </c>
      <c r="J130" s="18"/>
      <c r="K130" s="18"/>
      <c r="L130" s="18"/>
      <c r="M130" s="18"/>
      <c r="N130" s="18"/>
      <c r="O130" s="18"/>
      <c r="P130" s="24"/>
      <c r="Q130" s="18"/>
      <c r="R130" s="18"/>
      <c r="S130" s="18"/>
      <c r="T130" s="18"/>
    </row>
    <row r="131" spans="1:20">
      <c r="A131" s="4">
        <v>127</v>
      </c>
      <c r="B131" s="17"/>
      <c r="C131" s="18"/>
      <c r="D131" s="18"/>
      <c r="E131" s="19"/>
      <c r="F131" s="18"/>
      <c r="G131" s="19"/>
      <c r="H131" s="19"/>
      <c r="I131" s="57">
        <f t="shared" si="1"/>
        <v>0</v>
      </c>
      <c r="J131" s="18"/>
      <c r="K131" s="18"/>
      <c r="L131" s="18"/>
      <c r="M131" s="18"/>
      <c r="N131" s="18"/>
      <c r="O131" s="18"/>
      <c r="P131" s="24"/>
      <c r="Q131" s="18"/>
      <c r="R131" s="18"/>
      <c r="S131" s="18"/>
      <c r="T131" s="18"/>
    </row>
    <row r="132" spans="1:20">
      <c r="A132" s="4">
        <v>128</v>
      </c>
      <c r="B132" s="17"/>
      <c r="C132" s="18"/>
      <c r="D132" s="18"/>
      <c r="E132" s="19"/>
      <c r="F132" s="18"/>
      <c r="G132" s="19"/>
      <c r="H132" s="19"/>
      <c r="I132" s="57">
        <f t="shared" si="1"/>
        <v>0</v>
      </c>
      <c r="J132" s="18"/>
      <c r="K132" s="18"/>
      <c r="L132" s="18"/>
      <c r="M132" s="18"/>
      <c r="N132" s="18"/>
      <c r="O132" s="18"/>
      <c r="P132" s="24"/>
      <c r="Q132" s="18"/>
      <c r="R132" s="18"/>
      <c r="S132" s="18"/>
      <c r="T132" s="18"/>
    </row>
    <row r="133" spans="1:20">
      <c r="A133" s="4">
        <v>129</v>
      </c>
      <c r="B133" s="17"/>
      <c r="C133" s="18"/>
      <c r="D133" s="18"/>
      <c r="E133" s="19"/>
      <c r="F133" s="18"/>
      <c r="G133" s="19"/>
      <c r="H133" s="19"/>
      <c r="I133" s="57">
        <f t="shared" si="1"/>
        <v>0</v>
      </c>
      <c r="J133" s="18"/>
      <c r="K133" s="18"/>
      <c r="L133" s="18"/>
      <c r="M133" s="18"/>
      <c r="N133" s="18"/>
      <c r="O133" s="18"/>
      <c r="P133" s="24"/>
      <c r="Q133" s="18"/>
      <c r="R133" s="18"/>
      <c r="S133" s="18"/>
      <c r="T133" s="18"/>
    </row>
    <row r="134" spans="1:20">
      <c r="A134" s="4">
        <v>130</v>
      </c>
      <c r="B134" s="17"/>
      <c r="C134" s="18"/>
      <c r="D134" s="18"/>
      <c r="E134" s="19"/>
      <c r="F134" s="18"/>
      <c r="G134" s="19"/>
      <c r="H134" s="19"/>
      <c r="I134" s="57">
        <f t="shared" ref="I134:I164" si="2">SUM(G134:H134)</f>
        <v>0</v>
      </c>
      <c r="J134" s="18"/>
      <c r="K134" s="18"/>
      <c r="L134" s="18"/>
      <c r="M134" s="18"/>
      <c r="N134" s="18"/>
      <c r="O134" s="18"/>
      <c r="P134" s="24"/>
      <c r="Q134" s="18"/>
      <c r="R134" s="18"/>
      <c r="S134" s="18"/>
      <c r="T134" s="18"/>
    </row>
    <row r="135" spans="1:20">
      <c r="A135" s="4">
        <v>131</v>
      </c>
      <c r="B135" s="17"/>
      <c r="C135" s="18"/>
      <c r="D135" s="18"/>
      <c r="E135" s="19"/>
      <c r="F135" s="18"/>
      <c r="G135" s="19"/>
      <c r="H135" s="19"/>
      <c r="I135" s="57">
        <f t="shared" si="2"/>
        <v>0</v>
      </c>
      <c r="J135" s="18"/>
      <c r="K135" s="18"/>
      <c r="L135" s="18"/>
      <c r="M135" s="18"/>
      <c r="N135" s="18"/>
      <c r="O135" s="18"/>
      <c r="P135" s="24"/>
      <c r="Q135" s="18"/>
      <c r="R135" s="18"/>
      <c r="S135" s="18"/>
      <c r="T135" s="18"/>
    </row>
    <row r="136" spans="1:20">
      <c r="A136" s="4">
        <v>132</v>
      </c>
      <c r="B136" s="17"/>
      <c r="C136" s="18"/>
      <c r="D136" s="18"/>
      <c r="E136" s="19"/>
      <c r="F136" s="18"/>
      <c r="G136" s="19"/>
      <c r="H136" s="19"/>
      <c r="I136" s="57">
        <f t="shared" si="2"/>
        <v>0</v>
      </c>
      <c r="J136" s="18"/>
      <c r="K136" s="18"/>
      <c r="L136" s="18"/>
      <c r="M136" s="18"/>
      <c r="N136" s="18"/>
      <c r="O136" s="18"/>
      <c r="P136" s="24"/>
      <c r="Q136" s="18"/>
      <c r="R136" s="18"/>
      <c r="S136" s="18"/>
      <c r="T136" s="18"/>
    </row>
    <row r="137" spans="1:20">
      <c r="A137" s="4">
        <v>133</v>
      </c>
      <c r="B137" s="17"/>
      <c r="C137" s="18"/>
      <c r="D137" s="18"/>
      <c r="E137" s="19"/>
      <c r="F137" s="18"/>
      <c r="G137" s="19"/>
      <c r="H137" s="19"/>
      <c r="I137" s="57">
        <f t="shared" si="2"/>
        <v>0</v>
      </c>
      <c r="J137" s="18"/>
      <c r="K137" s="18"/>
      <c r="L137" s="18"/>
      <c r="M137" s="18"/>
      <c r="N137" s="18"/>
      <c r="O137" s="18"/>
      <c r="P137" s="24"/>
      <c r="Q137" s="18"/>
      <c r="R137" s="18"/>
      <c r="S137" s="18"/>
      <c r="T137" s="18"/>
    </row>
    <row r="138" spans="1:20">
      <c r="A138" s="4">
        <v>134</v>
      </c>
      <c r="B138" s="17"/>
      <c r="C138" s="18"/>
      <c r="D138" s="18"/>
      <c r="E138" s="19"/>
      <c r="F138" s="18"/>
      <c r="G138" s="19"/>
      <c r="H138" s="19"/>
      <c r="I138" s="57">
        <f t="shared" si="2"/>
        <v>0</v>
      </c>
      <c r="J138" s="18"/>
      <c r="K138" s="18"/>
      <c r="L138" s="18"/>
      <c r="M138" s="18"/>
      <c r="N138" s="18"/>
      <c r="O138" s="18"/>
      <c r="P138" s="24"/>
      <c r="Q138" s="18"/>
      <c r="R138" s="18"/>
      <c r="S138" s="18"/>
      <c r="T138" s="18"/>
    </row>
    <row r="139" spans="1:20">
      <c r="A139" s="4">
        <v>135</v>
      </c>
      <c r="B139" s="17"/>
      <c r="C139" s="18"/>
      <c r="D139" s="18"/>
      <c r="E139" s="19"/>
      <c r="F139" s="18"/>
      <c r="G139" s="19"/>
      <c r="H139" s="19"/>
      <c r="I139" s="57">
        <f t="shared" si="2"/>
        <v>0</v>
      </c>
      <c r="J139" s="18"/>
      <c r="K139" s="18"/>
      <c r="L139" s="18"/>
      <c r="M139" s="18"/>
      <c r="N139" s="18"/>
      <c r="O139" s="18"/>
      <c r="P139" s="24"/>
      <c r="Q139" s="18"/>
      <c r="R139" s="18"/>
      <c r="S139" s="18"/>
      <c r="T139" s="18"/>
    </row>
    <row r="140" spans="1:20">
      <c r="A140" s="4">
        <v>136</v>
      </c>
      <c r="B140" s="17"/>
      <c r="C140" s="18"/>
      <c r="D140" s="18"/>
      <c r="E140" s="19"/>
      <c r="F140" s="18"/>
      <c r="G140" s="19"/>
      <c r="H140" s="19"/>
      <c r="I140" s="57">
        <f t="shared" si="2"/>
        <v>0</v>
      </c>
      <c r="J140" s="18"/>
      <c r="K140" s="18"/>
      <c r="L140" s="18"/>
      <c r="M140" s="18"/>
      <c r="N140" s="18"/>
      <c r="O140" s="18"/>
      <c r="P140" s="24"/>
      <c r="Q140" s="18"/>
      <c r="R140" s="18"/>
      <c r="S140" s="18"/>
      <c r="T140" s="18"/>
    </row>
    <row r="141" spans="1:20">
      <c r="A141" s="4">
        <v>137</v>
      </c>
      <c r="B141" s="17"/>
      <c r="C141" s="18"/>
      <c r="D141" s="18"/>
      <c r="E141" s="19"/>
      <c r="F141" s="18"/>
      <c r="G141" s="19"/>
      <c r="H141" s="19"/>
      <c r="I141" s="57">
        <f t="shared" si="2"/>
        <v>0</v>
      </c>
      <c r="J141" s="18"/>
      <c r="K141" s="18"/>
      <c r="L141" s="18"/>
      <c r="M141" s="18"/>
      <c r="N141" s="18"/>
      <c r="O141" s="18"/>
      <c r="P141" s="24"/>
      <c r="Q141" s="18"/>
      <c r="R141" s="18"/>
      <c r="S141" s="18"/>
      <c r="T141" s="18"/>
    </row>
    <row r="142" spans="1:20">
      <c r="A142" s="4">
        <v>138</v>
      </c>
      <c r="B142" s="17"/>
      <c r="C142" s="18"/>
      <c r="D142" s="18"/>
      <c r="E142" s="19"/>
      <c r="F142" s="18"/>
      <c r="G142" s="19"/>
      <c r="H142" s="19"/>
      <c r="I142" s="57">
        <f t="shared" si="2"/>
        <v>0</v>
      </c>
      <c r="J142" s="18"/>
      <c r="K142" s="18"/>
      <c r="L142" s="18"/>
      <c r="M142" s="18"/>
      <c r="N142" s="18"/>
      <c r="O142" s="18"/>
      <c r="P142" s="24"/>
      <c r="Q142" s="18"/>
      <c r="R142" s="18"/>
      <c r="S142" s="18"/>
      <c r="T142" s="18"/>
    </row>
    <row r="143" spans="1:20">
      <c r="A143" s="4">
        <v>139</v>
      </c>
      <c r="B143" s="17"/>
      <c r="C143" s="18"/>
      <c r="D143" s="18"/>
      <c r="E143" s="19"/>
      <c r="F143" s="18"/>
      <c r="G143" s="19"/>
      <c r="H143" s="19"/>
      <c r="I143" s="57">
        <f t="shared" si="2"/>
        <v>0</v>
      </c>
      <c r="J143" s="18"/>
      <c r="K143" s="18"/>
      <c r="L143" s="18"/>
      <c r="M143" s="18"/>
      <c r="N143" s="18"/>
      <c r="O143" s="18"/>
      <c r="P143" s="24"/>
      <c r="Q143" s="18"/>
      <c r="R143" s="18"/>
      <c r="S143" s="18"/>
      <c r="T143" s="18"/>
    </row>
    <row r="144" spans="1:20">
      <c r="A144" s="4">
        <v>140</v>
      </c>
      <c r="B144" s="17"/>
      <c r="C144" s="18"/>
      <c r="D144" s="18"/>
      <c r="E144" s="19"/>
      <c r="F144" s="18"/>
      <c r="G144" s="19"/>
      <c r="H144" s="19"/>
      <c r="I144" s="57">
        <f t="shared" si="2"/>
        <v>0</v>
      </c>
      <c r="J144" s="18"/>
      <c r="K144" s="18"/>
      <c r="L144" s="18"/>
      <c r="M144" s="18"/>
      <c r="N144" s="18"/>
      <c r="O144" s="18"/>
      <c r="P144" s="24"/>
      <c r="Q144" s="18"/>
      <c r="R144" s="18"/>
      <c r="S144" s="18"/>
      <c r="T144" s="18"/>
    </row>
    <row r="145" spans="1:20">
      <c r="A145" s="4">
        <v>141</v>
      </c>
      <c r="B145" s="17"/>
      <c r="C145" s="18"/>
      <c r="D145" s="18"/>
      <c r="E145" s="19"/>
      <c r="F145" s="18"/>
      <c r="G145" s="19"/>
      <c r="H145" s="19"/>
      <c r="I145" s="57">
        <f t="shared" si="2"/>
        <v>0</v>
      </c>
      <c r="J145" s="18"/>
      <c r="K145" s="18"/>
      <c r="L145" s="18"/>
      <c r="M145" s="18"/>
      <c r="N145" s="18"/>
      <c r="O145" s="18"/>
      <c r="P145" s="24"/>
      <c r="Q145" s="18"/>
      <c r="R145" s="18"/>
      <c r="S145" s="18"/>
      <c r="T145" s="18"/>
    </row>
    <row r="146" spans="1:20">
      <c r="A146" s="4">
        <v>142</v>
      </c>
      <c r="B146" s="17"/>
      <c r="C146" s="18"/>
      <c r="D146" s="18"/>
      <c r="E146" s="19"/>
      <c r="F146" s="18"/>
      <c r="G146" s="19"/>
      <c r="H146" s="19"/>
      <c r="I146" s="57">
        <f t="shared" si="2"/>
        <v>0</v>
      </c>
      <c r="J146" s="18"/>
      <c r="K146" s="18"/>
      <c r="L146" s="18"/>
      <c r="M146" s="18"/>
      <c r="N146" s="18"/>
      <c r="O146" s="18"/>
      <c r="P146" s="24"/>
      <c r="Q146" s="18"/>
      <c r="R146" s="18"/>
      <c r="S146" s="18"/>
      <c r="T146" s="18"/>
    </row>
    <row r="147" spans="1:20">
      <c r="A147" s="4">
        <v>143</v>
      </c>
      <c r="B147" s="17"/>
      <c r="C147" s="18"/>
      <c r="D147" s="18"/>
      <c r="E147" s="19"/>
      <c r="F147" s="18"/>
      <c r="G147" s="19"/>
      <c r="H147" s="19"/>
      <c r="I147" s="57">
        <f t="shared" si="2"/>
        <v>0</v>
      </c>
      <c r="J147" s="18"/>
      <c r="K147" s="18"/>
      <c r="L147" s="18"/>
      <c r="M147" s="18"/>
      <c r="N147" s="18"/>
      <c r="O147" s="18"/>
      <c r="P147" s="24"/>
      <c r="Q147" s="18"/>
      <c r="R147" s="18"/>
      <c r="S147" s="18"/>
      <c r="T147" s="18"/>
    </row>
    <row r="148" spans="1:20">
      <c r="A148" s="4">
        <v>144</v>
      </c>
      <c r="B148" s="17"/>
      <c r="C148" s="18"/>
      <c r="D148" s="18"/>
      <c r="E148" s="19"/>
      <c r="F148" s="18"/>
      <c r="G148" s="19"/>
      <c r="H148" s="19"/>
      <c r="I148" s="57">
        <f t="shared" si="2"/>
        <v>0</v>
      </c>
      <c r="J148" s="18"/>
      <c r="K148" s="18"/>
      <c r="L148" s="18"/>
      <c r="M148" s="18"/>
      <c r="N148" s="18"/>
      <c r="O148" s="18"/>
      <c r="P148" s="24"/>
      <c r="Q148" s="18"/>
      <c r="R148" s="18"/>
      <c r="S148" s="18"/>
      <c r="T148" s="18"/>
    </row>
    <row r="149" spans="1:20">
      <c r="A149" s="4">
        <v>145</v>
      </c>
      <c r="B149" s="17"/>
      <c r="C149" s="18"/>
      <c r="D149" s="18"/>
      <c r="E149" s="19"/>
      <c r="F149" s="18"/>
      <c r="G149" s="19"/>
      <c r="H149" s="19"/>
      <c r="I149" s="57">
        <f t="shared" si="2"/>
        <v>0</v>
      </c>
      <c r="J149" s="18"/>
      <c r="K149" s="18"/>
      <c r="L149" s="18"/>
      <c r="M149" s="18"/>
      <c r="N149" s="18"/>
      <c r="O149" s="18"/>
      <c r="P149" s="24"/>
      <c r="Q149" s="18"/>
      <c r="R149" s="18"/>
      <c r="S149" s="18"/>
      <c r="T149" s="18"/>
    </row>
    <row r="150" spans="1:20">
      <c r="A150" s="4">
        <v>146</v>
      </c>
      <c r="B150" s="17"/>
      <c r="C150" s="18"/>
      <c r="D150" s="18"/>
      <c r="E150" s="19"/>
      <c r="F150" s="18"/>
      <c r="G150" s="19"/>
      <c r="H150" s="19"/>
      <c r="I150" s="57">
        <f t="shared" si="2"/>
        <v>0</v>
      </c>
      <c r="J150" s="18"/>
      <c r="K150" s="18"/>
      <c r="L150" s="18"/>
      <c r="M150" s="18"/>
      <c r="N150" s="18"/>
      <c r="O150" s="18"/>
      <c r="P150" s="24"/>
      <c r="Q150" s="18"/>
      <c r="R150" s="18"/>
      <c r="S150" s="18"/>
      <c r="T150" s="18"/>
    </row>
    <row r="151" spans="1:20">
      <c r="A151" s="4">
        <v>147</v>
      </c>
      <c r="B151" s="17"/>
      <c r="C151" s="18"/>
      <c r="D151" s="18"/>
      <c r="E151" s="19"/>
      <c r="F151" s="18"/>
      <c r="G151" s="19"/>
      <c r="H151" s="19"/>
      <c r="I151" s="57">
        <f t="shared" si="2"/>
        <v>0</v>
      </c>
      <c r="J151" s="18"/>
      <c r="K151" s="18"/>
      <c r="L151" s="18"/>
      <c r="M151" s="18"/>
      <c r="N151" s="18"/>
      <c r="O151" s="18"/>
      <c r="P151" s="24"/>
      <c r="Q151" s="18"/>
      <c r="R151" s="18"/>
      <c r="S151" s="18"/>
      <c r="T151" s="18"/>
    </row>
    <row r="152" spans="1:20">
      <c r="A152" s="4">
        <v>148</v>
      </c>
      <c r="B152" s="17"/>
      <c r="C152" s="18"/>
      <c r="D152" s="18"/>
      <c r="E152" s="19"/>
      <c r="F152" s="18"/>
      <c r="G152" s="19"/>
      <c r="H152" s="19"/>
      <c r="I152" s="57">
        <f t="shared" si="2"/>
        <v>0</v>
      </c>
      <c r="J152" s="18"/>
      <c r="K152" s="18"/>
      <c r="L152" s="18"/>
      <c r="M152" s="18"/>
      <c r="N152" s="18"/>
      <c r="O152" s="18"/>
      <c r="P152" s="24"/>
      <c r="Q152" s="18"/>
      <c r="R152" s="18"/>
      <c r="S152" s="18"/>
      <c r="T152" s="18"/>
    </row>
    <row r="153" spans="1:20">
      <c r="A153" s="4">
        <v>149</v>
      </c>
      <c r="B153" s="17"/>
      <c r="C153" s="18"/>
      <c r="D153" s="18"/>
      <c r="E153" s="19"/>
      <c r="F153" s="18"/>
      <c r="G153" s="19"/>
      <c r="H153" s="19"/>
      <c r="I153" s="57">
        <f t="shared" si="2"/>
        <v>0</v>
      </c>
      <c r="J153" s="18"/>
      <c r="K153" s="18"/>
      <c r="L153" s="18"/>
      <c r="M153" s="18"/>
      <c r="N153" s="18"/>
      <c r="O153" s="18"/>
      <c r="P153" s="24"/>
      <c r="Q153" s="18"/>
      <c r="R153" s="18"/>
      <c r="S153" s="18"/>
      <c r="T153" s="18"/>
    </row>
    <row r="154" spans="1:20">
      <c r="A154" s="4">
        <v>150</v>
      </c>
      <c r="B154" s="17"/>
      <c r="C154" s="18"/>
      <c r="D154" s="18"/>
      <c r="E154" s="19"/>
      <c r="F154" s="18"/>
      <c r="G154" s="19"/>
      <c r="H154" s="19"/>
      <c r="I154" s="57">
        <f t="shared" si="2"/>
        <v>0</v>
      </c>
      <c r="J154" s="18"/>
      <c r="K154" s="18"/>
      <c r="L154" s="18"/>
      <c r="M154" s="18"/>
      <c r="N154" s="18"/>
      <c r="O154" s="18"/>
      <c r="P154" s="24"/>
      <c r="Q154" s="18"/>
      <c r="R154" s="18"/>
      <c r="S154" s="18"/>
      <c r="T154" s="18"/>
    </row>
    <row r="155" spans="1:20">
      <c r="A155" s="4">
        <v>151</v>
      </c>
      <c r="B155" s="17"/>
      <c r="C155" s="18"/>
      <c r="D155" s="18"/>
      <c r="E155" s="19"/>
      <c r="F155" s="18"/>
      <c r="G155" s="19"/>
      <c r="H155" s="19"/>
      <c r="I155" s="57">
        <f t="shared" si="2"/>
        <v>0</v>
      </c>
      <c r="J155" s="18"/>
      <c r="K155" s="18"/>
      <c r="L155" s="18"/>
      <c r="M155" s="18"/>
      <c r="N155" s="18"/>
      <c r="O155" s="18"/>
      <c r="P155" s="24"/>
      <c r="Q155" s="18"/>
      <c r="R155" s="18"/>
      <c r="S155" s="18"/>
      <c r="T155" s="18"/>
    </row>
    <row r="156" spans="1:20">
      <c r="A156" s="4">
        <v>152</v>
      </c>
      <c r="B156" s="17"/>
      <c r="C156" s="18"/>
      <c r="D156" s="18"/>
      <c r="E156" s="19"/>
      <c r="F156" s="18"/>
      <c r="G156" s="19"/>
      <c r="H156" s="19"/>
      <c r="I156" s="57">
        <f t="shared" si="2"/>
        <v>0</v>
      </c>
      <c r="J156" s="18"/>
      <c r="K156" s="18"/>
      <c r="L156" s="18"/>
      <c r="M156" s="18"/>
      <c r="N156" s="18"/>
      <c r="O156" s="18"/>
      <c r="P156" s="24"/>
      <c r="Q156" s="18"/>
      <c r="R156" s="18"/>
      <c r="S156" s="18"/>
      <c r="T156" s="18"/>
    </row>
    <row r="157" spans="1:20">
      <c r="A157" s="4">
        <v>153</v>
      </c>
      <c r="B157" s="17"/>
      <c r="C157" s="18"/>
      <c r="D157" s="18"/>
      <c r="E157" s="19"/>
      <c r="F157" s="18"/>
      <c r="G157" s="19"/>
      <c r="H157" s="19"/>
      <c r="I157" s="57">
        <f t="shared" si="2"/>
        <v>0</v>
      </c>
      <c r="J157" s="18"/>
      <c r="K157" s="18"/>
      <c r="L157" s="18"/>
      <c r="M157" s="18"/>
      <c r="N157" s="18"/>
      <c r="O157" s="18"/>
      <c r="P157" s="24"/>
      <c r="Q157" s="18"/>
      <c r="R157" s="18"/>
      <c r="S157" s="18"/>
      <c r="T157" s="18"/>
    </row>
    <row r="158" spans="1:20">
      <c r="A158" s="4">
        <v>154</v>
      </c>
      <c r="B158" s="17"/>
      <c r="C158" s="18"/>
      <c r="D158" s="18"/>
      <c r="E158" s="19"/>
      <c r="F158" s="18"/>
      <c r="G158" s="19"/>
      <c r="H158" s="19"/>
      <c r="I158" s="57">
        <f t="shared" si="2"/>
        <v>0</v>
      </c>
      <c r="J158" s="18"/>
      <c r="K158" s="18"/>
      <c r="L158" s="18"/>
      <c r="M158" s="18"/>
      <c r="N158" s="18"/>
      <c r="O158" s="18"/>
      <c r="P158" s="24"/>
      <c r="Q158" s="18"/>
      <c r="R158" s="18"/>
      <c r="S158" s="18"/>
      <c r="T158" s="18"/>
    </row>
    <row r="159" spans="1:20">
      <c r="A159" s="4">
        <v>155</v>
      </c>
      <c r="B159" s="17"/>
      <c r="C159" s="18"/>
      <c r="D159" s="18"/>
      <c r="E159" s="19"/>
      <c r="F159" s="18"/>
      <c r="G159" s="19"/>
      <c r="H159" s="19"/>
      <c r="I159" s="57">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57">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57">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57">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57">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57">
        <f t="shared" si="2"/>
        <v>0</v>
      </c>
      <c r="J164" s="18"/>
      <c r="K164" s="18"/>
      <c r="L164" s="18"/>
      <c r="M164" s="18"/>
      <c r="N164" s="18"/>
      <c r="O164" s="18"/>
      <c r="P164" s="24"/>
      <c r="Q164" s="18"/>
      <c r="R164" s="18"/>
      <c r="S164" s="18"/>
      <c r="T164" s="18"/>
    </row>
    <row r="165" spans="1:20">
      <c r="A165" s="21" t="s">
        <v>11</v>
      </c>
      <c r="B165" s="39"/>
      <c r="C165" s="21">
        <f>COUNTIFS(C5:C164,"*")</f>
        <v>113</v>
      </c>
      <c r="D165" s="21"/>
      <c r="E165" s="13"/>
      <c r="F165" s="21"/>
      <c r="G165" s="58">
        <f>SUM(G5:G164)</f>
        <v>2619</v>
      </c>
      <c r="H165" s="58">
        <f>SUM(H5:H164)</f>
        <v>2574</v>
      </c>
      <c r="I165" s="58">
        <f>SUM(I5:I164)</f>
        <v>5193</v>
      </c>
      <c r="J165" s="21"/>
      <c r="K165" s="21"/>
      <c r="L165" s="21"/>
      <c r="M165" s="21"/>
      <c r="N165" s="21"/>
      <c r="O165" s="21"/>
      <c r="P165" s="14"/>
      <c r="Q165" s="21"/>
      <c r="R165" s="21"/>
      <c r="S165" s="21"/>
      <c r="T165" s="12"/>
    </row>
    <row r="166" spans="1:20">
      <c r="A166" s="44" t="s">
        <v>62</v>
      </c>
      <c r="B166" s="10">
        <f>COUNTIF(B$5:B$164,"Team 1")</f>
        <v>55</v>
      </c>
      <c r="C166" s="44" t="s">
        <v>25</v>
      </c>
      <c r="D166" s="10">
        <f>COUNTIF(D5:D164,"Anganwadi")</f>
        <v>113</v>
      </c>
    </row>
    <row r="167" spans="1:20">
      <c r="A167" s="44" t="s">
        <v>63</v>
      </c>
      <c r="B167" s="10">
        <f>COUNTIF(B$6:B$164,"Team 2")</f>
        <v>58</v>
      </c>
      <c r="C167" s="44" t="s">
        <v>23</v>
      </c>
      <c r="D167" s="10">
        <f>COUNTIF(D5:D164,"School")</f>
        <v>0</v>
      </c>
    </row>
  </sheetData>
  <sheetProtection password="8527" sheet="1" objects="1" scenarios="1"/>
  <mergeCells count="21">
    <mergeCell ref="D3:D4"/>
    <mergeCell ref="E3:E4"/>
    <mergeCell ref="F3:F4"/>
    <mergeCell ref="G3:I3"/>
    <mergeCell ref="J3:J4"/>
    <mergeCell ref="K3:K4"/>
    <mergeCell ref="R3:R4"/>
    <mergeCell ref="S3:S4"/>
    <mergeCell ref="A1:C1"/>
    <mergeCell ref="M1:T1"/>
    <mergeCell ref="T3:T4"/>
    <mergeCell ref="A2:C2"/>
    <mergeCell ref="L3:L4"/>
    <mergeCell ref="M3:M4"/>
    <mergeCell ref="N3:N4"/>
    <mergeCell ref="O3:O4"/>
    <mergeCell ref="P3:P4"/>
    <mergeCell ref="Q3:Q4"/>
    <mergeCell ref="B3:B4"/>
    <mergeCell ref="A3:A4"/>
    <mergeCell ref="C3:C4"/>
  </mergeCells>
  <dataValidations count="3">
    <dataValidation type="list" allowBlank="1" showInputMessage="1" showErrorMessage="1" error="Please select type of institution from drop down list." sqref="D5:D10 D50:D55 D57:D164 D26:D31 D12:D17 D19:D24 D33:D41 D43:D48">
      <formula1>"Anganwadi,School"</formula1>
    </dataValidation>
    <dataValidation type="list" allowBlank="1" showInputMessage="1" showErrorMessage="1" sqref="D165">
      <formula1>"School,Anganwadi Centre"</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verticalDpi="0" r:id="rId1"/>
  <headerFooter>
    <oddFooter>&amp;CPages &amp;P of &amp;N</oddFooter>
  </headerFooter>
</worksheet>
</file>

<file path=xl/worksheets/sheet6.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5" activePane="bottomRight" state="frozen"/>
      <selection pane="topRight" activeCell="C1" sqref="C1"/>
      <selection pane="bottomLeft" activeCell="A5" sqref="A5"/>
      <selection pane="bottomRight" activeCell="A5" sqref="A5"/>
    </sheetView>
  </sheetViews>
  <sheetFormatPr defaultRowHeight="16.5"/>
  <cols>
    <col min="1" max="1" width="7.85546875" style="1" customWidth="1"/>
    <col min="2" max="2" width="13.7109375" style="1" bestFit="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8.5" customHeight="1">
      <c r="A1" s="212" t="s">
        <v>70</v>
      </c>
      <c r="B1" s="212"/>
      <c r="C1" s="212"/>
      <c r="D1" s="53"/>
      <c r="E1" s="53"/>
      <c r="F1" s="53"/>
      <c r="G1" s="53"/>
      <c r="H1" s="53"/>
      <c r="I1" s="53"/>
      <c r="J1" s="53"/>
      <c r="K1" s="53"/>
      <c r="L1" s="53"/>
      <c r="M1" s="53"/>
      <c r="N1" s="53"/>
      <c r="O1" s="53"/>
      <c r="P1" s="53"/>
      <c r="Q1" s="53"/>
      <c r="R1" s="53"/>
      <c r="S1" s="53"/>
    </row>
    <row r="2" spans="1:20">
      <c r="A2" s="208" t="s">
        <v>59</v>
      </c>
      <c r="B2" s="209"/>
      <c r="C2" s="209"/>
      <c r="D2" s="25">
        <v>43678</v>
      </c>
      <c r="E2" s="22"/>
      <c r="F2" s="22"/>
      <c r="G2" s="22"/>
      <c r="H2" s="22"/>
      <c r="I2" s="22"/>
      <c r="J2" s="22"/>
      <c r="K2" s="22"/>
      <c r="L2" s="22"/>
      <c r="M2" s="22"/>
      <c r="N2" s="22"/>
      <c r="O2" s="22"/>
      <c r="P2" s="22"/>
      <c r="Q2" s="22"/>
      <c r="R2" s="22"/>
      <c r="S2" s="22"/>
    </row>
    <row r="3" spans="1:20" ht="24" customHeight="1">
      <c r="A3" s="204" t="s">
        <v>14</v>
      </c>
      <c r="B3" s="206" t="s">
        <v>61</v>
      </c>
      <c r="C3" s="203" t="s">
        <v>7</v>
      </c>
      <c r="D3" s="203" t="s">
        <v>55</v>
      </c>
      <c r="E3" s="203" t="s">
        <v>16</v>
      </c>
      <c r="F3" s="210" t="s">
        <v>17</v>
      </c>
      <c r="G3" s="203" t="s">
        <v>8</v>
      </c>
      <c r="H3" s="203"/>
      <c r="I3" s="203"/>
      <c r="J3" s="203" t="s">
        <v>31</v>
      </c>
      <c r="K3" s="206" t="s">
        <v>33</v>
      </c>
      <c r="L3" s="206" t="s">
        <v>50</v>
      </c>
      <c r="M3" s="206" t="s">
        <v>51</v>
      </c>
      <c r="N3" s="206" t="s">
        <v>34</v>
      </c>
      <c r="O3" s="206" t="s">
        <v>35</v>
      </c>
      <c r="P3" s="204" t="s">
        <v>54</v>
      </c>
      <c r="Q3" s="203" t="s">
        <v>52</v>
      </c>
      <c r="R3" s="203" t="s">
        <v>32</v>
      </c>
      <c r="S3" s="203" t="s">
        <v>53</v>
      </c>
      <c r="T3" s="203" t="s">
        <v>13</v>
      </c>
    </row>
    <row r="4" spans="1:20" ht="25.5" customHeight="1">
      <c r="A4" s="204"/>
      <c r="B4" s="211"/>
      <c r="C4" s="203"/>
      <c r="D4" s="203"/>
      <c r="E4" s="203"/>
      <c r="F4" s="210"/>
      <c r="G4" s="23" t="s">
        <v>9</v>
      </c>
      <c r="H4" s="23" t="s">
        <v>10</v>
      </c>
      <c r="I4" s="23" t="s">
        <v>11</v>
      </c>
      <c r="J4" s="203"/>
      <c r="K4" s="207"/>
      <c r="L4" s="207"/>
      <c r="M4" s="207"/>
      <c r="N4" s="207"/>
      <c r="O4" s="207"/>
      <c r="P4" s="204"/>
      <c r="Q4" s="204"/>
      <c r="R4" s="203"/>
      <c r="S4" s="203"/>
      <c r="T4" s="203"/>
    </row>
    <row r="5" spans="1:20">
      <c r="A5" s="4">
        <v>1</v>
      </c>
      <c r="B5" s="17" t="s">
        <v>63</v>
      </c>
      <c r="C5" s="70" t="s">
        <v>892</v>
      </c>
      <c r="D5" s="88" t="s">
        <v>25</v>
      </c>
      <c r="E5" s="71">
        <v>194</v>
      </c>
      <c r="F5" s="76"/>
      <c r="G5" s="70">
        <v>10</v>
      </c>
      <c r="H5" s="70">
        <v>21</v>
      </c>
      <c r="I5" s="57">
        <f>SUM(G5:H5)</f>
        <v>31</v>
      </c>
      <c r="J5" s="121">
        <v>9577889416</v>
      </c>
      <c r="K5" s="18" t="s">
        <v>677</v>
      </c>
      <c r="L5" s="18" t="s">
        <v>678</v>
      </c>
      <c r="M5" s="100" t="s">
        <v>679</v>
      </c>
      <c r="N5" s="78"/>
      <c r="O5" s="79"/>
      <c r="P5" s="81" t="s">
        <v>1051</v>
      </c>
      <c r="Q5" s="77" t="s">
        <v>251</v>
      </c>
      <c r="R5" s="48">
        <v>6</v>
      </c>
      <c r="S5" s="18" t="s">
        <v>1052</v>
      </c>
      <c r="T5" s="18"/>
    </row>
    <row r="6" spans="1:20">
      <c r="A6" s="4">
        <v>2</v>
      </c>
      <c r="B6" s="17" t="s">
        <v>63</v>
      </c>
      <c r="C6" s="70" t="s">
        <v>893</v>
      </c>
      <c r="D6" s="88" t="s">
        <v>25</v>
      </c>
      <c r="E6" s="71">
        <v>163</v>
      </c>
      <c r="F6" s="65"/>
      <c r="G6" s="70">
        <v>16</v>
      </c>
      <c r="H6" s="70">
        <v>17</v>
      </c>
      <c r="I6" s="57">
        <f t="shared" ref="I6:I69" si="0">SUM(G6:H6)</f>
        <v>33</v>
      </c>
      <c r="J6" s="121">
        <v>8749940475</v>
      </c>
      <c r="K6" s="18" t="s">
        <v>677</v>
      </c>
      <c r="L6" s="18" t="s">
        <v>678</v>
      </c>
      <c r="M6" s="100" t="s">
        <v>679</v>
      </c>
      <c r="N6" s="78"/>
      <c r="O6" s="79"/>
      <c r="P6" s="81" t="s">
        <v>1051</v>
      </c>
      <c r="Q6" s="77" t="s">
        <v>251</v>
      </c>
      <c r="R6" s="48">
        <v>6</v>
      </c>
      <c r="S6" s="18" t="s">
        <v>1052</v>
      </c>
      <c r="T6" s="18"/>
    </row>
    <row r="7" spans="1:20">
      <c r="A7" s="4">
        <v>3</v>
      </c>
      <c r="B7" s="17" t="s">
        <v>63</v>
      </c>
      <c r="C7" s="70" t="s">
        <v>894</v>
      </c>
      <c r="D7" s="118" t="s">
        <v>25</v>
      </c>
      <c r="E7" s="71">
        <v>106</v>
      </c>
      <c r="F7" s="77"/>
      <c r="G7" s="70">
        <v>29</v>
      </c>
      <c r="H7" s="70">
        <v>26</v>
      </c>
      <c r="I7" s="57">
        <f t="shared" si="0"/>
        <v>55</v>
      </c>
      <c r="J7" s="121">
        <v>9854577626</v>
      </c>
      <c r="K7" s="18" t="s">
        <v>677</v>
      </c>
      <c r="L7" s="18" t="s">
        <v>678</v>
      </c>
      <c r="M7" s="100" t="s">
        <v>679</v>
      </c>
      <c r="N7" s="78"/>
      <c r="O7" s="79"/>
      <c r="P7" s="81" t="s">
        <v>1051</v>
      </c>
      <c r="Q7" s="77" t="s">
        <v>251</v>
      </c>
      <c r="R7" s="48">
        <v>6</v>
      </c>
      <c r="S7" s="18" t="s">
        <v>1052</v>
      </c>
      <c r="T7" s="18"/>
    </row>
    <row r="8" spans="1:20">
      <c r="A8" s="4">
        <v>4</v>
      </c>
      <c r="B8" s="17" t="s">
        <v>63</v>
      </c>
      <c r="C8" s="70" t="s">
        <v>895</v>
      </c>
      <c r="D8" s="88" t="s">
        <v>25</v>
      </c>
      <c r="E8" s="71">
        <v>60</v>
      </c>
      <c r="F8" s="68"/>
      <c r="G8" s="70">
        <v>21</v>
      </c>
      <c r="H8" s="70">
        <v>19</v>
      </c>
      <c r="I8" s="57">
        <f t="shared" si="0"/>
        <v>40</v>
      </c>
      <c r="J8" s="121">
        <v>7399160417</v>
      </c>
      <c r="K8" s="18" t="s">
        <v>677</v>
      </c>
      <c r="L8" s="18" t="s">
        <v>678</v>
      </c>
      <c r="M8" s="100" t="s">
        <v>679</v>
      </c>
      <c r="N8" s="78"/>
      <c r="O8" s="79"/>
      <c r="P8" s="81" t="s">
        <v>1053</v>
      </c>
      <c r="Q8" s="77" t="s">
        <v>263</v>
      </c>
      <c r="R8" s="48">
        <v>6</v>
      </c>
      <c r="S8" s="18" t="s">
        <v>1052</v>
      </c>
      <c r="T8" s="18"/>
    </row>
    <row r="9" spans="1:20">
      <c r="A9" s="4">
        <v>5</v>
      </c>
      <c r="B9" s="17" t="s">
        <v>63</v>
      </c>
      <c r="C9" s="70" t="s">
        <v>896</v>
      </c>
      <c r="D9" s="118" t="s">
        <v>25</v>
      </c>
      <c r="E9" s="71">
        <v>147</v>
      </c>
      <c r="F9" s="77"/>
      <c r="G9" s="70">
        <v>12</v>
      </c>
      <c r="H9" s="70">
        <v>9</v>
      </c>
      <c r="I9" s="57">
        <f t="shared" si="0"/>
        <v>21</v>
      </c>
      <c r="J9" s="121">
        <v>9854579371</v>
      </c>
      <c r="K9" s="18" t="s">
        <v>677</v>
      </c>
      <c r="L9" s="18" t="s">
        <v>678</v>
      </c>
      <c r="M9" s="100" t="s">
        <v>679</v>
      </c>
      <c r="N9" s="96"/>
      <c r="O9" s="97"/>
      <c r="P9" s="81" t="s">
        <v>1053</v>
      </c>
      <c r="Q9" s="77" t="s">
        <v>263</v>
      </c>
      <c r="R9" s="48">
        <v>6</v>
      </c>
      <c r="S9" s="18" t="s">
        <v>1052</v>
      </c>
      <c r="T9" s="18"/>
    </row>
    <row r="10" spans="1:20">
      <c r="A10" s="4">
        <v>6</v>
      </c>
      <c r="B10" s="17" t="s">
        <v>63</v>
      </c>
      <c r="C10" s="65" t="s">
        <v>897</v>
      </c>
      <c r="D10" s="88" t="s">
        <v>23</v>
      </c>
      <c r="E10" s="67" t="s">
        <v>898</v>
      </c>
      <c r="F10" s="76" t="s">
        <v>92</v>
      </c>
      <c r="G10" s="65">
        <v>35</v>
      </c>
      <c r="H10" s="65">
        <v>27</v>
      </c>
      <c r="I10" s="57">
        <f t="shared" si="0"/>
        <v>62</v>
      </c>
      <c r="J10" s="126" t="s">
        <v>1054</v>
      </c>
      <c r="K10" s="18" t="s">
        <v>677</v>
      </c>
      <c r="L10" s="18" t="s">
        <v>678</v>
      </c>
      <c r="M10" s="100" t="s">
        <v>679</v>
      </c>
      <c r="N10" s="78"/>
      <c r="O10" s="79"/>
      <c r="P10" s="81" t="s">
        <v>1053</v>
      </c>
      <c r="Q10" s="77" t="s">
        <v>263</v>
      </c>
      <c r="R10" s="48">
        <v>6</v>
      </c>
      <c r="S10" s="18" t="s">
        <v>1052</v>
      </c>
      <c r="T10" s="18"/>
    </row>
    <row r="11" spans="1:20">
      <c r="A11" s="4">
        <v>7</v>
      </c>
      <c r="B11" s="17" t="s">
        <v>63</v>
      </c>
      <c r="C11" s="65" t="s">
        <v>899</v>
      </c>
      <c r="D11" s="118" t="s">
        <v>23</v>
      </c>
      <c r="E11" s="67" t="s">
        <v>900</v>
      </c>
      <c r="F11" s="76" t="s">
        <v>92</v>
      </c>
      <c r="G11" s="65">
        <v>60</v>
      </c>
      <c r="H11" s="65">
        <v>33</v>
      </c>
      <c r="I11" s="57">
        <f t="shared" si="0"/>
        <v>93</v>
      </c>
      <c r="J11" s="126" t="s">
        <v>1055</v>
      </c>
      <c r="K11" s="18" t="s">
        <v>677</v>
      </c>
      <c r="L11" s="18" t="s">
        <v>678</v>
      </c>
      <c r="M11" s="100" t="s">
        <v>679</v>
      </c>
      <c r="N11" s="96"/>
      <c r="O11" s="97"/>
      <c r="P11" s="82" t="s">
        <v>1056</v>
      </c>
      <c r="Q11" s="66" t="s">
        <v>269</v>
      </c>
      <c r="R11" s="48">
        <v>6</v>
      </c>
      <c r="S11" s="18" t="s">
        <v>1052</v>
      </c>
      <c r="T11" s="18"/>
    </row>
    <row r="12" spans="1:20">
      <c r="A12" s="4">
        <v>8</v>
      </c>
      <c r="B12" s="17" t="s">
        <v>63</v>
      </c>
      <c r="C12" s="70" t="s">
        <v>901</v>
      </c>
      <c r="D12" s="88" t="s">
        <v>25</v>
      </c>
      <c r="E12" s="71">
        <v>59</v>
      </c>
      <c r="F12" s="65"/>
      <c r="G12" s="70">
        <v>25</v>
      </c>
      <c r="H12" s="70">
        <v>26</v>
      </c>
      <c r="I12" s="57">
        <f t="shared" si="0"/>
        <v>51</v>
      </c>
      <c r="J12" s="121">
        <v>7399941098</v>
      </c>
      <c r="K12" s="18" t="s">
        <v>677</v>
      </c>
      <c r="L12" s="18" t="s">
        <v>678</v>
      </c>
      <c r="M12" s="100" t="s">
        <v>679</v>
      </c>
      <c r="N12" s="96"/>
      <c r="O12" s="97"/>
      <c r="P12" s="82" t="s">
        <v>1056</v>
      </c>
      <c r="Q12" s="66" t="s">
        <v>269</v>
      </c>
      <c r="R12" s="48">
        <v>6</v>
      </c>
      <c r="S12" s="18" t="s">
        <v>1052</v>
      </c>
      <c r="T12" s="18"/>
    </row>
    <row r="13" spans="1:20">
      <c r="A13" s="4">
        <v>9</v>
      </c>
      <c r="B13" s="17" t="s">
        <v>63</v>
      </c>
      <c r="C13" s="70" t="s">
        <v>902</v>
      </c>
      <c r="D13" s="88" t="s">
        <v>25</v>
      </c>
      <c r="E13" s="71">
        <v>334</v>
      </c>
      <c r="F13" s="68"/>
      <c r="G13" s="70">
        <v>22</v>
      </c>
      <c r="H13" s="70">
        <v>21</v>
      </c>
      <c r="I13" s="57">
        <f t="shared" si="0"/>
        <v>43</v>
      </c>
      <c r="J13" s="121">
        <v>7399995482</v>
      </c>
      <c r="K13" s="18" t="s">
        <v>677</v>
      </c>
      <c r="L13" s="18" t="s">
        <v>678</v>
      </c>
      <c r="M13" s="100" t="s">
        <v>679</v>
      </c>
      <c r="N13" s="96"/>
      <c r="O13" s="97"/>
      <c r="P13" s="86" t="s">
        <v>1057</v>
      </c>
      <c r="Q13" s="84" t="s">
        <v>242</v>
      </c>
      <c r="R13" s="48">
        <v>6</v>
      </c>
      <c r="S13" s="18" t="s">
        <v>1052</v>
      </c>
      <c r="T13" s="18"/>
    </row>
    <row r="14" spans="1:20">
      <c r="A14" s="4">
        <v>10</v>
      </c>
      <c r="B14" s="17" t="s">
        <v>63</v>
      </c>
      <c r="C14" s="70" t="s">
        <v>903</v>
      </c>
      <c r="D14" s="88" t="s">
        <v>25</v>
      </c>
      <c r="E14" s="71">
        <v>195</v>
      </c>
      <c r="F14" s="75"/>
      <c r="G14" s="70">
        <v>16</v>
      </c>
      <c r="H14" s="70">
        <v>15</v>
      </c>
      <c r="I14" s="57">
        <f t="shared" si="0"/>
        <v>31</v>
      </c>
      <c r="J14" s="121">
        <v>8011495246</v>
      </c>
      <c r="K14" s="18" t="s">
        <v>677</v>
      </c>
      <c r="L14" s="18" t="s">
        <v>678</v>
      </c>
      <c r="M14" s="100" t="s">
        <v>679</v>
      </c>
      <c r="N14" s="78"/>
      <c r="O14" s="79"/>
      <c r="P14" s="86" t="s">
        <v>1057</v>
      </c>
      <c r="Q14" s="84" t="s">
        <v>242</v>
      </c>
      <c r="R14" s="48">
        <v>6</v>
      </c>
      <c r="S14" s="18" t="s">
        <v>1052</v>
      </c>
      <c r="T14" s="18"/>
    </row>
    <row r="15" spans="1:20">
      <c r="A15" s="4">
        <v>11</v>
      </c>
      <c r="B15" s="17" t="s">
        <v>63</v>
      </c>
      <c r="C15" s="65" t="s">
        <v>904</v>
      </c>
      <c r="D15" s="88" t="s">
        <v>23</v>
      </c>
      <c r="E15" s="67" t="s">
        <v>905</v>
      </c>
      <c r="F15" s="76" t="s">
        <v>92</v>
      </c>
      <c r="G15" s="65">
        <v>12</v>
      </c>
      <c r="H15" s="65">
        <v>16</v>
      </c>
      <c r="I15" s="57">
        <f t="shared" si="0"/>
        <v>28</v>
      </c>
      <c r="J15" s="126">
        <v>9854457782</v>
      </c>
      <c r="K15" s="18" t="s">
        <v>677</v>
      </c>
      <c r="L15" s="18" t="s">
        <v>678</v>
      </c>
      <c r="M15" s="100" t="s">
        <v>679</v>
      </c>
      <c r="N15" s="96"/>
      <c r="O15" s="97"/>
      <c r="P15" s="81" t="s">
        <v>1058</v>
      </c>
      <c r="Q15" s="84" t="s">
        <v>246</v>
      </c>
      <c r="R15" s="48">
        <v>6</v>
      </c>
      <c r="S15" s="18" t="s">
        <v>1052</v>
      </c>
      <c r="T15" s="18"/>
    </row>
    <row r="16" spans="1:20">
      <c r="A16" s="4">
        <v>12</v>
      </c>
      <c r="B16" s="17" t="s">
        <v>63</v>
      </c>
      <c r="C16" s="65" t="s">
        <v>906</v>
      </c>
      <c r="D16" s="65" t="s">
        <v>23</v>
      </c>
      <c r="E16" s="67" t="s">
        <v>907</v>
      </c>
      <c r="F16" s="65" t="s">
        <v>92</v>
      </c>
      <c r="G16" s="65">
        <v>16</v>
      </c>
      <c r="H16" s="65">
        <v>24</v>
      </c>
      <c r="I16" s="57">
        <f t="shared" si="0"/>
        <v>40</v>
      </c>
      <c r="J16" s="65">
        <v>9854794455</v>
      </c>
      <c r="K16" s="72" t="s">
        <v>852</v>
      </c>
      <c r="L16" s="78" t="s">
        <v>855</v>
      </c>
      <c r="M16" s="124">
        <v>9864974888</v>
      </c>
      <c r="N16" s="78"/>
      <c r="O16" s="79"/>
      <c r="P16" s="81" t="s">
        <v>1058</v>
      </c>
      <c r="Q16" s="84" t="s">
        <v>246</v>
      </c>
      <c r="R16" s="48">
        <v>14</v>
      </c>
      <c r="S16" s="18" t="s">
        <v>1052</v>
      </c>
      <c r="T16" s="18"/>
    </row>
    <row r="17" spans="1:20">
      <c r="A17" s="4">
        <v>13</v>
      </c>
      <c r="B17" s="17" t="s">
        <v>63</v>
      </c>
      <c r="C17" s="65" t="s">
        <v>908</v>
      </c>
      <c r="D17" s="65" t="s">
        <v>23</v>
      </c>
      <c r="E17" s="67" t="s">
        <v>909</v>
      </c>
      <c r="F17" s="65" t="s">
        <v>92</v>
      </c>
      <c r="G17" s="65">
        <v>6</v>
      </c>
      <c r="H17" s="65">
        <v>6</v>
      </c>
      <c r="I17" s="57">
        <f t="shared" si="0"/>
        <v>12</v>
      </c>
      <c r="J17" s="65">
        <v>9854641202</v>
      </c>
      <c r="K17" s="72" t="s">
        <v>852</v>
      </c>
      <c r="L17" s="78" t="s">
        <v>855</v>
      </c>
      <c r="M17" s="124">
        <v>9864974888</v>
      </c>
      <c r="N17" s="78"/>
      <c r="O17" s="79"/>
      <c r="P17" s="81" t="s">
        <v>1059</v>
      </c>
      <c r="Q17" s="77" t="s">
        <v>249</v>
      </c>
      <c r="R17" s="48">
        <v>14</v>
      </c>
      <c r="S17" s="18" t="s">
        <v>1052</v>
      </c>
      <c r="T17" s="18"/>
    </row>
    <row r="18" spans="1:20">
      <c r="A18" s="4">
        <v>14</v>
      </c>
      <c r="B18" s="17" t="s">
        <v>63</v>
      </c>
      <c r="C18" s="65" t="s">
        <v>910</v>
      </c>
      <c r="D18" s="65" t="s">
        <v>23</v>
      </c>
      <c r="E18" s="67" t="s">
        <v>911</v>
      </c>
      <c r="F18" s="65" t="s">
        <v>92</v>
      </c>
      <c r="G18" s="65">
        <v>6</v>
      </c>
      <c r="H18" s="65">
        <v>17</v>
      </c>
      <c r="I18" s="57">
        <f t="shared" si="0"/>
        <v>23</v>
      </c>
      <c r="J18" s="65">
        <v>9854603990</v>
      </c>
      <c r="K18" s="72" t="s">
        <v>852</v>
      </c>
      <c r="L18" s="78" t="s">
        <v>855</v>
      </c>
      <c r="M18" s="124">
        <v>9864974888</v>
      </c>
      <c r="N18" s="78"/>
      <c r="O18" s="79"/>
      <c r="P18" s="81" t="s">
        <v>1059</v>
      </c>
      <c r="Q18" s="77" t="s">
        <v>249</v>
      </c>
      <c r="R18" s="48">
        <v>14</v>
      </c>
      <c r="S18" s="18" t="s">
        <v>1052</v>
      </c>
      <c r="T18" s="18"/>
    </row>
    <row r="19" spans="1:20">
      <c r="A19" s="4">
        <v>15</v>
      </c>
      <c r="B19" s="17" t="s">
        <v>63</v>
      </c>
      <c r="C19" s="65" t="s">
        <v>912</v>
      </c>
      <c r="D19" s="65" t="s">
        <v>23</v>
      </c>
      <c r="E19" s="67" t="s">
        <v>913</v>
      </c>
      <c r="F19" s="65" t="s">
        <v>573</v>
      </c>
      <c r="G19" s="65">
        <v>101</v>
      </c>
      <c r="H19" s="65">
        <v>67</v>
      </c>
      <c r="I19" s="57">
        <f t="shared" si="0"/>
        <v>168</v>
      </c>
      <c r="J19" s="65"/>
      <c r="K19" s="72" t="s">
        <v>852</v>
      </c>
      <c r="L19" s="78" t="s">
        <v>853</v>
      </c>
      <c r="M19" s="124">
        <v>9435734875</v>
      </c>
      <c r="N19" s="78"/>
      <c r="O19" s="79"/>
      <c r="P19" s="81" t="s">
        <v>1060</v>
      </c>
      <c r="Q19" s="77" t="s">
        <v>1061</v>
      </c>
      <c r="R19" s="48">
        <v>14</v>
      </c>
      <c r="S19" s="18" t="s">
        <v>1052</v>
      </c>
      <c r="T19" s="18"/>
    </row>
    <row r="20" spans="1:20">
      <c r="A20" s="4">
        <v>16</v>
      </c>
      <c r="B20" s="17" t="s">
        <v>63</v>
      </c>
      <c r="C20" s="65" t="s">
        <v>914</v>
      </c>
      <c r="D20" s="65" t="s">
        <v>23</v>
      </c>
      <c r="E20" s="67" t="s">
        <v>915</v>
      </c>
      <c r="F20" s="65" t="s">
        <v>92</v>
      </c>
      <c r="G20" s="65">
        <v>29</v>
      </c>
      <c r="H20" s="65">
        <v>32</v>
      </c>
      <c r="I20" s="57">
        <f t="shared" si="0"/>
        <v>61</v>
      </c>
      <c r="J20" s="65">
        <v>9859761089</v>
      </c>
      <c r="K20" s="72" t="s">
        <v>852</v>
      </c>
      <c r="L20" s="78" t="s">
        <v>853</v>
      </c>
      <c r="M20" s="124">
        <v>9435734875</v>
      </c>
      <c r="N20" s="78"/>
      <c r="O20" s="79"/>
      <c r="P20" s="82" t="s">
        <v>1062</v>
      </c>
      <c r="Q20" s="66" t="s">
        <v>251</v>
      </c>
      <c r="R20" s="48">
        <v>14</v>
      </c>
      <c r="S20" s="18" t="s">
        <v>1052</v>
      </c>
      <c r="T20" s="18"/>
    </row>
    <row r="21" spans="1:20">
      <c r="A21" s="4">
        <v>17</v>
      </c>
      <c r="B21" s="17" t="s">
        <v>63</v>
      </c>
      <c r="C21" s="65" t="s">
        <v>916</v>
      </c>
      <c r="D21" s="65" t="s">
        <v>23</v>
      </c>
      <c r="E21" s="67" t="s">
        <v>917</v>
      </c>
      <c r="F21" s="65" t="s">
        <v>92</v>
      </c>
      <c r="G21" s="65">
        <v>17</v>
      </c>
      <c r="H21" s="65">
        <v>3</v>
      </c>
      <c r="I21" s="57">
        <f t="shared" si="0"/>
        <v>20</v>
      </c>
      <c r="J21" s="65">
        <v>9854447142</v>
      </c>
      <c r="K21" s="72" t="s">
        <v>852</v>
      </c>
      <c r="L21" s="78" t="s">
        <v>855</v>
      </c>
      <c r="M21" s="124">
        <v>9864974888</v>
      </c>
      <c r="N21" s="78"/>
      <c r="O21" s="79"/>
      <c r="P21" s="82" t="s">
        <v>1063</v>
      </c>
      <c r="Q21" s="66" t="s">
        <v>263</v>
      </c>
      <c r="R21" s="48">
        <v>14</v>
      </c>
      <c r="S21" s="18" t="s">
        <v>1052</v>
      </c>
      <c r="T21" s="18"/>
    </row>
    <row r="22" spans="1:20">
      <c r="A22" s="4">
        <v>18</v>
      </c>
      <c r="B22" s="17" t="s">
        <v>63</v>
      </c>
      <c r="C22" s="65" t="s">
        <v>918</v>
      </c>
      <c r="D22" s="65" t="s">
        <v>23</v>
      </c>
      <c r="E22" s="67" t="s">
        <v>919</v>
      </c>
      <c r="F22" s="65" t="s">
        <v>92</v>
      </c>
      <c r="G22" s="65">
        <v>24</v>
      </c>
      <c r="H22" s="65">
        <v>39</v>
      </c>
      <c r="I22" s="57">
        <f t="shared" si="0"/>
        <v>63</v>
      </c>
      <c r="J22" s="65">
        <v>9435540282</v>
      </c>
      <c r="K22" s="72" t="s">
        <v>852</v>
      </c>
      <c r="L22" s="78" t="s">
        <v>855</v>
      </c>
      <c r="M22" s="124">
        <v>9864974888</v>
      </c>
      <c r="N22" s="78"/>
      <c r="O22" s="79"/>
      <c r="P22" s="82" t="s">
        <v>1063</v>
      </c>
      <c r="Q22" s="66" t="s">
        <v>263</v>
      </c>
      <c r="R22" s="48">
        <v>14</v>
      </c>
      <c r="S22" s="18" t="s">
        <v>1052</v>
      </c>
      <c r="T22" s="18"/>
    </row>
    <row r="23" spans="1:20">
      <c r="A23" s="4">
        <v>19</v>
      </c>
      <c r="B23" s="17" t="s">
        <v>63</v>
      </c>
      <c r="C23" s="65" t="s">
        <v>920</v>
      </c>
      <c r="D23" s="65" t="s">
        <v>23</v>
      </c>
      <c r="E23" s="67" t="s">
        <v>921</v>
      </c>
      <c r="F23" s="65" t="s">
        <v>92</v>
      </c>
      <c r="G23" s="65">
        <v>72</v>
      </c>
      <c r="H23" s="65">
        <v>75</v>
      </c>
      <c r="I23" s="57">
        <f t="shared" si="0"/>
        <v>147</v>
      </c>
      <c r="J23" s="65">
        <v>9854751747</v>
      </c>
      <c r="K23" s="72" t="s">
        <v>852</v>
      </c>
      <c r="L23" s="78" t="s">
        <v>853</v>
      </c>
      <c r="M23" s="124">
        <v>9435734875</v>
      </c>
      <c r="N23" s="78"/>
      <c r="O23" s="79"/>
      <c r="P23" s="82" t="s">
        <v>1063</v>
      </c>
      <c r="Q23" s="66" t="s">
        <v>263</v>
      </c>
      <c r="R23" s="48">
        <v>14</v>
      </c>
      <c r="S23" s="18" t="s">
        <v>1052</v>
      </c>
      <c r="T23" s="140"/>
    </row>
    <row r="24" spans="1:20">
      <c r="A24" s="4">
        <v>20</v>
      </c>
      <c r="B24" s="17" t="s">
        <v>63</v>
      </c>
      <c r="C24" s="65" t="s">
        <v>922</v>
      </c>
      <c r="D24" s="65" t="s">
        <v>23</v>
      </c>
      <c r="E24" s="67" t="s">
        <v>923</v>
      </c>
      <c r="F24" s="65" t="s">
        <v>92</v>
      </c>
      <c r="G24" s="65">
        <v>42</v>
      </c>
      <c r="H24" s="65">
        <v>43</v>
      </c>
      <c r="I24" s="57">
        <f t="shared" si="0"/>
        <v>85</v>
      </c>
      <c r="J24" s="65">
        <v>9401700787</v>
      </c>
      <c r="K24" s="141" t="s">
        <v>868</v>
      </c>
      <c r="L24" s="78" t="s">
        <v>866</v>
      </c>
      <c r="M24" s="124">
        <v>9859229089</v>
      </c>
      <c r="N24" s="78"/>
      <c r="O24" s="79"/>
      <c r="P24" s="81" t="s">
        <v>1064</v>
      </c>
      <c r="Q24" s="77" t="s">
        <v>269</v>
      </c>
      <c r="R24" s="17">
        <v>30</v>
      </c>
      <c r="S24" s="18" t="s">
        <v>1052</v>
      </c>
      <c r="T24" s="77"/>
    </row>
    <row r="25" spans="1:20">
      <c r="A25" s="4">
        <v>21</v>
      </c>
      <c r="B25" s="17" t="s">
        <v>63</v>
      </c>
      <c r="C25" s="65" t="s">
        <v>924</v>
      </c>
      <c r="D25" s="65" t="s">
        <v>23</v>
      </c>
      <c r="E25" s="67" t="s">
        <v>925</v>
      </c>
      <c r="F25" s="65" t="s">
        <v>92</v>
      </c>
      <c r="G25" s="65">
        <v>30</v>
      </c>
      <c r="H25" s="65">
        <v>46</v>
      </c>
      <c r="I25" s="57">
        <f t="shared" si="0"/>
        <v>76</v>
      </c>
      <c r="J25" s="65">
        <v>9854611249</v>
      </c>
      <c r="K25" s="141" t="s">
        <v>862</v>
      </c>
      <c r="L25" s="78" t="s">
        <v>866</v>
      </c>
      <c r="M25" s="124">
        <v>9859229089</v>
      </c>
      <c r="N25" s="78"/>
      <c r="O25" s="79"/>
      <c r="P25" s="81" t="s">
        <v>1065</v>
      </c>
      <c r="Q25" s="77" t="s">
        <v>1066</v>
      </c>
      <c r="R25" s="17">
        <v>15</v>
      </c>
      <c r="S25" s="18" t="s">
        <v>1052</v>
      </c>
      <c r="T25" s="77"/>
    </row>
    <row r="26" spans="1:20" ht="18">
      <c r="A26" s="4">
        <v>22</v>
      </c>
      <c r="B26" s="17" t="s">
        <v>63</v>
      </c>
      <c r="C26" s="65" t="s">
        <v>926</v>
      </c>
      <c r="D26" s="65" t="s">
        <v>23</v>
      </c>
      <c r="E26" s="67" t="s">
        <v>927</v>
      </c>
      <c r="F26" s="65" t="s">
        <v>573</v>
      </c>
      <c r="G26" s="65">
        <v>54</v>
      </c>
      <c r="H26" s="65">
        <v>53</v>
      </c>
      <c r="I26" s="57">
        <f t="shared" si="0"/>
        <v>107</v>
      </c>
      <c r="J26" s="65"/>
      <c r="K26" s="141" t="s">
        <v>862</v>
      </c>
      <c r="L26" s="78" t="s">
        <v>863</v>
      </c>
      <c r="M26" s="124">
        <v>9401450126</v>
      </c>
      <c r="N26" s="78"/>
      <c r="O26" s="91"/>
      <c r="P26" s="81" t="s">
        <v>1067</v>
      </c>
      <c r="Q26" s="77" t="s">
        <v>246</v>
      </c>
      <c r="R26" s="17">
        <v>15</v>
      </c>
      <c r="S26" s="18" t="s">
        <v>1052</v>
      </c>
      <c r="T26" s="77"/>
    </row>
    <row r="27" spans="1:20">
      <c r="A27" s="4">
        <v>23</v>
      </c>
      <c r="B27" s="17" t="s">
        <v>63</v>
      </c>
      <c r="C27" s="65" t="s">
        <v>928</v>
      </c>
      <c r="D27" s="65" t="s">
        <v>23</v>
      </c>
      <c r="E27" s="67" t="s">
        <v>929</v>
      </c>
      <c r="F27" s="65" t="s">
        <v>92</v>
      </c>
      <c r="G27" s="65">
        <v>8</v>
      </c>
      <c r="H27" s="65">
        <v>6</v>
      </c>
      <c r="I27" s="57">
        <f t="shared" si="0"/>
        <v>14</v>
      </c>
      <c r="J27" s="65">
        <v>9859084648</v>
      </c>
      <c r="K27" s="141" t="s">
        <v>862</v>
      </c>
      <c r="L27" s="78" t="s">
        <v>866</v>
      </c>
      <c r="M27" s="124">
        <v>9859229089</v>
      </c>
      <c r="N27" s="78"/>
      <c r="O27" s="79"/>
      <c r="P27" s="81" t="s">
        <v>1068</v>
      </c>
      <c r="Q27" s="77" t="s">
        <v>249</v>
      </c>
      <c r="R27" s="17">
        <v>15</v>
      </c>
      <c r="S27" s="18" t="s">
        <v>1052</v>
      </c>
      <c r="T27" s="140"/>
    </row>
    <row r="28" spans="1:20">
      <c r="A28" s="4">
        <v>24</v>
      </c>
      <c r="B28" s="17" t="s">
        <v>63</v>
      </c>
      <c r="C28" s="65" t="s">
        <v>930</v>
      </c>
      <c r="D28" s="65" t="s">
        <v>23</v>
      </c>
      <c r="E28" s="67" t="s">
        <v>931</v>
      </c>
      <c r="F28" s="65" t="s">
        <v>573</v>
      </c>
      <c r="G28" s="65">
        <v>60</v>
      </c>
      <c r="H28" s="65">
        <v>65</v>
      </c>
      <c r="I28" s="57">
        <f t="shared" si="0"/>
        <v>125</v>
      </c>
      <c r="J28" s="65">
        <v>9435591539</v>
      </c>
      <c r="K28" s="141" t="s">
        <v>868</v>
      </c>
      <c r="L28" s="78" t="s">
        <v>866</v>
      </c>
      <c r="M28" s="124">
        <v>9859229089</v>
      </c>
      <c r="N28" s="78"/>
      <c r="O28" s="79"/>
      <c r="P28" s="81" t="s">
        <v>1068</v>
      </c>
      <c r="Q28" s="77" t="s">
        <v>249</v>
      </c>
      <c r="R28" s="17">
        <v>30</v>
      </c>
      <c r="S28" s="18" t="s">
        <v>1052</v>
      </c>
      <c r="T28" s="77"/>
    </row>
    <row r="29" spans="1:20">
      <c r="A29" s="4">
        <v>25</v>
      </c>
      <c r="B29" s="17" t="s">
        <v>63</v>
      </c>
      <c r="C29" s="65" t="s">
        <v>932</v>
      </c>
      <c r="D29" s="65" t="s">
        <v>23</v>
      </c>
      <c r="E29" s="73"/>
      <c r="F29" s="65" t="s">
        <v>516</v>
      </c>
      <c r="G29" s="65">
        <v>78</v>
      </c>
      <c r="H29" s="65">
        <v>62</v>
      </c>
      <c r="I29" s="57">
        <f t="shared" si="0"/>
        <v>140</v>
      </c>
      <c r="J29" s="65">
        <v>9859880606</v>
      </c>
      <c r="K29" s="141" t="s">
        <v>868</v>
      </c>
      <c r="L29" s="78" t="s">
        <v>863</v>
      </c>
      <c r="M29" s="124">
        <v>9401450126</v>
      </c>
      <c r="N29" s="78"/>
      <c r="O29" s="79"/>
      <c r="P29" s="81" t="s">
        <v>1069</v>
      </c>
      <c r="Q29" s="77" t="s">
        <v>1070</v>
      </c>
      <c r="R29" s="17">
        <v>30</v>
      </c>
      <c r="S29" s="18" t="s">
        <v>1052</v>
      </c>
      <c r="T29" s="77"/>
    </row>
    <row r="30" spans="1:20">
      <c r="A30" s="4">
        <v>26</v>
      </c>
      <c r="B30" s="17" t="s">
        <v>63</v>
      </c>
      <c r="C30" s="65" t="s">
        <v>933</v>
      </c>
      <c r="D30" s="65" t="s">
        <v>23</v>
      </c>
      <c r="E30" s="67" t="s">
        <v>934</v>
      </c>
      <c r="F30" s="65" t="s">
        <v>92</v>
      </c>
      <c r="G30" s="65">
        <v>26</v>
      </c>
      <c r="H30" s="65">
        <v>33</v>
      </c>
      <c r="I30" s="57">
        <f t="shared" si="0"/>
        <v>59</v>
      </c>
      <c r="J30" s="65">
        <v>9854491028</v>
      </c>
      <c r="K30" s="141" t="s">
        <v>868</v>
      </c>
      <c r="L30" s="78" t="s">
        <v>866</v>
      </c>
      <c r="M30" s="124">
        <v>9859229089</v>
      </c>
      <c r="N30" s="78"/>
      <c r="O30" s="79"/>
      <c r="P30" s="81" t="s">
        <v>1069</v>
      </c>
      <c r="Q30" s="77" t="s">
        <v>263</v>
      </c>
      <c r="R30" s="17">
        <v>30</v>
      </c>
      <c r="S30" s="18" t="s">
        <v>1052</v>
      </c>
      <c r="T30" s="77"/>
    </row>
    <row r="31" spans="1:20">
      <c r="A31" s="4">
        <v>27</v>
      </c>
      <c r="B31" s="17" t="s">
        <v>63</v>
      </c>
      <c r="C31" s="65" t="s">
        <v>935</v>
      </c>
      <c r="D31" s="65" t="s">
        <v>23</v>
      </c>
      <c r="E31" s="73"/>
      <c r="F31" s="65" t="s">
        <v>92</v>
      </c>
      <c r="G31" s="65">
        <v>37</v>
      </c>
      <c r="H31" s="65">
        <v>42</v>
      </c>
      <c r="I31" s="57">
        <f t="shared" si="0"/>
        <v>79</v>
      </c>
      <c r="J31" s="65">
        <v>9859014113</v>
      </c>
      <c r="K31" s="141" t="s">
        <v>868</v>
      </c>
      <c r="L31" s="78" t="s">
        <v>863</v>
      </c>
      <c r="M31" s="124">
        <v>9401450126</v>
      </c>
      <c r="N31" s="93"/>
      <c r="O31" s="79"/>
      <c r="P31" s="81" t="s">
        <v>1071</v>
      </c>
      <c r="Q31" s="77" t="s">
        <v>269</v>
      </c>
      <c r="R31" s="17">
        <v>30</v>
      </c>
      <c r="S31" s="18" t="s">
        <v>1052</v>
      </c>
      <c r="T31" s="77"/>
    </row>
    <row r="32" spans="1:20">
      <c r="A32" s="4">
        <v>28</v>
      </c>
      <c r="B32" s="17" t="s">
        <v>63</v>
      </c>
      <c r="C32" s="65" t="s">
        <v>936</v>
      </c>
      <c r="D32" s="65" t="s">
        <v>23</v>
      </c>
      <c r="E32" s="67" t="s">
        <v>937</v>
      </c>
      <c r="F32" s="65" t="s">
        <v>92</v>
      </c>
      <c r="G32" s="65">
        <v>22</v>
      </c>
      <c r="H32" s="65">
        <v>25</v>
      </c>
      <c r="I32" s="57">
        <f t="shared" si="0"/>
        <v>47</v>
      </c>
      <c r="J32" s="65">
        <v>8876860674</v>
      </c>
      <c r="K32" s="141" t="s">
        <v>862</v>
      </c>
      <c r="L32" s="78" t="s">
        <v>863</v>
      </c>
      <c r="M32" s="124">
        <v>9401450126</v>
      </c>
      <c r="N32" s="78"/>
      <c r="O32" s="79"/>
      <c r="P32" s="81" t="s">
        <v>1071</v>
      </c>
      <c r="Q32" s="77" t="s">
        <v>269</v>
      </c>
      <c r="R32" s="17">
        <v>15</v>
      </c>
      <c r="S32" s="18" t="s">
        <v>1052</v>
      </c>
      <c r="T32" s="77"/>
    </row>
    <row r="33" spans="1:20">
      <c r="A33" s="4">
        <v>29</v>
      </c>
      <c r="B33" s="17" t="s">
        <v>63</v>
      </c>
      <c r="C33" s="65" t="s">
        <v>938</v>
      </c>
      <c r="D33" s="65" t="s">
        <v>23</v>
      </c>
      <c r="E33" s="67" t="s">
        <v>939</v>
      </c>
      <c r="F33" s="65" t="s">
        <v>92</v>
      </c>
      <c r="G33" s="65">
        <v>20</v>
      </c>
      <c r="H33" s="65">
        <v>18</v>
      </c>
      <c r="I33" s="57">
        <f t="shared" si="0"/>
        <v>38</v>
      </c>
      <c r="J33" s="65">
        <v>7399010105</v>
      </c>
      <c r="K33" s="141" t="s">
        <v>862</v>
      </c>
      <c r="L33" s="78" t="s">
        <v>866</v>
      </c>
      <c r="M33" s="124">
        <v>9859229089</v>
      </c>
      <c r="N33" s="78"/>
      <c r="O33" s="79"/>
      <c r="P33" s="81" t="s">
        <v>1072</v>
      </c>
      <c r="Q33" s="77" t="s">
        <v>242</v>
      </c>
      <c r="R33" s="17">
        <v>15</v>
      </c>
      <c r="S33" s="18" t="s">
        <v>1052</v>
      </c>
      <c r="T33" s="77"/>
    </row>
    <row r="34" spans="1:20">
      <c r="A34" s="4">
        <v>30</v>
      </c>
      <c r="B34" s="17" t="s">
        <v>63</v>
      </c>
      <c r="C34" s="65" t="s">
        <v>940</v>
      </c>
      <c r="D34" s="65" t="s">
        <v>23</v>
      </c>
      <c r="E34" s="67" t="s">
        <v>941</v>
      </c>
      <c r="F34" s="65" t="s">
        <v>92</v>
      </c>
      <c r="G34" s="65">
        <v>18</v>
      </c>
      <c r="H34" s="65">
        <v>26</v>
      </c>
      <c r="I34" s="57">
        <f t="shared" si="0"/>
        <v>44</v>
      </c>
      <c r="J34" s="65">
        <v>7399712732</v>
      </c>
      <c r="K34" s="141" t="s">
        <v>862</v>
      </c>
      <c r="L34" s="78" t="s">
        <v>863</v>
      </c>
      <c r="M34" s="124">
        <v>9401450126</v>
      </c>
      <c r="N34" s="78"/>
      <c r="O34" s="79"/>
      <c r="P34" s="81" t="s">
        <v>1072</v>
      </c>
      <c r="Q34" s="77" t="s">
        <v>242</v>
      </c>
      <c r="R34" s="17">
        <v>15</v>
      </c>
      <c r="S34" s="18" t="s">
        <v>1052</v>
      </c>
      <c r="T34" s="77"/>
    </row>
    <row r="35" spans="1:20">
      <c r="A35" s="4">
        <v>31</v>
      </c>
      <c r="B35" s="17" t="s">
        <v>63</v>
      </c>
      <c r="C35" s="65" t="s">
        <v>942</v>
      </c>
      <c r="D35" s="65" t="s">
        <v>23</v>
      </c>
      <c r="E35" s="67" t="s">
        <v>943</v>
      </c>
      <c r="F35" s="65" t="s">
        <v>92</v>
      </c>
      <c r="G35" s="65">
        <v>20</v>
      </c>
      <c r="H35" s="65">
        <v>22</v>
      </c>
      <c r="I35" s="57">
        <f t="shared" si="0"/>
        <v>42</v>
      </c>
      <c r="J35" s="65">
        <v>9854522823</v>
      </c>
      <c r="K35" s="141" t="s">
        <v>862</v>
      </c>
      <c r="L35" s="78" t="s">
        <v>866</v>
      </c>
      <c r="M35" s="124">
        <v>9859229089</v>
      </c>
      <c r="N35" s="78"/>
      <c r="O35" s="79"/>
      <c r="P35" s="81" t="s">
        <v>1072</v>
      </c>
      <c r="Q35" s="77" t="s">
        <v>242</v>
      </c>
      <c r="R35" s="17">
        <v>15</v>
      </c>
      <c r="S35" s="18" t="s">
        <v>1052</v>
      </c>
      <c r="T35" s="77"/>
    </row>
    <row r="36" spans="1:20">
      <c r="A36" s="4">
        <v>32</v>
      </c>
      <c r="B36" s="17" t="s">
        <v>63</v>
      </c>
      <c r="C36" s="70" t="s">
        <v>944</v>
      </c>
      <c r="D36" s="18" t="s">
        <v>25</v>
      </c>
      <c r="E36" s="71">
        <v>64</v>
      </c>
      <c r="F36" s="18"/>
      <c r="G36" s="70">
        <v>27</v>
      </c>
      <c r="H36" s="70">
        <v>26</v>
      </c>
      <c r="I36" s="57">
        <f t="shared" si="0"/>
        <v>53</v>
      </c>
      <c r="J36" s="121">
        <v>9613759089</v>
      </c>
      <c r="K36" s="98" t="s">
        <v>1073</v>
      </c>
      <c r="L36" s="96" t="s">
        <v>1074</v>
      </c>
      <c r="M36" s="97">
        <v>9854592787</v>
      </c>
      <c r="N36" s="78" t="s">
        <v>1075</v>
      </c>
      <c r="O36" s="79">
        <v>9859514684</v>
      </c>
      <c r="P36" s="81" t="s">
        <v>1076</v>
      </c>
      <c r="Q36" s="77" t="s">
        <v>249</v>
      </c>
      <c r="R36" s="17">
        <v>8</v>
      </c>
      <c r="S36" s="18" t="s">
        <v>1052</v>
      </c>
      <c r="T36" s="87"/>
    </row>
    <row r="37" spans="1:20">
      <c r="A37" s="4">
        <v>33</v>
      </c>
      <c r="B37" s="17" t="s">
        <v>63</v>
      </c>
      <c r="C37" s="70" t="s">
        <v>945</v>
      </c>
      <c r="D37" s="18" t="s">
        <v>25</v>
      </c>
      <c r="E37" s="71">
        <v>193</v>
      </c>
      <c r="F37" s="18"/>
      <c r="G37" s="70">
        <v>16</v>
      </c>
      <c r="H37" s="70">
        <v>21</v>
      </c>
      <c r="I37" s="57">
        <f t="shared" si="0"/>
        <v>37</v>
      </c>
      <c r="J37" s="121">
        <v>9577238170</v>
      </c>
      <c r="K37" s="98" t="s">
        <v>1073</v>
      </c>
      <c r="L37" s="96" t="s">
        <v>1074</v>
      </c>
      <c r="M37" s="97">
        <v>9854592787</v>
      </c>
      <c r="N37" s="78"/>
      <c r="O37" s="79"/>
      <c r="P37" s="81" t="s">
        <v>1076</v>
      </c>
      <c r="Q37" s="77" t="s">
        <v>249</v>
      </c>
      <c r="R37" s="17">
        <v>8</v>
      </c>
      <c r="S37" s="18" t="s">
        <v>1052</v>
      </c>
      <c r="T37" s="87"/>
    </row>
    <row r="38" spans="1:20">
      <c r="A38" s="4">
        <v>34</v>
      </c>
      <c r="B38" s="17" t="s">
        <v>63</v>
      </c>
      <c r="C38" s="65" t="s">
        <v>946</v>
      </c>
      <c r="D38" s="18" t="s">
        <v>23</v>
      </c>
      <c r="E38" s="67" t="s">
        <v>947</v>
      </c>
      <c r="F38" s="18" t="s">
        <v>92</v>
      </c>
      <c r="G38" s="65">
        <v>55</v>
      </c>
      <c r="H38" s="65">
        <v>83</v>
      </c>
      <c r="I38" s="57">
        <f t="shared" si="0"/>
        <v>138</v>
      </c>
      <c r="J38" s="123">
        <v>9854298630</v>
      </c>
      <c r="K38" s="98" t="s">
        <v>1073</v>
      </c>
      <c r="L38" s="96" t="s">
        <v>1074</v>
      </c>
      <c r="M38" s="97">
        <v>9854592787</v>
      </c>
      <c r="N38" s="78"/>
      <c r="O38" s="79"/>
      <c r="P38" s="81" t="s">
        <v>1076</v>
      </c>
      <c r="Q38" s="77" t="s">
        <v>249</v>
      </c>
      <c r="R38" s="17">
        <v>8</v>
      </c>
      <c r="S38" s="18" t="s">
        <v>1052</v>
      </c>
      <c r="T38" s="77"/>
    </row>
    <row r="39" spans="1:20">
      <c r="A39" s="4">
        <v>35</v>
      </c>
      <c r="B39" s="17" t="s">
        <v>63</v>
      </c>
      <c r="C39" s="72" t="s">
        <v>948</v>
      </c>
      <c r="D39" s="18" t="s">
        <v>25</v>
      </c>
      <c r="E39" s="71"/>
      <c r="F39" s="18"/>
      <c r="G39" s="72">
        <v>35</v>
      </c>
      <c r="H39" s="72">
        <v>29</v>
      </c>
      <c r="I39" s="57">
        <f t="shared" si="0"/>
        <v>64</v>
      </c>
      <c r="J39" s="121">
        <v>7399145405</v>
      </c>
      <c r="K39" s="98" t="s">
        <v>1073</v>
      </c>
      <c r="L39" s="96" t="s">
        <v>1074</v>
      </c>
      <c r="M39" s="97">
        <v>9854592787</v>
      </c>
      <c r="N39" s="78" t="s">
        <v>1077</v>
      </c>
      <c r="O39" s="79">
        <v>9859482875</v>
      </c>
      <c r="P39" s="81" t="s">
        <v>1078</v>
      </c>
      <c r="Q39" s="77" t="s">
        <v>251</v>
      </c>
      <c r="R39" s="17">
        <v>8</v>
      </c>
      <c r="S39" s="18" t="s">
        <v>1052</v>
      </c>
      <c r="T39" s="77"/>
    </row>
    <row r="40" spans="1:20">
      <c r="A40" s="4">
        <v>36</v>
      </c>
      <c r="B40" s="17" t="s">
        <v>63</v>
      </c>
      <c r="C40" s="72" t="s">
        <v>949</v>
      </c>
      <c r="D40" s="18" t="s">
        <v>25</v>
      </c>
      <c r="E40" s="71"/>
      <c r="F40" s="18"/>
      <c r="G40" s="72">
        <v>25</v>
      </c>
      <c r="H40" s="72">
        <v>15</v>
      </c>
      <c r="I40" s="57">
        <f t="shared" si="0"/>
        <v>40</v>
      </c>
      <c r="J40" s="121">
        <v>9613097214</v>
      </c>
      <c r="K40" s="98" t="s">
        <v>1073</v>
      </c>
      <c r="L40" s="96" t="s">
        <v>1074</v>
      </c>
      <c r="M40" s="97">
        <v>9854592787</v>
      </c>
      <c r="N40" s="78" t="s">
        <v>1079</v>
      </c>
      <c r="O40" s="79">
        <v>9859138256</v>
      </c>
      <c r="P40" s="81" t="s">
        <v>1078</v>
      </c>
      <c r="Q40" s="77" t="s">
        <v>251</v>
      </c>
      <c r="R40" s="17">
        <v>8</v>
      </c>
      <c r="S40" s="18" t="s">
        <v>1052</v>
      </c>
      <c r="T40" s="77"/>
    </row>
    <row r="41" spans="1:20">
      <c r="A41" s="4">
        <v>37</v>
      </c>
      <c r="B41" s="17" t="s">
        <v>63</v>
      </c>
      <c r="C41" s="72" t="s">
        <v>950</v>
      </c>
      <c r="D41" s="18" t="s">
        <v>25</v>
      </c>
      <c r="E41" s="71"/>
      <c r="F41" s="18"/>
      <c r="G41" s="72">
        <v>20</v>
      </c>
      <c r="H41" s="72">
        <v>35</v>
      </c>
      <c r="I41" s="57">
        <f t="shared" si="0"/>
        <v>55</v>
      </c>
      <c r="J41" s="121">
        <v>9613097284</v>
      </c>
      <c r="K41" s="98" t="s">
        <v>1073</v>
      </c>
      <c r="L41" s="96" t="s">
        <v>1074</v>
      </c>
      <c r="M41" s="97">
        <v>9854592787</v>
      </c>
      <c r="N41" s="96"/>
      <c r="O41" s="97"/>
      <c r="P41" s="81" t="s">
        <v>1078</v>
      </c>
      <c r="Q41" s="77" t="s">
        <v>251</v>
      </c>
      <c r="R41" s="17">
        <v>8</v>
      </c>
      <c r="S41" s="18" t="s">
        <v>1052</v>
      </c>
      <c r="T41" s="77"/>
    </row>
    <row r="42" spans="1:20">
      <c r="A42" s="4">
        <v>38</v>
      </c>
      <c r="B42" s="17" t="s">
        <v>63</v>
      </c>
      <c r="C42" s="72" t="s">
        <v>951</v>
      </c>
      <c r="D42" s="18" t="s">
        <v>25</v>
      </c>
      <c r="E42" s="71"/>
      <c r="F42" s="18"/>
      <c r="G42" s="72">
        <v>18</v>
      </c>
      <c r="H42" s="72">
        <v>25</v>
      </c>
      <c r="I42" s="57">
        <f t="shared" si="0"/>
        <v>43</v>
      </c>
      <c r="J42" s="121">
        <v>961309721</v>
      </c>
      <c r="K42" s="98" t="s">
        <v>1073</v>
      </c>
      <c r="L42" s="96" t="s">
        <v>1074</v>
      </c>
      <c r="M42" s="97">
        <v>9854592787</v>
      </c>
      <c r="N42" s="96"/>
      <c r="O42" s="97"/>
      <c r="P42" s="81" t="s">
        <v>1080</v>
      </c>
      <c r="Q42" s="77" t="s">
        <v>263</v>
      </c>
      <c r="R42" s="17">
        <v>8</v>
      </c>
      <c r="S42" s="18" t="s">
        <v>1052</v>
      </c>
      <c r="T42" s="77"/>
    </row>
    <row r="43" spans="1:20">
      <c r="A43" s="4">
        <v>39</v>
      </c>
      <c r="B43" s="17" t="s">
        <v>63</v>
      </c>
      <c r="C43" s="65" t="s">
        <v>952</v>
      </c>
      <c r="D43" s="18" t="s">
        <v>23</v>
      </c>
      <c r="E43" s="67" t="s">
        <v>953</v>
      </c>
      <c r="F43" s="18" t="s">
        <v>92</v>
      </c>
      <c r="G43" s="65">
        <v>59</v>
      </c>
      <c r="H43" s="65">
        <v>64</v>
      </c>
      <c r="I43" s="57">
        <f t="shared" si="0"/>
        <v>123</v>
      </c>
      <c r="J43" s="123">
        <v>9577342364</v>
      </c>
      <c r="K43" s="98" t="s">
        <v>1073</v>
      </c>
      <c r="L43" s="96" t="s">
        <v>1074</v>
      </c>
      <c r="M43" s="97">
        <v>9854592787</v>
      </c>
      <c r="N43" s="96"/>
      <c r="O43" s="97"/>
      <c r="P43" s="81" t="s">
        <v>1080</v>
      </c>
      <c r="Q43" s="77" t="s">
        <v>263</v>
      </c>
      <c r="R43" s="17">
        <v>8</v>
      </c>
      <c r="S43" s="18" t="s">
        <v>1052</v>
      </c>
      <c r="T43" s="77"/>
    </row>
    <row r="44" spans="1:20">
      <c r="A44" s="4">
        <v>40</v>
      </c>
      <c r="B44" s="17" t="s">
        <v>63</v>
      </c>
      <c r="C44" s="65" t="s">
        <v>954</v>
      </c>
      <c r="D44" s="18" t="s">
        <v>23</v>
      </c>
      <c r="E44" s="67" t="s">
        <v>955</v>
      </c>
      <c r="F44" s="18" t="s">
        <v>92</v>
      </c>
      <c r="G44" s="65">
        <v>33</v>
      </c>
      <c r="H44" s="65">
        <v>39</v>
      </c>
      <c r="I44" s="57">
        <f t="shared" si="0"/>
        <v>72</v>
      </c>
      <c r="J44" s="123">
        <v>9207157367</v>
      </c>
      <c r="K44" s="98" t="s">
        <v>1073</v>
      </c>
      <c r="L44" s="96" t="s">
        <v>1074</v>
      </c>
      <c r="M44" s="97">
        <v>9854592787</v>
      </c>
      <c r="N44" s="96"/>
      <c r="O44" s="97"/>
      <c r="P44" s="81" t="s">
        <v>1080</v>
      </c>
      <c r="Q44" s="77" t="s">
        <v>263</v>
      </c>
      <c r="R44" s="17">
        <v>8</v>
      </c>
      <c r="S44" s="18" t="s">
        <v>1052</v>
      </c>
      <c r="T44" s="77"/>
    </row>
    <row r="45" spans="1:20">
      <c r="A45" s="4">
        <v>41</v>
      </c>
      <c r="B45" s="17" t="s">
        <v>63</v>
      </c>
      <c r="C45" s="70" t="s">
        <v>956</v>
      </c>
      <c r="D45" s="18" t="s">
        <v>25</v>
      </c>
      <c r="E45" s="71">
        <v>192</v>
      </c>
      <c r="F45" s="18"/>
      <c r="G45" s="70">
        <v>14</v>
      </c>
      <c r="H45" s="70">
        <v>12</v>
      </c>
      <c r="I45" s="57">
        <f t="shared" si="0"/>
        <v>26</v>
      </c>
      <c r="J45" s="121">
        <v>9613287804</v>
      </c>
      <c r="K45" s="98" t="s">
        <v>1073</v>
      </c>
      <c r="L45" s="96" t="s">
        <v>1074</v>
      </c>
      <c r="M45" s="97">
        <v>9854592787</v>
      </c>
      <c r="N45" s="78" t="s">
        <v>1075</v>
      </c>
      <c r="O45" s="79">
        <v>9859514684</v>
      </c>
      <c r="P45" s="81" t="s">
        <v>1081</v>
      </c>
      <c r="Q45" s="77" t="s">
        <v>242</v>
      </c>
      <c r="R45" s="17">
        <v>8</v>
      </c>
      <c r="S45" s="18" t="s">
        <v>1052</v>
      </c>
      <c r="T45" s="77"/>
    </row>
    <row r="46" spans="1:20">
      <c r="A46" s="4">
        <v>42</v>
      </c>
      <c r="B46" s="17" t="s">
        <v>63</v>
      </c>
      <c r="C46" s="65" t="s">
        <v>957</v>
      </c>
      <c r="D46" s="18" t="s">
        <v>23</v>
      </c>
      <c r="E46" s="67" t="s">
        <v>958</v>
      </c>
      <c r="F46" s="18" t="s">
        <v>96</v>
      </c>
      <c r="G46" s="65">
        <v>66</v>
      </c>
      <c r="H46" s="65">
        <v>91</v>
      </c>
      <c r="I46" s="57">
        <f t="shared" si="0"/>
        <v>157</v>
      </c>
      <c r="J46" s="123">
        <v>9854739766</v>
      </c>
      <c r="K46" s="98" t="s">
        <v>1073</v>
      </c>
      <c r="L46" s="96" t="s">
        <v>1074</v>
      </c>
      <c r="M46" s="97">
        <v>9854592787</v>
      </c>
      <c r="N46" s="96"/>
      <c r="O46" s="97"/>
      <c r="P46" s="81" t="s">
        <v>1081</v>
      </c>
      <c r="Q46" s="77" t="s">
        <v>242</v>
      </c>
      <c r="R46" s="17">
        <v>8</v>
      </c>
      <c r="S46" s="18" t="s">
        <v>1052</v>
      </c>
      <c r="T46" s="77"/>
    </row>
    <row r="47" spans="1:20">
      <c r="A47" s="4">
        <v>43</v>
      </c>
      <c r="B47" s="17" t="s">
        <v>63</v>
      </c>
      <c r="C47" s="65" t="s">
        <v>959</v>
      </c>
      <c r="D47" s="18" t="s">
        <v>23</v>
      </c>
      <c r="E47" s="67" t="s">
        <v>960</v>
      </c>
      <c r="F47" s="18" t="s">
        <v>90</v>
      </c>
      <c r="G47" s="65">
        <v>99</v>
      </c>
      <c r="H47" s="65">
        <v>87</v>
      </c>
      <c r="I47" s="57">
        <f t="shared" si="0"/>
        <v>186</v>
      </c>
      <c r="J47" s="123"/>
      <c r="K47" s="98" t="s">
        <v>1073</v>
      </c>
      <c r="L47" s="96" t="s">
        <v>1074</v>
      </c>
      <c r="M47" s="97">
        <v>9854592787</v>
      </c>
      <c r="N47" s="96"/>
      <c r="O47" s="97"/>
      <c r="P47" s="81" t="s">
        <v>1082</v>
      </c>
      <c r="Q47" s="77" t="s">
        <v>246</v>
      </c>
      <c r="R47" s="17">
        <v>8</v>
      </c>
      <c r="S47" s="18" t="s">
        <v>1052</v>
      </c>
      <c r="T47" s="87"/>
    </row>
    <row r="48" spans="1:20">
      <c r="A48" s="4">
        <v>44</v>
      </c>
      <c r="B48" s="17" t="s">
        <v>63</v>
      </c>
      <c r="C48" s="70" t="s">
        <v>961</v>
      </c>
      <c r="D48" s="67" t="s">
        <v>25</v>
      </c>
      <c r="E48" s="71">
        <v>301</v>
      </c>
      <c r="F48" s="67"/>
      <c r="G48" s="70">
        <v>11</v>
      </c>
      <c r="H48" s="70">
        <v>10</v>
      </c>
      <c r="I48" s="57">
        <f t="shared" si="0"/>
        <v>21</v>
      </c>
      <c r="J48" s="121">
        <v>985913964</v>
      </c>
      <c r="K48" s="98" t="s">
        <v>1083</v>
      </c>
      <c r="L48" s="96" t="s">
        <v>1084</v>
      </c>
      <c r="M48" s="97">
        <v>9859324210</v>
      </c>
      <c r="N48" s="78" t="s">
        <v>1085</v>
      </c>
      <c r="O48" s="79">
        <v>9859281267</v>
      </c>
      <c r="P48" s="81" t="s">
        <v>1082</v>
      </c>
      <c r="Q48" s="77" t="s">
        <v>246</v>
      </c>
      <c r="R48" s="48">
        <v>7</v>
      </c>
      <c r="S48" s="18" t="s">
        <v>1052</v>
      </c>
      <c r="T48" s="87"/>
    </row>
    <row r="49" spans="1:20">
      <c r="A49" s="4">
        <v>45</v>
      </c>
      <c r="B49" s="17" t="s">
        <v>63</v>
      </c>
      <c r="C49" s="65" t="s">
        <v>962</v>
      </c>
      <c r="D49" s="70" t="s">
        <v>23</v>
      </c>
      <c r="E49" s="67" t="s">
        <v>963</v>
      </c>
      <c r="F49" s="70" t="s">
        <v>92</v>
      </c>
      <c r="G49" s="65">
        <v>34</v>
      </c>
      <c r="H49" s="65">
        <v>36</v>
      </c>
      <c r="I49" s="57">
        <f t="shared" si="0"/>
        <v>70</v>
      </c>
      <c r="J49" s="123">
        <v>9854489475</v>
      </c>
      <c r="K49" s="98" t="s">
        <v>1083</v>
      </c>
      <c r="L49" s="96" t="s">
        <v>1084</v>
      </c>
      <c r="M49" s="97">
        <v>9859324210</v>
      </c>
      <c r="N49" s="78" t="s">
        <v>1086</v>
      </c>
      <c r="O49" s="79">
        <v>9854191339</v>
      </c>
      <c r="P49" s="81" t="s">
        <v>1087</v>
      </c>
      <c r="Q49" s="77" t="s">
        <v>249</v>
      </c>
      <c r="R49" s="48">
        <v>7</v>
      </c>
      <c r="S49" s="18" t="s">
        <v>1052</v>
      </c>
      <c r="T49" s="77"/>
    </row>
    <row r="50" spans="1:20">
      <c r="A50" s="4">
        <v>46</v>
      </c>
      <c r="B50" s="17" t="s">
        <v>63</v>
      </c>
      <c r="C50" s="70" t="s">
        <v>964</v>
      </c>
      <c r="D50" s="18" t="s">
        <v>25</v>
      </c>
      <c r="E50" s="71">
        <v>62</v>
      </c>
      <c r="F50" s="18"/>
      <c r="G50" s="70">
        <v>13</v>
      </c>
      <c r="H50" s="70">
        <v>22</v>
      </c>
      <c r="I50" s="57">
        <f t="shared" si="0"/>
        <v>35</v>
      </c>
      <c r="J50" s="121">
        <v>9854705483</v>
      </c>
      <c r="K50" s="98" t="s">
        <v>1083</v>
      </c>
      <c r="L50" s="96" t="s">
        <v>1084</v>
      </c>
      <c r="M50" s="97">
        <v>9859324210</v>
      </c>
      <c r="N50" s="78" t="s">
        <v>1085</v>
      </c>
      <c r="O50" s="79">
        <v>9859281267</v>
      </c>
      <c r="P50" s="81" t="s">
        <v>1087</v>
      </c>
      <c r="Q50" s="77" t="s">
        <v>249</v>
      </c>
      <c r="R50" s="48">
        <v>7</v>
      </c>
      <c r="S50" s="18" t="s">
        <v>1052</v>
      </c>
      <c r="T50" s="77"/>
    </row>
    <row r="51" spans="1:20">
      <c r="A51" s="4">
        <v>47</v>
      </c>
      <c r="B51" s="17" t="s">
        <v>63</v>
      </c>
      <c r="C51" s="65" t="s">
        <v>965</v>
      </c>
      <c r="D51" s="67" t="s">
        <v>23</v>
      </c>
      <c r="E51" s="67" t="s">
        <v>966</v>
      </c>
      <c r="F51" s="73" t="s">
        <v>92</v>
      </c>
      <c r="G51" s="65">
        <v>19</v>
      </c>
      <c r="H51" s="65">
        <v>21</v>
      </c>
      <c r="I51" s="57">
        <f t="shared" si="0"/>
        <v>40</v>
      </c>
      <c r="J51" s="123">
        <v>9864795981</v>
      </c>
      <c r="K51" s="98" t="s">
        <v>1083</v>
      </c>
      <c r="L51" s="96" t="s">
        <v>1084</v>
      </c>
      <c r="M51" s="97">
        <v>9859324210</v>
      </c>
      <c r="N51" s="78" t="s">
        <v>1086</v>
      </c>
      <c r="O51" s="79">
        <v>9854191339</v>
      </c>
      <c r="P51" s="81" t="s">
        <v>1088</v>
      </c>
      <c r="Q51" s="77" t="s">
        <v>251</v>
      </c>
      <c r="R51" s="48">
        <v>7</v>
      </c>
      <c r="S51" s="18" t="s">
        <v>1052</v>
      </c>
      <c r="T51" s="77"/>
    </row>
    <row r="52" spans="1:20">
      <c r="A52" s="4">
        <v>48</v>
      </c>
      <c r="B52" s="17" t="s">
        <v>63</v>
      </c>
      <c r="C52" s="70" t="s">
        <v>967</v>
      </c>
      <c r="D52" s="70" t="s">
        <v>25</v>
      </c>
      <c r="E52" s="71">
        <v>63</v>
      </c>
      <c r="F52" s="70"/>
      <c r="G52" s="70">
        <v>25</v>
      </c>
      <c r="H52" s="70">
        <v>12</v>
      </c>
      <c r="I52" s="57">
        <f t="shared" si="0"/>
        <v>37</v>
      </c>
      <c r="J52" s="121">
        <v>7399189216</v>
      </c>
      <c r="K52" s="98" t="s">
        <v>1083</v>
      </c>
      <c r="L52" s="96" t="s">
        <v>1084</v>
      </c>
      <c r="M52" s="97">
        <v>9859324210</v>
      </c>
      <c r="N52" s="78" t="s">
        <v>1085</v>
      </c>
      <c r="O52" s="79">
        <v>9859281267</v>
      </c>
      <c r="P52" s="81" t="s">
        <v>1088</v>
      </c>
      <c r="Q52" s="77" t="s">
        <v>251</v>
      </c>
      <c r="R52" s="48">
        <v>7</v>
      </c>
      <c r="S52" s="18" t="s">
        <v>1052</v>
      </c>
      <c r="T52" s="77"/>
    </row>
    <row r="53" spans="1:20">
      <c r="A53" s="4">
        <v>49</v>
      </c>
      <c r="B53" s="17" t="s">
        <v>63</v>
      </c>
      <c r="C53" s="70" t="s">
        <v>968</v>
      </c>
      <c r="D53" s="67" t="s">
        <v>25</v>
      </c>
      <c r="E53" s="71">
        <v>114</v>
      </c>
      <c r="F53" s="73"/>
      <c r="G53" s="70">
        <v>26</v>
      </c>
      <c r="H53" s="70">
        <v>23</v>
      </c>
      <c r="I53" s="57">
        <f t="shared" si="0"/>
        <v>49</v>
      </c>
      <c r="J53" s="121">
        <v>9613991299</v>
      </c>
      <c r="K53" s="98" t="s">
        <v>1083</v>
      </c>
      <c r="L53" s="96" t="s">
        <v>1084</v>
      </c>
      <c r="M53" s="97">
        <v>9859324210</v>
      </c>
      <c r="N53" s="78" t="s">
        <v>1086</v>
      </c>
      <c r="O53" s="79">
        <v>9854191339</v>
      </c>
      <c r="P53" s="81" t="s">
        <v>1089</v>
      </c>
      <c r="Q53" s="77" t="s">
        <v>263</v>
      </c>
      <c r="R53" s="48">
        <v>7</v>
      </c>
      <c r="S53" s="18" t="s">
        <v>1052</v>
      </c>
      <c r="T53" s="77"/>
    </row>
    <row r="54" spans="1:20">
      <c r="A54" s="4">
        <v>50</v>
      </c>
      <c r="B54" s="17" t="s">
        <v>63</v>
      </c>
      <c r="C54" s="65" t="s">
        <v>969</v>
      </c>
      <c r="D54" s="70" t="s">
        <v>23</v>
      </c>
      <c r="E54" s="67" t="s">
        <v>970</v>
      </c>
      <c r="F54" s="70" t="s">
        <v>92</v>
      </c>
      <c r="G54" s="65">
        <v>55</v>
      </c>
      <c r="H54" s="65">
        <v>52</v>
      </c>
      <c r="I54" s="57">
        <f t="shared" si="0"/>
        <v>107</v>
      </c>
      <c r="J54" s="123">
        <v>7399342679</v>
      </c>
      <c r="K54" s="98" t="s">
        <v>1083</v>
      </c>
      <c r="L54" s="96" t="s">
        <v>1084</v>
      </c>
      <c r="M54" s="97">
        <v>9859324210</v>
      </c>
      <c r="N54" s="78" t="s">
        <v>1085</v>
      </c>
      <c r="O54" s="79">
        <v>9859281267</v>
      </c>
      <c r="P54" s="81" t="s">
        <v>1089</v>
      </c>
      <c r="Q54" s="77" t="s">
        <v>263</v>
      </c>
      <c r="R54" s="48">
        <v>7</v>
      </c>
      <c r="S54" s="18" t="s">
        <v>1052</v>
      </c>
      <c r="T54" s="77"/>
    </row>
    <row r="55" spans="1:20">
      <c r="A55" s="4">
        <v>51</v>
      </c>
      <c r="B55" s="17" t="s">
        <v>63</v>
      </c>
      <c r="C55" s="70" t="s">
        <v>971</v>
      </c>
      <c r="D55" s="67" t="s">
        <v>25</v>
      </c>
      <c r="E55" s="71">
        <v>196</v>
      </c>
      <c r="F55" s="67"/>
      <c r="G55" s="70">
        <v>17</v>
      </c>
      <c r="H55" s="70">
        <v>18</v>
      </c>
      <c r="I55" s="57">
        <f t="shared" si="0"/>
        <v>35</v>
      </c>
      <c r="J55" s="121">
        <v>7399715310</v>
      </c>
      <c r="K55" s="98" t="s">
        <v>1083</v>
      </c>
      <c r="L55" s="96" t="s">
        <v>1084</v>
      </c>
      <c r="M55" s="97">
        <v>9859324210</v>
      </c>
      <c r="N55" s="78" t="s">
        <v>1086</v>
      </c>
      <c r="O55" s="79">
        <v>9854191339</v>
      </c>
      <c r="P55" s="81" t="s">
        <v>1090</v>
      </c>
      <c r="Q55" s="77" t="s">
        <v>269</v>
      </c>
      <c r="R55" s="48">
        <v>7</v>
      </c>
      <c r="S55" s="18" t="s">
        <v>1052</v>
      </c>
      <c r="T55" s="66"/>
    </row>
    <row r="56" spans="1:20">
      <c r="A56" s="4">
        <v>52</v>
      </c>
      <c r="B56" s="17" t="s">
        <v>63</v>
      </c>
      <c r="C56" s="70" t="s">
        <v>972</v>
      </c>
      <c r="D56" s="70" t="s">
        <v>25</v>
      </c>
      <c r="E56" s="71">
        <v>309</v>
      </c>
      <c r="F56" s="70"/>
      <c r="G56" s="70">
        <v>26</v>
      </c>
      <c r="H56" s="70">
        <v>22</v>
      </c>
      <c r="I56" s="57">
        <f t="shared" si="0"/>
        <v>48</v>
      </c>
      <c r="J56" s="121">
        <v>8753074500</v>
      </c>
      <c r="K56" s="98" t="s">
        <v>1083</v>
      </c>
      <c r="L56" s="96" t="s">
        <v>1084</v>
      </c>
      <c r="M56" s="97">
        <v>9859324210</v>
      </c>
      <c r="N56" s="78" t="s">
        <v>1085</v>
      </c>
      <c r="O56" s="79">
        <v>9859281267</v>
      </c>
      <c r="P56" s="81" t="s">
        <v>1090</v>
      </c>
      <c r="Q56" s="77" t="s">
        <v>269</v>
      </c>
      <c r="R56" s="48">
        <v>7</v>
      </c>
      <c r="S56" s="18" t="s">
        <v>1052</v>
      </c>
      <c r="T56" s="66"/>
    </row>
    <row r="57" spans="1:20">
      <c r="A57" s="4">
        <v>53</v>
      </c>
      <c r="B57" s="17" t="s">
        <v>63</v>
      </c>
      <c r="C57" s="65" t="s">
        <v>973</v>
      </c>
      <c r="D57" s="70" t="s">
        <v>23</v>
      </c>
      <c r="E57" s="73"/>
      <c r="F57" s="70" t="s">
        <v>92</v>
      </c>
      <c r="G57" s="65">
        <v>26</v>
      </c>
      <c r="H57" s="65">
        <v>22</v>
      </c>
      <c r="I57" s="57">
        <f t="shared" si="0"/>
        <v>48</v>
      </c>
      <c r="J57" s="123">
        <v>9401980851</v>
      </c>
      <c r="K57" s="98" t="s">
        <v>1083</v>
      </c>
      <c r="L57" s="96" t="s">
        <v>1084</v>
      </c>
      <c r="M57" s="97">
        <v>9859324210</v>
      </c>
      <c r="N57" s="78" t="s">
        <v>1086</v>
      </c>
      <c r="O57" s="79">
        <v>9854191339</v>
      </c>
      <c r="P57" s="81" t="s">
        <v>1090</v>
      </c>
      <c r="Q57" s="77" t="s">
        <v>269</v>
      </c>
      <c r="R57" s="48">
        <v>7</v>
      </c>
      <c r="S57" s="18" t="s">
        <v>1052</v>
      </c>
      <c r="T57" s="90"/>
    </row>
    <row r="58" spans="1:20">
      <c r="A58" s="4">
        <v>54</v>
      </c>
      <c r="B58" s="17"/>
      <c r="C58" s="65"/>
      <c r="D58" s="65"/>
      <c r="E58" s="67"/>
      <c r="F58" s="65"/>
      <c r="G58" s="65"/>
      <c r="H58" s="65"/>
      <c r="I58" s="57">
        <f t="shared" si="0"/>
        <v>0</v>
      </c>
      <c r="J58" s="65"/>
      <c r="K58" s="141"/>
      <c r="L58" s="78"/>
      <c r="M58" s="124"/>
      <c r="N58" s="78"/>
      <c r="O58" s="79"/>
      <c r="P58" s="81"/>
      <c r="Q58" s="77"/>
      <c r="R58" s="48"/>
      <c r="S58" s="18"/>
      <c r="T58" s="90"/>
    </row>
    <row r="59" spans="1:20">
      <c r="A59" s="4">
        <v>55</v>
      </c>
      <c r="B59" s="17"/>
      <c r="C59" s="65"/>
      <c r="D59" s="65"/>
      <c r="E59" s="67"/>
      <c r="F59" s="65"/>
      <c r="G59" s="65"/>
      <c r="H59" s="65"/>
      <c r="I59" s="57">
        <f t="shared" si="0"/>
        <v>0</v>
      </c>
      <c r="J59" s="65"/>
      <c r="K59" s="141"/>
      <c r="L59" s="78"/>
      <c r="M59" s="124"/>
      <c r="N59" s="78"/>
      <c r="O59" s="79"/>
      <c r="P59" s="81"/>
      <c r="Q59" s="77"/>
      <c r="R59" s="48"/>
      <c r="S59" s="18"/>
      <c r="T59" s="66"/>
    </row>
    <row r="60" spans="1:20">
      <c r="A60" s="4">
        <v>56</v>
      </c>
      <c r="B60" s="17"/>
      <c r="C60" s="70"/>
      <c r="D60" s="70"/>
      <c r="E60" s="71"/>
      <c r="F60" s="70"/>
      <c r="G60" s="70"/>
      <c r="H60" s="70"/>
      <c r="I60" s="57">
        <f t="shared" si="0"/>
        <v>0</v>
      </c>
      <c r="J60" s="71"/>
      <c r="K60" s="70"/>
      <c r="L60" s="78"/>
      <c r="M60" s="124"/>
      <c r="N60" s="78"/>
      <c r="O60" s="79"/>
      <c r="P60" s="82"/>
      <c r="Q60" s="66"/>
      <c r="R60" s="48"/>
      <c r="S60" s="18"/>
      <c r="T60" s="66"/>
    </row>
    <row r="61" spans="1:20">
      <c r="A61" s="4">
        <v>57</v>
      </c>
      <c r="B61" s="17"/>
      <c r="C61" s="70"/>
      <c r="D61" s="70"/>
      <c r="E61" s="71"/>
      <c r="F61" s="70"/>
      <c r="G61" s="70"/>
      <c r="H61" s="70"/>
      <c r="I61" s="57">
        <f t="shared" si="0"/>
        <v>0</v>
      </c>
      <c r="J61" s="71"/>
      <c r="K61" s="70"/>
      <c r="L61" s="78"/>
      <c r="M61" s="124"/>
      <c r="N61" s="78"/>
      <c r="O61" s="79"/>
      <c r="P61" s="81"/>
      <c r="Q61" s="77"/>
      <c r="R61" s="17"/>
      <c r="S61" s="18"/>
      <c r="T61" s="140"/>
    </row>
    <row r="62" spans="1:20">
      <c r="A62" s="4">
        <v>58</v>
      </c>
      <c r="B62" s="17" t="s">
        <v>62</v>
      </c>
      <c r="C62" s="65" t="s">
        <v>974</v>
      </c>
      <c r="D62" s="65" t="s">
        <v>23</v>
      </c>
      <c r="E62" s="67" t="s">
        <v>975</v>
      </c>
      <c r="F62" s="65" t="s">
        <v>92</v>
      </c>
      <c r="G62" s="65">
        <v>28</v>
      </c>
      <c r="H62" s="65">
        <v>25</v>
      </c>
      <c r="I62" s="57">
        <f t="shared" si="0"/>
        <v>53</v>
      </c>
      <c r="J62" s="65">
        <v>9859178567</v>
      </c>
      <c r="K62" s="70" t="s">
        <v>701</v>
      </c>
      <c r="L62" s="78" t="s">
        <v>807</v>
      </c>
      <c r="M62" s="124">
        <v>9967919234</v>
      </c>
      <c r="N62" s="133"/>
      <c r="O62" s="77"/>
      <c r="P62" s="81" t="s">
        <v>1051</v>
      </c>
      <c r="Q62" s="77" t="s">
        <v>251</v>
      </c>
      <c r="R62" s="17">
        <v>20</v>
      </c>
      <c r="S62" s="18" t="s">
        <v>1052</v>
      </c>
      <c r="T62" s="77"/>
    </row>
    <row r="63" spans="1:20">
      <c r="A63" s="4">
        <v>59</v>
      </c>
      <c r="B63" s="17" t="s">
        <v>62</v>
      </c>
      <c r="C63" s="65" t="s">
        <v>976</v>
      </c>
      <c r="D63" s="65" t="s">
        <v>23</v>
      </c>
      <c r="E63" s="67" t="s">
        <v>977</v>
      </c>
      <c r="F63" s="65" t="s">
        <v>573</v>
      </c>
      <c r="G63" s="65">
        <v>28</v>
      </c>
      <c r="H63" s="65">
        <v>26</v>
      </c>
      <c r="I63" s="57">
        <f t="shared" si="0"/>
        <v>54</v>
      </c>
      <c r="J63" s="65"/>
      <c r="K63" s="70" t="s">
        <v>701</v>
      </c>
      <c r="L63" s="78" t="s">
        <v>804</v>
      </c>
      <c r="M63" s="124">
        <v>8876240882</v>
      </c>
      <c r="N63" s="133"/>
      <c r="O63" s="77"/>
      <c r="P63" s="81" t="s">
        <v>1051</v>
      </c>
      <c r="Q63" s="77" t="s">
        <v>251</v>
      </c>
      <c r="R63" s="17">
        <v>20</v>
      </c>
      <c r="S63" s="18" t="s">
        <v>1052</v>
      </c>
      <c r="T63" s="77"/>
    </row>
    <row r="64" spans="1:20">
      <c r="A64" s="4">
        <v>60</v>
      </c>
      <c r="B64" s="17" t="s">
        <v>62</v>
      </c>
      <c r="C64" s="65" t="s">
        <v>978</v>
      </c>
      <c r="D64" s="65" t="s">
        <v>23</v>
      </c>
      <c r="E64" s="67" t="s">
        <v>979</v>
      </c>
      <c r="F64" s="65" t="s">
        <v>92</v>
      </c>
      <c r="G64" s="65">
        <v>22</v>
      </c>
      <c r="H64" s="65">
        <v>16</v>
      </c>
      <c r="I64" s="57">
        <f t="shared" si="0"/>
        <v>38</v>
      </c>
      <c r="J64" s="65">
        <v>9435301562</v>
      </c>
      <c r="K64" s="70" t="s">
        <v>701</v>
      </c>
      <c r="L64" s="78" t="s">
        <v>807</v>
      </c>
      <c r="M64" s="124">
        <v>9967919234</v>
      </c>
      <c r="N64" s="133"/>
      <c r="O64" s="77"/>
      <c r="P64" s="81" t="s">
        <v>1053</v>
      </c>
      <c r="Q64" s="77" t="s">
        <v>263</v>
      </c>
      <c r="R64" s="17">
        <v>20</v>
      </c>
      <c r="S64" s="18" t="s">
        <v>1052</v>
      </c>
      <c r="T64" s="77"/>
    </row>
    <row r="65" spans="1:20">
      <c r="A65" s="4">
        <v>61</v>
      </c>
      <c r="B65" s="17" t="s">
        <v>62</v>
      </c>
      <c r="C65" s="65" t="s">
        <v>980</v>
      </c>
      <c r="D65" s="65" t="s">
        <v>23</v>
      </c>
      <c r="E65" s="67" t="s">
        <v>981</v>
      </c>
      <c r="F65" s="65" t="s">
        <v>573</v>
      </c>
      <c r="G65" s="65">
        <v>66</v>
      </c>
      <c r="H65" s="65">
        <v>66</v>
      </c>
      <c r="I65" s="57">
        <f t="shared" si="0"/>
        <v>132</v>
      </c>
      <c r="J65" s="65"/>
      <c r="K65" s="70" t="s">
        <v>701</v>
      </c>
      <c r="L65" s="78" t="s">
        <v>804</v>
      </c>
      <c r="M65" s="124">
        <v>8876240882</v>
      </c>
      <c r="N65" s="133"/>
      <c r="O65" s="77"/>
      <c r="P65" s="81" t="s">
        <v>1053</v>
      </c>
      <c r="Q65" s="77" t="s">
        <v>263</v>
      </c>
      <c r="R65" s="17">
        <v>20</v>
      </c>
      <c r="S65" s="18" t="s">
        <v>1052</v>
      </c>
      <c r="T65" s="140"/>
    </row>
    <row r="66" spans="1:20">
      <c r="A66" s="4">
        <v>62</v>
      </c>
      <c r="B66" s="17" t="s">
        <v>62</v>
      </c>
      <c r="C66" s="65" t="s">
        <v>982</v>
      </c>
      <c r="D66" s="65" t="s">
        <v>23</v>
      </c>
      <c r="E66" s="67" t="s">
        <v>983</v>
      </c>
      <c r="F66" s="65" t="s">
        <v>92</v>
      </c>
      <c r="G66" s="65">
        <v>23</v>
      </c>
      <c r="H66" s="65">
        <v>24</v>
      </c>
      <c r="I66" s="57">
        <f t="shared" si="0"/>
        <v>47</v>
      </c>
      <c r="J66" s="65">
        <v>8486598239</v>
      </c>
      <c r="K66" s="70" t="s">
        <v>701</v>
      </c>
      <c r="L66" s="78" t="s">
        <v>807</v>
      </c>
      <c r="M66" s="124">
        <v>9967919234</v>
      </c>
      <c r="N66" s="133"/>
      <c r="O66" s="77"/>
      <c r="P66" s="82" t="s">
        <v>1056</v>
      </c>
      <c r="Q66" s="66" t="s">
        <v>269</v>
      </c>
      <c r="R66" s="17">
        <v>20</v>
      </c>
      <c r="S66" s="18" t="s">
        <v>1052</v>
      </c>
      <c r="T66" s="77"/>
    </row>
    <row r="67" spans="1:20">
      <c r="A67" s="4">
        <v>63</v>
      </c>
      <c r="B67" s="17" t="s">
        <v>62</v>
      </c>
      <c r="C67" s="65" t="s">
        <v>984</v>
      </c>
      <c r="D67" s="66" t="s">
        <v>23</v>
      </c>
      <c r="E67" s="67" t="s">
        <v>985</v>
      </c>
      <c r="F67" s="66" t="s">
        <v>92</v>
      </c>
      <c r="G67" s="65">
        <v>11</v>
      </c>
      <c r="H67" s="65">
        <v>19</v>
      </c>
      <c r="I67" s="57">
        <f t="shared" si="0"/>
        <v>30</v>
      </c>
      <c r="J67" s="71"/>
      <c r="K67" s="70" t="s">
        <v>706</v>
      </c>
      <c r="L67" s="78" t="s">
        <v>818</v>
      </c>
      <c r="M67" s="124">
        <v>9854411659</v>
      </c>
      <c r="N67" s="133"/>
      <c r="O67" s="77"/>
      <c r="P67" s="82" t="s">
        <v>1056</v>
      </c>
      <c r="Q67" s="66" t="s">
        <v>269</v>
      </c>
      <c r="R67" s="17">
        <v>30</v>
      </c>
      <c r="S67" s="18" t="s">
        <v>1052</v>
      </c>
      <c r="T67" s="77"/>
    </row>
    <row r="68" spans="1:20">
      <c r="A68" s="4">
        <v>64</v>
      </c>
      <c r="B68" s="17" t="s">
        <v>62</v>
      </c>
      <c r="C68" s="65" t="s">
        <v>986</v>
      </c>
      <c r="D68" s="66" t="s">
        <v>23</v>
      </c>
      <c r="E68" s="67" t="s">
        <v>987</v>
      </c>
      <c r="F68" s="55" t="s">
        <v>92</v>
      </c>
      <c r="G68" s="65">
        <v>40</v>
      </c>
      <c r="H68" s="65">
        <v>29</v>
      </c>
      <c r="I68" s="57">
        <f t="shared" si="0"/>
        <v>69</v>
      </c>
      <c r="J68" s="65">
        <v>9854629266</v>
      </c>
      <c r="K68" s="70" t="s">
        <v>706</v>
      </c>
      <c r="L68" s="94" t="s">
        <v>814</v>
      </c>
      <c r="M68" s="124">
        <v>9854601292</v>
      </c>
      <c r="N68" s="108"/>
      <c r="O68" s="48"/>
      <c r="P68" s="86" t="s">
        <v>1057</v>
      </c>
      <c r="Q68" s="84" t="s">
        <v>242</v>
      </c>
      <c r="R68" s="17">
        <v>30</v>
      </c>
      <c r="S68" s="18" t="s">
        <v>1052</v>
      </c>
      <c r="T68" s="77"/>
    </row>
    <row r="69" spans="1:20">
      <c r="A69" s="4">
        <v>65</v>
      </c>
      <c r="B69" s="17" t="s">
        <v>62</v>
      </c>
      <c r="C69" s="65" t="s">
        <v>988</v>
      </c>
      <c r="D69" s="66" t="s">
        <v>23</v>
      </c>
      <c r="E69" s="73"/>
      <c r="F69" s="66" t="s">
        <v>92</v>
      </c>
      <c r="G69" s="65">
        <v>40</v>
      </c>
      <c r="H69" s="65">
        <v>42</v>
      </c>
      <c r="I69" s="57">
        <f t="shared" si="0"/>
        <v>82</v>
      </c>
      <c r="J69" s="65">
        <v>9401700546</v>
      </c>
      <c r="K69" s="70" t="s">
        <v>706</v>
      </c>
      <c r="L69" s="94" t="s">
        <v>814</v>
      </c>
      <c r="M69" s="124">
        <v>9854601292</v>
      </c>
      <c r="N69" s="108"/>
      <c r="O69" s="48"/>
      <c r="P69" s="86" t="s">
        <v>1057</v>
      </c>
      <c r="Q69" s="84" t="s">
        <v>242</v>
      </c>
      <c r="R69" s="17">
        <v>30</v>
      </c>
      <c r="S69" s="18" t="s">
        <v>1052</v>
      </c>
      <c r="T69" s="77"/>
    </row>
    <row r="70" spans="1:20">
      <c r="A70" s="4">
        <v>66</v>
      </c>
      <c r="B70" s="17" t="s">
        <v>62</v>
      </c>
      <c r="C70" s="65" t="s">
        <v>989</v>
      </c>
      <c r="D70" s="66" t="s">
        <v>23</v>
      </c>
      <c r="E70" s="67" t="s">
        <v>990</v>
      </c>
      <c r="F70" s="66" t="s">
        <v>92</v>
      </c>
      <c r="G70" s="65">
        <v>32</v>
      </c>
      <c r="H70" s="65">
        <v>28</v>
      </c>
      <c r="I70" s="57">
        <f t="shared" ref="I70:I133" si="1">SUM(G70:H70)</f>
        <v>60</v>
      </c>
      <c r="J70" s="65">
        <v>9854638950</v>
      </c>
      <c r="K70" s="70" t="s">
        <v>706</v>
      </c>
      <c r="L70" s="78" t="s">
        <v>818</v>
      </c>
      <c r="M70" s="124">
        <v>9854411659</v>
      </c>
      <c r="N70" s="142"/>
      <c r="O70" s="84"/>
      <c r="P70" s="81" t="s">
        <v>1058</v>
      </c>
      <c r="Q70" s="84" t="s">
        <v>246</v>
      </c>
      <c r="R70" s="17">
        <v>30</v>
      </c>
      <c r="S70" s="18" t="s">
        <v>1052</v>
      </c>
      <c r="T70" s="77"/>
    </row>
    <row r="71" spans="1:20">
      <c r="A71" s="4">
        <v>67</v>
      </c>
      <c r="B71" s="17" t="s">
        <v>62</v>
      </c>
      <c r="C71" s="65" t="s">
        <v>991</v>
      </c>
      <c r="D71" s="66" t="s">
        <v>23</v>
      </c>
      <c r="E71" s="67" t="s">
        <v>992</v>
      </c>
      <c r="F71" s="66" t="s">
        <v>573</v>
      </c>
      <c r="G71" s="65">
        <v>29</v>
      </c>
      <c r="H71" s="65">
        <v>39</v>
      </c>
      <c r="I71" s="57">
        <f t="shared" si="1"/>
        <v>68</v>
      </c>
      <c r="J71" s="65">
        <v>9577626574</v>
      </c>
      <c r="K71" s="70" t="s">
        <v>706</v>
      </c>
      <c r="L71" s="94" t="s">
        <v>814</v>
      </c>
      <c r="M71" s="124">
        <v>9854601292</v>
      </c>
      <c r="N71" s="142"/>
      <c r="O71" s="84"/>
      <c r="P71" s="81" t="s">
        <v>1058</v>
      </c>
      <c r="Q71" s="84" t="s">
        <v>246</v>
      </c>
      <c r="R71" s="17">
        <v>30</v>
      </c>
      <c r="S71" s="18" t="s">
        <v>1052</v>
      </c>
      <c r="T71" s="77"/>
    </row>
    <row r="72" spans="1:20">
      <c r="A72" s="4">
        <v>68</v>
      </c>
      <c r="B72" s="17" t="s">
        <v>62</v>
      </c>
      <c r="C72" s="65" t="s">
        <v>993</v>
      </c>
      <c r="D72" s="66" t="s">
        <v>23</v>
      </c>
      <c r="E72" s="67" t="s">
        <v>994</v>
      </c>
      <c r="F72" s="66" t="s">
        <v>516</v>
      </c>
      <c r="G72" s="65">
        <v>37</v>
      </c>
      <c r="H72" s="65">
        <v>39</v>
      </c>
      <c r="I72" s="57">
        <f t="shared" si="1"/>
        <v>76</v>
      </c>
      <c r="J72" s="65">
        <v>9854274171</v>
      </c>
      <c r="K72" s="70" t="s">
        <v>706</v>
      </c>
      <c r="L72" s="78" t="s">
        <v>818</v>
      </c>
      <c r="M72" s="124">
        <v>9854411659</v>
      </c>
      <c r="N72" s="133"/>
      <c r="O72" s="84"/>
      <c r="P72" s="81" t="s">
        <v>1060</v>
      </c>
      <c r="Q72" s="77" t="s">
        <v>1061</v>
      </c>
      <c r="R72" s="17">
        <v>30</v>
      </c>
      <c r="S72" s="18" t="s">
        <v>1052</v>
      </c>
      <c r="T72" s="77"/>
    </row>
    <row r="73" spans="1:20">
      <c r="A73" s="4">
        <v>69</v>
      </c>
      <c r="B73" s="17" t="s">
        <v>62</v>
      </c>
      <c r="C73" s="65" t="s">
        <v>995</v>
      </c>
      <c r="D73" s="66" t="s">
        <v>23</v>
      </c>
      <c r="E73" s="73"/>
      <c r="F73" s="66" t="s">
        <v>92</v>
      </c>
      <c r="G73" s="65">
        <v>87</v>
      </c>
      <c r="H73" s="65">
        <v>34</v>
      </c>
      <c r="I73" s="57">
        <f t="shared" si="1"/>
        <v>121</v>
      </c>
      <c r="J73" s="65">
        <v>9854586070</v>
      </c>
      <c r="K73" s="70" t="s">
        <v>706</v>
      </c>
      <c r="L73" s="78" t="s">
        <v>818</v>
      </c>
      <c r="M73" s="124">
        <v>9854411659</v>
      </c>
      <c r="N73" s="133"/>
      <c r="O73" s="84"/>
      <c r="P73" s="82" t="s">
        <v>1091</v>
      </c>
      <c r="Q73" s="66" t="s">
        <v>251</v>
      </c>
      <c r="R73" s="17">
        <v>30</v>
      </c>
      <c r="S73" s="18" t="s">
        <v>1052</v>
      </c>
      <c r="T73" s="77"/>
    </row>
    <row r="74" spans="1:20">
      <c r="A74" s="4">
        <v>70</v>
      </c>
      <c r="B74" s="17" t="s">
        <v>62</v>
      </c>
      <c r="C74" s="65" t="s">
        <v>996</v>
      </c>
      <c r="D74" s="66" t="s">
        <v>23</v>
      </c>
      <c r="E74" s="67" t="s">
        <v>997</v>
      </c>
      <c r="F74" s="66" t="s">
        <v>92</v>
      </c>
      <c r="G74" s="65">
        <v>26</v>
      </c>
      <c r="H74" s="65">
        <v>28</v>
      </c>
      <c r="I74" s="57">
        <f t="shared" si="1"/>
        <v>54</v>
      </c>
      <c r="J74" s="65">
        <v>9859979730</v>
      </c>
      <c r="K74" s="70" t="s">
        <v>706</v>
      </c>
      <c r="L74" s="94" t="s">
        <v>814</v>
      </c>
      <c r="M74" s="124">
        <v>9854601292</v>
      </c>
      <c r="N74" s="133"/>
      <c r="O74" s="77"/>
      <c r="P74" s="82" t="s">
        <v>1063</v>
      </c>
      <c r="Q74" s="66" t="s">
        <v>263</v>
      </c>
      <c r="R74" s="17">
        <v>30</v>
      </c>
      <c r="S74" s="18" t="s">
        <v>1052</v>
      </c>
      <c r="T74" s="87"/>
    </row>
    <row r="75" spans="1:20">
      <c r="A75" s="4">
        <v>71</v>
      </c>
      <c r="B75" s="17" t="s">
        <v>62</v>
      </c>
      <c r="C75" s="65" t="s">
        <v>998</v>
      </c>
      <c r="D75" s="66" t="s">
        <v>23</v>
      </c>
      <c r="E75" s="67" t="s">
        <v>999</v>
      </c>
      <c r="F75" s="66" t="s">
        <v>516</v>
      </c>
      <c r="G75" s="65">
        <v>63</v>
      </c>
      <c r="H75" s="65">
        <v>45</v>
      </c>
      <c r="I75" s="57">
        <f t="shared" si="1"/>
        <v>108</v>
      </c>
      <c r="J75" s="65">
        <v>9859849508</v>
      </c>
      <c r="K75" s="70" t="s">
        <v>706</v>
      </c>
      <c r="L75" s="78" t="s">
        <v>818</v>
      </c>
      <c r="M75" s="124">
        <v>9854411659</v>
      </c>
      <c r="N75" s="133"/>
      <c r="O75" s="77"/>
      <c r="P75" s="82" t="s">
        <v>1063</v>
      </c>
      <c r="Q75" s="66" t="s">
        <v>263</v>
      </c>
      <c r="R75" s="17">
        <v>30</v>
      </c>
      <c r="S75" s="18" t="s">
        <v>1052</v>
      </c>
      <c r="T75" s="87"/>
    </row>
    <row r="76" spans="1:20">
      <c r="A76" s="4">
        <v>72</v>
      </c>
      <c r="B76" s="17" t="s">
        <v>62</v>
      </c>
      <c r="C76" s="65" t="s">
        <v>1000</v>
      </c>
      <c r="D76" s="66" t="s">
        <v>23</v>
      </c>
      <c r="E76" s="67" t="s">
        <v>1001</v>
      </c>
      <c r="F76" s="66" t="s">
        <v>573</v>
      </c>
      <c r="G76" s="65">
        <v>34</v>
      </c>
      <c r="H76" s="65">
        <v>54</v>
      </c>
      <c r="I76" s="57">
        <f t="shared" si="1"/>
        <v>88</v>
      </c>
      <c r="J76" s="65">
        <v>9954155894</v>
      </c>
      <c r="K76" s="70" t="s">
        <v>706</v>
      </c>
      <c r="L76" s="94" t="s">
        <v>814</v>
      </c>
      <c r="M76" s="124">
        <v>9854601292</v>
      </c>
      <c r="N76" s="133"/>
      <c r="O76" s="77"/>
      <c r="P76" s="81" t="s">
        <v>1064</v>
      </c>
      <c r="Q76" s="77" t="s">
        <v>269</v>
      </c>
      <c r="R76" s="17">
        <v>30</v>
      </c>
      <c r="S76" s="18" t="s">
        <v>1052</v>
      </c>
      <c r="T76" s="77"/>
    </row>
    <row r="77" spans="1:20">
      <c r="A77" s="4">
        <v>73</v>
      </c>
      <c r="B77" s="17" t="s">
        <v>62</v>
      </c>
      <c r="C77" s="65" t="s">
        <v>1002</v>
      </c>
      <c r="D77" s="66" t="s">
        <v>23</v>
      </c>
      <c r="E77" s="67" t="s">
        <v>1003</v>
      </c>
      <c r="F77" s="55" t="s">
        <v>92</v>
      </c>
      <c r="G77" s="65">
        <v>32</v>
      </c>
      <c r="H77" s="65">
        <v>22</v>
      </c>
      <c r="I77" s="57">
        <f t="shared" si="1"/>
        <v>54</v>
      </c>
      <c r="J77" s="65">
        <v>9854131075</v>
      </c>
      <c r="K77" s="70" t="s">
        <v>706</v>
      </c>
      <c r="L77" s="78" t="s">
        <v>818</v>
      </c>
      <c r="M77" s="124">
        <v>9854411659</v>
      </c>
      <c r="N77" s="108"/>
      <c r="O77" s="48"/>
      <c r="P77" s="81" t="s">
        <v>1065</v>
      </c>
      <c r="Q77" s="77" t="s">
        <v>1066</v>
      </c>
      <c r="R77" s="17">
        <v>30</v>
      </c>
      <c r="S77" s="18" t="s">
        <v>1052</v>
      </c>
      <c r="T77" s="77"/>
    </row>
    <row r="78" spans="1:20">
      <c r="A78" s="4">
        <v>74</v>
      </c>
      <c r="B78" s="17" t="s">
        <v>62</v>
      </c>
      <c r="C78" s="65" t="s">
        <v>1004</v>
      </c>
      <c r="D78" s="66" t="s">
        <v>23</v>
      </c>
      <c r="E78" s="67" t="s">
        <v>1005</v>
      </c>
      <c r="F78" s="66" t="s">
        <v>92</v>
      </c>
      <c r="G78" s="65">
        <v>30</v>
      </c>
      <c r="H78" s="65">
        <v>45</v>
      </c>
      <c r="I78" s="57">
        <f t="shared" si="1"/>
        <v>75</v>
      </c>
      <c r="J78" s="65">
        <v>9854700339</v>
      </c>
      <c r="K78" s="70" t="s">
        <v>706</v>
      </c>
      <c r="L78" s="78" t="s">
        <v>818</v>
      </c>
      <c r="M78" s="124">
        <v>9854411659</v>
      </c>
      <c r="N78" s="108"/>
      <c r="O78" s="48"/>
      <c r="P78" s="81" t="s">
        <v>1092</v>
      </c>
      <c r="Q78" s="77" t="s">
        <v>269</v>
      </c>
      <c r="R78" s="17">
        <v>30</v>
      </c>
      <c r="S78" s="18" t="s">
        <v>1052</v>
      </c>
      <c r="T78" s="77"/>
    </row>
    <row r="79" spans="1:20">
      <c r="A79" s="4">
        <v>75</v>
      </c>
      <c r="B79" s="17" t="s">
        <v>62</v>
      </c>
      <c r="C79" s="65" t="s">
        <v>1006</v>
      </c>
      <c r="D79" s="66" t="s">
        <v>23</v>
      </c>
      <c r="E79" s="67" t="s">
        <v>1007</v>
      </c>
      <c r="F79" s="66" t="s">
        <v>573</v>
      </c>
      <c r="G79" s="65">
        <v>78</v>
      </c>
      <c r="H79" s="65">
        <v>86</v>
      </c>
      <c r="I79" s="57">
        <f t="shared" si="1"/>
        <v>164</v>
      </c>
      <c r="J79" s="65"/>
      <c r="K79" s="70" t="s">
        <v>706</v>
      </c>
      <c r="L79" s="94" t="s">
        <v>814</v>
      </c>
      <c r="M79" s="124">
        <v>9854601292</v>
      </c>
      <c r="N79" s="108"/>
      <c r="O79" s="48"/>
      <c r="P79" s="81" t="s">
        <v>1067</v>
      </c>
      <c r="Q79" s="77" t="s">
        <v>246</v>
      </c>
      <c r="R79" s="17">
        <v>30</v>
      </c>
      <c r="S79" s="18" t="s">
        <v>1052</v>
      </c>
      <c r="T79" s="77"/>
    </row>
    <row r="80" spans="1:20">
      <c r="A80" s="4">
        <v>76</v>
      </c>
      <c r="B80" s="17" t="s">
        <v>62</v>
      </c>
      <c r="C80" s="65" t="s">
        <v>1008</v>
      </c>
      <c r="D80" s="66" t="s">
        <v>23</v>
      </c>
      <c r="E80" s="67" t="s">
        <v>1009</v>
      </c>
      <c r="F80" s="66" t="s">
        <v>516</v>
      </c>
      <c r="G80" s="65">
        <v>90</v>
      </c>
      <c r="H80" s="65">
        <v>91</v>
      </c>
      <c r="I80" s="57">
        <f t="shared" si="1"/>
        <v>181</v>
      </c>
      <c r="J80" s="65">
        <v>9859553134</v>
      </c>
      <c r="K80" s="70" t="s">
        <v>706</v>
      </c>
      <c r="L80" s="78" t="s">
        <v>818</v>
      </c>
      <c r="M80" s="124">
        <v>9854411659</v>
      </c>
      <c r="N80" s="108"/>
      <c r="O80" s="48"/>
      <c r="P80" s="81" t="s">
        <v>1068</v>
      </c>
      <c r="Q80" s="77" t="s">
        <v>249</v>
      </c>
      <c r="R80" s="17">
        <v>30</v>
      </c>
      <c r="S80" s="18" t="s">
        <v>1052</v>
      </c>
      <c r="T80" s="77"/>
    </row>
    <row r="81" spans="1:20">
      <c r="A81" s="4">
        <v>77</v>
      </c>
      <c r="B81" s="17" t="s">
        <v>62</v>
      </c>
      <c r="C81" s="65" t="s">
        <v>1010</v>
      </c>
      <c r="D81" s="88" t="s">
        <v>23</v>
      </c>
      <c r="E81" s="67" t="s">
        <v>1011</v>
      </c>
      <c r="F81" s="68" t="s">
        <v>92</v>
      </c>
      <c r="G81" s="65">
        <v>37</v>
      </c>
      <c r="H81" s="65">
        <v>48</v>
      </c>
      <c r="I81" s="57">
        <f t="shared" si="1"/>
        <v>85</v>
      </c>
      <c r="J81" s="143">
        <v>9577032206</v>
      </c>
      <c r="K81" s="18" t="s">
        <v>825</v>
      </c>
      <c r="L81" s="18" t="s">
        <v>826</v>
      </c>
      <c r="M81" s="131" t="s">
        <v>827</v>
      </c>
      <c r="N81" s="81"/>
      <c r="O81" s="77"/>
      <c r="P81" s="81" t="s">
        <v>1069</v>
      </c>
      <c r="Q81" s="77" t="s">
        <v>1070</v>
      </c>
      <c r="R81" s="17">
        <v>30</v>
      </c>
      <c r="S81" s="18" t="s">
        <v>1052</v>
      </c>
      <c r="T81" s="77"/>
    </row>
    <row r="82" spans="1:20">
      <c r="A82" s="4">
        <v>78</v>
      </c>
      <c r="B82" s="17" t="s">
        <v>62</v>
      </c>
      <c r="C82" s="65" t="s">
        <v>1012</v>
      </c>
      <c r="D82" s="88" t="s">
        <v>23</v>
      </c>
      <c r="E82" s="67" t="s">
        <v>1013</v>
      </c>
      <c r="F82" s="75" t="s">
        <v>92</v>
      </c>
      <c r="G82" s="65">
        <v>24</v>
      </c>
      <c r="H82" s="65">
        <v>29</v>
      </c>
      <c r="I82" s="57">
        <f t="shared" si="1"/>
        <v>53</v>
      </c>
      <c r="J82" s="143">
        <v>9577058885</v>
      </c>
      <c r="K82" s="18" t="s">
        <v>825</v>
      </c>
      <c r="L82" s="18" t="s">
        <v>826</v>
      </c>
      <c r="M82" s="131" t="s">
        <v>827</v>
      </c>
      <c r="N82" s="81"/>
      <c r="O82" s="77"/>
      <c r="P82" s="81" t="s">
        <v>1069</v>
      </c>
      <c r="Q82" s="77" t="s">
        <v>263</v>
      </c>
      <c r="R82" s="17">
        <v>30</v>
      </c>
      <c r="S82" s="18" t="s">
        <v>1052</v>
      </c>
      <c r="T82" s="77"/>
    </row>
    <row r="83" spans="1:20">
      <c r="A83" s="4">
        <v>79</v>
      </c>
      <c r="B83" s="17" t="s">
        <v>62</v>
      </c>
      <c r="C83" s="65" t="s">
        <v>1014</v>
      </c>
      <c r="D83" s="88" t="s">
        <v>23</v>
      </c>
      <c r="E83" s="67" t="s">
        <v>1015</v>
      </c>
      <c r="F83" s="75" t="s">
        <v>90</v>
      </c>
      <c r="G83" s="65">
        <v>49</v>
      </c>
      <c r="H83" s="65">
        <v>51</v>
      </c>
      <c r="I83" s="57">
        <f t="shared" si="1"/>
        <v>100</v>
      </c>
      <c r="J83" s="143">
        <v>9854318292</v>
      </c>
      <c r="K83" s="18" t="s">
        <v>825</v>
      </c>
      <c r="L83" s="18" t="s">
        <v>826</v>
      </c>
      <c r="M83" s="131" t="s">
        <v>827</v>
      </c>
      <c r="N83" s="133"/>
      <c r="O83" s="77"/>
      <c r="P83" s="81" t="s">
        <v>1071</v>
      </c>
      <c r="Q83" s="77" t="s">
        <v>269</v>
      </c>
      <c r="R83" s="17">
        <v>30</v>
      </c>
      <c r="S83" s="18" t="s">
        <v>1052</v>
      </c>
      <c r="T83" s="77"/>
    </row>
    <row r="84" spans="1:20">
      <c r="A84" s="4">
        <v>80</v>
      </c>
      <c r="B84" s="17" t="s">
        <v>62</v>
      </c>
      <c r="C84" s="65" t="s">
        <v>1016</v>
      </c>
      <c r="D84" s="88" t="s">
        <v>23</v>
      </c>
      <c r="E84" s="67" t="s">
        <v>1017</v>
      </c>
      <c r="F84" s="68" t="s">
        <v>96</v>
      </c>
      <c r="G84" s="65">
        <v>85</v>
      </c>
      <c r="H84" s="65">
        <v>73</v>
      </c>
      <c r="I84" s="57">
        <f t="shared" si="1"/>
        <v>158</v>
      </c>
      <c r="J84" s="143">
        <v>9854732182</v>
      </c>
      <c r="K84" s="18" t="s">
        <v>825</v>
      </c>
      <c r="L84" s="18" t="s">
        <v>826</v>
      </c>
      <c r="M84" s="131" t="s">
        <v>827</v>
      </c>
      <c r="N84" s="81"/>
      <c r="O84" s="77"/>
      <c r="P84" s="81" t="s">
        <v>1071</v>
      </c>
      <c r="Q84" s="77" t="s">
        <v>269</v>
      </c>
      <c r="R84" s="17">
        <v>30</v>
      </c>
      <c r="S84" s="18" t="s">
        <v>1052</v>
      </c>
      <c r="T84" s="77"/>
    </row>
    <row r="85" spans="1:20">
      <c r="A85" s="4">
        <v>81</v>
      </c>
      <c r="B85" s="17" t="s">
        <v>62</v>
      </c>
      <c r="C85" s="65" t="s">
        <v>1018</v>
      </c>
      <c r="D85" s="88" t="s">
        <v>23</v>
      </c>
      <c r="E85" s="67" t="s">
        <v>1019</v>
      </c>
      <c r="F85" s="68" t="s">
        <v>92</v>
      </c>
      <c r="G85" s="65">
        <v>35</v>
      </c>
      <c r="H85" s="65">
        <v>39</v>
      </c>
      <c r="I85" s="57">
        <f t="shared" si="1"/>
        <v>74</v>
      </c>
      <c r="J85" s="143">
        <v>9854331263</v>
      </c>
      <c r="K85" s="18" t="s">
        <v>825</v>
      </c>
      <c r="L85" s="18" t="s">
        <v>826</v>
      </c>
      <c r="M85" s="131" t="s">
        <v>827</v>
      </c>
      <c r="N85" s="81"/>
      <c r="O85" s="77"/>
      <c r="P85" s="81" t="s">
        <v>1072</v>
      </c>
      <c r="Q85" s="77" t="s">
        <v>242</v>
      </c>
      <c r="R85" s="17">
        <v>30</v>
      </c>
      <c r="S85" s="18" t="s">
        <v>1052</v>
      </c>
      <c r="T85" s="87"/>
    </row>
    <row r="86" spans="1:20">
      <c r="A86" s="4">
        <v>82</v>
      </c>
      <c r="B86" s="17" t="s">
        <v>62</v>
      </c>
      <c r="C86" s="65" t="s">
        <v>1020</v>
      </c>
      <c r="D86" s="88" t="s">
        <v>23</v>
      </c>
      <c r="E86" s="67" t="s">
        <v>1021</v>
      </c>
      <c r="F86" s="68" t="s">
        <v>92</v>
      </c>
      <c r="G86" s="65">
        <v>12</v>
      </c>
      <c r="H86" s="65">
        <v>17</v>
      </c>
      <c r="I86" s="57">
        <f t="shared" si="1"/>
        <v>29</v>
      </c>
      <c r="J86" s="143">
        <v>9854498627</v>
      </c>
      <c r="K86" s="18" t="s">
        <v>825</v>
      </c>
      <c r="L86" s="18" t="s">
        <v>826</v>
      </c>
      <c r="M86" s="131" t="s">
        <v>827</v>
      </c>
      <c r="N86" s="81"/>
      <c r="O86" s="77"/>
      <c r="P86" s="81" t="s">
        <v>1072</v>
      </c>
      <c r="Q86" s="77" t="s">
        <v>242</v>
      </c>
      <c r="R86" s="17">
        <v>30</v>
      </c>
      <c r="S86" s="18" t="s">
        <v>1052</v>
      </c>
      <c r="T86" s="87"/>
    </row>
    <row r="87" spans="1:20">
      <c r="A87" s="4">
        <v>83</v>
      </c>
      <c r="B87" s="17" t="s">
        <v>62</v>
      </c>
      <c r="C87" s="70" t="s">
        <v>1022</v>
      </c>
      <c r="D87" s="67" t="s">
        <v>25</v>
      </c>
      <c r="E87" s="71">
        <v>251</v>
      </c>
      <c r="F87" s="73"/>
      <c r="G87" s="70">
        <v>13</v>
      </c>
      <c r="H87" s="70">
        <v>15</v>
      </c>
      <c r="I87" s="57">
        <f t="shared" si="1"/>
        <v>28</v>
      </c>
      <c r="J87" s="121">
        <v>9613782667</v>
      </c>
      <c r="K87" s="113" t="s">
        <v>1093</v>
      </c>
      <c r="L87" s="78" t="s">
        <v>1094</v>
      </c>
      <c r="M87" s="79">
        <v>9401450114</v>
      </c>
      <c r="N87" s="81"/>
      <c r="O87" s="77"/>
      <c r="P87" s="81" t="s">
        <v>1072</v>
      </c>
      <c r="Q87" s="77" t="s">
        <v>242</v>
      </c>
      <c r="R87" s="17">
        <v>10</v>
      </c>
      <c r="S87" s="18" t="s">
        <v>1052</v>
      </c>
      <c r="T87" s="77"/>
    </row>
    <row r="88" spans="1:20">
      <c r="A88" s="4">
        <v>84</v>
      </c>
      <c r="B88" s="17" t="s">
        <v>62</v>
      </c>
      <c r="C88" s="65" t="s">
        <v>1023</v>
      </c>
      <c r="D88" s="72" t="s">
        <v>23</v>
      </c>
      <c r="E88" s="67" t="s">
        <v>1024</v>
      </c>
      <c r="F88" s="72" t="s">
        <v>92</v>
      </c>
      <c r="G88" s="65">
        <v>17</v>
      </c>
      <c r="H88" s="65">
        <v>18</v>
      </c>
      <c r="I88" s="57">
        <f t="shared" si="1"/>
        <v>35</v>
      </c>
      <c r="J88" s="123">
        <v>9854293454</v>
      </c>
      <c r="K88" s="113" t="s">
        <v>1093</v>
      </c>
      <c r="L88" s="78" t="s">
        <v>1094</v>
      </c>
      <c r="M88" s="79">
        <v>9401450114</v>
      </c>
      <c r="N88" s="81"/>
      <c r="O88" s="77"/>
      <c r="P88" s="81" t="s">
        <v>1076</v>
      </c>
      <c r="Q88" s="77" t="s">
        <v>249</v>
      </c>
      <c r="R88" s="17">
        <v>10</v>
      </c>
      <c r="S88" s="18" t="s">
        <v>1052</v>
      </c>
      <c r="T88" s="77"/>
    </row>
    <row r="89" spans="1:20">
      <c r="A89" s="4">
        <v>85</v>
      </c>
      <c r="B89" s="17" t="s">
        <v>62</v>
      </c>
      <c r="C89" s="70" t="s">
        <v>1025</v>
      </c>
      <c r="D89" s="72" t="s">
        <v>25</v>
      </c>
      <c r="E89" s="71">
        <v>23</v>
      </c>
      <c r="F89" s="72"/>
      <c r="G89" s="70">
        <v>20</v>
      </c>
      <c r="H89" s="70">
        <v>20</v>
      </c>
      <c r="I89" s="57">
        <f t="shared" si="1"/>
        <v>40</v>
      </c>
      <c r="J89" s="121">
        <v>9678281669</v>
      </c>
      <c r="K89" s="113" t="s">
        <v>1093</v>
      </c>
      <c r="L89" s="78" t="s">
        <v>1094</v>
      </c>
      <c r="M89" s="79">
        <v>9401450114</v>
      </c>
      <c r="N89" s="81"/>
      <c r="O89" s="77"/>
      <c r="P89" s="81" t="s">
        <v>1076</v>
      </c>
      <c r="Q89" s="77" t="s">
        <v>249</v>
      </c>
      <c r="R89" s="17">
        <v>10</v>
      </c>
      <c r="S89" s="18" t="s">
        <v>1052</v>
      </c>
      <c r="T89" s="77"/>
    </row>
    <row r="90" spans="1:20">
      <c r="A90" s="4">
        <v>86</v>
      </c>
      <c r="B90" s="17" t="s">
        <v>62</v>
      </c>
      <c r="C90" s="70" t="s">
        <v>1026</v>
      </c>
      <c r="D90" s="70" t="s">
        <v>25</v>
      </c>
      <c r="E90" s="71"/>
      <c r="F90" s="70"/>
      <c r="G90" s="70">
        <v>17</v>
      </c>
      <c r="H90" s="70">
        <v>12</v>
      </c>
      <c r="I90" s="57">
        <f t="shared" si="1"/>
        <v>29</v>
      </c>
      <c r="J90" s="121">
        <v>8753027199</v>
      </c>
      <c r="K90" s="113" t="s">
        <v>1093</v>
      </c>
      <c r="L90" s="78" t="s">
        <v>1094</v>
      </c>
      <c r="M90" s="79">
        <v>9401450114</v>
      </c>
      <c r="N90" s="81"/>
      <c r="O90" s="77"/>
      <c r="P90" s="81" t="s">
        <v>1095</v>
      </c>
      <c r="Q90" s="77" t="s">
        <v>1096</v>
      </c>
      <c r="R90" s="17">
        <v>10</v>
      </c>
      <c r="S90" s="18" t="s">
        <v>1052</v>
      </c>
      <c r="T90" s="77"/>
    </row>
    <row r="91" spans="1:20">
      <c r="A91" s="4">
        <v>87</v>
      </c>
      <c r="B91" s="17" t="s">
        <v>62</v>
      </c>
      <c r="C91" s="70" t="s">
        <v>1027</v>
      </c>
      <c r="D91" s="67" t="s">
        <v>25</v>
      </c>
      <c r="E91" s="71"/>
      <c r="F91" s="73"/>
      <c r="G91" s="70">
        <v>18</v>
      </c>
      <c r="H91" s="70">
        <v>17</v>
      </c>
      <c r="I91" s="57">
        <f t="shared" si="1"/>
        <v>35</v>
      </c>
      <c r="J91" s="121">
        <v>9859890934</v>
      </c>
      <c r="K91" s="113" t="s">
        <v>1093</v>
      </c>
      <c r="L91" s="78" t="s">
        <v>1094</v>
      </c>
      <c r="M91" s="79">
        <v>9401450114</v>
      </c>
      <c r="N91" s="81"/>
      <c r="O91" s="77"/>
      <c r="P91" s="81" t="s">
        <v>1080</v>
      </c>
      <c r="Q91" s="77" t="s">
        <v>263</v>
      </c>
      <c r="R91" s="17">
        <v>10</v>
      </c>
      <c r="S91" s="18" t="s">
        <v>1052</v>
      </c>
      <c r="T91" s="77"/>
    </row>
    <row r="92" spans="1:20">
      <c r="A92" s="4">
        <v>88</v>
      </c>
      <c r="B92" s="17" t="s">
        <v>62</v>
      </c>
      <c r="C92" s="70" t="s">
        <v>1028</v>
      </c>
      <c r="D92" s="67" t="s">
        <v>25</v>
      </c>
      <c r="E92" s="71"/>
      <c r="F92" s="73"/>
      <c r="G92" s="70">
        <v>22</v>
      </c>
      <c r="H92" s="70">
        <v>15</v>
      </c>
      <c r="I92" s="57">
        <f t="shared" si="1"/>
        <v>37</v>
      </c>
      <c r="J92" s="121">
        <v>9613354050</v>
      </c>
      <c r="K92" s="113" t="s">
        <v>1093</v>
      </c>
      <c r="L92" s="78" t="s">
        <v>1094</v>
      </c>
      <c r="M92" s="79">
        <v>9401450114</v>
      </c>
      <c r="N92" s="81"/>
      <c r="O92" s="77"/>
      <c r="P92" s="81" t="s">
        <v>1080</v>
      </c>
      <c r="Q92" s="77" t="s">
        <v>263</v>
      </c>
      <c r="R92" s="17">
        <v>10</v>
      </c>
      <c r="S92" s="18" t="s">
        <v>1052</v>
      </c>
      <c r="T92" s="77"/>
    </row>
    <row r="93" spans="1:20">
      <c r="A93" s="4">
        <v>89</v>
      </c>
      <c r="B93" s="17" t="s">
        <v>62</v>
      </c>
      <c r="C93" s="65" t="s">
        <v>1029</v>
      </c>
      <c r="D93" s="18" t="s">
        <v>23</v>
      </c>
      <c r="E93" s="67" t="s">
        <v>1030</v>
      </c>
      <c r="F93" s="18" t="s">
        <v>92</v>
      </c>
      <c r="G93" s="65">
        <v>11</v>
      </c>
      <c r="H93" s="65">
        <v>13</v>
      </c>
      <c r="I93" s="57">
        <f t="shared" si="1"/>
        <v>24</v>
      </c>
      <c r="J93" s="123">
        <v>9854929361</v>
      </c>
      <c r="K93" s="113" t="s">
        <v>1093</v>
      </c>
      <c r="L93" s="78" t="s">
        <v>1094</v>
      </c>
      <c r="M93" s="79">
        <v>9401450114</v>
      </c>
      <c r="N93" s="81"/>
      <c r="O93" s="77"/>
      <c r="P93" s="81" t="s">
        <v>1080</v>
      </c>
      <c r="Q93" s="77" t="s">
        <v>263</v>
      </c>
      <c r="R93" s="17">
        <v>10</v>
      </c>
      <c r="S93" s="18" t="s">
        <v>1052</v>
      </c>
      <c r="T93" s="66"/>
    </row>
    <row r="94" spans="1:20">
      <c r="A94" s="4">
        <v>90</v>
      </c>
      <c r="B94" s="17" t="s">
        <v>62</v>
      </c>
      <c r="C94" s="70" t="s">
        <v>1031</v>
      </c>
      <c r="D94" s="70" t="s">
        <v>25</v>
      </c>
      <c r="E94" s="71"/>
      <c r="F94" s="70"/>
      <c r="G94" s="70">
        <v>4</v>
      </c>
      <c r="H94" s="70">
        <v>7</v>
      </c>
      <c r="I94" s="57">
        <f t="shared" si="1"/>
        <v>11</v>
      </c>
      <c r="J94" s="121">
        <v>9577527673</v>
      </c>
      <c r="K94" s="113" t="s">
        <v>1093</v>
      </c>
      <c r="L94" s="78" t="s">
        <v>1094</v>
      </c>
      <c r="M94" s="79">
        <v>9401450114</v>
      </c>
      <c r="N94" s="81"/>
      <c r="O94" s="77"/>
      <c r="P94" s="81" t="s">
        <v>1081</v>
      </c>
      <c r="Q94" s="77" t="s">
        <v>242</v>
      </c>
      <c r="R94" s="17">
        <v>10</v>
      </c>
      <c r="S94" s="18" t="s">
        <v>1052</v>
      </c>
      <c r="T94" s="66"/>
    </row>
    <row r="95" spans="1:20">
      <c r="A95" s="4">
        <v>91</v>
      </c>
      <c r="B95" s="17" t="s">
        <v>62</v>
      </c>
      <c r="C95" s="65" t="s">
        <v>1032</v>
      </c>
      <c r="D95" s="72" t="s">
        <v>23</v>
      </c>
      <c r="E95" s="67" t="s">
        <v>1033</v>
      </c>
      <c r="F95" s="72" t="s">
        <v>90</v>
      </c>
      <c r="G95" s="65">
        <v>41</v>
      </c>
      <c r="H95" s="65">
        <v>48</v>
      </c>
      <c r="I95" s="57">
        <f t="shared" si="1"/>
        <v>89</v>
      </c>
      <c r="J95" s="123"/>
      <c r="K95" s="113" t="s">
        <v>1093</v>
      </c>
      <c r="L95" s="78" t="s">
        <v>1094</v>
      </c>
      <c r="M95" s="79">
        <v>9401450114</v>
      </c>
      <c r="N95" s="81"/>
      <c r="O95" s="77"/>
      <c r="P95" s="81" t="s">
        <v>1081</v>
      </c>
      <c r="Q95" s="77" t="s">
        <v>242</v>
      </c>
      <c r="R95" s="17">
        <v>10</v>
      </c>
      <c r="S95" s="18" t="s">
        <v>1052</v>
      </c>
      <c r="T95" s="90"/>
    </row>
    <row r="96" spans="1:20">
      <c r="A96" s="4">
        <v>92</v>
      </c>
      <c r="B96" s="17" t="s">
        <v>62</v>
      </c>
      <c r="C96" s="65" t="s">
        <v>1034</v>
      </c>
      <c r="D96" s="72" t="s">
        <v>23</v>
      </c>
      <c r="E96" s="67" t="s">
        <v>1035</v>
      </c>
      <c r="F96" s="72" t="s">
        <v>96</v>
      </c>
      <c r="G96" s="65">
        <v>76</v>
      </c>
      <c r="H96" s="65">
        <v>66</v>
      </c>
      <c r="I96" s="57">
        <f t="shared" si="1"/>
        <v>142</v>
      </c>
      <c r="J96" s="123">
        <v>9854011084</v>
      </c>
      <c r="K96" s="113" t="s">
        <v>1093</v>
      </c>
      <c r="L96" s="78" t="s">
        <v>1094</v>
      </c>
      <c r="M96" s="79">
        <v>9401450114</v>
      </c>
      <c r="N96" s="81"/>
      <c r="O96" s="77"/>
      <c r="P96" s="81" t="s">
        <v>1081</v>
      </c>
      <c r="Q96" s="77" t="s">
        <v>242</v>
      </c>
      <c r="R96" s="17">
        <v>10</v>
      </c>
      <c r="S96" s="18" t="s">
        <v>1052</v>
      </c>
      <c r="T96" s="90"/>
    </row>
    <row r="97" spans="1:20">
      <c r="A97" s="4">
        <v>93</v>
      </c>
      <c r="B97" s="17" t="s">
        <v>62</v>
      </c>
      <c r="C97" s="65" t="s">
        <v>1036</v>
      </c>
      <c r="D97" s="72" t="s">
        <v>23</v>
      </c>
      <c r="E97" s="67" t="s">
        <v>1037</v>
      </c>
      <c r="F97" s="72" t="s">
        <v>92</v>
      </c>
      <c r="G97" s="65">
        <v>20</v>
      </c>
      <c r="H97" s="65">
        <v>33</v>
      </c>
      <c r="I97" s="57">
        <f t="shared" si="1"/>
        <v>53</v>
      </c>
      <c r="J97" s="123">
        <v>9854070342</v>
      </c>
      <c r="K97" s="113" t="s">
        <v>1093</v>
      </c>
      <c r="L97" s="78" t="s">
        <v>1094</v>
      </c>
      <c r="M97" s="79">
        <v>9401450114</v>
      </c>
      <c r="N97" s="81"/>
      <c r="O97" s="77"/>
      <c r="P97" s="81" t="s">
        <v>1082</v>
      </c>
      <c r="Q97" s="77" t="s">
        <v>246</v>
      </c>
      <c r="R97" s="17">
        <v>10</v>
      </c>
      <c r="S97" s="18" t="s">
        <v>1052</v>
      </c>
      <c r="T97" s="66"/>
    </row>
    <row r="98" spans="1:20">
      <c r="A98" s="4">
        <v>94</v>
      </c>
      <c r="B98" s="17" t="s">
        <v>62</v>
      </c>
      <c r="C98" s="65" t="s">
        <v>1038</v>
      </c>
      <c r="D98" s="72" t="s">
        <v>23</v>
      </c>
      <c r="E98" s="67" t="s">
        <v>1039</v>
      </c>
      <c r="F98" s="72" t="s">
        <v>92</v>
      </c>
      <c r="G98" s="65">
        <v>29</v>
      </c>
      <c r="H98" s="65">
        <v>43</v>
      </c>
      <c r="I98" s="57">
        <f t="shared" si="1"/>
        <v>72</v>
      </c>
      <c r="J98" s="123">
        <v>9854754110</v>
      </c>
      <c r="K98" s="113" t="s">
        <v>1093</v>
      </c>
      <c r="L98" s="78" t="s">
        <v>1094</v>
      </c>
      <c r="M98" s="79">
        <v>9401450114</v>
      </c>
      <c r="N98" s="81"/>
      <c r="O98" s="77"/>
      <c r="P98" s="81" t="s">
        <v>1082</v>
      </c>
      <c r="Q98" s="77" t="s">
        <v>246</v>
      </c>
      <c r="R98" s="17">
        <v>10</v>
      </c>
      <c r="S98" s="18" t="s">
        <v>1052</v>
      </c>
      <c r="T98" s="66"/>
    </row>
    <row r="99" spans="1:20">
      <c r="A99" s="4">
        <v>95</v>
      </c>
      <c r="B99" s="17" t="s">
        <v>62</v>
      </c>
      <c r="C99" s="70" t="s">
        <v>1040</v>
      </c>
      <c r="D99" s="70" t="s">
        <v>25</v>
      </c>
      <c r="E99" s="71"/>
      <c r="F99" s="70"/>
      <c r="G99" s="70">
        <v>18</v>
      </c>
      <c r="H99" s="70">
        <v>20</v>
      </c>
      <c r="I99" s="57">
        <f t="shared" si="1"/>
        <v>38</v>
      </c>
      <c r="J99" s="121">
        <v>9577213554</v>
      </c>
      <c r="K99" s="113" t="s">
        <v>1093</v>
      </c>
      <c r="L99" s="78" t="s">
        <v>1094</v>
      </c>
      <c r="M99" s="79">
        <v>9401450114</v>
      </c>
      <c r="N99" s="81"/>
      <c r="O99" s="77"/>
      <c r="P99" s="81" t="s">
        <v>1087</v>
      </c>
      <c r="Q99" s="77" t="s">
        <v>249</v>
      </c>
      <c r="R99" s="17">
        <v>10</v>
      </c>
      <c r="S99" s="18" t="s">
        <v>1052</v>
      </c>
      <c r="T99" s="66"/>
    </row>
    <row r="100" spans="1:20">
      <c r="A100" s="4">
        <v>96</v>
      </c>
      <c r="B100" s="17" t="s">
        <v>62</v>
      </c>
      <c r="C100" s="65" t="s">
        <v>1041</v>
      </c>
      <c r="D100" s="72" t="s">
        <v>23</v>
      </c>
      <c r="E100" s="67" t="s">
        <v>1042</v>
      </c>
      <c r="F100" s="72" t="s">
        <v>92</v>
      </c>
      <c r="G100" s="65">
        <v>41</v>
      </c>
      <c r="H100" s="65">
        <v>31</v>
      </c>
      <c r="I100" s="57">
        <f t="shared" si="1"/>
        <v>72</v>
      </c>
      <c r="J100" s="123"/>
      <c r="K100" s="113" t="s">
        <v>1093</v>
      </c>
      <c r="L100" s="78" t="s">
        <v>1094</v>
      </c>
      <c r="M100" s="79">
        <v>9401450114</v>
      </c>
      <c r="N100" s="81"/>
      <c r="O100" s="77"/>
      <c r="P100" s="81" t="s">
        <v>1087</v>
      </c>
      <c r="Q100" s="77" t="s">
        <v>249</v>
      </c>
      <c r="R100" s="17">
        <v>10</v>
      </c>
      <c r="S100" s="18" t="s">
        <v>1052</v>
      </c>
      <c r="T100" s="90"/>
    </row>
    <row r="101" spans="1:20">
      <c r="A101" s="4">
        <v>97</v>
      </c>
      <c r="B101" s="17" t="s">
        <v>62</v>
      </c>
      <c r="C101" s="70" t="s">
        <v>1043</v>
      </c>
      <c r="D101" s="67" t="s">
        <v>25</v>
      </c>
      <c r="E101" s="71"/>
      <c r="F101" s="73"/>
      <c r="G101" s="70">
        <v>10</v>
      </c>
      <c r="H101" s="70">
        <v>13</v>
      </c>
      <c r="I101" s="57">
        <f t="shared" si="1"/>
        <v>23</v>
      </c>
      <c r="J101" s="121">
        <v>9854960270</v>
      </c>
      <c r="K101" s="113" t="s">
        <v>1093</v>
      </c>
      <c r="L101" s="78" t="s">
        <v>1094</v>
      </c>
      <c r="M101" s="79">
        <v>9401450114</v>
      </c>
      <c r="N101" s="81"/>
      <c r="O101" s="77"/>
      <c r="P101" s="81" t="s">
        <v>1088</v>
      </c>
      <c r="Q101" s="77" t="s">
        <v>251</v>
      </c>
      <c r="R101" s="17">
        <v>10</v>
      </c>
      <c r="S101" s="18" t="s">
        <v>1052</v>
      </c>
      <c r="T101" s="66"/>
    </row>
    <row r="102" spans="1:20">
      <c r="A102" s="4">
        <v>98</v>
      </c>
      <c r="B102" s="17" t="s">
        <v>62</v>
      </c>
      <c r="C102" s="70" t="s">
        <v>1044</v>
      </c>
      <c r="D102" s="67" t="s">
        <v>25</v>
      </c>
      <c r="E102" s="71">
        <v>229</v>
      </c>
      <c r="F102" s="67"/>
      <c r="G102" s="70">
        <v>9</v>
      </c>
      <c r="H102" s="70">
        <v>13</v>
      </c>
      <c r="I102" s="57">
        <f t="shared" si="1"/>
        <v>22</v>
      </c>
      <c r="J102" s="121">
        <v>8812808456</v>
      </c>
      <c r="K102" s="113" t="s">
        <v>1093</v>
      </c>
      <c r="L102" s="78" t="s">
        <v>1094</v>
      </c>
      <c r="M102" s="79">
        <v>9401450114</v>
      </c>
      <c r="N102" s="81"/>
      <c r="O102" s="77"/>
      <c r="P102" s="81" t="s">
        <v>1088</v>
      </c>
      <c r="Q102" s="77" t="s">
        <v>251</v>
      </c>
      <c r="R102" s="17">
        <v>10</v>
      </c>
      <c r="S102" s="18" t="s">
        <v>1052</v>
      </c>
      <c r="T102" s="66"/>
    </row>
    <row r="103" spans="1:20">
      <c r="A103" s="4">
        <v>99</v>
      </c>
      <c r="B103" s="17" t="s">
        <v>62</v>
      </c>
      <c r="C103" s="65" t="s">
        <v>1045</v>
      </c>
      <c r="D103" s="65" t="s">
        <v>23</v>
      </c>
      <c r="E103" s="67"/>
      <c r="F103" s="65" t="s">
        <v>92</v>
      </c>
      <c r="G103" s="65">
        <v>61</v>
      </c>
      <c r="H103" s="65">
        <v>59</v>
      </c>
      <c r="I103" s="57">
        <f t="shared" si="1"/>
        <v>120</v>
      </c>
      <c r="J103" s="65">
        <v>9435898542</v>
      </c>
      <c r="K103" s="77" t="s">
        <v>239</v>
      </c>
      <c r="L103" s="78" t="s">
        <v>240</v>
      </c>
      <c r="M103" s="79">
        <v>9859519281</v>
      </c>
      <c r="N103" s="81"/>
      <c r="O103" s="77"/>
      <c r="P103" s="81" t="s">
        <v>1089</v>
      </c>
      <c r="Q103" s="77" t="s">
        <v>263</v>
      </c>
      <c r="R103" s="17">
        <v>12</v>
      </c>
      <c r="S103" s="18" t="s">
        <v>1052</v>
      </c>
      <c r="T103" s="66"/>
    </row>
    <row r="104" spans="1:20">
      <c r="A104" s="4">
        <v>100</v>
      </c>
      <c r="B104" s="17" t="s">
        <v>62</v>
      </c>
      <c r="C104" s="65" t="s">
        <v>1046</v>
      </c>
      <c r="D104" s="65" t="s">
        <v>23</v>
      </c>
      <c r="E104" s="67"/>
      <c r="F104" s="65" t="s">
        <v>92</v>
      </c>
      <c r="G104" s="65">
        <v>42</v>
      </c>
      <c r="H104" s="65">
        <v>30</v>
      </c>
      <c r="I104" s="57">
        <f t="shared" si="1"/>
        <v>72</v>
      </c>
      <c r="J104" s="65">
        <v>9859553698</v>
      </c>
      <c r="K104" s="77" t="s">
        <v>239</v>
      </c>
      <c r="L104" s="78" t="s">
        <v>240</v>
      </c>
      <c r="M104" s="79">
        <v>9859519281</v>
      </c>
      <c r="N104" s="81"/>
      <c r="O104" s="77"/>
      <c r="P104" s="81" t="s">
        <v>1089</v>
      </c>
      <c r="Q104" s="77" t="s">
        <v>263</v>
      </c>
      <c r="R104" s="17">
        <v>12</v>
      </c>
      <c r="S104" s="18" t="s">
        <v>1052</v>
      </c>
      <c r="T104" s="66"/>
    </row>
    <row r="105" spans="1:20">
      <c r="A105" s="4">
        <v>101</v>
      </c>
      <c r="B105" s="17" t="s">
        <v>62</v>
      </c>
      <c r="C105" s="65" t="s">
        <v>1047</v>
      </c>
      <c r="D105" s="65" t="s">
        <v>23</v>
      </c>
      <c r="E105" s="67"/>
      <c r="F105" s="65" t="s">
        <v>92</v>
      </c>
      <c r="G105" s="65">
        <v>53</v>
      </c>
      <c r="H105" s="65">
        <v>59</v>
      </c>
      <c r="I105" s="57">
        <f t="shared" si="1"/>
        <v>112</v>
      </c>
      <c r="J105" s="65">
        <v>8822149480</v>
      </c>
      <c r="K105" s="77" t="s">
        <v>239</v>
      </c>
      <c r="L105" s="78" t="s">
        <v>240</v>
      </c>
      <c r="M105" s="79">
        <v>9859519281</v>
      </c>
      <c r="N105" s="81"/>
      <c r="O105" s="77"/>
      <c r="P105" s="81" t="s">
        <v>1089</v>
      </c>
      <c r="Q105" s="77" t="s">
        <v>263</v>
      </c>
      <c r="R105" s="17">
        <v>12</v>
      </c>
      <c r="S105" s="18" t="s">
        <v>1052</v>
      </c>
      <c r="T105" s="90"/>
    </row>
    <row r="106" spans="1:20">
      <c r="A106" s="4">
        <v>102</v>
      </c>
      <c r="B106" s="17" t="s">
        <v>62</v>
      </c>
      <c r="C106" s="65" t="s">
        <v>1048</v>
      </c>
      <c r="D106" s="65" t="s">
        <v>23</v>
      </c>
      <c r="E106" s="67"/>
      <c r="F106" s="65" t="s">
        <v>92</v>
      </c>
      <c r="G106" s="65">
        <v>21</v>
      </c>
      <c r="H106" s="65">
        <v>25</v>
      </c>
      <c r="I106" s="57">
        <f t="shared" si="1"/>
        <v>46</v>
      </c>
      <c r="J106" s="65">
        <v>9859215592</v>
      </c>
      <c r="K106" s="77" t="s">
        <v>239</v>
      </c>
      <c r="L106" s="78" t="s">
        <v>240</v>
      </c>
      <c r="M106" s="79">
        <v>9859519281</v>
      </c>
      <c r="N106" s="81"/>
      <c r="O106" s="77"/>
      <c r="P106" s="81" t="s">
        <v>1090</v>
      </c>
      <c r="Q106" s="77" t="s">
        <v>269</v>
      </c>
      <c r="R106" s="17">
        <v>12</v>
      </c>
      <c r="S106" s="18" t="s">
        <v>1052</v>
      </c>
      <c r="T106" s="66"/>
    </row>
    <row r="107" spans="1:20">
      <c r="A107" s="4">
        <v>103</v>
      </c>
      <c r="B107" s="17" t="s">
        <v>62</v>
      </c>
      <c r="C107" s="65" t="s">
        <v>1049</v>
      </c>
      <c r="D107" s="65" t="s">
        <v>23</v>
      </c>
      <c r="E107" s="67"/>
      <c r="F107" s="65" t="s">
        <v>92</v>
      </c>
      <c r="G107" s="65">
        <v>28</v>
      </c>
      <c r="H107" s="65">
        <v>24</v>
      </c>
      <c r="I107" s="57">
        <f t="shared" si="1"/>
        <v>52</v>
      </c>
      <c r="J107" s="65">
        <v>9613730261</v>
      </c>
      <c r="K107" s="77" t="s">
        <v>239</v>
      </c>
      <c r="L107" s="78" t="s">
        <v>240</v>
      </c>
      <c r="M107" s="79">
        <v>9859519281</v>
      </c>
      <c r="N107" s="81"/>
      <c r="O107" s="77"/>
      <c r="P107" s="81" t="s">
        <v>1090</v>
      </c>
      <c r="Q107" s="77" t="s">
        <v>269</v>
      </c>
      <c r="R107" s="17">
        <v>12</v>
      </c>
      <c r="S107" s="18" t="s">
        <v>1052</v>
      </c>
      <c r="T107" s="66"/>
    </row>
    <row r="108" spans="1:20">
      <c r="A108" s="4">
        <v>104</v>
      </c>
      <c r="B108" s="17" t="s">
        <v>62</v>
      </c>
      <c r="C108" s="65" t="s">
        <v>1050</v>
      </c>
      <c r="D108" s="66" t="s">
        <v>23</v>
      </c>
      <c r="E108" s="67"/>
      <c r="F108" s="66" t="s">
        <v>92</v>
      </c>
      <c r="G108" s="65">
        <v>16</v>
      </c>
      <c r="H108" s="65">
        <v>17</v>
      </c>
      <c r="I108" s="57">
        <f t="shared" si="1"/>
        <v>33</v>
      </c>
      <c r="J108" s="65">
        <v>9577360528</v>
      </c>
      <c r="K108" s="77" t="s">
        <v>239</v>
      </c>
      <c r="L108" s="78" t="s">
        <v>240</v>
      </c>
      <c r="M108" s="79">
        <v>9859519281</v>
      </c>
      <c r="N108" s="81"/>
      <c r="O108" s="77"/>
      <c r="P108" s="81" t="s">
        <v>1090</v>
      </c>
      <c r="Q108" s="77" t="s">
        <v>269</v>
      </c>
      <c r="R108" s="17">
        <v>12</v>
      </c>
      <c r="S108" s="18" t="s">
        <v>1052</v>
      </c>
      <c r="T108" s="66"/>
    </row>
    <row r="109" spans="1:20">
      <c r="A109" s="4">
        <v>105</v>
      </c>
      <c r="B109" s="17"/>
      <c r="C109" s="65"/>
      <c r="D109" s="66"/>
      <c r="E109" s="67"/>
      <c r="F109" s="66"/>
      <c r="G109" s="65"/>
      <c r="H109" s="65"/>
      <c r="I109" s="57">
        <f t="shared" si="1"/>
        <v>0</v>
      </c>
      <c r="J109" s="65"/>
      <c r="K109" s="77"/>
      <c r="L109" s="78"/>
      <c r="M109" s="79"/>
      <c r="N109" s="81"/>
      <c r="O109" s="77"/>
      <c r="P109" s="81"/>
      <c r="Q109" s="77"/>
      <c r="R109" s="17"/>
      <c r="S109" s="18"/>
      <c r="T109" s="66"/>
    </row>
    <row r="110" spans="1:20">
      <c r="A110" s="4">
        <v>106</v>
      </c>
      <c r="B110" s="17"/>
      <c r="C110" s="65"/>
      <c r="D110" s="66"/>
      <c r="E110" s="67"/>
      <c r="F110" s="66"/>
      <c r="G110" s="65"/>
      <c r="H110" s="65"/>
      <c r="I110" s="57">
        <f t="shared" si="1"/>
        <v>0</v>
      </c>
      <c r="J110" s="65"/>
      <c r="K110" s="77"/>
      <c r="L110" s="78"/>
      <c r="M110" s="79"/>
      <c r="N110" s="81"/>
      <c r="O110" s="77"/>
      <c r="P110" s="81"/>
      <c r="Q110" s="77"/>
      <c r="R110" s="17"/>
      <c r="S110" s="18"/>
      <c r="T110" s="66"/>
    </row>
    <row r="111" spans="1:20">
      <c r="A111" s="4">
        <v>107</v>
      </c>
      <c r="B111" s="17"/>
      <c r="C111" s="65"/>
      <c r="D111" s="66"/>
      <c r="E111" s="67"/>
      <c r="F111" s="66"/>
      <c r="G111" s="65"/>
      <c r="H111" s="65"/>
      <c r="I111" s="57">
        <f t="shared" si="1"/>
        <v>0</v>
      </c>
      <c r="J111" s="65"/>
      <c r="K111" s="77"/>
      <c r="L111" s="78"/>
      <c r="M111" s="79"/>
      <c r="N111" s="81"/>
      <c r="O111" s="77"/>
      <c r="P111" s="81"/>
      <c r="Q111" s="77"/>
      <c r="R111" s="17"/>
      <c r="S111" s="18"/>
      <c r="T111" s="66"/>
    </row>
    <row r="112" spans="1:20">
      <c r="A112" s="4">
        <v>108</v>
      </c>
      <c r="B112" s="17"/>
      <c r="C112" s="65"/>
      <c r="D112" s="66"/>
      <c r="E112" s="67"/>
      <c r="F112" s="66"/>
      <c r="G112" s="65"/>
      <c r="H112" s="65"/>
      <c r="I112" s="57">
        <f t="shared" si="1"/>
        <v>0</v>
      </c>
      <c r="J112" s="65"/>
      <c r="K112" s="77"/>
      <c r="L112" s="78"/>
      <c r="M112" s="79"/>
      <c r="N112" s="81"/>
      <c r="O112" s="77"/>
      <c r="P112" s="81"/>
      <c r="Q112" s="77"/>
      <c r="R112" s="17"/>
      <c r="S112" s="18"/>
      <c r="T112" s="66"/>
    </row>
    <row r="113" spans="1:20">
      <c r="A113" s="4">
        <v>109</v>
      </c>
      <c r="B113" s="17"/>
      <c r="C113" s="65"/>
      <c r="D113" s="66"/>
      <c r="E113" s="67"/>
      <c r="F113" s="66"/>
      <c r="G113" s="65"/>
      <c r="H113" s="65"/>
      <c r="I113" s="57">
        <f t="shared" si="1"/>
        <v>0</v>
      </c>
      <c r="J113" s="65"/>
      <c r="K113" s="77"/>
      <c r="L113" s="78"/>
      <c r="M113" s="79"/>
      <c r="N113" s="81"/>
      <c r="O113" s="77"/>
      <c r="P113" s="81"/>
      <c r="Q113" s="77"/>
      <c r="R113" s="17"/>
      <c r="S113" s="18"/>
      <c r="T113" s="90"/>
    </row>
    <row r="114" spans="1:20">
      <c r="A114" s="4">
        <v>110</v>
      </c>
      <c r="B114" s="17"/>
      <c r="C114" s="65"/>
      <c r="D114" s="66"/>
      <c r="E114" s="67"/>
      <c r="F114" s="66"/>
      <c r="G114" s="65"/>
      <c r="H114" s="65"/>
      <c r="I114" s="57">
        <f t="shared" si="1"/>
        <v>0</v>
      </c>
      <c r="J114" s="65"/>
      <c r="K114" s="77"/>
      <c r="L114" s="78"/>
      <c r="M114" s="79"/>
      <c r="N114" s="81"/>
      <c r="O114" s="77"/>
      <c r="P114" s="81"/>
      <c r="Q114" s="77"/>
      <c r="R114" s="17"/>
      <c r="S114" s="18"/>
      <c r="T114" s="66"/>
    </row>
    <row r="115" spans="1:20">
      <c r="A115" s="4">
        <v>111</v>
      </c>
      <c r="B115" s="17"/>
      <c r="C115" s="65"/>
      <c r="D115" s="66"/>
      <c r="E115" s="67"/>
      <c r="F115" s="66"/>
      <c r="G115" s="65"/>
      <c r="H115" s="65"/>
      <c r="I115" s="57">
        <f t="shared" si="1"/>
        <v>0</v>
      </c>
      <c r="J115" s="65"/>
      <c r="K115" s="77"/>
      <c r="L115" s="78"/>
      <c r="M115" s="79"/>
      <c r="N115" s="80"/>
      <c r="O115" s="77"/>
      <c r="P115" s="86"/>
      <c r="Q115" s="84"/>
      <c r="R115" s="17"/>
      <c r="S115" s="18"/>
      <c r="T115" s="66"/>
    </row>
    <row r="116" spans="1:20">
      <c r="A116" s="4">
        <v>112</v>
      </c>
      <c r="B116" s="17"/>
      <c r="C116" s="65"/>
      <c r="D116" s="65"/>
      <c r="E116" s="67"/>
      <c r="F116" s="65"/>
      <c r="G116" s="65"/>
      <c r="H116" s="65"/>
      <c r="I116" s="57">
        <f t="shared" si="1"/>
        <v>0</v>
      </c>
      <c r="J116" s="65"/>
      <c r="K116" s="77"/>
      <c r="L116" s="78"/>
      <c r="M116" s="79"/>
      <c r="N116" s="80"/>
      <c r="O116" s="77"/>
      <c r="P116" s="86"/>
      <c r="Q116" s="84"/>
      <c r="R116" s="17"/>
      <c r="S116" s="18"/>
      <c r="T116" s="66"/>
    </row>
    <row r="117" spans="1:20">
      <c r="A117" s="4">
        <v>113</v>
      </c>
      <c r="B117" s="17"/>
      <c r="C117" s="65"/>
      <c r="D117" s="66"/>
      <c r="E117" s="67"/>
      <c r="F117" s="66"/>
      <c r="G117" s="65"/>
      <c r="H117" s="65"/>
      <c r="I117" s="57">
        <f t="shared" si="1"/>
        <v>0</v>
      </c>
      <c r="J117" s="65"/>
      <c r="K117" s="77"/>
      <c r="L117" s="78"/>
      <c r="M117" s="79"/>
      <c r="N117" s="80"/>
      <c r="O117" s="77"/>
      <c r="P117" s="81"/>
      <c r="Q117" s="77"/>
      <c r="R117" s="17"/>
      <c r="S117" s="18"/>
      <c r="T117" s="66"/>
    </row>
    <row r="118" spans="1:20">
      <c r="A118" s="4">
        <v>114</v>
      </c>
      <c r="B118" s="17"/>
      <c r="C118" s="65"/>
      <c r="D118" s="66"/>
      <c r="E118" s="67"/>
      <c r="F118" s="66"/>
      <c r="G118" s="65"/>
      <c r="H118" s="65"/>
      <c r="I118" s="57">
        <f t="shared" si="1"/>
        <v>0</v>
      </c>
      <c r="J118" s="65"/>
      <c r="K118" s="77"/>
      <c r="L118" s="78"/>
      <c r="M118" s="79"/>
      <c r="N118" s="80"/>
      <c r="O118" s="77"/>
      <c r="P118" s="81"/>
      <c r="Q118" s="77"/>
      <c r="R118" s="17"/>
      <c r="S118" s="18"/>
      <c r="T118" s="66"/>
    </row>
    <row r="119" spans="1:20">
      <c r="A119" s="4">
        <v>115</v>
      </c>
      <c r="B119" s="17"/>
      <c r="C119" s="65"/>
      <c r="D119" s="66"/>
      <c r="E119" s="67"/>
      <c r="F119" s="66"/>
      <c r="G119" s="65"/>
      <c r="H119" s="65"/>
      <c r="I119" s="57">
        <f t="shared" si="1"/>
        <v>0</v>
      </c>
      <c r="J119" s="65"/>
      <c r="K119" s="77"/>
      <c r="L119" s="78"/>
      <c r="M119" s="79"/>
      <c r="N119" s="80"/>
      <c r="O119" s="77"/>
      <c r="P119" s="81"/>
      <c r="Q119" s="77"/>
      <c r="R119" s="17"/>
      <c r="S119" s="18"/>
      <c r="T119" s="66"/>
    </row>
    <row r="120" spans="1:20">
      <c r="A120" s="4">
        <v>116</v>
      </c>
      <c r="B120" s="17"/>
      <c r="C120" s="18"/>
      <c r="D120" s="18"/>
      <c r="E120" s="19"/>
      <c r="F120" s="18"/>
      <c r="G120" s="19"/>
      <c r="H120" s="19"/>
      <c r="I120" s="57">
        <f t="shared" si="1"/>
        <v>0</v>
      </c>
      <c r="J120" s="18"/>
      <c r="K120" s="18"/>
      <c r="L120" s="18"/>
      <c r="M120" s="102"/>
      <c r="N120" s="18"/>
      <c r="O120" s="18"/>
      <c r="P120" s="82"/>
      <c r="Q120" s="66"/>
      <c r="R120" s="49"/>
      <c r="S120" s="18"/>
      <c r="T120" s="18"/>
    </row>
    <row r="121" spans="1:20">
      <c r="A121" s="4">
        <v>117</v>
      </c>
      <c r="B121" s="17"/>
      <c r="C121" s="18"/>
      <c r="D121" s="18"/>
      <c r="E121" s="19"/>
      <c r="F121" s="18"/>
      <c r="G121" s="19"/>
      <c r="H121" s="19"/>
      <c r="I121" s="57">
        <f t="shared" si="1"/>
        <v>0</v>
      </c>
      <c r="J121" s="18"/>
      <c r="K121" s="18"/>
      <c r="L121" s="18"/>
      <c r="M121" s="102"/>
      <c r="N121" s="18"/>
      <c r="O121" s="18"/>
      <c r="P121" s="82"/>
      <c r="Q121" s="66"/>
      <c r="R121" s="49"/>
      <c r="S121" s="18"/>
      <c r="T121" s="18"/>
    </row>
    <row r="122" spans="1:20">
      <c r="A122" s="4">
        <v>118</v>
      </c>
      <c r="B122" s="17"/>
      <c r="C122" s="18"/>
      <c r="D122" s="18"/>
      <c r="E122" s="19"/>
      <c r="F122" s="18"/>
      <c r="G122" s="19"/>
      <c r="H122" s="19"/>
      <c r="I122" s="57">
        <f t="shared" si="1"/>
        <v>0</v>
      </c>
      <c r="J122" s="18"/>
      <c r="K122" s="18"/>
      <c r="L122" s="18"/>
      <c r="M122" s="102"/>
      <c r="N122" s="18"/>
      <c r="O122" s="18"/>
      <c r="P122" s="82"/>
      <c r="Q122" s="66"/>
      <c r="R122" s="49"/>
      <c r="S122" s="18"/>
      <c r="T122" s="18"/>
    </row>
    <row r="123" spans="1:20">
      <c r="A123" s="4">
        <v>119</v>
      </c>
      <c r="B123" s="17"/>
      <c r="C123" s="18"/>
      <c r="D123" s="18"/>
      <c r="E123" s="19"/>
      <c r="F123" s="18"/>
      <c r="G123" s="19"/>
      <c r="H123" s="19"/>
      <c r="I123" s="57">
        <f t="shared" si="1"/>
        <v>0</v>
      </c>
      <c r="J123" s="18"/>
      <c r="K123" s="18"/>
      <c r="L123" s="18"/>
      <c r="M123" s="102"/>
      <c r="N123" s="18"/>
      <c r="O123" s="18"/>
      <c r="P123" s="82"/>
      <c r="Q123" s="66"/>
      <c r="R123" s="49"/>
      <c r="S123" s="18"/>
      <c r="T123" s="18"/>
    </row>
    <row r="124" spans="1:20">
      <c r="A124" s="4">
        <v>120</v>
      </c>
      <c r="B124" s="17"/>
      <c r="C124" s="18"/>
      <c r="D124" s="139"/>
      <c r="E124" s="108"/>
      <c r="F124" s="18"/>
      <c r="G124" s="108"/>
      <c r="H124" s="108"/>
      <c r="I124" s="57">
        <f t="shared" si="1"/>
        <v>0</v>
      </c>
      <c r="J124" s="144"/>
      <c r="K124" s="18"/>
      <c r="L124" s="18"/>
      <c r="M124" s="100"/>
      <c r="N124" s="18"/>
      <c r="O124" s="18"/>
      <c r="P124" s="82"/>
      <c r="Q124" s="66"/>
      <c r="R124" s="18"/>
      <c r="S124" s="18"/>
      <c r="T124" s="18"/>
    </row>
    <row r="125" spans="1:20">
      <c r="A125" s="4">
        <v>121</v>
      </c>
      <c r="B125" s="17"/>
      <c r="C125" s="18"/>
      <c r="D125" s="18"/>
      <c r="E125" s="19"/>
      <c r="F125" s="18"/>
      <c r="G125" s="19"/>
      <c r="H125" s="19"/>
      <c r="I125" s="57">
        <f t="shared" si="1"/>
        <v>0</v>
      </c>
      <c r="J125" s="18"/>
      <c r="K125" s="18"/>
      <c r="L125" s="18"/>
      <c r="M125" s="18"/>
      <c r="N125" s="18"/>
      <c r="O125" s="18"/>
      <c r="P125" s="145"/>
      <c r="Q125" s="66"/>
      <c r="R125" s="18"/>
      <c r="S125" s="18"/>
      <c r="T125" s="18"/>
    </row>
    <row r="126" spans="1:20">
      <c r="A126" s="4">
        <v>122</v>
      </c>
      <c r="B126" s="17"/>
      <c r="C126" s="18"/>
      <c r="D126" s="18"/>
      <c r="E126" s="19"/>
      <c r="F126" s="18"/>
      <c r="G126" s="19"/>
      <c r="H126" s="19"/>
      <c r="I126" s="57">
        <f t="shared" si="1"/>
        <v>0</v>
      </c>
      <c r="J126" s="18"/>
      <c r="K126" s="18"/>
      <c r="L126" s="18"/>
      <c r="M126" s="18"/>
      <c r="N126" s="18"/>
      <c r="O126" s="18"/>
      <c r="P126" s="145"/>
      <c r="Q126" s="66"/>
      <c r="R126" s="18"/>
      <c r="S126" s="18"/>
      <c r="T126" s="18"/>
    </row>
    <row r="127" spans="1:20">
      <c r="A127" s="4">
        <v>123</v>
      </c>
      <c r="B127" s="17"/>
      <c r="C127" s="18"/>
      <c r="D127" s="18"/>
      <c r="E127" s="19"/>
      <c r="F127" s="18"/>
      <c r="G127" s="19"/>
      <c r="H127" s="19"/>
      <c r="I127" s="57">
        <f t="shared" si="1"/>
        <v>0</v>
      </c>
      <c r="J127" s="18"/>
      <c r="K127" s="18"/>
      <c r="L127" s="18"/>
      <c r="M127" s="18"/>
      <c r="N127" s="18"/>
      <c r="O127" s="18"/>
      <c r="P127" s="145"/>
      <c r="Q127" s="66"/>
      <c r="R127" s="18"/>
      <c r="S127" s="18"/>
      <c r="T127" s="18"/>
    </row>
    <row r="128" spans="1:20">
      <c r="A128" s="4">
        <v>124</v>
      </c>
      <c r="B128" s="17"/>
      <c r="C128" s="18"/>
      <c r="D128" s="18"/>
      <c r="E128" s="19"/>
      <c r="F128" s="18"/>
      <c r="G128" s="19"/>
      <c r="H128" s="19"/>
      <c r="I128" s="57">
        <f t="shared" si="1"/>
        <v>0</v>
      </c>
      <c r="J128" s="18"/>
      <c r="K128" s="18"/>
      <c r="L128" s="18"/>
      <c r="M128" s="18"/>
      <c r="N128" s="18"/>
      <c r="O128" s="18"/>
      <c r="P128" s="145"/>
      <c r="Q128" s="66"/>
      <c r="R128" s="18"/>
      <c r="S128" s="18"/>
      <c r="T128" s="18"/>
    </row>
    <row r="129" spans="1:20">
      <c r="A129" s="4">
        <v>125</v>
      </c>
      <c r="B129" s="17"/>
      <c r="C129" s="18"/>
      <c r="D129" s="18"/>
      <c r="E129" s="19"/>
      <c r="F129" s="18"/>
      <c r="G129" s="19"/>
      <c r="H129" s="19"/>
      <c r="I129" s="57">
        <f t="shared" si="1"/>
        <v>0</v>
      </c>
      <c r="J129" s="18"/>
      <c r="K129" s="18"/>
      <c r="L129" s="18"/>
      <c r="M129" s="18"/>
      <c r="N129" s="18"/>
      <c r="O129" s="18"/>
      <c r="P129" s="145"/>
      <c r="Q129" s="66"/>
      <c r="R129" s="18"/>
      <c r="S129" s="18"/>
      <c r="T129" s="18"/>
    </row>
    <row r="130" spans="1:20">
      <c r="A130" s="4">
        <v>126</v>
      </c>
      <c r="B130" s="17"/>
      <c r="C130" s="18"/>
      <c r="D130" s="18"/>
      <c r="E130" s="19"/>
      <c r="F130" s="18"/>
      <c r="G130" s="19"/>
      <c r="H130" s="19"/>
      <c r="I130" s="57">
        <f t="shared" si="1"/>
        <v>0</v>
      </c>
      <c r="J130" s="18"/>
      <c r="K130" s="18"/>
      <c r="L130" s="18"/>
      <c r="M130" s="18"/>
      <c r="N130" s="18"/>
      <c r="O130" s="18"/>
      <c r="P130" s="145"/>
      <c r="Q130" s="66"/>
      <c r="R130" s="18"/>
      <c r="S130" s="18"/>
      <c r="T130" s="18"/>
    </row>
    <row r="131" spans="1:20">
      <c r="A131" s="4">
        <v>127</v>
      </c>
      <c r="B131" s="17"/>
      <c r="C131" s="18"/>
      <c r="D131" s="18"/>
      <c r="E131" s="19"/>
      <c r="F131" s="18"/>
      <c r="G131" s="19"/>
      <c r="H131" s="19"/>
      <c r="I131" s="57">
        <f t="shared" si="1"/>
        <v>0</v>
      </c>
      <c r="J131" s="18"/>
      <c r="K131" s="18"/>
      <c r="L131" s="18"/>
      <c r="M131" s="18"/>
      <c r="N131" s="18"/>
      <c r="O131" s="18"/>
      <c r="P131" s="145"/>
      <c r="Q131" s="66"/>
      <c r="R131" s="18"/>
      <c r="S131" s="18"/>
      <c r="T131" s="18"/>
    </row>
    <row r="132" spans="1:20">
      <c r="A132" s="4">
        <v>128</v>
      </c>
      <c r="B132" s="17"/>
      <c r="C132" s="18"/>
      <c r="D132" s="18"/>
      <c r="E132" s="19"/>
      <c r="F132" s="18"/>
      <c r="G132" s="19"/>
      <c r="H132" s="19"/>
      <c r="I132" s="57">
        <f t="shared" si="1"/>
        <v>0</v>
      </c>
      <c r="J132" s="18"/>
      <c r="K132" s="18"/>
      <c r="L132" s="18"/>
      <c r="M132" s="18"/>
      <c r="N132" s="18"/>
      <c r="O132" s="18"/>
      <c r="P132" s="145"/>
      <c r="Q132" s="66"/>
      <c r="R132" s="18"/>
      <c r="S132" s="18"/>
      <c r="T132" s="18"/>
    </row>
    <row r="133" spans="1:20">
      <c r="A133" s="4">
        <v>129</v>
      </c>
      <c r="B133" s="17"/>
      <c r="C133" s="18"/>
      <c r="D133" s="18"/>
      <c r="E133" s="19"/>
      <c r="F133" s="18"/>
      <c r="G133" s="19"/>
      <c r="H133" s="19"/>
      <c r="I133" s="57">
        <f t="shared" si="1"/>
        <v>0</v>
      </c>
      <c r="J133" s="18"/>
      <c r="K133" s="18"/>
      <c r="L133" s="18"/>
      <c r="M133" s="18"/>
      <c r="N133" s="18"/>
      <c r="O133" s="18"/>
      <c r="P133" s="145"/>
      <c r="Q133" s="66"/>
      <c r="R133" s="18"/>
      <c r="S133" s="18"/>
      <c r="T133" s="18"/>
    </row>
    <row r="134" spans="1:20">
      <c r="A134" s="4">
        <v>130</v>
      </c>
      <c r="B134" s="17"/>
      <c r="C134" s="18"/>
      <c r="D134" s="18"/>
      <c r="E134" s="19"/>
      <c r="F134" s="18"/>
      <c r="G134" s="19"/>
      <c r="H134" s="19"/>
      <c r="I134" s="57">
        <f t="shared" ref="I134:I164" si="2">SUM(G134:H134)</f>
        <v>0</v>
      </c>
      <c r="J134" s="18"/>
      <c r="K134" s="18"/>
      <c r="L134" s="18"/>
      <c r="M134" s="18"/>
      <c r="N134" s="18"/>
      <c r="O134" s="18"/>
      <c r="P134" s="145"/>
      <c r="Q134" s="66"/>
      <c r="R134" s="18"/>
      <c r="S134" s="18"/>
      <c r="T134" s="18"/>
    </row>
    <row r="135" spans="1:20">
      <c r="A135" s="4">
        <v>131</v>
      </c>
      <c r="B135" s="17"/>
      <c r="C135" s="18"/>
      <c r="D135" s="18"/>
      <c r="E135" s="19"/>
      <c r="F135" s="18"/>
      <c r="G135" s="19"/>
      <c r="H135" s="19"/>
      <c r="I135" s="57">
        <f t="shared" si="2"/>
        <v>0</v>
      </c>
      <c r="J135" s="18"/>
      <c r="K135" s="18"/>
      <c r="L135" s="18"/>
      <c r="M135" s="18"/>
      <c r="N135" s="18"/>
      <c r="O135" s="18"/>
      <c r="P135" s="145"/>
      <c r="Q135" s="66"/>
      <c r="R135" s="18"/>
      <c r="S135" s="18"/>
      <c r="T135" s="18"/>
    </row>
    <row r="136" spans="1:20">
      <c r="A136" s="4">
        <v>132</v>
      </c>
      <c r="B136" s="17"/>
      <c r="C136" s="18"/>
      <c r="D136" s="18"/>
      <c r="E136" s="19"/>
      <c r="F136" s="18"/>
      <c r="G136" s="19"/>
      <c r="H136" s="19"/>
      <c r="I136" s="57">
        <f t="shared" si="2"/>
        <v>0</v>
      </c>
      <c r="J136" s="18"/>
      <c r="K136" s="18"/>
      <c r="L136" s="18"/>
      <c r="M136" s="18"/>
      <c r="N136" s="18"/>
      <c r="O136" s="18"/>
      <c r="P136" s="145"/>
      <c r="Q136" s="66"/>
      <c r="R136" s="18"/>
      <c r="S136" s="18"/>
      <c r="T136" s="18"/>
    </row>
    <row r="137" spans="1:20">
      <c r="A137" s="4">
        <v>133</v>
      </c>
      <c r="B137" s="17"/>
      <c r="C137" s="18"/>
      <c r="D137" s="18"/>
      <c r="E137" s="19"/>
      <c r="F137" s="18"/>
      <c r="G137" s="19"/>
      <c r="H137" s="19"/>
      <c r="I137" s="57">
        <f t="shared" si="2"/>
        <v>0</v>
      </c>
      <c r="J137" s="18"/>
      <c r="K137" s="18"/>
      <c r="L137" s="18"/>
      <c r="M137" s="18"/>
      <c r="N137" s="18"/>
      <c r="O137" s="18"/>
      <c r="P137" s="145"/>
      <c r="Q137" s="66"/>
      <c r="R137" s="18"/>
      <c r="S137" s="18"/>
      <c r="T137" s="18"/>
    </row>
    <row r="138" spans="1:20">
      <c r="A138" s="4">
        <v>134</v>
      </c>
      <c r="B138" s="17"/>
      <c r="C138" s="18"/>
      <c r="D138" s="18"/>
      <c r="E138" s="19"/>
      <c r="F138" s="18"/>
      <c r="G138" s="19"/>
      <c r="H138" s="19"/>
      <c r="I138" s="57">
        <f t="shared" si="2"/>
        <v>0</v>
      </c>
      <c r="J138" s="18"/>
      <c r="K138" s="18"/>
      <c r="L138" s="18"/>
      <c r="M138" s="18"/>
      <c r="N138" s="18"/>
      <c r="O138" s="18"/>
      <c r="P138" s="145"/>
      <c r="Q138" s="66"/>
      <c r="R138" s="18"/>
      <c r="S138" s="18"/>
      <c r="T138" s="18"/>
    </row>
    <row r="139" spans="1:20">
      <c r="A139" s="4">
        <v>135</v>
      </c>
      <c r="B139" s="17"/>
      <c r="C139" s="18"/>
      <c r="D139" s="18"/>
      <c r="E139" s="19"/>
      <c r="F139" s="18"/>
      <c r="G139" s="19"/>
      <c r="H139" s="19"/>
      <c r="I139" s="57">
        <f t="shared" si="2"/>
        <v>0</v>
      </c>
      <c r="J139" s="18"/>
      <c r="K139" s="18"/>
      <c r="L139" s="18"/>
      <c r="M139" s="18"/>
      <c r="N139" s="18"/>
      <c r="O139" s="18"/>
      <c r="P139" s="145"/>
      <c r="Q139" s="66"/>
      <c r="R139" s="18"/>
      <c r="S139" s="18"/>
      <c r="T139" s="18"/>
    </row>
    <row r="140" spans="1:20">
      <c r="A140" s="4">
        <v>136</v>
      </c>
      <c r="B140" s="17"/>
      <c r="C140" s="18"/>
      <c r="D140" s="18"/>
      <c r="E140" s="19"/>
      <c r="F140" s="18"/>
      <c r="G140" s="19"/>
      <c r="H140" s="19"/>
      <c r="I140" s="57">
        <f t="shared" si="2"/>
        <v>0</v>
      </c>
      <c r="J140" s="18"/>
      <c r="K140" s="18"/>
      <c r="L140" s="18"/>
      <c r="M140" s="18"/>
      <c r="N140" s="18"/>
      <c r="O140" s="18"/>
      <c r="P140" s="145"/>
      <c r="Q140" s="66"/>
      <c r="R140" s="18"/>
      <c r="S140" s="18"/>
      <c r="T140" s="18"/>
    </row>
    <row r="141" spans="1:20">
      <c r="A141" s="4">
        <v>137</v>
      </c>
      <c r="B141" s="17"/>
      <c r="C141" s="18"/>
      <c r="D141" s="18"/>
      <c r="E141" s="19"/>
      <c r="F141" s="18"/>
      <c r="G141" s="19"/>
      <c r="H141" s="19"/>
      <c r="I141" s="57">
        <f t="shared" si="2"/>
        <v>0</v>
      </c>
      <c r="J141" s="18"/>
      <c r="K141" s="18"/>
      <c r="L141" s="18"/>
      <c r="M141" s="18"/>
      <c r="N141" s="18"/>
      <c r="O141" s="18"/>
      <c r="P141" s="145"/>
      <c r="Q141" s="66"/>
      <c r="R141" s="18"/>
      <c r="S141" s="18"/>
      <c r="T141" s="18"/>
    </row>
    <row r="142" spans="1:20">
      <c r="A142" s="4">
        <v>138</v>
      </c>
      <c r="B142" s="17"/>
      <c r="C142" s="18"/>
      <c r="D142" s="18"/>
      <c r="E142" s="19"/>
      <c r="F142" s="18"/>
      <c r="G142" s="19"/>
      <c r="H142" s="19"/>
      <c r="I142" s="57">
        <f t="shared" si="2"/>
        <v>0</v>
      </c>
      <c r="J142" s="18"/>
      <c r="K142" s="18"/>
      <c r="L142" s="18"/>
      <c r="M142" s="18"/>
      <c r="N142" s="18"/>
      <c r="O142" s="18"/>
      <c r="P142" s="145"/>
      <c r="Q142" s="66"/>
      <c r="R142" s="18"/>
      <c r="S142" s="18"/>
      <c r="T142" s="18"/>
    </row>
    <row r="143" spans="1:20">
      <c r="A143" s="4">
        <v>139</v>
      </c>
      <c r="B143" s="17"/>
      <c r="C143" s="18"/>
      <c r="D143" s="18"/>
      <c r="E143" s="19"/>
      <c r="F143" s="18"/>
      <c r="G143" s="19"/>
      <c r="H143" s="19"/>
      <c r="I143" s="57">
        <f t="shared" si="2"/>
        <v>0</v>
      </c>
      <c r="J143" s="18"/>
      <c r="K143" s="18"/>
      <c r="L143" s="18"/>
      <c r="M143" s="18"/>
      <c r="N143" s="18"/>
      <c r="O143" s="18"/>
      <c r="P143" s="145"/>
      <c r="Q143" s="66"/>
      <c r="R143" s="18"/>
      <c r="S143" s="18"/>
      <c r="T143" s="18"/>
    </row>
    <row r="144" spans="1:20">
      <c r="A144" s="4">
        <v>140</v>
      </c>
      <c r="B144" s="17"/>
      <c r="C144" s="18"/>
      <c r="D144" s="18"/>
      <c r="E144" s="19"/>
      <c r="F144" s="18"/>
      <c r="G144" s="19"/>
      <c r="H144" s="19"/>
      <c r="I144" s="57">
        <f t="shared" si="2"/>
        <v>0</v>
      </c>
      <c r="J144" s="18"/>
      <c r="K144" s="18"/>
      <c r="L144" s="18"/>
      <c r="M144" s="18"/>
      <c r="N144" s="18"/>
      <c r="O144" s="18"/>
      <c r="P144" s="145"/>
      <c r="Q144" s="66"/>
      <c r="R144" s="18"/>
      <c r="S144" s="18"/>
      <c r="T144" s="18"/>
    </row>
    <row r="145" spans="1:20">
      <c r="A145" s="4">
        <v>141</v>
      </c>
      <c r="B145" s="17"/>
      <c r="C145" s="18"/>
      <c r="D145" s="18"/>
      <c r="E145" s="19"/>
      <c r="F145" s="18"/>
      <c r="G145" s="19"/>
      <c r="H145" s="19"/>
      <c r="I145" s="57">
        <f t="shared" si="2"/>
        <v>0</v>
      </c>
      <c r="J145" s="18"/>
      <c r="K145" s="18"/>
      <c r="L145" s="18"/>
      <c r="M145" s="18"/>
      <c r="N145" s="18"/>
      <c r="O145" s="18"/>
      <c r="P145" s="145"/>
      <c r="Q145" s="66"/>
      <c r="R145" s="18"/>
      <c r="S145" s="18"/>
      <c r="T145" s="18"/>
    </row>
    <row r="146" spans="1:20">
      <c r="A146" s="4">
        <v>142</v>
      </c>
      <c r="B146" s="17"/>
      <c r="C146" s="18"/>
      <c r="D146" s="18"/>
      <c r="E146" s="19"/>
      <c r="F146" s="18"/>
      <c r="G146" s="19"/>
      <c r="H146" s="19"/>
      <c r="I146" s="57">
        <f t="shared" si="2"/>
        <v>0</v>
      </c>
      <c r="J146" s="18"/>
      <c r="K146" s="18"/>
      <c r="L146" s="18"/>
      <c r="M146" s="18"/>
      <c r="N146" s="18"/>
      <c r="O146" s="18"/>
      <c r="P146" s="145"/>
      <c r="Q146" s="66"/>
      <c r="R146" s="18"/>
      <c r="S146" s="18"/>
      <c r="T146" s="18"/>
    </row>
    <row r="147" spans="1:20">
      <c r="A147" s="4">
        <v>143</v>
      </c>
      <c r="B147" s="17"/>
      <c r="C147" s="18"/>
      <c r="D147" s="18"/>
      <c r="E147" s="19"/>
      <c r="F147" s="18"/>
      <c r="G147" s="19"/>
      <c r="H147" s="19"/>
      <c r="I147" s="57">
        <f t="shared" si="2"/>
        <v>0</v>
      </c>
      <c r="J147" s="18"/>
      <c r="K147" s="18"/>
      <c r="L147" s="18"/>
      <c r="M147" s="18"/>
      <c r="N147" s="18"/>
      <c r="O147" s="18"/>
      <c r="P147" s="145"/>
      <c r="Q147" s="66"/>
      <c r="R147" s="18"/>
      <c r="S147" s="18"/>
      <c r="T147" s="18"/>
    </row>
    <row r="148" spans="1:20">
      <c r="A148" s="4">
        <v>144</v>
      </c>
      <c r="B148" s="17"/>
      <c r="C148" s="18"/>
      <c r="D148" s="18"/>
      <c r="E148" s="19"/>
      <c r="F148" s="18"/>
      <c r="G148" s="19"/>
      <c r="H148" s="19"/>
      <c r="I148" s="57">
        <f t="shared" si="2"/>
        <v>0</v>
      </c>
      <c r="J148" s="18"/>
      <c r="K148" s="18"/>
      <c r="L148" s="18"/>
      <c r="M148" s="18"/>
      <c r="N148" s="18"/>
      <c r="O148" s="18"/>
      <c r="P148" s="145"/>
      <c r="Q148" s="66"/>
      <c r="R148" s="18"/>
      <c r="S148" s="18"/>
      <c r="T148" s="18"/>
    </row>
    <row r="149" spans="1:20">
      <c r="A149" s="4">
        <v>145</v>
      </c>
      <c r="B149" s="17"/>
      <c r="C149" s="18"/>
      <c r="D149" s="18"/>
      <c r="E149" s="19"/>
      <c r="F149" s="18"/>
      <c r="G149" s="19"/>
      <c r="H149" s="19"/>
      <c r="I149" s="57">
        <f t="shared" si="2"/>
        <v>0</v>
      </c>
      <c r="J149" s="18"/>
      <c r="K149" s="18"/>
      <c r="L149" s="18"/>
      <c r="M149" s="18"/>
      <c r="N149" s="18"/>
      <c r="O149" s="18"/>
      <c r="P149" s="145"/>
      <c r="Q149" s="66"/>
      <c r="R149" s="18"/>
      <c r="S149" s="18"/>
      <c r="T149" s="18"/>
    </row>
    <row r="150" spans="1:20">
      <c r="A150" s="4">
        <v>146</v>
      </c>
      <c r="B150" s="17"/>
      <c r="C150" s="18"/>
      <c r="D150" s="18"/>
      <c r="E150" s="19"/>
      <c r="F150" s="18"/>
      <c r="G150" s="19"/>
      <c r="H150" s="19"/>
      <c r="I150" s="57">
        <f t="shared" si="2"/>
        <v>0</v>
      </c>
      <c r="J150" s="18"/>
      <c r="K150" s="18"/>
      <c r="L150" s="18"/>
      <c r="M150" s="18"/>
      <c r="N150" s="18"/>
      <c r="O150" s="18"/>
      <c r="P150" s="145"/>
      <c r="Q150" s="66"/>
      <c r="R150" s="18"/>
      <c r="S150" s="18"/>
      <c r="T150" s="18"/>
    </row>
    <row r="151" spans="1:20">
      <c r="A151" s="4">
        <v>147</v>
      </c>
      <c r="B151" s="17"/>
      <c r="C151" s="18"/>
      <c r="D151" s="18"/>
      <c r="E151" s="19"/>
      <c r="F151" s="18"/>
      <c r="G151" s="19"/>
      <c r="H151" s="19"/>
      <c r="I151" s="57">
        <f t="shared" si="2"/>
        <v>0</v>
      </c>
      <c r="J151" s="18"/>
      <c r="K151" s="18"/>
      <c r="L151" s="18"/>
      <c r="M151" s="18"/>
      <c r="N151" s="18"/>
      <c r="O151" s="18"/>
      <c r="P151" s="145"/>
      <c r="Q151" s="66"/>
      <c r="R151" s="18"/>
      <c r="S151" s="18"/>
      <c r="T151" s="18"/>
    </row>
    <row r="152" spans="1:20">
      <c r="A152" s="4">
        <v>148</v>
      </c>
      <c r="B152" s="17"/>
      <c r="C152" s="18"/>
      <c r="D152" s="18"/>
      <c r="E152" s="19"/>
      <c r="F152" s="18"/>
      <c r="G152" s="19"/>
      <c r="H152" s="19"/>
      <c r="I152" s="57">
        <f t="shared" si="2"/>
        <v>0</v>
      </c>
      <c r="J152" s="18"/>
      <c r="K152" s="18"/>
      <c r="L152" s="18"/>
      <c r="M152" s="18"/>
      <c r="N152" s="18"/>
      <c r="O152" s="18"/>
      <c r="P152" s="145"/>
      <c r="Q152" s="66"/>
      <c r="R152" s="18"/>
      <c r="S152" s="18"/>
      <c r="T152" s="18"/>
    </row>
    <row r="153" spans="1:20">
      <c r="A153" s="4">
        <v>149</v>
      </c>
      <c r="B153" s="17"/>
      <c r="C153" s="18"/>
      <c r="D153" s="18"/>
      <c r="E153" s="19"/>
      <c r="F153" s="18"/>
      <c r="G153" s="19"/>
      <c r="H153" s="19"/>
      <c r="I153" s="57">
        <f t="shared" si="2"/>
        <v>0</v>
      </c>
      <c r="J153" s="18"/>
      <c r="K153" s="18"/>
      <c r="L153" s="18"/>
      <c r="M153" s="18"/>
      <c r="N153" s="18"/>
      <c r="O153" s="18"/>
      <c r="P153" s="145"/>
      <c r="Q153" s="66"/>
      <c r="R153" s="18"/>
      <c r="S153" s="18"/>
      <c r="T153" s="18"/>
    </row>
    <row r="154" spans="1:20">
      <c r="A154" s="4">
        <v>150</v>
      </c>
      <c r="B154" s="17"/>
      <c r="C154" s="18"/>
      <c r="D154" s="18"/>
      <c r="E154" s="19"/>
      <c r="F154" s="18"/>
      <c r="G154" s="19"/>
      <c r="H154" s="19"/>
      <c r="I154" s="57">
        <f t="shared" si="2"/>
        <v>0</v>
      </c>
      <c r="J154" s="18"/>
      <c r="K154" s="18"/>
      <c r="L154" s="18"/>
      <c r="M154" s="18"/>
      <c r="N154" s="18"/>
      <c r="O154" s="18"/>
      <c r="P154" s="145"/>
      <c r="Q154" s="66"/>
      <c r="R154" s="18"/>
      <c r="S154" s="18"/>
      <c r="T154" s="18"/>
    </row>
    <row r="155" spans="1:20">
      <c r="A155" s="4">
        <v>151</v>
      </c>
      <c r="B155" s="17"/>
      <c r="C155" s="18"/>
      <c r="D155" s="18"/>
      <c r="E155" s="19"/>
      <c r="F155" s="18"/>
      <c r="G155" s="19"/>
      <c r="H155" s="19"/>
      <c r="I155" s="57">
        <f t="shared" si="2"/>
        <v>0</v>
      </c>
      <c r="J155" s="18"/>
      <c r="K155" s="18"/>
      <c r="L155" s="18"/>
      <c r="M155" s="18"/>
      <c r="N155" s="18"/>
      <c r="O155" s="18"/>
      <c r="P155" s="145"/>
      <c r="Q155" s="66"/>
      <c r="R155" s="18"/>
      <c r="S155" s="18"/>
      <c r="T155" s="18"/>
    </row>
    <row r="156" spans="1:20">
      <c r="A156" s="4">
        <v>152</v>
      </c>
      <c r="B156" s="17"/>
      <c r="C156" s="18"/>
      <c r="D156" s="18"/>
      <c r="E156" s="19"/>
      <c r="F156" s="18"/>
      <c r="G156" s="19"/>
      <c r="H156" s="19"/>
      <c r="I156" s="57">
        <f t="shared" si="2"/>
        <v>0</v>
      </c>
      <c r="J156" s="18"/>
      <c r="K156" s="18"/>
      <c r="L156" s="18"/>
      <c r="M156" s="18"/>
      <c r="N156" s="18"/>
      <c r="O156" s="18"/>
      <c r="P156" s="145"/>
      <c r="Q156" s="66"/>
      <c r="R156" s="18"/>
      <c r="S156" s="18"/>
      <c r="T156" s="18"/>
    </row>
    <row r="157" spans="1:20">
      <c r="A157" s="4">
        <v>153</v>
      </c>
      <c r="B157" s="17"/>
      <c r="C157" s="18"/>
      <c r="D157" s="18"/>
      <c r="E157" s="19"/>
      <c r="F157" s="18"/>
      <c r="G157" s="19"/>
      <c r="H157" s="19"/>
      <c r="I157" s="57">
        <f t="shared" si="2"/>
        <v>0</v>
      </c>
      <c r="J157" s="18"/>
      <c r="K157" s="18"/>
      <c r="L157" s="18"/>
      <c r="M157" s="18"/>
      <c r="N157" s="18"/>
      <c r="O157" s="18"/>
      <c r="P157" s="145"/>
      <c r="Q157" s="66"/>
      <c r="R157" s="18"/>
      <c r="S157" s="18"/>
      <c r="T157" s="18"/>
    </row>
    <row r="158" spans="1:20">
      <c r="A158" s="4">
        <v>154</v>
      </c>
      <c r="B158" s="17"/>
      <c r="C158" s="18"/>
      <c r="D158" s="18"/>
      <c r="E158" s="19"/>
      <c r="F158" s="18"/>
      <c r="G158" s="19"/>
      <c r="H158" s="19"/>
      <c r="I158" s="57">
        <f t="shared" si="2"/>
        <v>0</v>
      </c>
      <c r="J158" s="18"/>
      <c r="K158" s="18"/>
      <c r="L158" s="18"/>
      <c r="M158" s="18"/>
      <c r="N158" s="18"/>
      <c r="O158" s="18"/>
      <c r="P158" s="145"/>
      <c r="Q158" s="66"/>
      <c r="R158" s="18"/>
      <c r="S158" s="18"/>
      <c r="T158" s="18"/>
    </row>
    <row r="159" spans="1:20">
      <c r="A159" s="4">
        <v>155</v>
      </c>
      <c r="B159" s="17"/>
      <c r="C159" s="18"/>
      <c r="D159" s="18"/>
      <c r="E159" s="19"/>
      <c r="F159" s="18"/>
      <c r="G159" s="19"/>
      <c r="H159" s="19"/>
      <c r="I159" s="57">
        <f t="shared" si="2"/>
        <v>0</v>
      </c>
      <c r="J159" s="18"/>
      <c r="K159" s="18"/>
      <c r="L159" s="18"/>
      <c r="M159" s="18"/>
      <c r="N159" s="18"/>
      <c r="O159" s="18"/>
      <c r="P159" s="145"/>
      <c r="Q159" s="66"/>
      <c r="R159" s="18"/>
      <c r="S159" s="18"/>
      <c r="T159" s="18"/>
    </row>
    <row r="160" spans="1:20">
      <c r="A160" s="4">
        <v>156</v>
      </c>
      <c r="B160" s="17"/>
      <c r="C160" s="18"/>
      <c r="D160" s="18"/>
      <c r="E160" s="19"/>
      <c r="F160" s="18"/>
      <c r="G160" s="19"/>
      <c r="H160" s="19"/>
      <c r="I160" s="57">
        <f t="shared" si="2"/>
        <v>0</v>
      </c>
      <c r="J160" s="18"/>
      <c r="K160" s="18"/>
      <c r="L160" s="18"/>
      <c r="M160" s="18"/>
      <c r="N160" s="18"/>
      <c r="O160" s="18"/>
      <c r="P160" s="145"/>
      <c r="Q160" s="66"/>
      <c r="R160" s="18"/>
      <c r="S160" s="18"/>
      <c r="T160" s="18"/>
    </row>
    <row r="161" spans="1:20">
      <c r="A161" s="4">
        <v>157</v>
      </c>
      <c r="B161" s="17"/>
      <c r="C161" s="18"/>
      <c r="D161" s="18"/>
      <c r="E161" s="19"/>
      <c r="F161" s="18"/>
      <c r="G161" s="19"/>
      <c r="H161" s="19"/>
      <c r="I161" s="57">
        <f t="shared" si="2"/>
        <v>0</v>
      </c>
      <c r="J161" s="18"/>
      <c r="K161" s="18"/>
      <c r="L161" s="18"/>
      <c r="M161" s="18"/>
      <c r="N161" s="18"/>
      <c r="O161" s="18"/>
      <c r="P161" s="145"/>
      <c r="Q161" s="66"/>
      <c r="R161" s="18"/>
      <c r="S161" s="18"/>
      <c r="T161" s="18"/>
    </row>
    <row r="162" spans="1:20">
      <c r="A162" s="4">
        <v>158</v>
      </c>
      <c r="B162" s="17"/>
      <c r="C162" s="18"/>
      <c r="D162" s="18"/>
      <c r="E162" s="19"/>
      <c r="F162" s="18"/>
      <c r="G162" s="19"/>
      <c r="H162" s="19"/>
      <c r="I162" s="57">
        <f t="shared" si="2"/>
        <v>0</v>
      </c>
      <c r="J162" s="18"/>
      <c r="K162" s="18"/>
      <c r="L162" s="18"/>
      <c r="M162" s="18"/>
      <c r="N162" s="18"/>
      <c r="O162" s="18"/>
      <c r="P162" s="145"/>
      <c r="Q162" s="66"/>
      <c r="R162" s="18"/>
      <c r="S162" s="18"/>
      <c r="T162" s="18"/>
    </row>
    <row r="163" spans="1:20">
      <c r="A163" s="4">
        <v>159</v>
      </c>
      <c r="B163" s="17"/>
      <c r="C163" s="18"/>
      <c r="D163" s="18"/>
      <c r="E163" s="19"/>
      <c r="F163" s="18"/>
      <c r="G163" s="19"/>
      <c r="H163" s="19"/>
      <c r="I163" s="57">
        <f t="shared" si="2"/>
        <v>0</v>
      </c>
      <c r="J163" s="18"/>
      <c r="K163" s="18"/>
      <c r="L163" s="18"/>
      <c r="M163" s="18"/>
      <c r="N163" s="18"/>
      <c r="O163" s="18"/>
      <c r="P163" s="145"/>
      <c r="Q163" s="66"/>
      <c r="R163" s="18"/>
      <c r="S163" s="18"/>
      <c r="T163" s="18"/>
    </row>
    <row r="164" spans="1:20">
      <c r="A164" s="4">
        <v>160</v>
      </c>
      <c r="B164" s="17"/>
      <c r="C164" s="18"/>
      <c r="D164" s="18"/>
      <c r="E164" s="19"/>
      <c r="F164" s="18"/>
      <c r="G164" s="19"/>
      <c r="H164" s="19"/>
      <c r="I164" s="57">
        <f t="shared" si="2"/>
        <v>0</v>
      </c>
      <c r="J164" s="18"/>
      <c r="K164" s="18"/>
      <c r="L164" s="18"/>
      <c r="M164" s="18"/>
      <c r="N164" s="18"/>
      <c r="O164" s="18"/>
      <c r="P164" s="145"/>
      <c r="Q164" s="66"/>
      <c r="R164" s="18"/>
      <c r="S164" s="18"/>
      <c r="T164" s="18"/>
    </row>
    <row r="165" spans="1:20">
      <c r="A165" s="21" t="s">
        <v>11</v>
      </c>
      <c r="B165" s="39"/>
      <c r="C165" s="21">
        <f>COUNTIFS(C5:C164,"*")</f>
        <v>100</v>
      </c>
      <c r="D165" s="21"/>
      <c r="E165" s="13"/>
      <c r="F165" s="21"/>
      <c r="G165" s="58">
        <f>SUM(G5:G164)</f>
        <v>3288</v>
      </c>
      <c r="H165" s="58">
        <f>SUM(H5:H164)</f>
        <v>3312</v>
      </c>
      <c r="I165" s="58">
        <f>SUM(I5:I164)</f>
        <v>6600</v>
      </c>
      <c r="J165" s="21"/>
      <c r="K165" s="21"/>
      <c r="L165" s="21"/>
      <c r="M165" s="21"/>
      <c r="N165" s="21"/>
      <c r="O165" s="21"/>
      <c r="P165" s="14"/>
      <c r="Q165" s="21"/>
      <c r="R165" s="21"/>
      <c r="S165" s="21"/>
      <c r="T165" s="12"/>
    </row>
    <row r="166" spans="1:20">
      <c r="A166" s="44" t="s">
        <v>62</v>
      </c>
      <c r="B166" s="10">
        <f>COUNTIF(B$5:B$164,"Team 1")</f>
        <v>47</v>
      </c>
      <c r="C166" s="44" t="s">
        <v>25</v>
      </c>
      <c r="D166" s="10">
        <f>COUNTIF(D5:D164,"Anganwadi")</f>
        <v>30</v>
      </c>
    </row>
    <row r="167" spans="1:20">
      <c r="A167" s="44" t="s">
        <v>63</v>
      </c>
      <c r="B167" s="10">
        <f>COUNTIF(B$6:B$164,"Team 2")</f>
        <v>52</v>
      </c>
      <c r="C167" s="44" t="s">
        <v>23</v>
      </c>
      <c r="D167" s="10">
        <f>COUNTIF(D5:D164,"School")</f>
        <v>70</v>
      </c>
    </row>
  </sheetData>
  <sheetProtection password="8527" sheet="1" objects="1" scenarios="1"/>
  <mergeCells count="20">
    <mergeCell ref="F3:F4"/>
    <mergeCell ref="G3:I3"/>
    <mergeCell ref="J3:J4"/>
    <mergeCell ref="K3:K4"/>
    <mergeCell ref="R3:R4"/>
    <mergeCell ref="S3:S4"/>
    <mergeCell ref="A1:C1"/>
    <mergeCell ref="T3:T4"/>
    <mergeCell ref="A2:C2"/>
    <mergeCell ref="L3:L4"/>
    <mergeCell ref="M3:M4"/>
    <mergeCell ref="N3:N4"/>
    <mergeCell ref="O3:O4"/>
    <mergeCell ref="P3:P4"/>
    <mergeCell ref="Q3:Q4"/>
    <mergeCell ref="B3:B4"/>
    <mergeCell ref="A3:A4"/>
    <mergeCell ref="C3:C4"/>
    <mergeCell ref="D3:D4"/>
    <mergeCell ref="E3:E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23 D30:D52 D54:D164 D16:D21 D5:D14 D25:D28">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horizontalDpi="0" verticalDpi="0" r:id="rId1"/>
  <headerFooter>
    <oddFooter>&amp;CPages &amp;P of &amp;N</oddFooter>
  </headerFooter>
</worksheet>
</file>

<file path=xl/worksheets/sheet7.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5" activePane="bottomRight" state="frozen"/>
      <selection pane="topRight" activeCell="C1" sqref="C1"/>
      <selection pane="bottomLeft" activeCell="A5" sqref="A5"/>
      <selection pane="bottomRight" activeCell="J2" sqref="J2"/>
    </sheetView>
  </sheetViews>
  <sheetFormatPr defaultRowHeight="16.5"/>
  <cols>
    <col min="1" max="1" width="6.140625" style="1" bestFit="1" customWidth="1"/>
    <col min="2" max="2" width="13.28515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4" customHeight="1">
      <c r="A1" s="212" t="s">
        <v>70</v>
      </c>
      <c r="B1" s="212"/>
      <c r="C1" s="212"/>
      <c r="D1" s="53"/>
      <c r="E1" s="53"/>
      <c r="F1" s="53"/>
      <c r="G1" s="53"/>
      <c r="H1" s="53"/>
      <c r="I1" s="53"/>
      <c r="J1" s="53"/>
      <c r="K1" s="53"/>
      <c r="L1" s="53"/>
      <c r="M1" s="214"/>
      <c r="N1" s="214"/>
      <c r="O1" s="214"/>
      <c r="P1" s="214"/>
      <c r="Q1" s="214"/>
      <c r="R1" s="214"/>
      <c r="S1" s="214"/>
      <c r="T1" s="214"/>
    </row>
    <row r="2" spans="1:20">
      <c r="A2" s="208" t="s">
        <v>59</v>
      </c>
      <c r="B2" s="209"/>
      <c r="C2" s="209"/>
      <c r="D2" s="25">
        <v>43709</v>
      </c>
      <c r="E2" s="22"/>
      <c r="F2" s="22"/>
      <c r="G2" s="22"/>
      <c r="H2" s="22"/>
      <c r="I2" s="22"/>
      <c r="J2" s="22"/>
      <c r="K2" s="22"/>
      <c r="L2" s="22"/>
      <c r="M2" s="22"/>
      <c r="N2" s="22"/>
      <c r="O2" s="22"/>
      <c r="P2" s="22"/>
      <c r="Q2" s="22"/>
      <c r="R2" s="22"/>
      <c r="S2" s="22"/>
    </row>
    <row r="3" spans="1:20" ht="24" customHeight="1">
      <c r="A3" s="204" t="s">
        <v>14</v>
      </c>
      <c r="B3" s="206" t="s">
        <v>61</v>
      </c>
      <c r="C3" s="203" t="s">
        <v>7</v>
      </c>
      <c r="D3" s="203" t="s">
        <v>55</v>
      </c>
      <c r="E3" s="203" t="s">
        <v>16</v>
      </c>
      <c r="F3" s="210" t="s">
        <v>17</v>
      </c>
      <c r="G3" s="203" t="s">
        <v>8</v>
      </c>
      <c r="H3" s="203"/>
      <c r="I3" s="203"/>
      <c r="J3" s="203" t="s">
        <v>31</v>
      </c>
      <c r="K3" s="206" t="s">
        <v>33</v>
      </c>
      <c r="L3" s="206" t="s">
        <v>50</v>
      </c>
      <c r="M3" s="206" t="s">
        <v>51</v>
      </c>
      <c r="N3" s="206" t="s">
        <v>34</v>
      </c>
      <c r="O3" s="206" t="s">
        <v>35</v>
      </c>
      <c r="P3" s="204" t="s">
        <v>54</v>
      </c>
      <c r="Q3" s="203" t="s">
        <v>52</v>
      </c>
      <c r="R3" s="203" t="s">
        <v>32</v>
      </c>
      <c r="S3" s="203" t="s">
        <v>53</v>
      </c>
      <c r="T3" s="203" t="s">
        <v>13</v>
      </c>
    </row>
    <row r="4" spans="1:20" ht="25.5" customHeight="1">
      <c r="A4" s="204"/>
      <c r="B4" s="211"/>
      <c r="C4" s="203"/>
      <c r="D4" s="203"/>
      <c r="E4" s="203"/>
      <c r="F4" s="210"/>
      <c r="G4" s="23" t="s">
        <v>9</v>
      </c>
      <c r="H4" s="23" t="s">
        <v>10</v>
      </c>
      <c r="I4" s="23" t="s">
        <v>11</v>
      </c>
      <c r="J4" s="203"/>
      <c r="K4" s="207"/>
      <c r="L4" s="207"/>
      <c r="M4" s="207"/>
      <c r="N4" s="207"/>
      <c r="O4" s="207"/>
      <c r="P4" s="204"/>
      <c r="Q4" s="204"/>
      <c r="R4" s="203"/>
      <c r="S4" s="203"/>
      <c r="T4" s="203"/>
    </row>
    <row r="5" spans="1:20">
      <c r="A5" s="4">
        <v>1</v>
      </c>
      <c r="B5" s="17" t="s">
        <v>63</v>
      </c>
      <c r="C5" s="65" t="s">
        <v>1097</v>
      </c>
      <c r="D5" s="18" t="s">
        <v>23</v>
      </c>
      <c r="E5" s="116"/>
      <c r="F5" s="18" t="s">
        <v>92</v>
      </c>
      <c r="G5" s="146">
        <v>28</v>
      </c>
      <c r="H5" s="147">
        <v>21</v>
      </c>
      <c r="I5" s="59">
        <f>SUM(G5:H5)</f>
        <v>49</v>
      </c>
      <c r="J5" s="152"/>
      <c r="K5" s="18" t="s">
        <v>1200</v>
      </c>
      <c r="L5" s="18"/>
      <c r="M5" s="18"/>
      <c r="N5" s="18"/>
      <c r="O5" s="18"/>
      <c r="P5" s="86" t="s">
        <v>1201</v>
      </c>
      <c r="Q5" s="84" t="s">
        <v>242</v>
      </c>
      <c r="R5" s="17">
        <v>5</v>
      </c>
      <c r="S5" s="48" t="s">
        <v>243</v>
      </c>
      <c r="T5" s="77"/>
    </row>
    <row r="6" spans="1:20">
      <c r="A6" s="4">
        <v>2</v>
      </c>
      <c r="B6" s="17" t="s">
        <v>63</v>
      </c>
      <c r="C6" s="65" t="s">
        <v>1098</v>
      </c>
      <c r="D6" s="18" t="s">
        <v>23</v>
      </c>
      <c r="E6" s="116" t="s">
        <v>1099</v>
      </c>
      <c r="F6" s="18" t="s">
        <v>92</v>
      </c>
      <c r="G6" s="146">
        <v>35</v>
      </c>
      <c r="H6" s="108">
        <v>37</v>
      </c>
      <c r="I6" s="59">
        <f t="shared" ref="I6:I69" si="0">SUM(G6:H6)</f>
        <v>72</v>
      </c>
      <c r="J6" s="152">
        <v>9854070620</v>
      </c>
      <c r="K6" s="18" t="s">
        <v>1202</v>
      </c>
      <c r="L6" s="18" t="s">
        <v>884</v>
      </c>
      <c r="M6" s="18">
        <v>9859632436</v>
      </c>
      <c r="N6" s="18"/>
      <c r="O6" s="18"/>
      <c r="P6" s="86" t="s">
        <v>1201</v>
      </c>
      <c r="Q6" s="84" t="s">
        <v>242</v>
      </c>
      <c r="R6" s="17">
        <v>20</v>
      </c>
      <c r="S6" s="48" t="s">
        <v>243</v>
      </c>
      <c r="T6" s="77"/>
    </row>
    <row r="7" spans="1:20">
      <c r="A7" s="4">
        <v>3</v>
      </c>
      <c r="B7" s="17" t="s">
        <v>63</v>
      </c>
      <c r="C7" s="65" t="s">
        <v>1100</v>
      </c>
      <c r="D7" s="68" t="s">
        <v>23</v>
      </c>
      <c r="E7" s="116" t="s">
        <v>1101</v>
      </c>
      <c r="F7" s="18" t="s">
        <v>92</v>
      </c>
      <c r="G7" s="146">
        <v>30</v>
      </c>
      <c r="H7" s="147">
        <v>21</v>
      </c>
      <c r="I7" s="59">
        <f t="shared" si="0"/>
        <v>51</v>
      </c>
      <c r="J7" s="152">
        <v>9435341060</v>
      </c>
      <c r="K7" s="18" t="s">
        <v>1203</v>
      </c>
      <c r="L7" s="18" t="s">
        <v>884</v>
      </c>
      <c r="M7" s="18">
        <v>9859632436</v>
      </c>
      <c r="N7" s="78"/>
      <c r="O7" s="79"/>
      <c r="P7" s="86" t="s">
        <v>1201</v>
      </c>
      <c r="Q7" s="84" t="s">
        <v>242</v>
      </c>
      <c r="R7" s="17">
        <v>20</v>
      </c>
      <c r="S7" s="48" t="s">
        <v>243</v>
      </c>
      <c r="T7" s="77"/>
    </row>
    <row r="8" spans="1:20">
      <c r="A8" s="4">
        <v>4</v>
      </c>
      <c r="B8" s="17" t="s">
        <v>63</v>
      </c>
      <c r="C8" s="65" t="s">
        <v>1102</v>
      </c>
      <c r="D8" s="127" t="s">
        <v>23</v>
      </c>
      <c r="E8" s="116" t="s">
        <v>1103</v>
      </c>
      <c r="F8" s="18" t="s">
        <v>92</v>
      </c>
      <c r="G8" s="146">
        <v>15</v>
      </c>
      <c r="H8" s="147">
        <v>13</v>
      </c>
      <c r="I8" s="59">
        <f t="shared" si="0"/>
        <v>28</v>
      </c>
      <c r="J8" s="152">
        <v>9435190983</v>
      </c>
      <c r="K8" s="18" t="s">
        <v>1203</v>
      </c>
      <c r="L8" s="18" t="s">
        <v>884</v>
      </c>
      <c r="M8" s="18">
        <v>9859632436</v>
      </c>
      <c r="N8" s="78"/>
      <c r="O8" s="79"/>
      <c r="P8" s="86" t="s">
        <v>1204</v>
      </c>
      <c r="Q8" s="77" t="s">
        <v>246</v>
      </c>
      <c r="R8" s="17">
        <v>20</v>
      </c>
      <c r="S8" s="48" t="s">
        <v>243</v>
      </c>
      <c r="T8" s="77"/>
    </row>
    <row r="9" spans="1:20">
      <c r="A9" s="4">
        <v>5</v>
      </c>
      <c r="B9" s="17" t="s">
        <v>63</v>
      </c>
      <c r="C9" s="65" t="s">
        <v>1104</v>
      </c>
      <c r="D9" s="127" t="s">
        <v>23</v>
      </c>
      <c r="E9" s="116" t="s">
        <v>1105</v>
      </c>
      <c r="F9" s="18" t="s">
        <v>90</v>
      </c>
      <c r="G9" s="146">
        <v>34</v>
      </c>
      <c r="H9" s="147">
        <v>29</v>
      </c>
      <c r="I9" s="59">
        <f t="shared" si="0"/>
        <v>63</v>
      </c>
      <c r="J9" s="152">
        <v>9613126331</v>
      </c>
      <c r="K9" s="18" t="s">
        <v>1203</v>
      </c>
      <c r="L9" s="18" t="s">
        <v>884</v>
      </c>
      <c r="M9" s="18">
        <v>9859632436</v>
      </c>
      <c r="N9" s="78"/>
      <c r="O9" s="79"/>
      <c r="P9" s="86" t="s">
        <v>1204</v>
      </c>
      <c r="Q9" s="77" t="s">
        <v>246</v>
      </c>
      <c r="R9" s="17">
        <v>20</v>
      </c>
      <c r="S9" s="48" t="s">
        <v>243</v>
      </c>
      <c r="T9" s="77"/>
    </row>
    <row r="10" spans="1:20">
      <c r="A10" s="4">
        <v>6</v>
      </c>
      <c r="B10" s="17" t="s">
        <v>63</v>
      </c>
      <c r="C10" s="65" t="s">
        <v>1106</v>
      </c>
      <c r="D10" s="127" t="s">
        <v>23</v>
      </c>
      <c r="E10" s="116" t="s">
        <v>1107</v>
      </c>
      <c r="F10" s="18" t="s">
        <v>92</v>
      </c>
      <c r="G10" s="146">
        <v>23</v>
      </c>
      <c r="H10" s="147">
        <v>36</v>
      </c>
      <c r="I10" s="59">
        <f t="shared" si="0"/>
        <v>59</v>
      </c>
      <c r="J10" s="152">
        <v>9854038373</v>
      </c>
      <c r="K10" s="18" t="s">
        <v>1203</v>
      </c>
      <c r="L10" s="18" t="s">
        <v>884</v>
      </c>
      <c r="M10" s="18">
        <v>9859632436</v>
      </c>
      <c r="N10" s="78"/>
      <c r="O10" s="79"/>
      <c r="P10" s="86" t="s">
        <v>1205</v>
      </c>
      <c r="Q10" s="84" t="s">
        <v>249</v>
      </c>
      <c r="R10" s="17">
        <v>20</v>
      </c>
      <c r="S10" s="48" t="s">
        <v>243</v>
      </c>
      <c r="T10" s="87"/>
    </row>
    <row r="11" spans="1:20">
      <c r="A11" s="4">
        <v>7</v>
      </c>
      <c r="B11" s="17" t="s">
        <v>63</v>
      </c>
      <c r="C11" s="65" t="s">
        <v>1108</v>
      </c>
      <c r="D11" s="127" t="s">
        <v>23</v>
      </c>
      <c r="E11" s="116" t="s">
        <v>1109</v>
      </c>
      <c r="F11" s="18" t="s">
        <v>238</v>
      </c>
      <c r="G11" s="146">
        <v>40</v>
      </c>
      <c r="H11" s="147">
        <v>40</v>
      </c>
      <c r="I11" s="59">
        <f t="shared" si="0"/>
        <v>80</v>
      </c>
      <c r="J11" s="152"/>
      <c r="K11" s="18" t="s">
        <v>1203</v>
      </c>
      <c r="L11" s="18" t="s">
        <v>884</v>
      </c>
      <c r="M11" s="18">
        <v>9859632436</v>
      </c>
      <c r="N11" s="78"/>
      <c r="O11" s="79"/>
      <c r="P11" s="86" t="s">
        <v>1205</v>
      </c>
      <c r="Q11" s="84" t="s">
        <v>249</v>
      </c>
      <c r="R11" s="17">
        <v>20</v>
      </c>
      <c r="S11" s="48" t="s">
        <v>243</v>
      </c>
      <c r="T11" s="87"/>
    </row>
    <row r="12" spans="1:20">
      <c r="A12" s="4">
        <v>8</v>
      </c>
      <c r="B12" s="17" t="s">
        <v>63</v>
      </c>
      <c r="C12" s="65" t="s">
        <v>1110</v>
      </c>
      <c r="D12" s="127" t="s">
        <v>23</v>
      </c>
      <c r="E12" s="116" t="s">
        <v>1111</v>
      </c>
      <c r="F12" s="18" t="s">
        <v>92</v>
      </c>
      <c r="G12" s="146">
        <v>30</v>
      </c>
      <c r="H12" s="147">
        <v>30</v>
      </c>
      <c r="I12" s="59">
        <f t="shared" si="0"/>
        <v>60</v>
      </c>
      <c r="J12" s="152">
        <v>9957613008</v>
      </c>
      <c r="K12" s="18" t="s">
        <v>1203</v>
      </c>
      <c r="L12" s="18" t="s">
        <v>884</v>
      </c>
      <c r="M12" s="18">
        <v>9859632436</v>
      </c>
      <c r="N12" s="78"/>
      <c r="O12" s="79"/>
      <c r="P12" s="81" t="s">
        <v>1206</v>
      </c>
      <c r="Q12" s="77" t="s">
        <v>251</v>
      </c>
      <c r="R12" s="17">
        <v>20</v>
      </c>
      <c r="S12" s="48" t="s">
        <v>243</v>
      </c>
      <c r="T12" s="77"/>
    </row>
    <row r="13" spans="1:20">
      <c r="A13" s="4">
        <v>9</v>
      </c>
      <c r="B13" s="17" t="s">
        <v>63</v>
      </c>
      <c r="C13" s="65" t="s">
        <v>1112</v>
      </c>
      <c r="D13" s="68" t="s">
        <v>23</v>
      </c>
      <c r="E13" s="116" t="s">
        <v>1113</v>
      </c>
      <c r="F13" s="18" t="s">
        <v>90</v>
      </c>
      <c r="G13" s="146">
        <v>35</v>
      </c>
      <c r="H13" s="147">
        <v>31</v>
      </c>
      <c r="I13" s="59">
        <f t="shared" si="0"/>
        <v>66</v>
      </c>
      <c r="J13" s="152">
        <v>9957087141</v>
      </c>
      <c r="K13" s="18" t="s">
        <v>1203</v>
      </c>
      <c r="L13" s="18" t="s">
        <v>884</v>
      </c>
      <c r="M13" s="18">
        <v>9859632436</v>
      </c>
      <c r="N13" s="78"/>
      <c r="O13" s="79"/>
      <c r="P13" s="81" t="s">
        <v>1206</v>
      </c>
      <c r="Q13" s="77" t="s">
        <v>251</v>
      </c>
      <c r="R13" s="17">
        <v>20</v>
      </c>
      <c r="S13" s="48" t="s">
        <v>243</v>
      </c>
      <c r="T13" s="77"/>
    </row>
    <row r="14" spans="1:20">
      <c r="A14" s="4">
        <v>10</v>
      </c>
      <c r="B14" s="17" t="s">
        <v>63</v>
      </c>
      <c r="C14" s="65" t="s">
        <v>1114</v>
      </c>
      <c r="D14" s="68" t="s">
        <v>23</v>
      </c>
      <c r="E14" s="116" t="s">
        <v>1115</v>
      </c>
      <c r="F14" s="18" t="s">
        <v>516</v>
      </c>
      <c r="G14" s="146">
        <v>28</v>
      </c>
      <c r="H14" s="147">
        <v>21</v>
      </c>
      <c r="I14" s="59">
        <f t="shared" si="0"/>
        <v>49</v>
      </c>
      <c r="J14" s="152">
        <v>9854950635</v>
      </c>
      <c r="K14" s="18" t="s">
        <v>1203</v>
      </c>
      <c r="L14" s="18" t="s">
        <v>884</v>
      </c>
      <c r="M14" s="18">
        <v>9859632436</v>
      </c>
      <c r="N14" s="78"/>
      <c r="O14" s="79"/>
      <c r="P14" s="81" t="s">
        <v>1206</v>
      </c>
      <c r="Q14" s="77" t="s">
        <v>251</v>
      </c>
      <c r="R14" s="17">
        <v>14</v>
      </c>
      <c r="S14" s="48" t="s">
        <v>243</v>
      </c>
      <c r="T14" s="77"/>
    </row>
    <row r="15" spans="1:20">
      <c r="A15" s="4">
        <v>11</v>
      </c>
      <c r="B15" s="17" t="s">
        <v>63</v>
      </c>
      <c r="C15" s="65" t="s">
        <v>1116</v>
      </c>
      <c r="D15" s="68" t="s">
        <v>23</v>
      </c>
      <c r="E15" s="67" t="s">
        <v>1117</v>
      </c>
      <c r="F15" s="18" t="s">
        <v>92</v>
      </c>
      <c r="G15" s="148">
        <v>16</v>
      </c>
      <c r="H15" s="148">
        <v>16</v>
      </c>
      <c r="I15" s="59">
        <f t="shared" si="0"/>
        <v>32</v>
      </c>
      <c r="J15" s="138">
        <v>7399993795</v>
      </c>
      <c r="K15" s="18" t="s">
        <v>1207</v>
      </c>
      <c r="L15" s="78" t="s">
        <v>888</v>
      </c>
      <c r="M15" s="79" t="s">
        <v>1208</v>
      </c>
      <c r="N15" s="78"/>
      <c r="O15" s="79"/>
      <c r="P15" s="81" t="s">
        <v>1209</v>
      </c>
      <c r="Q15" s="77" t="s">
        <v>263</v>
      </c>
      <c r="R15" s="17">
        <v>14</v>
      </c>
      <c r="S15" s="48" t="s">
        <v>243</v>
      </c>
      <c r="T15" s="77"/>
    </row>
    <row r="16" spans="1:20">
      <c r="A16" s="4">
        <v>12</v>
      </c>
      <c r="B16" s="17" t="s">
        <v>63</v>
      </c>
      <c r="C16" s="65" t="s">
        <v>1118</v>
      </c>
      <c r="D16" s="127" t="s">
        <v>23</v>
      </c>
      <c r="E16" s="67" t="s">
        <v>1119</v>
      </c>
      <c r="F16" s="18" t="s">
        <v>92</v>
      </c>
      <c r="G16" s="148">
        <v>19</v>
      </c>
      <c r="H16" s="148">
        <v>23</v>
      </c>
      <c r="I16" s="59">
        <f t="shared" si="0"/>
        <v>42</v>
      </c>
      <c r="J16" s="138">
        <v>9859458202</v>
      </c>
      <c r="K16" s="18" t="s">
        <v>1207</v>
      </c>
      <c r="L16" s="78" t="s">
        <v>888</v>
      </c>
      <c r="M16" s="79" t="s">
        <v>1208</v>
      </c>
      <c r="N16" s="78"/>
      <c r="O16" s="79"/>
      <c r="P16" s="81" t="s">
        <v>1209</v>
      </c>
      <c r="Q16" s="77" t="s">
        <v>263</v>
      </c>
      <c r="R16" s="17">
        <v>14</v>
      </c>
      <c r="S16" s="48" t="s">
        <v>243</v>
      </c>
      <c r="T16" s="77"/>
    </row>
    <row r="17" spans="1:20">
      <c r="A17" s="4">
        <v>13</v>
      </c>
      <c r="B17" s="17" t="s">
        <v>63</v>
      </c>
      <c r="C17" s="65" t="s">
        <v>1120</v>
      </c>
      <c r="D17" s="68" t="s">
        <v>23</v>
      </c>
      <c r="E17" s="67" t="s">
        <v>1121</v>
      </c>
      <c r="F17" s="18" t="s">
        <v>92</v>
      </c>
      <c r="G17" s="148">
        <v>28</v>
      </c>
      <c r="H17" s="148">
        <v>34</v>
      </c>
      <c r="I17" s="59">
        <f t="shared" si="0"/>
        <v>62</v>
      </c>
      <c r="J17" s="138">
        <v>9854630039</v>
      </c>
      <c r="K17" s="18" t="s">
        <v>1207</v>
      </c>
      <c r="L17" s="78" t="s">
        <v>888</v>
      </c>
      <c r="M17" s="79" t="s">
        <v>1208</v>
      </c>
      <c r="N17" s="78"/>
      <c r="O17" s="153"/>
      <c r="P17" s="81" t="s">
        <v>1209</v>
      </c>
      <c r="Q17" s="77" t="s">
        <v>263</v>
      </c>
      <c r="R17" s="17">
        <v>14</v>
      </c>
      <c r="S17" s="48" t="s">
        <v>243</v>
      </c>
      <c r="T17" s="77"/>
    </row>
    <row r="18" spans="1:20">
      <c r="A18" s="4">
        <v>14</v>
      </c>
      <c r="B18" s="17" t="s">
        <v>63</v>
      </c>
      <c r="C18" s="65" t="s">
        <v>1122</v>
      </c>
      <c r="D18" s="127" t="s">
        <v>23</v>
      </c>
      <c r="E18" s="67" t="s">
        <v>1123</v>
      </c>
      <c r="F18" s="18" t="s">
        <v>516</v>
      </c>
      <c r="G18" s="149">
        <v>69</v>
      </c>
      <c r="H18" s="149">
        <v>81</v>
      </c>
      <c r="I18" s="59">
        <f t="shared" si="0"/>
        <v>150</v>
      </c>
      <c r="J18" s="138">
        <v>9613634370</v>
      </c>
      <c r="K18" s="18" t="s">
        <v>1210</v>
      </c>
      <c r="L18" s="78" t="s">
        <v>1211</v>
      </c>
      <c r="M18" s="79" t="s">
        <v>1212</v>
      </c>
      <c r="N18" s="78"/>
      <c r="O18" s="79"/>
      <c r="P18" s="81" t="s">
        <v>1213</v>
      </c>
      <c r="Q18" s="77" t="s">
        <v>269</v>
      </c>
      <c r="R18" s="17">
        <v>14</v>
      </c>
      <c r="S18" s="48" t="s">
        <v>243</v>
      </c>
      <c r="T18" s="77"/>
    </row>
    <row r="19" spans="1:20">
      <c r="A19" s="4">
        <v>15</v>
      </c>
      <c r="B19" s="17" t="s">
        <v>63</v>
      </c>
      <c r="C19" s="65" t="s">
        <v>1124</v>
      </c>
      <c r="D19" s="127" t="s">
        <v>23</v>
      </c>
      <c r="E19" s="67" t="s">
        <v>1125</v>
      </c>
      <c r="F19" s="18" t="s">
        <v>90</v>
      </c>
      <c r="G19" s="149">
        <v>68</v>
      </c>
      <c r="H19" s="149">
        <v>86</v>
      </c>
      <c r="I19" s="59">
        <f t="shared" si="0"/>
        <v>154</v>
      </c>
      <c r="J19" s="138"/>
      <c r="K19" s="18" t="s">
        <v>1210</v>
      </c>
      <c r="L19" s="78" t="s">
        <v>1211</v>
      </c>
      <c r="M19" s="79" t="s">
        <v>1212</v>
      </c>
      <c r="N19" s="78"/>
      <c r="O19" s="79"/>
      <c r="P19" s="81" t="s">
        <v>1214</v>
      </c>
      <c r="Q19" s="77" t="s">
        <v>242</v>
      </c>
      <c r="R19" s="17">
        <v>14</v>
      </c>
      <c r="S19" s="48" t="s">
        <v>243</v>
      </c>
      <c r="T19" s="77"/>
    </row>
    <row r="20" spans="1:20">
      <c r="A20" s="4">
        <v>16</v>
      </c>
      <c r="B20" s="17" t="s">
        <v>63</v>
      </c>
      <c r="C20" s="65" t="s">
        <v>1126</v>
      </c>
      <c r="D20" s="127" t="s">
        <v>23</v>
      </c>
      <c r="E20" s="67" t="s">
        <v>1127</v>
      </c>
      <c r="F20" s="18" t="s">
        <v>92</v>
      </c>
      <c r="G20" s="149">
        <v>32</v>
      </c>
      <c r="H20" s="149">
        <v>21</v>
      </c>
      <c r="I20" s="59">
        <f t="shared" si="0"/>
        <v>53</v>
      </c>
      <c r="J20" s="138">
        <v>9854955069</v>
      </c>
      <c r="K20" s="18" t="s">
        <v>1210</v>
      </c>
      <c r="L20" s="78" t="s">
        <v>1211</v>
      </c>
      <c r="M20" s="79" t="s">
        <v>1212</v>
      </c>
      <c r="N20" s="78"/>
      <c r="O20" s="79"/>
      <c r="P20" s="81" t="s">
        <v>1214</v>
      </c>
      <c r="Q20" s="77" t="s">
        <v>242</v>
      </c>
      <c r="R20" s="17">
        <v>14</v>
      </c>
      <c r="S20" s="48" t="s">
        <v>243</v>
      </c>
      <c r="T20" s="77"/>
    </row>
    <row r="21" spans="1:20">
      <c r="A21" s="4">
        <v>17</v>
      </c>
      <c r="B21" s="17" t="s">
        <v>63</v>
      </c>
      <c r="C21" s="65" t="s">
        <v>101</v>
      </c>
      <c r="D21" s="127" t="s">
        <v>23</v>
      </c>
      <c r="E21" s="67" t="s">
        <v>1128</v>
      </c>
      <c r="F21" s="18" t="s">
        <v>92</v>
      </c>
      <c r="G21" s="149">
        <v>27</v>
      </c>
      <c r="H21" s="149">
        <v>25</v>
      </c>
      <c r="I21" s="59">
        <f t="shared" si="0"/>
        <v>52</v>
      </c>
      <c r="J21" s="138">
        <v>9854039601</v>
      </c>
      <c r="K21" s="18" t="s">
        <v>1210</v>
      </c>
      <c r="L21" s="78" t="s">
        <v>1211</v>
      </c>
      <c r="M21" s="79" t="s">
        <v>1212</v>
      </c>
      <c r="N21" s="78"/>
      <c r="O21" s="79"/>
      <c r="P21" s="81" t="s">
        <v>1214</v>
      </c>
      <c r="Q21" s="77" t="s">
        <v>242</v>
      </c>
      <c r="R21" s="17">
        <v>14</v>
      </c>
      <c r="S21" s="48" t="s">
        <v>243</v>
      </c>
      <c r="T21" s="87"/>
    </row>
    <row r="22" spans="1:20">
      <c r="A22" s="4">
        <v>18</v>
      </c>
      <c r="B22" s="17" t="s">
        <v>63</v>
      </c>
      <c r="C22" s="65" t="s">
        <v>1129</v>
      </c>
      <c r="D22" s="127" t="s">
        <v>23</v>
      </c>
      <c r="E22" s="67" t="s">
        <v>1130</v>
      </c>
      <c r="F22" s="18" t="s">
        <v>92</v>
      </c>
      <c r="G22" s="149">
        <v>19</v>
      </c>
      <c r="H22" s="149">
        <v>26</v>
      </c>
      <c r="I22" s="59">
        <f t="shared" si="0"/>
        <v>45</v>
      </c>
      <c r="J22" s="138">
        <v>9854013697</v>
      </c>
      <c r="K22" s="18" t="s">
        <v>1210</v>
      </c>
      <c r="L22" s="78" t="s">
        <v>1211</v>
      </c>
      <c r="M22" s="79" t="s">
        <v>1212</v>
      </c>
      <c r="N22" s="78"/>
      <c r="O22" s="79"/>
      <c r="P22" s="81" t="s">
        <v>1215</v>
      </c>
      <c r="Q22" s="77" t="s">
        <v>246</v>
      </c>
      <c r="R22" s="17">
        <v>14</v>
      </c>
      <c r="S22" s="48" t="s">
        <v>243</v>
      </c>
      <c r="T22" s="87"/>
    </row>
    <row r="23" spans="1:20">
      <c r="A23" s="4">
        <v>19</v>
      </c>
      <c r="B23" s="17" t="s">
        <v>63</v>
      </c>
      <c r="C23" s="65" t="s">
        <v>1131</v>
      </c>
      <c r="D23" s="127" t="s">
        <v>23</v>
      </c>
      <c r="E23" s="67" t="s">
        <v>1132</v>
      </c>
      <c r="F23" s="18" t="s">
        <v>92</v>
      </c>
      <c r="G23" s="149">
        <v>48</v>
      </c>
      <c r="H23" s="149">
        <v>49</v>
      </c>
      <c r="I23" s="59">
        <f t="shared" si="0"/>
        <v>97</v>
      </c>
      <c r="J23" s="138">
        <v>9957761831</v>
      </c>
      <c r="K23" s="18" t="s">
        <v>1210</v>
      </c>
      <c r="L23" s="78" t="s">
        <v>1211</v>
      </c>
      <c r="M23" s="79" t="s">
        <v>1212</v>
      </c>
      <c r="N23" s="78"/>
      <c r="O23" s="79"/>
      <c r="P23" s="81" t="s">
        <v>1215</v>
      </c>
      <c r="Q23" s="77" t="s">
        <v>246</v>
      </c>
      <c r="R23" s="17">
        <v>14</v>
      </c>
      <c r="S23" s="48" t="s">
        <v>243</v>
      </c>
      <c r="T23" s="77"/>
    </row>
    <row r="24" spans="1:20">
      <c r="A24" s="4">
        <v>20</v>
      </c>
      <c r="B24" s="17" t="s">
        <v>63</v>
      </c>
      <c r="C24" s="65" t="s">
        <v>1133</v>
      </c>
      <c r="D24" s="127" t="s">
        <v>23</v>
      </c>
      <c r="E24" s="67" t="s">
        <v>1134</v>
      </c>
      <c r="F24" s="18" t="s">
        <v>90</v>
      </c>
      <c r="G24" s="149">
        <v>21</v>
      </c>
      <c r="H24" s="149">
        <v>22</v>
      </c>
      <c r="I24" s="59">
        <f t="shared" si="0"/>
        <v>43</v>
      </c>
      <c r="J24" s="138">
        <v>9613054042</v>
      </c>
      <c r="K24" s="18" t="s">
        <v>1210</v>
      </c>
      <c r="L24" s="78" t="s">
        <v>1211</v>
      </c>
      <c r="M24" s="79" t="s">
        <v>1212</v>
      </c>
      <c r="N24" s="78"/>
      <c r="O24" s="79"/>
      <c r="P24" s="81" t="s">
        <v>1215</v>
      </c>
      <c r="Q24" s="77" t="s">
        <v>246</v>
      </c>
      <c r="R24" s="17">
        <v>14</v>
      </c>
      <c r="S24" s="48" t="s">
        <v>243</v>
      </c>
      <c r="T24" s="77"/>
    </row>
    <row r="25" spans="1:20">
      <c r="A25" s="4">
        <v>21</v>
      </c>
      <c r="B25" s="17" t="s">
        <v>63</v>
      </c>
      <c r="C25" s="65" t="s">
        <v>1135</v>
      </c>
      <c r="D25" s="127" t="s">
        <v>23</v>
      </c>
      <c r="E25" s="67" t="s">
        <v>1136</v>
      </c>
      <c r="F25" s="18" t="s">
        <v>92</v>
      </c>
      <c r="G25" s="149">
        <v>91</v>
      </c>
      <c r="H25" s="149">
        <v>83</v>
      </c>
      <c r="I25" s="59">
        <f t="shared" si="0"/>
        <v>174</v>
      </c>
      <c r="J25" s="138">
        <v>9854252447</v>
      </c>
      <c r="K25" s="18" t="s">
        <v>1210</v>
      </c>
      <c r="L25" s="78" t="s">
        <v>1211</v>
      </c>
      <c r="M25" s="79" t="s">
        <v>1212</v>
      </c>
      <c r="N25" s="78"/>
      <c r="O25" s="79"/>
      <c r="P25" s="81" t="s">
        <v>1216</v>
      </c>
      <c r="Q25" s="77" t="s">
        <v>249</v>
      </c>
      <c r="R25" s="17">
        <v>14</v>
      </c>
      <c r="S25" s="48" t="s">
        <v>243</v>
      </c>
      <c r="T25" s="77"/>
    </row>
    <row r="26" spans="1:20">
      <c r="A26" s="4">
        <v>22</v>
      </c>
      <c r="B26" s="17" t="s">
        <v>63</v>
      </c>
      <c r="C26" s="65" t="s">
        <v>1137</v>
      </c>
      <c r="D26" s="127" t="s">
        <v>23</v>
      </c>
      <c r="E26" s="67" t="s">
        <v>1138</v>
      </c>
      <c r="F26" s="18" t="s">
        <v>92</v>
      </c>
      <c r="G26" s="149">
        <v>53</v>
      </c>
      <c r="H26" s="149">
        <v>64</v>
      </c>
      <c r="I26" s="59">
        <f t="shared" si="0"/>
        <v>117</v>
      </c>
      <c r="J26" s="138">
        <v>9957086031</v>
      </c>
      <c r="K26" s="18" t="s">
        <v>1210</v>
      </c>
      <c r="L26" s="78" t="s">
        <v>1211</v>
      </c>
      <c r="M26" s="79" t="s">
        <v>1212</v>
      </c>
      <c r="N26" s="78"/>
      <c r="O26" s="79"/>
      <c r="P26" s="81" t="s">
        <v>1216</v>
      </c>
      <c r="Q26" s="77" t="s">
        <v>249</v>
      </c>
      <c r="R26" s="17">
        <v>14</v>
      </c>
      <c r="S26" s="48" t="s">
        <v>243</v>
      </c>
      <c r="T26" s="77"/>
    </row>
    <row r="27" spans="1:20">
      <c r="A27" s="4">
        <v>23</v>
      </c>
      <c r="B27" s="17" t="s">
        <v>63</v>
      </c>
      <c r="C27" s="65" t="s">
        <v>1139</v>
      </c>
      <c r="D27" s="127" t="s">
        <v>23</v>
      </c>
      <c r="E27" s="67" t="s">
        <v>1140</v>
      </c>
      <c r="F27" s="18" t="s">
        <v>90</v>
      </c>
      <c r="G27" s="149">
        <v>74</v>
      </c>
      <c r="H27" s="149">
        <v>83</v>
      </c>
      <c r="I27" s="59">
        <f t="shared" si="0"/>
        <v>157</v>
      </c>
      <c r="J27" s="138">
        <v>9854413410</v>
      </c>
      <c r="K27" s="18" t="s">
        <v>1210</v>
      </c>
      <c r="L27" s="78" t="s">
        <v>1211</v>
      </c>
      <c r="M27" s="79" t="s">
        <v>1212</v>
      </c>
      <c r="N27" s="78"/>
      <c r="O27" s="79"/>
      <c r="P27" s="81" t="s">
        <v>1217</v>
      </c>
      <c r="Q27" s="77" t="s">
        <v>251</v>
      </c>
      <c r="R27" s="17">
        <v>14</v>
      </c>
      <c r="S27" s="48" t="s">
        <v>243</v>
      </c>
      <c r="T27" s="77"/>
    </row>
    <row r="28" spans="1:20">
      <c r="A28" s="4">
        <v>24</v>
      </c>
      <c r="B28" s="17" t="s">
        <v>63</v>
      </c>
      <c r="C28" s="65" t="s">
        <v>1141</v>
      </c>
      <c r="D28" s="127" t="s">
        <v>23</v>
      </c>
      <c r="E28" s="67" t="s">
        <v>1142</v>
      </c>
      <c r="F28" s="18" t="s">
        <v>92</v>
      </c>
      <c r="G28" s="149">
        <v>68</v>
      </c>
      <c r="H28" s="149">
        <v>50</v>
      </c>
      <c r="I28" s="59">
        <f t="shared" si="0"/>
        <v>118</v>
      </c>
      <c r="J28" s="138">
        <v>9854585940</v>
      </c>
      <c r="K28" s="18" t="s">
        <v>1210</v>
      </c>
      <c r="L28" s="78" t="s">
        <v>1211</v>
      </c>
      <c r="M28" s="79" t="s">
        <v>1212</v>
      </c>
      <c r="N28" s="78"/>
      <c r="O28" s="79"/>
      <c r="P28" s="81" t="s">
        <v>1217</v>
      </c>
      <c r="Q28" s="77" t="s">
        <v>251</v>
      </c>
      <c r="R28" s="17">
        <v>14</v>
      </c>
      <c r="S28" s="48" t="s">
        <v>243</v>
      </c>
      <c r="T28" s="77"/>
    </row>
    <row r="29" spans="1:20">
      <c r="A29" s="4">
        <v>25</v>
      </c>
      <c r="B29" s="17" t="s">
        <v>63</v>
      </c>
      <c r="C29" s="65" t="s">
        <v>1143</v>
      </c>
      <c r="D29" s="127" t="s">
        <v>23</v>
      </c>
      <c r="E29" s="67" t="s">
        <v>1144</v>
      </c>
      <c r="F29" s="18" t="s">
        <v>92</v>
      </c>
      <c r="G29" s="149">
        <v>59</v>
      </c>
      <c r="H29" s="149">
        <v>80</v>
      </c>
      <c r="I29" s="59">
        <f t="shared" si="0"/>
        <v>139</v>
      </c>
      <c r="J29" s="138"/>
      <c r="K29" s="18" t="s">
        <v>1210</v>
      </c>
      <c r="L29" s="78" t="s">
        <v>1211</v>
      </c>
      <c r="M29" s="79" t="s">
        <v>1212</v>
      </c>
      <c r="N29" s="78"/>
      <c r="O29" s="79"/>
      <c r="P29" s="81" t="s">
        <v>1218</v>
      </c>
      <c r="Q29" s="77" t="s">
        <v>263</v>
      </c>
      <c r="R29" s="17">
        <v>30</v>
      </c>
      <c r="S29" s="48" t="s">
        <v>243</v>
      </c>
      <c r="T29" s="90"/>
    </row>
    <row r="30" spans="1:20">
      <c r="A30" s="4">
        <v>26</v>
      </c>
      <c r="B30" s="17" t="s">
        <v>63</v>
      </c>
      <c r="C30" s="65" t="s">
        <v>1145</v>
      </c>
      <c r="D30" s="127" t="s">
        <v>23</v>
      </c>
      <c r="E30" s="67" t="s">
        <v>1146</v>
      </c>
      <c r="F30" s="18" t="s">
        <v>92</v>
      </c>
      <c r="G30" s="149">
        <v>162</v>
      </c>
      <c r="H30" s="149">
        <v>157</v>
      </c>
      <c r="I30" s="59">
        <f t="shared" si="0"/>
        <v>319</v>
      </c>
      <c r="J30" s="138">
        <v>9707613894</v>
      </c>
      <c r="K30" s="18" t="s">
        <v>1210</v>
      </c>
      <c r="L30" s="78" t="s">
        <v>1211</v>
      </c>
      <c r="M30" s="79" t="s">
        <v>1212</v>
      </c>
      <c r="N30" s="78"/>
      <c r="O30" s="79"/>
      <c r="P30" s="81" t="s">
        <v>1218</v>
      </c>
      <c r="Q30" s="77" t="s">
        <v>263</v>
      </c>
      <c r="R30" s="17">
        <v>30</v>
      </c>
      <c r="S30" s="48" t="s">
        <v>243</v>
      </c>
      <c r="T30" s="90"/>
    </row>
    <row r="31" spans="1:20">
      <c r="A31" s="4">
        <v>27</v>
      </c>
      <c r="B31" s="17" t="s">
        <v>63</v>
      </c>
      <c r="C31" s="70" t="s">
        <v>1147</v>
      </c>
      <c r="D31" s="18" t="s">
        <v>25</v>
      </c>
      <c r="E31" s="71">
        <v>4</v>
      </c>
      <c r="F31" s="70"/>
      <c r="G31" s="70">
        <v>41</v>
      </c>
      <c r="H31" s="70">
        <v>43</v>
      </c>
      <c r="I31" s="59">
        <f t="shared" si="0"/>
        <v>84</v>
      </c>
      <c r="J31" s="71">
        <v>7399624920</v>
      </c>
      <c r="K31" s="70" t="s">
        <v>1151</v>
      </c>
      <c r="L31" s="96" t="s">
        <v>1211</v>
      </c>
      <c r="M31" s="97">
        <v>9435348546</v>
      </c>
      <c r="N31" s="96" t="s">
        <v>1219</v>
      </c>
      <c r="O31" s="97">
        <v>9859279450</v>
      </c>
      <c r="P31" s="81" t="s">
        <v>1220</v>
      </c>
      <c r="Q31" s="77" t="s">
        <v>269</v>
      </c>
      <c r="R31" s="48">
        <v>25</v>
      </c>
      <c r="S31" s="48" t="s">
        <v>243</v>
      </c>
      <c r="T31" s="90"/>
    </row>
    <row r="32" spans="1:20">
      <c r="A32" s="4">
        <v>28</v>
      </c>
      <c r="B32" s="17" t="s">
        <v>63</v>
      </c>
      <c r="C32" s="70" t="s">
        <v>1148</v>
      </c>
      <c r="D32" s="18" t="s">
        <v>25</v>
      </c>
      <c r="E32" s="71">
        <v>5</v>
      </c>
      <c r="F32" s="70"/>
      <c r="G32" s="70">
        <v>39</v>
      </c>
      <c r="H32" s="70">
        <v>34</v>
      </c>
      <c r="I32" s="59">
        <f t="shared" si="0"/>
        <v>73</v>
      </c>
      <c r="J32" s="71">
        <v>9613900776</v>
      </c>
      <c r="K32" s="70" t="s">
        <v>1151</v>
      </c>
      <c r="L32" s="96" t="s">
        <v>1211</v>
      </c>
      <c r="M32" s="97">
        <v>9435348546</v>
      </c>
      <c r="N32" s="96" t="s">
        <v>1221</v>
      </c>
      <c r="O32" s="97">
        <v>9613580485</v>
      </c>
      <c r="P32" s="81" t="s">
        <v>1220</v>
      </c>
      <c r="Q32" s="77" t="s">
        <v>269</v>
      </c>
      <c r="R32" s="48">
        <v>30</v>
      </c>
      <c r="S32" s="48" t="s">
        <v>243</v>
      </c>
      <c r="T32" s="90"/>
    </row>
    <row r="33" spans="1:20">
      <c r="A33" s="4">
        <v>29</v>
      </c>
      <c r="B33" s="17" t="s">
        <v>63</v>
      </c>
      <c r="C33" s="70" t="s">
        <v>1149</v>
      </c>
      <c r="D33" s="18" t="s">
        <v>25</v>
      </c>
      <c r="E33" s="71">
        <v>9</v>
      </c>
      <c r="F33" s="70"/>
      <c r="G33" s="70">
        <v>43</v>
      </c>
      <c r="H33" s="70">
        <v>39</v>
      </c>
      <c r="I33" s="59">
        <f t="shared" si="0"/>
        <v>82</v>
      </c>
      <c r="J33" s="71">
        <v>8752834217</v>
      </c>
      <c r="K33" s="70" t="s">
        <v>1151</v>
      </c>
      <c r="L33" s="96" t="s">
        <v>1211</v>
      </c>
      <c r="M33" s="97">
        <v>9435348546</v>
      </c>
      <c r="N33" s="96" t="s">
        <v>1222</v>
      </c>
      <c r="O33" s="97">
        <v>9577242742</v>
      </c>
      <c r="P33" s="81" t="s">
        <v>1223</v>
      </c>
      <c r="Q33" s="77" t="s">
        <v>242</v>
      </c>
      <c r="R33" s="48">
        <v>25</v>
      </c>
      <c r="S33" s="48" t="s">
        <v>243</v>
      </c>
      <c r="T33" s="66"/>
    </row>
    <row r="34" spans="1:20">
      <c r="A34" s="4">
        <v>30</v>
      </c>
      <c r="B34" s="17" t="s">
        <v>63</v>
      </c>
      <c r="C34" s="70" t="s">
        <v>284</v>
      </c>
      <c r="D34" s="18" t="s">
        <v>25</v>
      </c>
      <c r="E34" s="71">
        <v>60</v>
      </c>
      <c r="F34" s="70"/>
      <c r="G34" s="70">
        <v>8</v>
      </c>
      <c r="H34" s="70">
        <v>8</v>
      </c>
      <c r="I34" s="59">
        <f t="shared" si="0"/>
        <v>16</v>
      </c>
      <c r="J34" s="71">
        <v>9577210851</v>
      </c>
      <c r="K34" s="70" t="s">
        <v>1151</v>
      </c>
      <c r="L34" s="96" t="s">
        <v>1211</v>
      </c>
      <c r="M34" s="97">
        <v>9435348546</v>
      </c>
      <c r="N34" s="96" t="s">
        <v>1224</v>
      </c>
      <c r="O34" s="97">
        <v>8486963567</v>
      </c>
      <c r="P34" s="81" t="s">
        <v>1223</v>
      </c>
      <c r="Q34" s="77" t="s">
        <v>242</v>
      </c>
      <c r="R34" s="48">
        <v>25</v>
      </c>
      <c r="S34" s="48" t="s">
        <v>243</v>
      </c>
      <c r="T34" s="66"/>
    </row>
    <row r="35" spans="1:20">
      <c r="A35" s="4">
        <v>31</v>
      </c>
      <c r="B35" s="17" t="s">
        <v>63</v>
      </c>
      <c r="C35" s="70" t="s">
        <v>1150</v>
      </c>
      <c r="D35" s="18" t="s">
        <v>25</v>
      </c>
      <c r="E35" s="71">
        <v>91</v>
      </c>
      <c r="F35" s="70"/>
      <c r="G35" s="70">
        <v>23</v>
      </c>
      <c r="H35" s="70">
        <v>19</v>
      </c>
      <c r="I35" s="59">
        <f t="shared" si="0"/>
        <v>42</v>
      </c>
      <c r="J35" s="71">
        <v>9854013697</v>
      </c>
      <c r="K35" s="70" t="s">
        <v>1151</v>
      </c>
      <c r="L35" s="96" t="s">
        <v>1211</v>
      </c>
      <c r="M35" s="97">
        <v>9435348546</v>
      </c>
      <c r="N35" s="96" t="s">
        <v>1225</v>
      </c>
      <c r="O35" s="97">
        <v>9854820178</v>
      </c>
      <c r="P35" s="81" t="s">
        <v>1226</v>
      </c>
      <c r="Q35" s="77" t="s">
        <v>246</v>
      </c>
      <c r="R35" s="48">
        <v>25</v>
      </c>
      <c r="S35" s="48" t="s">
        <v>243</v>
      </c>
      <c r="T35" s="140"/>
    </row>
    <row r="36" spans="1:20">
      <c r="A36" s="4">
        <v>32</v>
      </c>
      <c r="B36" s="17" t="s">
        <v>63</v>
      </c>
      <c r="C36" s="70" t="s">
        <v>1151</v>
      </c>
      <c r="D36" s="18" t="s">
        <v>25</v>
      </c>
      <c r="E36" s="71">
        <v>92</v>
      </c>
      <c r="F36" s="70"/>
      <c r="G36" s="70">
        <v>27</v>
      </c>
      <c r="H36" s="70">
        <v>21</v>
      </c>
      <c r="I36" s="59">
        <f t="shared" si="0"/>
        <v>48</v>
      </c>
      <c r="J36" s="71">
        <v>9707848987</v>
      </c>
      <c r="K36" s="70" t="s">
        <v>1151</v>
      </c>
      <c r="L36" s="96" t="s">
        <v>1211</v>
      </c>
      <c r="M36" s="97">
        <v>9435348546</v>
      </c>
      <c r="N36" s="96" t="s">
        <v>1227</v>
      </c>
      <c r="O36" s="97">
        <v>8876196016</v>
      </c>
      <c r="P36" s="81" t="s">
        <v>1226</v>
      </c>
      <c r="Q36" s="77" t="s">
        <v>246</v>
      </c>
      <c r="R36" s="48">
        <v>25</v>
      </c>
      <c r="S36" s="48" t="s">
        <v>243</v>
      </c>
      <c r="T36" s="77"/>
    </row>
    <row r="37" spans="1:20">
      <c r="A37" s="4">
        <v>33</v>
      </c>
      <c r="B37" s="17" t="s">
        <v>63</v>
      </c>
      <c r="C37" s="70" t="s">
        <v>1152</v>
      </c>
      <c r="D37" s="18" t="s">
        <v>25</v>
      </c>
      <c r="E37" s="71">
        <v>34</v>
      </c>
      <c r="F37" s="70"/>
      <c r="G37" s="70">
        <v>44</v>
      </c>
      <c r="H37" s="70">
        <v>51</v>
      </c>
      <c r="I37" s="59">
        <f t="shared" si="0"/>
        <v>95</v>
      </c>
      <c r="J37" s="71">
        <v>7399468460</v>
      </c>
      <c r="K37" s="70" t="s">
        <v>1151</v>
      </c>
      <c r="L37" s="96" t="s">
        <v>1211</v>
      </c>
      <c r="M37" s="97">
        <v>9435348546</v>
      </c>
      <c r="N37" s="96" t="s">
        <v>1222</v>
      </c>
      <c r="O37" s="97">
        <v>9577242742</v>
      </c>
      <c r="P37" s="81" t="s">
        <v>1228</v>
      </c>
      <c r="Q37" s="77" t="s">
        <v>249</v>
      </c>
      <c r="R37" s="48">
        <v>25</v>
      </c>
      <c r="S37" s="48" t="s">
        <v>243</v>
      </c>
      <c r="T37" s="90"/>
    </row>
    <row r="38" spans="1:20">
      <c r="A38" s="4">
        <v>34</v>
      </c>
      <c r="B38" s="17" t="s">
        <v>63</v>
      </c>
      <c r="C38" s="70" t="s">
        <v>1153</v>
      </c>
      <c r="D38" s="18" t="s">
        <v>25</v>
      </c>
      <c r="E38" s="71">
        <v>38</v>
      </c>
      <c r="F38" s="70"/>
      <c r="G38" s="70">
        <v>49</v>
      </c>
      <c r="H38" s="70">
        <v>34</v>
      </c>
      <c r="I38" s="59">
        <f t="shared" si="0"/>
        <v>83</v>
      </c>
      <c r="J38" s="71">
        <v>9954144919</v>
      </c>
      <c r="K38" s="70" t="s">
        <v>1151</v>
      </c>
      <c r="L38" s="96" t="s">
        <v>1211</v>
      </c>
      <c r="M38" s="97">
        <v>9435348546</v>
      </c>
      <c r="N38" s="96" t="s">
        <v>1229</v>
      </c>
      <c r="O38" s="97">
        <v>9859249377</v>
      </c>
      <c r="P38" s="81" t="s">
        <v>1228</v>
      </c>
      <c r="Q38" s="77" t="s">
        <v>249</v>
      </c>
      <c r="R38" s="48">
        <v>25</v>
      </c>
      <c r="S38" s="48" t="s">
        <v>243</v>
      </c>
      <c r="T38" s="66"/>
    </row>
    <row r="39" spans="1:20">
      <c r="A39" s="4">
        <v>35</v>
      </c>
      <c r="B39" s="17" t="s">
        <v>63</v>
      </c>
      <c r="C39" s="70" t="s">
        <v>1154</v>
      </c>
      <c r="D39" s="18" t="s">
        <v>25</v>
      </c>
      <c r="E39" s="71">
        <v>36</v>
      </c>
      <c r="F39" s="70"/>
      <c r="G39" s="70">
        <v>52</v>
      </c>
      <c r="H39" s="70">
        <v>45</v>
      </c>
      <c r="I39" s="59">
        <f t="shared" si="0"/>
        <v>97</v>
      </c>
      <c r="J39" s="71">
        <v>8011628094</v>
      </c>
      <c r="K39" s="70" t="s">
        <v>1151</v>
      </c>
      <c r="L39" s="96" t="s">
        <v>1211</v>
      </c>
      <c r="M39" s="97">
        <v>9435348546</v>
      </c>
      <c r="N39" s="96" t="s">
        <v>1230</v>
      </c>
      <c r="O39" s="97">
        <v>9859192403</v>
      </c>
      <c r="P39" s="81" t="s">
        <v>1231</v>
      </c>
      <c r="Q39" s="77" t="s">
        <v>251</v>
      </c>
      <c r="R39" s="48">
        <v>25</v>
      </c>
      <c r="S39" s="48" t="s">
        <v>243</v>
      </c>
      <c r="T39" s="66"/>
    </row>
    <row r="40" spans="1:20">
      <c r="A40" s="4">
        <v>36</v>
      </c>
      <c r="B40" s="17" t="s">
        <v>63</v>
      </c>
      <c r="C40" s="70" t="s">
        <v>1155</v>
      </c>
      <c r="D40" s="18" t="s">
        <v>25</v>
      </c>
      <c r="E40" s="71">
        <v>37</v>
      </c>
      <c r="F40" s="70"/>
      <c r="G40" s="70">
        <v>18</v>
      </c>
      <c r="H40" s="70">
        <v>19</v>
      </c>
      <c r="I40" s="59">
        <f t="shared" si="0"/>
        <v>37</v>
      </c>
      <c r="J40" s="71">
        <v>9859163018</v>
      </c>
      <c r="K40" s="70" t="s">
        <v>1151</v>
      </c>
      <c r="L40" s="96" t="s">
        <v>1211</v>
      </c>
      <c r="M40" s="97">
        <v>9435348546</v>
      </c>
      <c r="N40" s="96" t="s">
        <v>1221</v>
      </c>
      <c r="O40" s="97">
        <v>9613580485</v>
      </c>
      <c r="P40" s="81" t="s">
        <v>1231</v>
      </c>
      <c r="Q40" s="77" t="s">
        <v>251</v>
      </c>
      <c r="R40" s="48">
        <v>25</v>
      </c>
      <c r="S40" s="48" t="s">
        <v>243</v>
      </c>
      <c r="T40" s="66"/>
    </row>
    <row r="41" spans="1:20">
      <c r="A41" s="4">
        <v>37</v>
      </c>
      <c r="B41" s="17" t="s">
        <v>63</v>
      </c>
      <c r="C41" s="65" t="s">
        <v>1156</v>
      </c>
      <c r="D41" s="88" t="s">
        <v>23</v>
      </c>
      <c r="E41" s="67" t="s">
        <v>1157</v>
      </c>
      <c r="F41" s="18" t="s">
        <v>92</v>
      </c>
      <c r="G41" s="65">
        <v>43</v>
      </c>
      <c r="H41" s="65">
        <v>38</v>
      </c>
      <c r="I41" s="59">
        <f t="shared" si="0"/>
        <v>81</v>
      </c>
      <c r="J41" s="138">
        <v>8751838969</v>
      </c>
      <c r="K41" s="18" t="s">
        <v>871</v>
      </c>
      <c r="L41" s="78" t="s">
        <v>872</v>
      </c>
      <c r="M41" s="100" t="s">
        <v>873</v>
      </c>
      <c r="N41" s="78"/>
      <c r="O41" s="79"/>
      <c r="P41" s="81" t="s">
        <v>1232</v>
      </c>
      <c r="Q41" s="77" t="s">
        <v>263</v>
      </c>
      <c r="R41" s="48">
        <v>20</v>
      </c>
      <c r="S41" s="48" t="s">
        <v>243</v>
      </c>
      <c r="T41" s="66"/>
    </row>
    <row r="42" spans="1:20">
      <c r="A42" s="4">
        <v>38</v>
      </c>
      <c r="B42" s="17" t="s">
        <v>63</v>
      </c>
      <c r="C42" s="65" t="s">
        <v>1158</v>
      </c>
      <c r="D42" s="129" t="s">
        <v>23</v>
      </c>
      <c r="E42" s="67" t="s">
        <v>1159</v>
      </c>
      <c r="F42" s="18" t="s">
        <v>92</v>
      </c>
      <c r="G42" s="65">
        <v>30</v>
      </c>
      <c r="H42" s="65">
        <v>22</v>
      </c>
      <c r="I42" s="59">
        <f t="shared" si="0"/>
        <v>52</v>
      </c>
      <c r="J42" s="138">
        <v>9707187751</v>
      </c>
      <c r="K42" s="18" t="s">
        <v>871</v>
      </c>
      <c r="L42" s="78" t="s">
        <v>872</v>
      </c>
      <c r="M42" s="100" t="s">
        <v>873</v>
      </c>
      <c r="N42" s="78"/>
      <c r="O42" s="79"/>
      <c r="P42" s="81" t="s">
        <v>1233</v>
      </c>
      <c r="Q42" s="77" t="s">
        <v>269</v>
      </c>
      <c r="R42" s="48">
        <v>20</v>
      </c>
      <c r="S42" s="48" t="s">
        <v>243</v>
      </c>
      <c r="T42" s="66"/>
    </row>
    <row r="43" spans="1:20">
      <c r="A43" s="4">
        <v>39</v>
      </c>
      <c r="B43" s="17" t="s">
        <v>63</v>
      </c>
      <c r="C43" s="65" t="s">
        <v>1160</v>
      </c>
      <c r="D43" s="88" t="s">
        <v>23</v>
      </c>
      <c r="E43" s="67" t="s">
        <v>1161</v>
      </c>
      <c r="F43" s="18" t="s">
        <v>92</v>
      </c>
      <c r="G43" s="65">
        <v>24</v>
      </c>
      <c r="H43" s="65">
        <v>21</v>
      </c>
      <c r="I43" s="59">
        <f t="shared" si="0"/>
        <v>45</v>
      </c>
      <c r="J43" s="138">
        <v>9859827948</v>
      </c>
      <c r="K43" s="18" t="s">
        <v>1234</v>
      </c>
      <c r="L43" s="78" t="s">
        <v>872</v>
      </c>
      <c r="M43" s="100" t="s">
        <v>873</v>
      </c>
      <c r="N43" s="78"/>
      <c r="O43" s="79"/>
      <c r="P43" s="81" t="s">
        <v>1235</v>
      </c>
      <c r="Q43" s="77" t="s">
        <v>242</v>
      </c>
      <c r="R43" s="48">
        <v>20</v>
      </c>
      <c r="S43" s="48" t="s">
        <v>243</v>
      </c>
      <c r="T43" s="66"/>
    </row>
    <row r="44" spans="1:20">
      <c r="A44" s="4">
        <v>40</v>
      </c>
      <c r="B44" s="17" t="s">
        <v>63</v>
      </c>
      <c r="C44" s="65" t="s">
        <v>1162</v>
      </c>
      <c r="D44" s="88" t="s">
        <v>23</v>
      </c>
      <c r="E44" s="67" t="s">
        <v>1163</v>
      </c>
      <c r="F44" s="68" t="s">
        <v>92</v>
      </c>
      <c r="G44" s="65">
        <v>18</v>
      </c>
      <c r="H44" s="65">
        <v>20</v>
      </c>
      <c r="I44" s="59">
        <f t="shared" si="0"/>
        <v>38</v>
      </c>
      <c r="J44" s="143">
        <v>9854950665</v>
      </c>
      <c r="K44" s="18" t="s">
        <v>876</v>
      </c>
      <c r="L44" s="18" t="s">
        <v>877</v>
      </c>
      <c r="M44" s="131" t="s">
        <v>878</v>
      </c>
      <c r="N44" s="122"/>
      <c r="O44" s="18"/>
      <c r="P44" s="81" t="s">
        <v>1236</v>
      </c>
      <c r="Q44" s="77" t="s">
        <v>246</v>
      </c>
      <c r="R44" s="48">
        <v>20</v>
      </c>
      <c r="S44" s="48" t="s">
        <v>243</v>
      </c>
      <c r="T44" s="66"/>
    </row>
    <row r="45" spans="1:20">
      <c r="A45" s="4">
        <v>41</v>
      </c>
      <c r="B45" s="17" t="s">
        <v>63</v>
      </c>
      <c r="C45" s="65" t="s">
        <v>1164</v>
      </c>
      <c r="D45" s="88" t="s">
        <v>23</v>
      </c>
      <c r="E45" s="67" t="s">
        <v>1165</v>
      </c>
      <c r="F45" s="68" t="s">
        <v>96</v>
      </c>
      <c r="G45" s="65">
        <v>71</v>
      </c>
      <c r="H45" s="65">
        <v>67</v>
      </c>
      <c r="I45" s="59">
        <f t="shared" si="0"/>
        <v>138</v>
      </c>
      <c r="J45" s="143">
        <v>9435406694</v>
      </c>
      <c r="K45" s="18" t="s">
        <v>876</v>
      </c>
      <c r="L45" s="18" t="s">
        <v>877</v>
      </c>
      <c r="M45" s="131" t="s">
        <v>878</v>
      </c>
      <c r="N45" s="122"/>
      <c r="O45" s="18"/>
      <c r="P45" s="81" t="s">
        <v>1237</v>
      </c>
      <c r="Q45" s="77" t="s">
        <v>249</v>
      </c>
      <c r="R45" s="48">
        <v>20</v>
      </c>
      <c r="S45" s="48" t="s">
        <v>243</v>
      </c>
      <c r="T45" s="66"/>
    </row>
    <row r="46" spans="1:20">
      <c r="A46" s="4">
        <v>42</v>
      </c>
      <c r="B46" s="17" t="s">
        <v>63</v>
      </c>
      <c r="C46" s="65" t="s">
        <v>1166</v>
      </c>
      <c r="D46" s="88" t="s">
        <v>23</v>
      </c>
      <c r="E46" s="67" t="s">
        <v>1167</v>
      </c>
      <c r="F46" s="75" t="s">
        <v>92</v>
      </c>
      <c r="G46" s="65">
        <v>53</v>
      </c>
      <c r="H46" s="65">
        <v>47</v>
      </c>
      <c r="I46" s="59">
        <f t="shared" si="0"/>
        <v>100</v>
      </c>
      <c r="J46" s="143">
        <v>8401669497</v>
      </c>
      <c r="K46" s="18" t="s">
        <v>876</v>
      </c>
      <c r="L46" s="18" t="s">
        <v>877</v>
      </c>
      <c r="M46" s="131" t="s">
        <v>878</v>
      </c>
      <c r="N46" s="122"/>
      <c r="O46" s="18"/>
      <c r="P46" s="81" t="s">
        <v>1238</v>
      </c>
      <c r="Q46" s="77" t="s">
        <v>251</v>
      </c>
      <c r="R46" s="48">
        <v>20</v>
      </c>
      <c r="S46" s="48" t="s">
        <v>243</v>
      </c>
      <c r="T46" s="18"/>
    </row>
    <row r="47" spans="1:20">
      <c r="A47" s="4">
        <v>43</v>
      </c>
      <c r="B47" s="17" t="s">
        <v>63</v>
      </c>
      <c r="C47" s="65" t="s">
        <v>1168</v>
      </c>
      <c r="D47" s="88" t="s">
        <v>23</v>
      </c>
      <c r="E47" s="67" t="s">
        <v>1169</v>
      </c>
      <c r="F47" s="68" t="s">
        <v>92</v>
      </c>
      <c r="G47" s="65">
        <v>23</v>
      </c>
      <c r="H47" s="65">
        <v>27</v>
      </c>
      <c r="I47" s="59">
        <f t="shared" si="0"/>
        <v>50</v>
      </c>
      <c r="J47" s="143">
        <v>9207177401</v>
      </c>
      <c r="K47" s="18" t="s">
        <v>876</v>
      </c>
      <c r="L47" s="18" t="s">
        <v>877</v>
      </c>
      <c r="M47" s="131" t="s">
        <v>878</v>
      </c>
      <c r="N47" s="122"/>
      <c r="O47" s="18"/>
      <c r="P47" s="81" t="s">
        <v>1239</v>
      </c>
      <c r="Q47" s="77" t="s">
        <v>263</v>
      </c>
      <c r="R47" s="17">
        <v>20</v>
      </c>
      <c r="S47" s="48" t="s">
        <v>243</v>
      </c>
      <c r="T47" s="18"/>
    </row>
    <row r="48" spans="1:20">
      <c r="A48" s="4">
        <v>44</v>
      </c>
      <c r="B48" s="17" t="s">
        <v>63</v>
      </c>
      <c r="C48" s="65" t="s">
        <v>162</v>
      </c>
      <c r="D48" s="88" t="s">
        <v>23</v>
      </c>
      <c r="E48" s="67" t="s">
        <v>163</v>
      </c>
      <c r="F48" s="68"/>
      <c r="G48" s="65">
        <v>28</v>
      </c>
      <c r="H48" s="65">
        <v>17</v>
      </c>
      <c r="I48" s="59">
        <f t="shared" si="0"/>
        <v>45</v>
      </c>
      <c r="J48" s="123">
        <v>9435284775</v>
      </c>
      <c r="K48" s="18" t="s">
        <v>879</v>
      </c>
      <c r="L48" s="18" t="s">
        <v>289</v>
      </c>
      <c r="M48" s="131" t="s">
        <v>880</v>
      </c>
      <c r="N48" s="122"/>
      <c r="O48" s="18"/>
      <c r="P48" s="81" t="s">
        <v>1240</v>
      </c>
      <c r="Q48" s="77" t="s">
        <v>269</v>
      </c>
      <c r="R48" s="17">
        <v>14</v>
      </c>
      <c r="S48" s="48" t="s">
        <v>243</v>
      </c>
      <c r="T48" s="18"/>
    </row>
    <row r="49" spans="1:20">
      <c r="A49" s="4">
        <v>45</v>
      </c>
      <c r="B49" s="17" t="s">
        <v>63</v>
      </c>
      <c r="C49" s="65" t="s">
        <v>160</v>
      </c>
      <c r="D49" s="88" t="s">
        <v>23</v>
      </c>
      <c r="E49" s="67" t="s">
        <v>161</v>
      </c>
      <c r="F49" s="75"/>
      <c r="G49" s="65">
        <v>11</v>
      </c>
      <c r="H49" s="65">
        <v>13</v>
      </c>
      <c r="I49" s="59">
        <f t="shared" si="0"/>
        <v>24</v>
      </c>
      <c r="J49" s="123">
        <v>9401534276</v>
      </c>
      <c r="K49" s="18" t="s">
        <v>879</v>
      </c>
      <c r="L49" s="18" t="s">
        <v>289</v>
      </c>
      <c r="M49" s="131" t="s">
        <v>880</v>
      </c>
      <c r="N49" s="122"/>
      <c r="O49" s="18"/>
      <c r="P49" s="81" t="s">
        <v>1241</v>
      </c>
      <c r="Q49" s="77" t="s">
        <v>242</v>
      </c>
      <c r="R49" s="17">
        <v>14</v>
      </c>
      <c r="S49" s="48" t="s">
        <v>243</v>
      </c>
      <c r="T49" s="18"/>
    </row>
    <row r="50" spans="1:20">
      <c r="A50" s="4">
        <v>46</v>
      </c>
      <c r="B50" s="17" t="s">
        <v>63</v>
      </c>
      <c r="C50" s="65" t="s">
        <v>101</v>
      </c>
      <c r="D50" s="88" t="s">
        <v>23</v>
      </c>
      <c r="E50" s="73"/>
      <c r="F50" s="75"/>
      <c r="G50" s="65">
        <v>21</v>
      </c>
      <c r="H50" s="65">
        <v>15</v>
      </c>
      <c r="I50" s="59">
        <f t="shared" si="0"/>
        <v>36</v>
      </c>
      <c r="J50" s="123">
        <v>9401168147</v>
      </c>
      <c r="K50" s="18" t="s">
        <v>1242</v>
      </c>
      <c r="L50" s="18" t="s">
        <v>289</v>
      </c>
      <c r="M50" s="131" t="s">
        <v>880</v>
      </c>
      <c r="N50" s="122"/>
      <c r="O50" s="18"/>
      <c r="P50" s="81" t="s">
        <v>1241</v>
      </c>
      <c r="Q50" s="77" t="s">
        <v>242</v>
      </c>
      <c r="R50" s="17">
        <v>14</v>
      </c>
      <c r="S50" s="48" t="s">
        <v>243</v>
      </c>
      <c r="T50" s="77"/>
    </row>
    <row r="51" spans="1:20">
      <c r="A51" s="4">
        <v>47</v>
      </c>
      <c r="B51" s="17"/>
      <c r="C51" s="65"/>
      <c r="D51" s="55"/>
      <c r="E51" s="67"/>
      <c r="F51" s="68"/>
      <c r="G51" s="65"/>
      <c r="H51" s="65"/>
      <c r="I51" s="59">
        <f t="shared" si="0"/>
        <v>0</v>
      </c>
      <c r="J51" s="65"/>
      <c r="K51" s="77"/>
      <c r="L51" s="78"/>
      <c r="M51" s="79"/>
      <c r="N51" s="85"/>
      <c r="O51" s="84"/>
      <c r="P51" s="86"/>
      <c r="Q51" s="84"/>
      <c r="R51" s="48"/>
      <c r="S51" s="48"/>
      <c r="T51" s="77"/>
    </row>
    <row r="52" spans="1:20">
      <c r="A52" s="4">
        <v>48</v>
      </c>
      <c r="B52" s="17"/>
      <c r="C52" s="65"/>
      <c r="D52" s="66"/>
      <c r="E52" s="67"/>
      <c r="F52" s="66"/>
      <c r="G52" s="65"/>
      <c r="H52" s="65"/>
      <c r="I52" s="59">
        <f t="shared" si="0"/>
        <v>0</v>
      </c>
      <c r="J52" s="65"/>
      <c r="K52" s="77"/>
      <c r="L52" s="78"/>
      <c r="M52" s="79"/>
      <c r="N52" s="85"/>
      <c r="O52" s="84"/>
      <c r="P52" s="86"/>
      <c r="Q52" s="84"/>
      <c r="R52" s="48"/>
      <c r="S52" s="48"/>
      <c r="T52" s="77"/>
    </row>
    <row r="53" spans="1:20">
      <c r="A53" s="4">
        <v>49</v>
      </c>
      <c r="B53" s="17"/>
      <c r="C53" s="65"/>
      <c r="D53" s="66"/>
      <c r="E53" s="67"/>
      <c r="F53" s="66"/>
      <c r="G53" s="65"/>
      <c r="H53" s="65"/>
      <c r="I53" s="59">
        <f t="shared" si="0"/>
        <v>0</v>
      </c>
      <c r="J53" s="65"/>
      <c r="K53" s="77"/>
      <c r="L53" s="78"/>
      <c r="M53" s="79"/>
      <c r="N53" s="80"/>
      <c r="O53" s="77"/>
      <c r="P53" s="81"/>
      <c r="Q53" s="77"/>
      <c r="R53" s="48"/>
      <c r="S53" s="48"/>
      <c r="T53" s="77"/>
    </row>
    <row r="54" spans="1:20">
      <c r="A54" s="4">
        <v>50</v>
      </c>
      <c r="B54" s="17" t="s">
        <v>62</v>
      </c>
      <c r="C54" s="65" t="s">
        <v>1170</v>
      </c>
      <c r="D54" s="66" t="s">
        <v>23</v>
      </c>
      <c r="E54" s="67"/>
      <c r="F54" s="66" t="s">
        <v>92</v>
      </c>
      <c r="G54" s="65">
        <v>14</v>
      </c>
      <c r="H54" s="65">
        <v>7</v>
      </c>
      <c r="I54" s="59">
        <f t="shared" si="0"/>
        <v>21</v>
      </c>
      <c r="J54" s="65">
        <v>9954985062</v>
      </c>
      <c r="K54" s="77" t="s">
        <v>239</v>
      </c>
      <c r="L54" s="78" t="s">
        <v>240</v>
      </c>
      <c r="M54" s="79">
        <v>9859519281</v>
      </c>
      <c r="N54" s="86"/>
      <c r="O54" s="84"/>
      <c r="P54" s="86" t="s">
        <v>1201</v>
      </c>
      <c r="Q54" s="84" t="s">
        <v>242</v>
      </c>
      <c r="R54" s="17">
        <v>12</v>
      </c>
      <c r="S54" s="18" t="s">
        <v>1052</v>
      </c>
      <c r="T54" s="66"/>
    </row>
    <row r="55" spans="1:20">
      <c r="A55" s="4">
        <v>51</v>
      </c>
      <c r="B55" s="17" t="s">
        <v>62</v>
      </c>
      <c r="C55" s="65" t="s">
        <v>1171</v>
      </c>
      <c r="D55" s="66" t="s">
        <v>23</v>
      </c>
      <c r="E55" s="67"/>
      <c r="F55" s="66" t="s">
        <v>92</v>
      </c>
      <c r="G55" s="65">
        <v>22</v>
      </c>
      <c r="H55" s="65">
        <v>13</v>
      </c>
      <c r="I55" s="59">
        <f t="shared" si="0"/>
        <v>35</v>
      </c>
      <c r="J55" s="65">
        <v>9954660660</v>
      </c>
      <c r="K55" s="77" t="s">
        <v>239</v>
      </c>
      <c r="L55" s="78" t="s">
        <v>240</v>
      </c>
      <c r="M55" s="79">
        <v>9859519281</v>
      </c>
      <c r="N55" s="86"/>
      <c r="O55" s="84"/>
      <c r="P55" s="86" t="s">
        <v>1201</v>
      </c>
      <c r="Q55" s="84" t="s">
        <v>242</v>
      </c>
      <c r="R55" s="17">
        <v>12</v>
      </c>
      <c r="S55" s="18" t="s">
        <v>1052</v>
      </c>
      <c r="T55" s="66"/>
    </row>
    <row r="56" spans="1:20">
      <c r="A56" s="4">
        <v>52</v>
      </c>
      <c r="B56" s="17" t="s">
        <v>62</v>
      </c>
      <c r="C56" s="65" t="s">
        <v>1172</v>
      </c>
      <c r="D56" s="66" t="s">
        <v>23</v>
      </c>
      <c r="E56" s="67"/>
      <c r="F56" s="66" t="s">
        <v>92</v>
      </c>
      <c r="G56" s="65">
        <v>50</v>
      </c>
      <c r="H56" s="65">
        <v>45</v>
      </c>
      <c r="I56" s="59">
        <f t="shared" si="0"/>
        <v>95</v>
      </c>
      <c r="J56" s="65">
        <v>7896811999</v>
      </c>
      <c r="K56" s="77" t="s">
        <v>239</v>
      </c>
      <c r="L56" s="78" t="s">
        <v>240</v>
      </c>
      <c r="M56" s="79">
        <v>9859519281</v>
      </c>
      <c r="N56" s="86"/>
      <c r="O56" s="84"/>
      <c r="P56" s="86" t="s">
        <v>1201</v>
      </c>
      <c r="Q56" s="84" t="s">
        <v>242</v>
      </c>
      <c r="R56" s="17">
        <v>12</v>
      </c>
      <c r="S56" s="18" t="s">
        <v>1052</v>
      </c>
      <c r="T56" s="66"/>
    </row>
    <row r="57" spans="1:20">
      <c r="A57" s="4">
        <v>53</v>
      </c>
      <c r="B57" s="17" t="s">
        <v>62</v>
      </c>
      <c r="C57" s="65" t="s">
        <v>1173</v>
      </c>
      <c r="D57" s="66" t="s">
        <v>23</v>
      </c>
      <c r="E57" s="67"/>
      <c r="F57" s="66" t="s">
        <v>92</v>
      </c>
      <c r="G57" s="65">
        <v>17</v>
      </c>
      <c r="H57" s="65">
        <v>15</v>
      </c>
      <c r="I57" s="59">
        <f t="shared" si="0"/>
        <v>32</v>
      </c>
      <c r="J57" s="65">
        <v>9854629516</v>
      </c>
      <c r="K57" s="77" t="s">
        <v>239</v>
      </c>
      <c r="L57" s="78" t="s">
        <v>240</v>
      </c>
      <c r="M57" s="79">
        <v>9859519281</v>
      </c>
      <c r="N57" s="86"/>
      <c r="O57" s="77"/>
      <c r="P57" s="86" t="s">
        <v>1204</v>
      </c>
      <c r="Q57" s="77" t="s">
        <v>246</v>
      </c>
      <c r="R57" s="17">
        <v>12</v>
      </c>
      <c r="S57" s="18" t="s">
        <v>1052</v>
      </c>
      <c r="T57" s="66"/>
    </row>
    <row r="58" spans="1:20">
      <c r="A58" s="4">
        <v>54</v>
      </c>
      <c r="B58" s="17" t="s">
        <v>62</v>
      </c>
      <c r="C58" s="65" t="s">
        <v>1174</v>
      </c>
      <c r="D58" s="66" t="s">
        <v>23</v>
      </c>
      <c r="E58" s="67"/>
      <c r="F58" s="66" t="s">
        <v>92</v>
      </c>
      <c r="G58" s="65">
        <v>36</v>
      </c>
      <c r="H58" s="65">
        <v>42</v>
      </c>
      <c r="I58" s="59">
        <f t="shared" si="0"/>
        <v>78</v>
      </c>
      <c r="J58" s="65">
        <v>9613354052</v>
      </c>
      <c r="K58" s="77" t="s">
        <v>239</v>
      </c>
      <c r="L58" s="78" t="s">
        <v>240</v>
      </c>
      <c r="M58" s="79">
        <v>9859519281</v>
      </c>
      <c r="N58" s="86"/>
      <c r="O58" s="77"/>
      <c r="P58" s="86" t="s">
        <v>1204</v>
      </c>
      <c r="Q58" s="77" t="s">
        <v>246</v>
      </c>
      <c r="R58" s="17">
        <v>12</v>
      </c>
      <c r="S58" s="18" t="s">
        <v>1052</v>
      </c>
      <c r="T58" s="90"/>
    </row>
    <row r="59" spans="1:20">
      <c r="A59" s="4">
        <v>55</v>
      </c>
      <c r="B59" s="17" t="s">
        <v>62</v>
      </c>
      <c r="C59" s="65" t="s">
        <v>1175</v>
      </c>
      <c r="D59" s="66" t="s">
        <v>23</v>
      </c>
      <c r="E59" s="67"/>
      <c r="F59" s="66" t="s">
        <v>92</v>
      </c>
      <c r="G59" s="65">
        <v>25</v>
      </c>
      <c r="H59" s="65">
        <v>22</v>
      </c>
      <c r="I59" s="59">
        <f t="shared" si="0"/>
        <v>47</v>
      </c>
      <c r="J59" s="65">
        <v>9435607555</v>
      </c>
      <c r="K59" s="77" t="s">
        <v>239</v>
      </c>
      <c r="L59" s="78" t="s">
        <v>240</v>
      </c>
      <c r="M59" s="79">
        <v>9859519281</v>
      </c>
      <c r="N59" s="86"/>
      <c r="O59" s="84"/>
      <c r="P59" s="86" t="s">
        <v>1205</v>
      </c>
      <c r="Q59" s="84" t="s">
        <v>249</v>
      </c>
      <c r="R59" s="17">
        <v>12</v>
      </c>
      <c r="S59" s="18" t="s">
        <v>1052</v>
      </c>
      <c r="T59" s="66"/>
    </row>
    <row r="60" spans="1:20">
      <c r="A60" s="4">
        <v>56</v>
      </c>
      <c r="B60" s="17" t="s">
        <v>62</v>
      </c>
      <c r="C60" s="65" t="s">
        <v>609</v>
      </c>
      <c r="D60" s="66" t="s">
        <v>23</v>
      </c>
      <c r="E60" s="67"/>
      <c r="F60" s="66" t="s">
        <v>92</v>
      </c>
      <c r="G60" s="65">
        <v>39</v>
      </c>
      <c r="H60" s="65">
        <v>44</v>
      </c>
      <c r="I60" s="59">
        <f t="shared" si="0"/>
        <v>83</v>
      </c>
      <c r="J60" s="65"/>
      <c r="K60" s="77" t="s">
        <v>239</v>
      </c>
      <c r="L60" s="78" t="s">
        <v>240</v>
      </c>
      <c r="M60" s="79">
        <v>9859519281</v>
      </c>
      <c r="N60" s="86"/>
      <c r="O60" s="84"/>
      <c r="P60" s="86" t="s">
        <v>1205</v>
      </c>
      <c r="Q60" s="84" t="s">
        <v>249</v>
      </c>
      <c r="R60" s="17">
        <v>12</v>
      </c>
      <c r="S60" s="18" t="s">
        <v>1052</v>
      </c>
      <c r="T60" s="66"/>
    </row>
    <row r="61" spans="1:20">
      <c r="A61" s="4">
        <v>57</v>
      </c>
      <c r="B61" s="17" t="s">
        <v>62</v>
      </c>
      <c r="C61" s="65" t="s">
        <v>1176</v>
      </c>
      <c r="D61" s="65" t="s">
        <v>23</v>
      </c>
      <c r="E61" s="67"/>
      <c r="F61" s="65" t="s">
        <v>96</v>
      </c>
      <c r="G61" s="65">
        <v>248</v>
      </c>
      <c r="H61" s="65">
        <v>278</v>
      </c>
      <c r="I61" s="59">
        <f t="shared" si="0"/>
        <v>526</v>
      </c>
      <c r="J61" s="65">
        <v>9954888991</v>
      </c>
      <c r="K61" s="77" t="s">
        <v>239</v>
      </c>
      <c r="L61" s="78" t="s">
        <v>240</v>
      </c>
      <c r="M61" s="79">
        <v>9859519281</v>
      </c>
      <c r="N61" s="81"/>
      <c r="O61" s="77"/>
      <c r="P61" s="81" t="s">
        <v>1206</v>
      </c>
      <c r="Q61" s="77" t="s">
        <v>251</v>
      </c>
      <c r="R61" s="17">
        <v>12</v>
      </c>
      <c r="S61" s="18" t="s">
        <v>1052</v>
      </c>
      <c r="T61" s="66"/>
    </row>
    <row r="62" spans="1:20">
      <c r="A62" s="4">
        <v>58</v>
      </c>
      <c r="B62" s="17" t="s">
        <v>62</v>
      </c>
      <c r="C62" s="65" t="s">
        <v>89</v>
      </c>
      <c r="D62" s="66" t="s">
        <v>23</v>
      </c>
      <c r="E62" s="67"/>
      <c r="F62" s="66" t="s">
        <v>90</v>
      </c>
      <c r="G62" s="65">
        <v>117</v>
      </c>
      <c r="H62" s="65">
        <v>106</v>
      </c>
      <c r="I62" s="59">
        <f t="shared" si="0"/>
        <v>223</v>
      </c>
      <c r="J62" s="65"/>
      <c r="K62" s="77" t="s">
        <v>239</v>
      </c>
      <c r="L62" s="78" t="s">
        <v>240</v>
      </c>
      <c r="M62" s="79">
        <v>9859519281</v>
      </c>
      <c r="N62" s="81"/>
      <c r="O62" s="77"/>
      <c r="P62" s="81" t="s">
        <v>1206</v>
      </c>
      <c r="Q62" s="77" t="s">
        <v>251</v>
      </c>
      <c r="R62" s="17">
        <v>12</v>
      </c>
      <c r="S62" s="18" t="s">
        <v>1052</v>
      </c>
      <c r="T62" s="66"/>
    </row>
    <row r="63" spans="1:20">
      <c r="A63" s="4">
        <v>59</v>
      </c>
      <c r="B63" s="17" t="s">
        <v>62</v>
      </c>
      <c r="C63" s="65" t="s">
        <v>91</v>
      </c>
      <c r="D63" s="66" t="s">
        <v>23</v>
      </c>
      <c r="E63" s="67"/>
      <c r="F63" s="66" t="s">
        <v>92</v>
      </c>
      <c r="G63" s="65">
        <v>16</v>
      </c>
      <c r="H63" s="65">
        <v>20</v>
      </c>
      <c r="I63" s="59">
        <f t="shared" si="0"/>
        <v>36</v>
      </c>
      <c r="J63" s="65">
        <v>9859761086</v>
      </c>
      <c r="K63" s="77" t="s">
        <v>239</v>
      </c>
      <c r="L63" s="78" t="s">
        <v>240</v>
      </c>
      <c r="M63" s="79">
        <v>9859519281</v>
      </c>
      <c r="N63" s="81"/>
      <c r="O63" s="77"/>
      <c r="P63" s="81" t="s">
        <v>1206</v>
      </c>
      <c r="Q63" s="77" t="s">
        <v>251</v>
      </c>
      <c r="R63" s="17">
        <v>12</v>
      </c>
      <c r="S63" s="18" t="s">
        <v>1052</v>
      </c>
      <c r="T63" s="66"/>
    </row>
    <row r="64" spans="1:20">
      <c r="A64" s="4">
        <v>60</v>
      </c>
      <c r="B64" s="17" t="s">
        <v>62</v>
      </c>
      <c r="C64" s="65" t="s">
        <v>93</v>
      </c>
      <c r="D64" s="66" t="s">
        <v>23</v>
      </c>
      <c r="E64" s="67"/>
      <c r="F64" s="66" t="s">
        <v>92</v>
      </c>
      <c r="G64" s="65">
        <v>33</v>
      </c>
      <c r="H64" s="65">
        <v>17</v>
      </c>
      <c r="I64" s="59">
        <f t="shared" si="0"/>
        <v>50</v>
      </c>
      <c r="J64" s="65">
        <v>9854325876</v>
      </c>
      <c r="K64" s="77" t="s">
        <v>239</v>
      </c>
      <c r="L64" s="78" t="s">
        <v>240</v>
      </c>
      <c r="M64" s="79">
        <v>9859519281</v>
      </c>
      <c r="N64" s="81"/>
      <c r="O64" s="77"/>
      <c r="P64" s="81" t="s">
        <v>1209</v>
      </c>
      <c r="Q64" s="77" t="s">
        <v>263</v>
      </c>
      <c r="R64" s="17">
        <v>12</v>
      </c>
      <c r="S64" s="18" t="s">
        <v>1052</v>
      </c>
      <c r="T64" s="66"/>
    </row>
    <row r="65" spans="1:20">
      <c r="A65" s="4">
        <v>61</v>
      </c>
      <c r="B65" s="17" t="s">
        <v>62</v>
      </c>
      <c r="C65" s="65" t="s">
        <v>1177</v>
      </c>
      <c r="D65" s="88" t="s">
        <v>23</v>
      </c>
      <c r="E65" s="67" t="s">
        <v>1178</v>
      </c>
      <c r="F65" s="18" t="s">
        <v>92</v>
      </c>
      <c r="G65" s="65">
        <v>22</v>
      </c>
      <c r="H65" s="65">
        <v>31</v>
      </c>
      <c r="I65" s="59">
        <f t="shared" si="0"/>
        <v>53</v>
      </c>
      <c r="J65" s="138">
        <v>9859440354</v>
      </c>
      <c r="K65" s="18" t="s">
        <v>1234</v>
      </c>
      <c r="L65" s="78" t="s">
        <v>872</v>
      </c>
      <c r="M65" s="100" t="s">
        <v>873</v>
      </c>
      <c r="N65" s="81"/>
      <c r="O65" s="77"/>
      <c r="P65" s="81" t="s">
        <v>1209</v>
      </c>
      <c r="Q65" s="77" t="s">
        <v>263</v>
      </c>
      <c r="R65" s="48">
        <v>20</v>
      </c>
      <c r="S65" s="48" t="s">
        <v>243</v>
      </c>
      <c r="T65" s="87"/>
    </row>
    <row r="66" spans="1:20">
      <c r="A66" s="4">
        <v>62</v>
      </c>
      <c r="B66" s="17" t="s">
        <v>62</v>
      </c>
      <c r="C66" s="65" t="s">
        <v>1179</v>
      </c>
      <c r="D66" s="88" t="s">
        <v>23</v>
      </c>
      <c r="E66" s="67" t="s">
        <v>1180</v>
      </c>
      <c r="F66" s="18" t="s">
        <v>92</v>
      </c>
      <c r="G66" s="65">
        <v>36</v>
      </c>
      <c r="H66" s="65">
        <v>32</v>
      </c>
      <c r="I66" s="59">
        <f t="shared" si="0"/>
        <v>68</v>
      </c>
      <c r="J66" s="138">
        <v>9613048776</v>
      </c>
      <c r="K66" s="18" t="s">
        <v>871</v>
      </c>
      <c r="L66" s="78" t="s">
        <v>872</v>
      </c>
      <c r="M66" s="100" t="s">
        <v>873</v>
      </c>
      <c r="N66" s="81"/>
      <c r="O66" s="77"/>
      <c r="P66" s="81" t="s">
        <v>1209</v>
      </c>
      <c r="Q66" s="77" t="s">
        <v>263</v>
      </c>
      <c r="R66" s="48">
        <v>20</v>
      </c>
      <c r="S66" s="48" t="s">
        <v>243</v>
      </c>
      <c r="T66" s="87"/>
    </row>
    <row r="67" spans="1:20">
      <c r="A67" s="4">
        <v>63</v>
      </c>
      <c r="B67" s="17" t="s">
        <v>62</v>
      </c>
      <c r="C67" s="65" t="s">
        <v>1181</v>
      </c>
      <c r="D67" s="88" t="s">
        <v>23</v>
      </c>
      <c r="E67" s="73"/>
      <c r="F67" s="18" t="s">
        <v>92</v>
      </c>
      <c r="G67" s="65">
        <v>16</v>
      </c>
      <c r="H67" s="65">
        <v>17</v>
      </c>
      <c r="I67" s="59">
        <f t="shared" si="0"/>
        <v>33</v>
      </c>
      <c r="J67" s="138">
        <v>9707187751</v>
      </c>
      <c r="K67" s="18" t="s">
        <v>871</v>
      </c>
      <c r="L67" s="78" t="s">
        <v>872</v>
      </c>
      <c r="M67" s="100" t="s">
        <v>873</v>
      </c>
      <c r="N67" s="81"/>
      <c r="O67" s="77"/>
      <c r="P67" s="81" t="s">
        <v>1213</v>
      </c>
      <c r="Q67" s="77" t="s">
        <v>269</v>
      </c>
      <c r="R67" s="48">
        <v>20</v>
      </c>
      <c r="S67" s="48" t="s">
        <v>243</v>
      </c>
      <c r="T67" s="77"/>
    </row>
    <row r="68" spans="1:20">
      <c r="A68" s="4">
        <v>64</v>
      </c>
      <c r="B68" s="17" t="s">
        <v>62</v>
      </c>
      <c r="C68" s="65" t="s">
        <v>1182</v>
      </c>
      <c r="D68" s="88" t="s">
        <v>23</v>
      </c>
      <c r="E68" s="67" t="s">
        <v>1183</v>
      </c>
      <c r="F68" s="18" t="s">
        <v>92</v>
      </c>
      <c r="G68" s="65">
        <v>12</v>
      </c>
      <c r="H68" s="65">
        <v>26</v>
      </c>
      <c r="I68" s="59">
        <f t="shared" si="0"/>
        <v>38</v>
      </c>
      <c r="J68" s="138">
        <v>9613762900</v>
      </c>
      <c r="K68" s="18" t="s">
        <v>871</v>
      </c>
      <c r="L68" s="78" t="s">
        <v>872</v>
      </c>
      <c r="M68" s="100" t="s">
        <v>873</v>
      </c>
      <c r="N68" s="81"/>
      <c r="O68" s="77"/>
      <c r="P68" s="81" t="s">
        <v>1214</v>
      </c>
      <c r="Q68" s="77" t="s">
        <v>242</v>
      </c>
      <c r="R68" s="48">
        <v>20</v>
      </c>
      <c r="S68" s="48" t="s">
        <v>243</v>
      </c>
      <c r="T68" s="77"/>
    </row>
    <row r="69" spans="1:20">
      <c r="A69" s="4">
        <v>65</v>
      </c>
      <c r="B69" s="17" t="s">
        <v>62</v>
      </c>
      <c r="C69" s="65" t="s">
        <v>1184</v>
      </c>
      <c r="D69" s="88" t="s">
        <v>23</v>
      </c>
      <c r="E69" s="73"/>
      <c r="F69" s="88" t="s">
        <v>92</v>
      </c>
      <c r="G69" s="65">
        <v>20</v>
      </c>
      <c r="H69" s="65">
        <v>24</v>
      </c>
      <c r="I69" s="59">
        <f t="shared" si="0"/>
        <v>44</v>
      </c>
      <c r="J69" s="138">
        <v>9859448727</v>
      </c>
      <c r="K69" s="18" t="s">
        <v>832</v>
      </c>
      <c r="L69" s="78" t="s">
        <v>833</v>
      </c>
      <c r="M69" s="111" t="s">
        <v>834</v>
      </c>
      <c r="N69" s="81"/>
      <c r="O69" s="77"/>
      <c r="P69" s="81" t="s">
        <v>1214</v>
      </c>
      <c r="Q69" s="77" t="s">
        <v>242</v>
      </c>
      <c r="R69" s="48">
        <v>15</v>
      </c>
      <c r="S69" s="48" t="s">
        <v>243</v>
      </c>
      <c r="T69" s="77"/>
    </row>
    <row r="70" spans="1:20">
      <c r="A70" s="4">
        <v>66</v>
      </c>
      <c r="B70" s="17" t="s">
        <v>62</v>
      </c>
      <c r="C70" s="65" t="s">
        <v>1185</v>
      </c>
      <c r="D70" s="88" t="s">
        <v>23</v>
      </c>
      <c r="E70" s="73"/>
      <c r="F70" s="88" t="s">
        <v>92</v>
      </c>
      <c r="G70" s="65">
        <v>19</v>
      </c>
      <c r="H70" s="65">
        <v>22</v>
      </c>
      <c r="I70" s="59">
        <f t="shared" ref="I70:I133" si="1">SUM(G70:H70)</f>
        <v>41</v>
      </c>
      <c r="J70" s="138">
        <v>9859562903</v>
      </c>
      <c r="K70" s="18" t="s">
        <v>832</v>
      </c>
      <c r="L70" s="78" t="s">
        <v>833</v>
      </c>
      <c r="M70" s="111" t="s">
        <v>834</v>
      </c>
      <c r="N70" s="81"/>
      <c r="O70" s="77"/>
      <c r="P70" s="81" t="s">
        <v>1214</v>
      </c>
      <c r="Q70" s="77" t="s">
        <v>242</v>
      </c>
      <c r="R70" s="48">
        <v>15</v>
      </c>
      <c r="S70" s="48" t="s">
        <v>243</v>
      </c>
      <c r="T70" s="77"/>
    </row>
    <row r="71" spans="1:20">
      <c r="A71" s="4">
        <v>67</v>
      </c>
      <c r="B71" s="17" t="s">
        <v>62</v>
      </c>
      <c r="C71" s="65" t="s">
        <v>1186</v>
      </c>
      <c r="D71" s="88" t="s">
        <v>23</v>
      </c>
      <c r="E71" s="67" t="s">
        <v>1187</v>
      </c>
      <c r="F71" s="88" t="s">
        <v>238</v>
      </c>
      <c r="G71" s="65">
        <v>115</v>
      </c>
      <c r="H71" s="65">
        <v>130</v>
      </c>
      <c r="I71" s="59">
        <f t="shared" si="1"/>
        <v>245</v>
      </c>
      <c r="J71" s="138">
        <v>7399902760</v>
      </c>
      <c r="K71" s="18" t="s">
        <v>832</v>
      </c>
      <c r="L71" s="78" t="s">
        <v>833</v>
      </c>
      <c r="M71" s="111" t="s">
        <v>834</v>
      </c>
      <c r="N71" s="81"/>
      <c r="O71" s="77"/>
      <c r="P71" s="81" t="s">
        <v>1243</v>
      </c>
      <c r="Q71" s="77" t="s">
        <v>646</v>
      </c>
      <c r="R71" s="48">
        <v>15</v>
      </c>
      <c r="S71" s="48" t="s">
        <v>243</v>
      </c>
      <c r="T71" s="77"/>
    </row>
    <row r="72" spans="1:20">
      <c r="A72" s="4">
        <v>68</v>
      </c>
      <c r="B72" s="17" t="s">
        <v>62</v>
      </c>
      <c r="C72" s="65" t="s">
        <v>1188</v>
      </c>
      <c r="D72" s="88" t="s">
        <v>23</v>
      </c>
      <c r="E72" s="67" t="s">
        <v>1189</v>
      </c>
      <c r="F72" s="88" t="s">
        <v>516</v>
      </c>
      <c r="G72" s="65">
        <v>231</v>
      </c>
      <c r="H72" s="65">
        <v>245</v>
      </c>
      <c r="I72" s="59">
        <f t="shared" si="1"/>
        <v>476</v>
      </c>
      <c r="J72" s="138">
        <v>9854380630</v>
      </c>
      <c r="K72" s="18" t="s">
        <v>832</v>
      </c>
      <c r="L72" s="78" t="s">
        <v>833</v>
      </c>
      <c r="M72" s="111" t="s">
        <v>834</v>
      </c>
      <c r="N72" s="81"/>
      <c r="O72" s="77"/>
      <c r="P72" s="81" t="s">
        <v>1244</v>
      </c>
      <c r="Q72" s="77" t="s">
        <v>1245</v>
      </c>
      <c r="R72" s="48">
        <v>15</v>
      </c>
      <c r="S72" s="48" t="s">
        <v>243</v>
      </c>
      <c r="T72" s="77"/>
    </row>
    <row r="73" spans="1:20">
      <c r="A73" s="4">
        <v>69</v>
      </c>
      <c r="B73" s="17" t="s">
        <v>62</v>
      </c>
      <c r="C73" s="65" t="s">
        <v>1190</v>
      </c>
      <c r="D73" s="88" t="s">
        <v>23</v>
      </c>
      <c r="E73" s="73"/>
      <c r="F73" s="88" t="s">
        <v>92</v>
      </c>
      <c r="G73" s="65">
        <v>5</v>
      </c>
      <c r="H73" s="65">
        <v>1</v>
      </c>
      <c r="I73" s="59">
        <f t="shared" si="1"/>
        <v>6</v>
      </c>
      <c r="J73" s="138">
        <v>9859139143</v>
      </c>
      <c r="K73" s="18" t="s">
        <v>832</v>
      </c>
      <c r="L73" s="78" t="s">
        <v>833</v>
      </c>
      <c r="M73" s="111" t="s">
        <v>834</v>
      </c>
      <c r="N73" s="81"/>
      <c r="O73" s="77"/>
      <c r="P73" s="81" t="s">
        <v>1226</v>
      </c>
      <c r="Q73" s="77" t="s">
        <v>246</v>
      </c>
      <c r="R73" s="48">
        <v>15</v>
      </c>
      <c r="S73" s="48" t="s">
        <v>243</v>
      </c>
      <c r="T73" s="77"/>
    </row>
    <row r="74" spans="1:20">
      <c r="A74" s="4">
        <v>70</v>
      </c>
      <c r="B74" s="17" t="s">
        <v>62</v>
      </c>
      <c r="C74" s="65" t="s">
        <v>1191</v>
      </c>
      <c r="D74" s="88" t="s">
        <v>23</v>
      </c>
      <c r="E74" s="67" t="s">
        <v>1192</v>
      </c>
      <c r="F74" s="88" t="s">
        <v>92</v>
      </c>
      <c r="G74" s="65">
        <v>18</v>
      </c>
      <c r="H74" s="65">
        <v>16</v>
      </c>
      <c r="I74" s="59">
        <f t="shared" si="1"/>
        <v>34</v>
      </c>
      <c r="J74" s="138"/>
      <c r="K74" s="18" t="s">
        <v>832</v>
      </c>
      <c r="L74" s="78" t="s">
        <v>833</v>
      </c>
      <c r="M74" s="111" t="s">
        <v>834</v>
      </c>
      <c r="N74" s="81"/>
      <c r="O74" s="77"/>
      <c r="P74" s="81" t="s">
        <v>1226</v>
      </c>
      <c r="Q74" s="77" t="s">
        <v>246</v>
      </c>
      <c r="R74" s="48">
        <v>15</v>
      </c>
      <c r="S74" s="48" t="s">
        <v>243</v>
      </c>
      <c r="T74" s="77"/>
    </row>
    <row r="75" spans="1:20">
      <c r="A75" s="4">
        <v>71</v>
      </c>
      <c r="B75" s="17" t="s">
        <v>62</v>
      </c>
      <c r="C75" s="65" t="s">
        <v>1193</v>
      </c>
      <c r="D75" s="88" t="s">
        <v>23</v>
      </c>
      <c r="E75" s="67" t="s">
        <v>1194</v>
      </c>
      <c r="F75" s="88" t="s">
        <v>92</v>
      </c>
      <c r="G75" s="65">
        <v>18</v>
      </c>
      <c r="H75" s="65">
        <v>15</v>
      </c>
      <c r="I75" s="59">
        <f t="shared" si="1"/>
        <v>33</v>
      </c>
      <c r="J75" s="138">
        <v>9613585476</v>
      </c>
      <c r="K75" s="18" t="s">
        <v>832</v>
      </c>
      <c r="L75" s="78" t="s">
        <v>833</v>
      </c>
      <c r="M75" s="111" t="s">
        <v>834</v>
      </c>
      <c r="N75" s="81"/>
      <c r="O75" s="77"/>
      <c r="P75" s="81" t="s">
        <v>1228</v>
      </c>
      <c r="Q75" s="77" t="s">
        <v>249</v>
      </c>
      <c r="R75" s="48">
        <v>15</v>
      </c>
      <c r="S75" s="48" t="s">
        <v>243</v>
      </c>
      <c r="T75" s="77"/>
    </row>
    <row r="76" spans="1:20">
      <c r="A76" s="4">
        <v>72</v>
      </c>
      <c r="B76" s="17" t="s">
        <v>62</v>
      </c>
      <c r="C76" s="65" t="s">
        <v>1195</v>
      </c>
      <c r="D76" s="88" t="s">
        <v>23</v>
      </c>
      <c r="E76" s="73"/>
      <c r="F76" s="88" t="s">
        <v>92</v>
      </c>
      <c r="G76" s="65">
        <v>20</v>
      </c>
      <c r="H76" s="65">
        <v>7</v>
      </c>
      <c r="I76" s="59">
        <f t="shared" si="1"/>
        <v>27</v>
      </c>
      <c r="J76" s="138">
        <v>9706574603</v>
      </c>
      <c r="K76" s="18" t="s">
        <v>832</v>
      </c>
      <c r="L76" s="78" t="s">
        <v>833</v>
      </c>
      <c r="M76" s="111" t="s">
        <v>834</v>
      </c>
      <c r="N76" s="81"/>
      <c r="O76" s="77"/>
      <c r="P76" s="81" t="s">
        <v>1228</v>
      </c>
      <c r="Q76" s="77" t="s">
        <v>249</v>
      </c>
      <c r="R76" s="48">
        <v>15</v>
      </c>
      <c r="S76" s="48" t="s">
        <v>243</v>
      </c>
      <c r="T76" s="87"/>
    </row>
    <row r="77" spans="1:20">
      <c r="A77" s="4">
        <v>73</v>
      </c>
      <c r="B77" s="17" t="s">
        <v>62</v>
      </c>
      <c r="C77" s="65" t="s">
        <v>1196</v>
      </c>
      <c r="D77" s="88" t="s">
        <v>23</v>
      </c>
      <c r="E77" s="67" t="s">
        <v>1197</v>
      </c>
      <c r="F77" s="88" t="s">
        <v>92</v>
      </c>
      <c r="G77" s="65">
        <v>24</v>
      </c>
      <c r="H77" s="65">
        <v>31</v>
      </c>
      <c r="I77" s="59">
        <f t="shared" si="1"/>
        <v>55</v>
      </c>
      <c r="J77" s="138">
        <v>9706648264</v>
      </c>
      <c r="K77" s="18" t="s">
        <v>832</v>
      </c>
      <c r="L77" s="78" t="s">
        <v>833</v>
      </c>
      <c r="M77" s="111" t="s">
        <v>834</v>
      </c>
      <c r="N77" s="81"/>
      <c r="O77" s="77"/>
      <c r="P77" s="81" t="s">
        <v>1231</v>
      </c>
      <c r="Q77" s="77" t="s">
        <v>251</v>
      </c>
      <c r="R77" s="48">
        <v>15</v>
      </c>
      <c r="S77" s="48" t="s">
        <v>243</v>
      </c>
      <c r="T77" s="87"/>
    </row>
    <row r="78" spans="1:20">
      <c r="A78" s="4">
        <v>74</v>
      </c>
      <c r="B78" s="17" t="s">
        <v>62</v>
      </c>
      <c r="C78" s="74" t="s">
        <v>1198</v>
      </c>
      <c r="D78" s="18" t="s">
        <v>23</v>
      </c>
      <c r="E78" s="71" t="s">
        <v>1199</v>
      </c>
      <c r="F78" s="18" t="s">
        <v>96</v>
      </c>
      <c r="G78" s="70">
        <v>504</v>
      </c>
      <c r="H78" s="70">
        <v>411</v>
      </c>
      <c r="I78" s="59">
        <f t="shared" si="1"/>
        <v>915</v>
      </c>
      <c r="J78" s="71"/>
      <c r="K78" s="70" t="s">
        <v>1200</v>
      </c>
      <c r="L78" s="94" t="s">
        <v>465</v>
      </c>
      <c r="M78" s="79"/>
      <c r="N78" s="81"/>
      <c r="O78" s="77"/>
      <c r="P78" s="81" t="s">
        <v>1246</v>
      </c>
      <c r="Q78" s="77"/>
      <c r="R78" s="48">
        <v>8</v>
      </c>
      <c r="S78" s="48" t="s">
        <v>243</v>
      </c>
      <c r="T78" s="77"/>
    </row>
    <row r="79" spans="1:20">
      <c r="A79" s="4">
        <v>75</v>
      </c>
      <c r="B79" s="17"/>
      <c r="C79" s="74"/>
      <c r="D79" s="18"/>
      <c r="E79" s="67"/>
      <c r="F79" s="72"/>
      <c r="G79" s="65"/>
      <c r="H79" s="65"/>
      <c r="I79" s="59">
        <f t="shared" si="1"/>
        <v>0</v>
      </c>
      <c r="J79" s="121"/>
      <c r="K79" s="76"/>
      <c r="L79" s="78"/>
      <c r="M79" s="79"/>
      <c r="N79" s="81"/>
      <c r="O79" s="77"/>
      <c r="P79" s="81" t="s">
        <v>1247</v>
      </c>
      <c r="Q79" s="77"/>
      <c r="R79" s="48"/>
      <c r="S79" s="48"/>
      <c r="T79" s="77"/>
    </row>
    <row r="80" spans="1:20">
      <c r="A80" s="4">
        <v>76</v>
      </c>
      <c r="B80" s="17"/>
      <c r="C80" s="74"/>
      <c r="D80" s="18"/>
      <c r="E80" s="67"/>
      <c r="F80" s="72"/>
      <c r="G80" s="65"/>
      <c r="H80" s="65"/>
      <c r="I80" s="59">
        <f t="shared" si="1"/>
        <v>0</v>
      </c>
      <c r="J80" s="65"/>
      <c r="K80" s="70"/>
      <c r="L80" s="78"/>
      <c r="M80" s="79"/>
      <c r="N80" s="81"/>
      <c r="O80" s="77"/>
      <c r="P80" s="81"/>
      <c r="Q80" s="77"/>
      <c r="R80" s="48"/>
      <c r="S80" s="48"/>
      <c r="T80" s="77"/>
    </row>
    <row r="81" spans="1:20">
      <c r="A81" s="4">
        <v>77</v>
      </c>
      <c r="B81" s="17"/>
      <c r="C81" s="74"/>
      <c r="D81" s="18"/>
      <c r="E81" s="150"/>
      <c r="F81" s="72"/>
      <c r="G81" s="65"/>
      <c r="H81" s="65"/>
      <c r="I81" s="59">
        <f t="shared" si="1"/>
        <v>0</v>
      </c>
      <c r="J81" s="65"/>
      <c r="K81" s="70"/>
      <c r="L81" s="78"/>
      <c r="M81" s="79"/>
      <c r="N81" s="81"/>
      <c r="O81" s="77"/>
      <c r="P81" s="81"/>
      <c r="Q81" s="77"/>
      <c r="R81" s="48"/>
      <c r="S81" s="48"/>
      <c r="T81" s="77"/>
    </row>
    <row r="82" spans="1:20">
      <c r="A82" s="4">
        <v>78</v>
      </c>
      <c r="B82" s="17"/>
      <c r="C82" s="74"/>
      <c r="D82" s="18"/>
      <c r="E82" s="67"/>
      <c r="F82" s="72"/>
      <c r="G82" s="65"/>
      <c r="H82" s="65"/>
      <c r="I82" s="59">
        <f t="shared" si="1"/>
        <v>0</v>
      </c>
      <c r="J82" s="65"/>
      <c r="K82" s="70"/>
      <c r="L82" s="78"/>
      <c r="M82" s="79"/>
      <c r="N82" s="81"/>
      <c r="O82" s="77"/>
      <c r="P82" s="81"/>
      <c r="Q82" s="77"/>
      <c r="R82" s="48"/>
      <c r="S82" s="48"/>
      <c r="T82" s="77"/>
    </row>
    <row r="83" spans="1:20">
      <c r="A83" s="4">
        <v>79</v>
      </c>
      <c r="B83" s="17"/>
      <c r="C83" s="74"/>
      <c r="D83" s="18"/>
      <c r="E83" s="67"/>
      <c r="F83" s="72"/>
      <c r="G83" s="65"/>
      <c r="H83" s="65"/>
      <c r="I83" s="59">
        <f t="shared" si="1"/>
        <v>0</v>
      </c>
      <c r="J83" s="65"/>
      <c r="K83" s="70"/>
      <c r="L83" s="78"/>
      <c r="M83" s="79"/>
      <c r="N83" s="81"/>
      <c r="O83" s="77"/>
      <c r="P83" s="81"/>
      <c r="Q83" s="77"/>
      <c r="R83" s="48"/>
      <c r="S83" s="48"/>
      <c r="T83" s="77"/>
    </row>
    <row r="84" spans="1:20">
      <c r="A84" s="4">
        <v>80</v>
      </c>
      <c r="B84" s="17"/>
      <c r="C84" s="74"/>
      <c r="D84" s="18"/>
      <c r="E84" s="67"/>
      <c r="F84" s="72"/>
      <c r="G84" s="65"/>
      <c r="H84" s="65"/>
      <c r="I84" s="59">
        <f t="shared" si="1"/>
        <v>0</v>
      </c>
      <c r="J84" s="65"/>
      <c r="K84" s="70"/>
      <c r="L84" s="78"/>
      <c r="M84" s="79"/>
      <c r="N84" s="81"/>
      <c r="O84" s="77"/>
      <c r="P84" s="81"/>
      <c r="Q84" s="77"/>
      <c r="R84" s="48"/>
      <c r="S84" s="48"/>
      <c r="T84" s="66"/>
    </row>
    <row r="85" spans="1:20">
      <c r="A85" s="4">
        <v>81</v>
      </c>
      <c r="B85" s="17"/>
      <c r="C85" s="74"/>
      <c r="D85" s="18"/>
      <c r="E85" s="67"/>
      <c r="F85" s="72"/>
      <c r="G85" s="65"/>
      <c r="H85" s="65"/>
      <c r="I85" s="59">
        <f t="shared" si="1"/>
        <v>0</v>
      </c>
      <c r="J85" s="65"/>
      <c r="K85" s="70"/>
      <c r="L85" s="78"/>
      <c r="M85" s="79"/>
      <c r="N85" s="81"/>
      <c r="O85" s="77"/>
      <c r="P85" s="81"/>
      <c r="Q85" s="77"/>
      <c r="R85" s="48"/>
      <c r="S85" s="48"/>
      <c r="T85" s="66"/>
    </row>
    <row r="86" spans="1:20">
      <c r="A86" s="4">
        <v>82</v>
      </c>
      <c r="B86" s="17"/>
      <c r="C86" s="74"/>
      <c r="D86" s="18"/>
      <c r="E86" s="67"/>
      <c r="F86" s="72"/>
      <c r="G86" s="65"/>
      <c r="H86" s="65"/>
      <c r="I86" s="59">
        <f t="shared" si="1"/>
        <v>0</v>
      </c>
      <c r="J86" s="65"/>
      <c r="K86" s="70"/>
      <c r="L86" s="78"/>
      <c r="M86" s="79"/>
      <c r="N86" s="81"/>
      <c r="O86" s="77"/>
      <c r="P86" s="81"/>
      <c r="Q86" s="77"/>
      <c r="R86" s="48"/>
      <c r="S86" s="48"/>
      <c r="T86" s="66"/>
    </row>
    <row r="87" spans="1:20">
      <c r="A87" s="4">
        <v>83</v>
      </c>
      <c r="B87" s="17"/>
      <c r="C87" s="74"/>
      <c r="D87" s="18"/>
      <c r="E87" s="67"/>
      <c r="F87" s="72"/>
      <c r="G87" s="65"/>
      <c r="H87" s="65"/>
      <c r="I87" s="59">
        <f t="shared" si="1"/>
        <v>0</v>
      </c>
      <c r="J87" s="65"/>
      <c r="K87" s="70"/>
      <c r="L87" s="78"/>
      <c r="M87" s="79"/>
      <c r="N87" s="81"/>
      <c r="O87" s="77"/>
      <c r="P87" s="81"/>
      <c r="Q87" s="77"/>
      <c r="R87" s="48"/>
      <c r="S87" s="48"/>
      <c r="T87" s="66"/>
    </row>
    <row r="88" spans="1:20">
      <c r="A88" s="4">
        <v>84</v>
      </c>
      <c r="B88" s="17"/>
      <c r="C88" s="74"/>
      <c r="D88" s="18"/>
      <c r="E88" s="67"/>
      <c r="F88" s="72"/>
      <c r="G88" s="65"/>
      <c r="H88" s="65"/>
      <c r="I88" s="59">
        <f t="shared" si="1"/>
        <v>0</v>
      </c>
      <c r="J88" s="65"/>
      <c r="K88" s="70"/>
      <c r="L88" s="78"/>
      <c r="M88" s="79"/>
      <c r="N88" s="81"/>
      <c r="O88" s="77"/>
      <c r="P88" s="81"/>
      <c r="Q88" s="77"/>
      <c r="R88" s="48"/>
      <c r="S88" s="48"/>
      <c r="T88" s="90"/>
    </row>
    <row r="89" spans="1:20">
      <c r="A89" s="4">
        <v>85</v>
      </c>
      <c r="B89" s="17"/>
      <c r="C89" s="74"/>
      <c r="D89" s="18"/>
      <c r="E89" s="67"/>
      <c r="F89" s="72"/>
      <c r="G89" s="65"/>
      <c r="H89" s="65"/>
      <c r="I89" s="59">
        <f t="shared" si="1"/>
        <v>0</v>
      </c>
      <c r="J89" s="65"/>
      <c r="K89" s="70"/>
      <c r="L89" s="78"/>
      <c r="M89" s="79"/>
      <c r="N89" s="81"/>
      <c r="O89" s="77"/>
      <c r="P89" s="81"/>
      <c r="Q89" s="77"/>
      <c r="R89" s="48"/>
      <c r="S89" s="48"/>
      <c r="T89" s="66"/>
    </row>
    <row r="90" spans="1:20">
      <c r="A90" s="4">
        <v>86</v>
      </c>
      <c r="B90" s="17"/>
      <c r="C90" s="74"/>
      <c r="D90" s="18"/>
      <c r="E90" s="67"/>
      <c r="F90" s="72"/>
      <c r="G90" s="65"/>
      <c r="H90" s="65"/>
      <c r="I90" s="59">
        <f t="shared" si="1"/>
        <v>0</v>
      </c>
      <c r="J90" s="65"/>
      <c r="K90" s="70"/>
      <c r="L90" s="78"/>
      <c r="M90" s="79"/>
      <c r="N90" s="81"/>
      <c r="O90" s="77"/>
      <c r="P90" s="81"/>
      <c r="Q90" s="77"/>
      <c r="R90" s="48"/>
      <c r="S90" s="48"/>
      <c r="T90" s="66"/>
    </row>
    <row r="91" spans="1:20">
      <c r="A91" s="4">
        <v>87</v>
      </c>
      <c r="B91" s="17"/>
      <c r="C91" s="74"/>
      <c r="D91" s="18"/>
      <c r="E91" s="67"/>
      <c r="F91" s="72"/>
      <c r="G91" s="65"/>
      <c r="H91" s="65"/>
      <c r="I91" s="59">
        <f t="shared" si="1"/>
        <v>0</v>
      </c>
      <c r="J91" s="65"/>
      <c r="K91" s="70"/>
      <c r="L91" s="78"/>
      <c r="M91" s="79"/>
      <c r="N91" s="81"/>
      <c r="O91" s="77"/>
      <c r="P91" s="81"/>
      <c r="Q91" s="77"/>
      <c r="R91" s="48"/>
      <c r="S91" s="48"/>
      <c r="T91" s="66"/>
    </row>
    <row r="92" spans="1:20">
      <c r="A92" s="4">
        <v>88</v>
      </c>
      <c r="B92" s="17"/>
      <c r="C92" s="74"/>
      <c r="D92" s="18"/>
      <c r="E92" s="67"/>
      <c r="F92" s="72"/>
      <c r="G92" s="65"/>
      <c r="H92" s="65"/>
      <c r="I92" s="59">
        <f t="shared" si="1"/>
        <v>0</v>
      </c>
      <c r="J92" s="65"/>
      <c r="K92" s="70"/>
      <c r="L92" s="78"/>
      <c r="M92" s="79"/>
      <c r="N92" s="81"/>
      <c r="O92" s="77"/>
      <c r="P92" s="81"/>
      <c r="Q92" s="77"/>
      <c r="R92" s="48"/>
      <c r="S92" s="48"/>
      <c r="T92" s="66"/>
    </row>
    <row r="93" spans="1:20">
      <c r="A93" s="4">
        <v>89</v>
      </c>
      <c r="B93" s="17"/>
      <c r="C93" s="74"/>
      <c r="D93" s="75"/>
      <c r="E93" s="67"/>
      <c r="F93" s="72"/>
      <c r="G93" s="65"/>
      <c r="H93" s="65"/>
      <c r="I93" s="59">
        <f t="shared" si="1"/>
        <v>0</v>
      </c>
      <c r="J93" s="65"/>
      <c r="K93" s="70"/>
      <c r="L93" s="78"/>
      <c r="M93" s="79"/>
      <c r="N93" s="81"/>
      <c r="O93" s="77"/>
      <c r="P93" s="81"/>
      <c r="Q93" s="77"/>
      <c r="R93" s="48"/>
      <c r="S93" s="48"/>
      <c r="T93" s="66"/>
    </row>
    <row r="94" spans="1:20">
      <c r="A94" s="4">
        <v>90</v>
      </c>
      <c r="B94" s="17"/>
      <c r="C94" s="74"/>
      <c r="D94" s="66"/>
      <c r="E94" s="67"/>
      <c r="F94" s="72"/>
      <c r="G94" s="65"/>
      <c r="H94" s="65"/>
      <c r="I94" s="59">
        <f t="shared" si="1"/>
        <v>0</v>
      </c>
      <c r="J94" s="65"/>
      <c r="K94" s="70"/>
      <c r="L94" s="78"/>
      <c r="M94" s="79"/>
      <c r="N94" s="81"/>
      <c r="O94" s="77"/>
      <c r="P94" s="81"/>
      <c r="Q94" s="77"/>
      <c r="R94" s="48"/>
      <c r="S94" s="48"/>
      <c r="T94" s="66"/>
    </row>
    <row r="95" spans="1:20">
      <c r="A95" s="4">
        <v>91</v>
      </c>
      <c r="B95" s="17"/>
      <c r="C95" s="74"/>
      <c r="D95" s="66"/>
      <c r="E95" s="67"/>
      <c r="F95" s="72"/>
      <c r="G95" s="65"/>
      <c r="H95" s="65"/>
      <c r="I95" s="59">
        <f t="shared" si="1"/>
        <v>0</v>
      </c>
      <c r="J95" s="65"/>
      <c r="K95" s="70"/>
      <c r="L95" s="78"/>
      <c r="M95" s="79"/>
      <c r="N95" s="81"/>
      <c r="O95" s="77"/>
      <c r="P95" s="81"/>
      <c r="Q95" s="77"/>
      <c r="R95" s="48"/>
      <c r="S95" s="48"/>
      <c r="T95" s="66"/>
    </row>
    <row r="96" spans="1:20">
      <c r="A96" s="4">
        <v>92</v>
      </c>
      <c r="B96" s="17"/>
      <c r="C96" s="65"/>
      <c r="D96" s="66"/>
      <c r="E96" s="67"/>
      <c r="F96" s="72"/>
      <c r="G96" s="65"/>
      <c r="H96" s="65"/>
      <c r="I96" s="59">
        <f t="shared" si="1"/>
        <v>0</v>
      </c>
      <c r="J96" s="65"/>
      <c r="K96" s="70"/>
      <c r="L96" s="78"/>
      <c r="M96" s="79"/>
      <c r="N96" s="81"/>
      <c r="O96" s="77"/>
      <c r="P96" s="81"/>
      <c r="Q96" s="77"/>
      <c r="R96" s="48"/>
      <c r="S96" s="48"/>
      <c r="T96" s="90"/>
    </row>
    <row r="97" spans="1:20">
      <c r="A97" s="4">
        <v>93</v>
      </c>
      <c r="B97" s="17"/>
      <c r="C97" s="65"/>
      <c r="D97" s="66"/>
      <c r="E97" s="67"/>
      <c r="F97" s="66"/>
      <c r="G97" s="65"/>
      <c r="H97" s="65"/>
      <c r="I97" s="59">
        <f t="shared" si="1"/>
        <v>0</v>
      </c>
      <c r="J97" s="65"/>
      <c r="K97" s="66"/>
      <c r="L97" s="78"/>
      <c r="M97" s="79"/>
      <c r="N97" s="81"/>
      <c r="O97" s="77"/>
      <c r="P97" s="81"/>
      <c r="Q97" s="77"/>
      <c r="R97" s="48"/>
      <c r="S97" s="48"/>
      <c r="T97" s="66"/>
    </row>
    <row r="98" spans="1:20">
      <c r="A98" s="4">
        <v>94</v>
      </c>
      <c r="B98" s="17"/>
      <c r="C98" s="65"/>
      <c r="D98" s="66"/>
      <c r="E98" s="67"/>
      <c r="F98" s="66"/>
      <c r="G98" s="65"/>
      <c r="H98" s="65"/>
      <c r="I98" s="59">
        <f t="shared" si="1"/>
        <v>0</v>
      </c>
      <c r="J98" s="65"/>
      <c r="K98" s="66"/>
      <c r="L98" s="78"/>
      <c r="M98" s="79"/>
      <c r="N98" s="81"/>
      <c r="O98" s="77"/>
      <c r="P98" s="81"/>
      <c r="Q98" s="77"/>
      <c r="R98" s="48"/>
      <c r="S98" s="48"/>
      <c r="T98" s="66"/>
    </row>
    <row r="99" spans="1:20">
      <c r="A99" s="4">
        <v>95</v>
      </c>
      <c r="B99" s="17"/>
      <c r="C99" s="65"/>
      <c r="D99" s="66"/>
      <c r="E99" s="67"/>
      <c r="F99" s="66"/>
      <c r="G99" s="65"/>
      <c r="H99" s="65"/>
      <c r="I99" s="59">
        <f t="shared" si="1"/>
        <v>0</v>
      </c>
      <c r="J99" s="65"/>
      <c r="K99" s="66"/>
      <c r="L99" s="78"/>
      <c r="M99" s="79"/>
      <c r="N99" s="81"/>
      <c r="O99" s="77"/>
      <c r="P99" s="81"/>
      <c r="Q99" s="77"/>
      <c r="R99" s="48"/>
      <c r="S99" s="48"/>
      <c r="T99" s="66"/>
    </row>
    <row r="100" spans="1:20">
      <c r="A100" s="4">
        <v>96</v>
      </c>
      <c r="B100" s="17"/>
      <c r="C100" s="65"/>
      <c r="D100" s="66"/>
      <c r="E100" s="67"/>
      <c r="F100" s="66"/>
      <c r="G100" s="65"/>
      <c r="H100" s="65"/>
      <c r="I100" s="59">
        <f t="shared" si="1"/>
        <v>0</v>
      </c>
      <c r="J100" s="65"/>
      <c r="K100" s="66"/>
      <c r="L100" s="78"/>
      <c r="M100" s="79"/>
      <c r="N100" s="78"/>
      <c r="O100" s="79"/>
      <c r="P100" s="82"/>
      <c r="Q100" s="66"/>
      <c r="R100" s="48"/>
      <c r="S100" s="48"/>
      <c r="T100" s="66"/>
    </row>
    <row r="101" spans="1:20">
      <c r="A101" s="4">
        <v>97</v>
      </c>
      <c r="B101" s="17"/>
      <c r="C101" s="65"/>
      <c r="D101" s="66"/>
      <c r="E101" s="67"/>
      <c r="F101" s="66"/>
      <c r="G101" s="65"/>
      <c r="H101" s="65"/>
      <c r="I101" s="59">
        <f t="shared" si="1"/>
        <v>0</v>
      </c>
      <c r="J101" s="65"/>
      <c r="K101" s="66"/>
      <c r="L101" s="78"/>
      <c r="M101" s="79"/>
      <c r="N101" s="78"/>
      <c r="O101" s="79"/>
      <c r="P101" s="82"/>
      <c r="Q101" s="66"/>
      <c r="R101" s="48"/>
      <c r="S101" s="48"/>
      <c r="T101" s="66"/>
    </row>
    <row r="102" spans="1:20">
      <c r="A102" s="4">
        <v>98</v>
      </c>
      <c r="B102" s="17"/>
      <c r="C102" s="65"/>
      <c r="D102" s="66"/>
      <c r="E102" s="67"/>
      <c r="F102" s="66"/>
      <c r="G102" s="65"/>
      <c r="H102" s="65"/>
      <c r="I102" s="59">
        <f t="shared" si="1"/>
        <v>0</v>
      </c>
      <c r="J102" s="65"/>
      <c r="K102" s="66"/>
      <c r="L102" s="78"/>
      <c r="M102" s="79"/>
      <c r="N102" s="78"/>
      <c r="O102" s="79"/>
      <c r="P102" s="82"/>
      <c r="Q102" s="66"/>
      <c r="R102" s="48"/>
      <c r="S102" s="48"/>
      <c r="T102" s="66"/>
    </row>
    <row r="103" spans="1:20">
      <c r="A103" s="4">
        <v>99</v>
      </c>
      <c r="B103" s="17"/>
      <c r="C103" s="65"/>
      <c r="D103" s="66"/>
      <c r="E103" s="67"/>
      <c r="F103" s="66"/>
      <c r="G103" s="65"/>
      <c r="H103" s="65"/>
      <c r="I103" s="59">
        <f t="shared" si="1"/>
        <v>0</v>
      </c>
      <c r="J103" s="65"/>
      <c r="K103" s="66"/>
      <c r="L103" s="78"/>
      <c r="M103" s="79"/>
      <c r="N103" s="78"/>
      <c r="O103" s="79"/>
      <c r="P103" s="82"/>
      <c r="Q103" s="66"/>
      <c r="R103" s="48"/>
      <c r="S103" s="48"/>
      <c r="T103" s="66"/>
    </row>
    <row r="104" spans="1:20">
      <c r="A104" s="4">
        <v>100</v>
      </c>
      <c r="B104" s="17"/>
      <c r="C104" s="66"/>
      <c r="D104" s="66"/>
      <c r="E104" s="151"/>
      <c r="F104" s="66"/>
      <c r="G104" s="48"/>
      <c r="H104" s="48"/>
      <c r="I104" s="59">
        <f t="shared" si="1"/>
        <v>0</v>
      </c>
      <c r="J104" s="66"/>
      <c r="K104" s="66"/>
      <c r="L104" s="66"/>
      <c r="M104" s="66"/>
      <c r="N104" s="66"/>
      <c r="O104" s="66"/>
      <c r="P104" s="82"/>
      <c r="Q104" s="66"/>
      <c r="R104" s="48"/>
      <c r="S104" s="48"/>
      <c r="T104" s="66"/>
    </row>
    <row r="105" spans="1:20">
      <c r="A105" s="4">
        <v>101</v>
      </c>
      <c r="B105" s="17"/>
      <c r="C105" s="18"/>
      <c r="D105" s="18"/>
      <c r="E105" s="19"/>
      <c r="F105" s="18"/>
      <c r="G105" s="19"/>
      <c r="H105" s="19"/>
      <c r="I105" s="59">
        <f t="shared" si="1"/>
        <v>0</v>
      </c>
      <c r="J105" s="18"/>
      <c r="K105" s="18"/>
      <c r="L105" s="18"/>
      <c r="M105" s="18"/>
      <c r="N105" s="18"/>
      <c r="O105" s="18"/>
      <c r="P105" s="100"/>
      <c r="Q105" s="18"/>
      <c r="R105" s="49"/>
      <c r="S105" s="48"/>
      <c r="T105" s="18"/>
    </row>
    <row r="106" spans="1:20">
      <c r="A106" s="4">
        <v>102</v>
      </c>
      <c r="B106" s="17"/>
      <c r="C106" s="18"/>
      <c r="D106" s="18"/>
      <c r="E106" s="19"/>
      <c r="F106" s="18"/>
      <c r="G106" s="19"/>
      <c r="H106" s="19"/>
      <c r="I106" s="59">
        <f t="shared" si="1"/>
        <v>0</v>
      </c>
      <c r="J106" s="18"/>
      <c r="K106" s="18"/>
      <c r="L106" s="18"/>
      <c r="M106" s="18"/>
      <c r="N106" s="18"/>
      <c r="O106" s="18"/>
      <c r="P106" s="100"/>
      <c r="Q106" s="18"/>
      <c r="R106" s="49"/>
      <c r="S106" s="48"/>
      <c r="T106" s="18"/>
    </row>
    <row r="107" spans="1:20">
      <c r="A107" s="4">
        <v>103</v>
      </c>
      <c r="B107" s="17"/>
      <c r="C107" s="18"/>
      <c r="D107" s="18"/>
      <c r="E107" s="19"/>
      <c r="F107" s="18"/>
      <c r="G107" s="19"/>
      <c r="H107" s="19"/>
      <c r="I107" s="59">
        <f t="shared" si="1"/>
        <v>0</v>
      </c>
      <c r="J107" s="18"/>
      <c r="K107" s="18"/>
      <c r="L107" s="18"/>
      <c r="M107" s="18"/>
      <c r="N107" s="18"/>
      <c r="O107" s="18"/>
      <c r="P107" s="100"/>
      <c r="Q107" s="18"/>
      <c r="R107" s="49"/>
      <c r="S107" s="48"/>
      <c r="T107" s="18"/>
    </row>
    <row r="108" spans="1:20">
      <c r="A108" s="4">
        <v>104</v>
      </c>
      <c r="B108" s="17"/>
      <c r="C108" s="18"/>
      <c r="D108" s="18"/>
      <c r="E108" s="19"/>
      <c r="F108" s="18"/>
      <c r="G108" s="19"/>
      <c r="H108" s="19"/>
      <c r="I108" s="59">
        <f t="shared" si="1"/>
        <v>0</v>
      </c>
      <c r="J108" s="18"/>
      <c r="K108" s="18"/>
      <c r="L108" s="18"/>
      <c r="M108" s="18"/>
      <c r="N108" s="18"/>
      <c r="O108" s="18"/>
      <c r="P108" s="100"/>
      <c r="Q108" s="18"/>
      <c r="R108" s="49"/>
      <c r="S108" s="48"/>
      <c r="T108" s="18"/>
    </row>
    <row r="109" spans="1:20">
      <c r="A109" s="4">
        <v>105</v>
      </c>
      <c r="B109" s="17"/>
      <c r="C109" s="18"/>
      <c r="D109" s="18"/>
      <c r="E109" s="19"/>
      <c r="F109" s="18"/>
      <c r="G109" s="19"/>
      <c r="H109" s="19"/>
      <c r="I109" s="59">
        <f t="shared" si="1"/>
        <v>0</v>
      </c>
      <c r="J109" s="18"/>
      <c r="K109" s="18"/>
      <c r="L109" s="18"/>
      <c r="M109" s="18"/>
      <c r="N109" s="18"/>
      <c r="O109" s="18"/>
      <c r="P109" s="100"/>
      <c r="Q109" s="18"/>
      <c r="R109" s="49"/>
      <c r="S109" s="48"/>
      <c r="T109" s="18"/>
    </row>
    <row r="110" spans="1:20">
      <c r="A110" s="4">
        <v>106</v>
      </c>
      <c r="B110" s="17"/>
      <c r="C110" s="18"/>
      <c r="D110" s="18"/>
      <c r="E110" s="19"/>
      <c r="F110" s="18"/>
      <c r="G110" s="19"/>
      <c r="H110" s="19"/>
      <c r="I110" s="59">
        <f t="shared" si="1"/>
        <v>0</v>
      </c>
      <c r="J110" s="18"/>
      <c r="K110" s="18"/>
      <c r="L110" s="18"/>
      <c r="M110" s="18"/>
      <c r="N110" s="18"/>
      <c r="O110" s="18"/>
      <c r="P110" s="100"/>
      <c r="Q110" s="18"/>
      <c r="R110" s="49"/>
      <c r="S110" s="48"/>
      <c r="T110" s="18"/>
    </row>
    <row r="111" spans="1:20">
      <c r="A111" s="4">
        <v>107</v>
      </c>
      <c r="B111" s="17"/>
      <c r="C111" s="18"/>
      <c r="D111" s="18"/>
      <c r="E111" s="19"/>
      <c r="F111" s="18"/>
      <c r="G111" s="19"/>
      <c r="H111" s="19"/>
      <c r="I111" s="59">
        <f t="shared" si="1"/>
        <v>0</v>
      </c>
      <c r="J111" s="18"/>
      <c r="K111" s="18"/>
      <c r="L111" s="18"/>
      <c r="M111" s="18"/>
      <c r="N111" s="18"/>
      <c r="O111" s="18"/>
      <c r="P111" s="100"/>
      <c r="Q111" s="18"/>
      <c r="R111" s="49"/>
      <c r="S111" s="48"/>
      <c r="T111" s="18"/>
    </row>
    <row r="112" spans="1:20">
      <c r="A112" s="4">
        <v>108</v>
      </c>
      <c r="B112" s="17"/>
      <c r="C112" s="18"/>
      <c r="D112" s="18"/>
      <c r="E112" s="19"/>
      <c r="F112" s="18"/>
      <c r="G112" s="19"/>
      <c r="H112" s="19"/>
      <c r="I112" s="59">
        <f t="shared" si="1"/>
        <v>0</v>
      </c>
      <c r="J112" s="18"/>
      <c r="K112" s="18"/>
      <c r="L112" s="18"/>
      <c r="M112" s="18"/>
      <c r="N112" s="18"/>
      <c r="O112" s="18"/>
      <c r="P112" s="100"/>
      <c r="Q112" s="18"/>
      <c r="R112" s="49"/>
      <c r="S112" s="48"/>
      <c r="T112" s="18"/>
    </row>
    <row r="113" spans="1:20">
      <c r="A113" s="4">
        <v>109</v>
      </c>
      <c r="B113" s="17"/>
      <c r="C113" s="18"/>
      <c r="D113" s="18"/>
      <c r="E113" s="19"/>
      <c r="F113" s="18"/>
      <c r="G113" s="19"/>
      <c r="H113" s="19"/>
      <c r="I113" s="59">
        <f t="shared" si="1"/>
        <v>0</v>
      </c>
      <c r="J113" s="18"/>
      <c r="K113" s="18"/>
      <c r="L113" s="18"/>
      <c r="M113" s="18"/>
      <c r="N113" s="18"/>
      <c r="O113" s="18"/>
      <c r="P113" s="100"/>
      <c r="Q113" s="18"/>
      <c r="R113" s="49"/>
      <c r="S113" s="48"/>
      <c r="T113" s="18"/>
    </row>
    <row r="114" spans="1:20">
      <c r="A114" s="4">
        <v>110</v>
      </c>
      <c r="B114" s="17"/>
      <c r="C114" s="18"/>
      <c r="D114" s="18"/>
      <c r="E114" s="19"/>
      <c r="F114" s="18"/>
      <c r="G114" s="19"/>
      <c r="H114" s="19"/>
      <c r="I114" s="59">
        <f t="shared" si="1"/>
        <v>0</v>
      </c>
      <c r="J114" s="18"/>
      <c r="K114" s="18"/>
      <c r="L114" s="18"/>
      <c r="M114" s="18"/>
      <c r="N114" s="18"/>
      <c r="O114" s="18"/>
      <c r="P114" s="100"/>
      <c r="Q114" s="18"/>
      <c r="R114" s="49"/>
      <c r="S114" s="48"/>
      <c r="T114" s="18"/>
    </row>
    <row r="115" spans="1:20">
      <c r="A115" s="4">
        <v>111</v>
      </c>
      <c r="B115" s="17"/>
      <c r="C115" s="18"/>
      <c r="D115" s="18"/>
      <c r="E115" s="19"/>
      <c r="F115" s="18"/>
      <c r="G115" s="19"/>
      <c r="H115" s="19"/>
      <c r="I115" s="59">
        <f t="shared" si="1"/>
        <v>0</v>
      </c>
      <c r="J115" s="18"/>
      <c r="K115" s="18"/>
      <c r="L115" s="18"/>
      <c r="M115" s="18"/>
      <c r="N115" s="18"/>
      <c r="O115" s="18"/>
      <c r="P115" s="100"/>
      <c r="Q115" s="18"/>
      <c r="R115" s="49"/>
      <c r="S115" s="48"/>
      <c r="T115" s="18"/>
    </row>
    <row r="116" spans="1:20">
      <c r="A116" s="4">
        <v>112</v>
      </c>
      <c r="B116" s="17"/>
      <c r="C116" s="18"/>
      <c r="D116" s="18"/>
      <c r="E116" s="19"/>
      <c r="F116" s="18"/>
      <c r="G116" s="19"/>
      <c r="H116" s="19"/>
      <c r="I116" s="59">
        <f t="shared" si="1"/>
        <v>0</v>
      </c>
      <c r="J116" s="18"/>
      <c r="K116" s="18"/>
      <c r="L116" s="18"/>
      <c r="M116" s="18"/>
      <c r="N116" s="18"/>
      <c r="O116" s="18"/>
      <c r="P116" s="100"/>
      <c r="Q116" s="18"/>
      <c r="R116" s="49"/>
      <c r="S116" s="48"/>
      <c r="T116" s="18"/>
    </row>
    <row r="117" spans="1:20">
      <c r="A117" s="4">
        <v>113</v>
      </c>
      <c r="B117" s="17"/>
      <c r="C117" s="18"/>
      <c r="D117" s="18"/>
      <c r="E117" s="19"/>
      <c r="F117" s="18"/>
      <c r="G117" s="19"/>
      <c r="H117" s="19"/>
      <c r="I117" s="59">
        <f t="shared" si="1"/>
        <v>0</v>
      </c>
      <c r="J117" s="18"/>
      <c r="K117" s="18"/>
      <c r="L117" s="18"/>
      <c r="M117" s="18"/>
      <c r="N117" s="18"/>
      <c r="O117" s="18"/>
      <c r="P117" s="100"/>
      <c r="Q117" s="18"/>
      <c r="R117" s="49"/>
      <c r="S117" s="48"/>
      <c r="T117" s="18"/>
    </row>
    <row r="118" spans="1:20">
      <c r="A118" s="4">
        <v>114</v>
      </c>
      <c r="B118" s="17"/>
      <c r="C118" s="18"/>
      <c r="D118" s="18"/>
      <c r="E118" s="19"/>
      <c r="F118" s="18"/>
      <c r="G118" s="19"/>
      <c r="H118" s="19"/>
      <c r="I118" s="59">
        <f t="shared" si="1"/>
        <v>0</v>
      </c>
      <c r="J118" s="18"/>
      <c r="K118" s="18"/>
      <c r="L118" s="18"/>
      <c r="M118" s="18"/>
      <c r="N118" s="18"/>
      <c r="O118" s="18"/>
      <c r="P118" s="100"/>
      <c r="Q118" s="18"/>
      <c r="R118" s="49"/>
      <c r="S118" s="48"/>
      <c r="T118" s="18"/>
    </row>
    <row r="119" spans="1:20">
      <c r="A119" s="4">
        <v>115</v>
      </c>
      <c r="B119" s="17"/>
      <c r="C119" s="18"/>
      <c r="D119" s="18"/>
      <c r="E119" s="19"/>
      <c r="F119" s="18"/>
      <c r="G119" s="19"/>
      <c r="H119" s="19"/>
      <c r="I119" s="59">
        <f t="shared" si="1"/>
        <v>0</v>
      </c>
      <c r="J119" s="18"/>
      <c r="K119" s="18"/>
      <c r="L119" s="18"/>
      <c r="M119" s="18"/>
      <c r="N119" s="18"/>
      <c r="O119" s="18"/>
      <c r="P119" s="100"/>
      <c r="Q119" s="18"/>
      <c r="R119" s="49"/>
      <c r="S119" s="48"/>
      <c r="T119" s="18"/>
    </row>
    <row r="120" spans="1:20">
      <c r="A120" s="4">
        <v>116</v>
      </c>
      <c r="B120" s="17"/>
      <c r="C120" s="18"/>
      <c r="D120" s="18"/>
      <c r="E120" s="19"/>
      <c r="F120" s="18"/>
      <c r="G120" s="19"/>
      <c r="H120" s="19"/>
      <c r="I120" s="59">
        <f t="shared" si="1"/>
        <v>0</v>
      </c>
      <c r="J120" s="18"/>
      <c r="K120" s="18"/>
      <c r="L120" s="18"/>
      <c r="M120" s="18"/>
      <c r="N120" s="18"/>
      <c r="O120" s="18"/>
      <c r="P120" s="100"/>
      <c r="Q120" s="18"/>
      <c r="R120" s="49"/>
      <c r="S120" s="48"/>
      <c r="T120" s="18"/>
    </row>
    <row r="121" spans="1:20">
      <c r="A121" s="4">
        <v>117</v>
      </c>
      <c r="B121" s="17"/>
      <c r="C121" s="18"/>
      <c r="D121" s="18"/>
      <c r="E121" s="19"/>
      <c r="F121" s="18"/>
      <c r="G121" s="19"/>
      <c r="H121" s="19"/>
      <c r="I121" s="59">
        <f t="shared" si="1"/>
        <v>0</v>
      </c>
      <c r="J121" s="18"/>
      <c r="K121" s="18"/>
      <c r="L121" s="18"/>
      <c r="M121" s="18"/>
      <c r="N121" s="18"/>
      <c r="O121" s="18"/>
      <c r="P121" s="100"/>
      <c r="Q121" s="18"/>
      <c r="R121" s="49"/>
      <c r="S121" s="48"/>
      <c r="T121" s="18"/>
    </row>
    <row r="122" spans="1:20">
      <c r="A122" s="4">
        <v>118</v>
      </c>
      <c r="B122" s="17"/>
      <c r="C122" s="18"/>
      <c r="D122" s="18"/>
      <c r="E122" s="19"/>
      <c r="F122" s="18"/>
      <c r="G122" s="19"/>
      <c r="H122" s="19"/>
      <c r="I122" s="59">
        <f t="shared" si="1"/>
        <v>0</v>
      </c>
      <c r="J122" s="18"/>
      <c r="K122" s="18"/>
      <c r="L122" s="18"/>
      <c r="M122" s="18"/>
      <c r="N122" s="18"/>
      <c r="O122" s="18"/>
      <c r="P122" s="100"/>
      <c r="Q122" s="18"/>
      <c r="R122" s="49"/>
      <c r="S122" s="48"/>
      <c r="T122" s="18"/>
    </row>
    <row r="123" spans="1:20">
      <c r="A123" s="4">
        <v>119</v>
      </c>
      <c r="B123" s="17"/>
      <c r="C123" s="18"/>
      <c r="D123" s="18"/>
      <c r="E123" s="19"/>
      <c r="F123" s="18"/>
      <c r="G123" s="19"/>
      <c r="H123" s="19"/>
      <c r="I123" s="59">
        <f t="shared" si="1"/>
        <v>0</v>
      </c>
      <c r="J123" s="18"/>
      <c r="K123" s="18"/>
      <c r="L123" s="18"/>
      <c r="M123" s="18"/>
      <c r="N123" s="18"/>
      <c r="O123" s="18"/>
      <c r="P123" s="100"/>
      <c r="Q123" s="18"/>
      <c r="R123" s="49"/>
      <c r="S123" s="48"/>
      <c r="T123" s="18"/>
    </row>
    <row r="124" spans="1:20">
      <c r="A124" s="4">
        <v>120</v>
      </c>
      <c r="B124" s="17"/>
      <c r="C124" s="18"/>
      <c r="D124" s="18"/>
      <c r="E124" s="19"/>
      <c r="F124" s="18"/>
      <c r="G124" s="19"/>
      <c r="H124" s="19"/>
      <c r="I124" s="59">
        <f t="shared" si="1"/>
        <v>0</v>
      </c>
      <c r="J124" s="18"/>
      <c r="K124" s="18"/>
      <c r="L124" s="18"/>
      <c r="M124" s="18"/>
      <c r="N124" s="18"/>
      <c r="O124" s="18"/>
      <c r="P124" s="100"/>
      <c r="Q124" s="18"/>
      <c r="R124" s="49"/>
      <c r="S124" s="48"/>
      <c r="T124" s="18"/>
    </row>
    <row r="125" spans="1:20">
      <c r="A125" s="4">
        <v>121</v>
      </c>
      <c r="B125" s="17"/>
      <c r="C125" s="18"/>
      <c r="D125" s="18"/>
      <c r="E125" s="19"/>
      <c r="F125" s="18"/>
      <c r="G125" s="19"/>
      <c r="H125" s="19"/>
      <c r="I125" s="59">
        <f t="shared" si="1"/>
        <v>0</v>
      </c>
      <c r="J125" s="18"/>
      <c r="K125" s="18"/>
      <c r="L125" s="18"/>
      <c r="M125" s="18"/>
      <c r="N125" s="18"/>
      <c r="O125" s="18"/>
      <c r="P125" s="24"/>
      <c r="Q125" s="18"/>
      <c r="R125" s="18"/>
      <c r="S125" s="18"/>
      <c r="T125" s="18"/>
    </row>
    <row r="126" spans="1:20">
      <c r="A126" s="4">
        <v>122</v>
      </c>
      <c r="B126" s="17"/>
      <c r="C126" s="18"/>
      <c r="D126" s="18"/>
      <c r="E126" s="19"/>
      <c r="F126" s="18"/>
      <c r="G126" s="19"/>
      <c r="H126" s="19"/>
      <c r="I126" s="59">
        <f t="shared" si="1"/>
        <v>0</v>
      </c>
      <c r="J126" s="18"/>
      <c r="K126" s="18"/>
      <c r="L126" s="18"/>
      <c r="M126" s="18"/>
      <c r="N126" s="18"/>
      <c r="O126" s="18"/>
      <c r="P126" s="24"/>
      <c r="Q126" s="18"/>
      <c r="R126" s="18"/>
      <c r="S126" s="18"/>
      <c r="T126" s="18"/>
    </row>
    <row r="127" spans="1:20">
      <c r="A127" s="4">
        <v>123</v>
      </c>
      <c r="B127" s="17"/>
      <c r="C127" s="18"/>
      <c r="D127" s="18"/>
      <c r="E127" s="19"/>
      <c r="F127" s="18"/>
      <c r="G127" s="19"/>
      <c r="H127" s="19"/>
      <c r="I127" s="59">
        <f t="shared" si="1"/>
        <v>0</v>
      </c>
      <c r="J127" s="18"/>
      <c r="K127" s="18"/>
      <c r="L127" s="18"/>
      <c r="M127" s="18"/>
      <c r="N127" s="18"/>
      <c r="O127" s="18"/>
      <c r="P127" s="24"/>
      <c r="Q127" s="18"/>
      <c r="R127" s="18"/>
      <c r="S127" s="18"/>
      <c r="T127" s="18"/>
    </row>
    <row r="128" spans="1:20">
      <c r="A128" s="4">
        <v>124</v>
      </c>
      <c r="B128" s="17"/>
      <c r="C128" s="18"/>
      <c r="D128" s="18"/>
      <c r="E128" s="19"/>
      <c r="F128" s="18"/>
      <c r="G128" s="19"/>
      <c r="H128" s="19"/>
      <c r="I128" s="59">
        <f t="shared" si="1"/>
        <v>0</v>
      </c>
      <c r="J128" s="18"/>
      <c r="K128" s="18"/>
      <c r="L128" s="18"/>
      <c r="M128" s="18"/>
      <c r="N128" s="18"/>
      <c r="O128" s="18"/>
      <c r="P128" s="24"/>
      <c r="Q128" s="18"/>
      <c r="R128" s="18"/>
      <c r="S128" s="18"/>
      <c r="T128" s="18"/>
    </row>
    <row r="129" spans="1:20">
      <c r="A129" s="4">
        <v>125</v>
      </c>
      <c r="B129" s="17"/>
      <c r="C129" s="18"/>
      <c r="D129" s="18"/>
      <c r="E129" s="19"/>
      <c r="F129" s="18"/>
      <c r="G129" s="19"/>
      <c r="H129" s="19"/>
      <c r="I129" s="59">
        <f t="shared" si="1"/>
        <v>0</v>
      </c>
      <c r="J129" s="18"/>
      <c r="K129" s="18"/>
      <c r="L129" s="18"/>
      <c r="M129" s="18"/>
      <c r="N129" s="18"/>
      <c r="O129" s="18"/>
      <c r="P129" s="24"/>
      <c r="Q129" s="18"/>
      <c r="R129" s="18"/>
      <c r="S129" s="18"/>
      <c r="T129" s="18"/>
    </row>
    <row r="130" spans="1:20">
      <c r="A130" s="4">
        <v>126</v>
      </c>
      <c r="B130" s="17"/>
      <c r="C130" s="18"/>
      <c r="D130" s="18"/>
      <c r="E130" s="19"/>
      <c r="F130" s="18"/>
      <c r="G130" s="19"/>
      <c r="H130" s="19"/>
      <c r="I130" s="59">
        <f t="shared" si="1"/>
        <v>0</v>
      </c>
      <c r="J130" s="18"/>
      <c r="K130" s="18"/>
      <c r="L130" s="18"/>
      <c r="M130" s="18"/>
      <c r="N130" s="18"/>
      <c r="O130" s="18"/>
      <c r="P130" s="24"/>
      <c r="Q130" s="18"/>
      <c r="R130" s="18"/>
      <c r="S130" s="18"/>
      <c r="T130" s="18"/>
    </row>
    <row r="131" spans="1:20">
      <c r="A131" s="4">
        <v>127</v>
      </c>
      <c r="B131" s="17"/>
      <c r="C131" s="18"/>
      <c r="D131" s="18"/>
      <c r="E131" s="19"/>
      <c r="F131" s="18"/>
      <c r="G131" s="19"/>
      <c r="H131" s="19"/>
      <c r="I131" s="59">
        <f t="shared" si="1"/>
        <v>0</v>
      </c>
      <c r="J131" s="18"/>
      <c r="K131" s="18"/>
      <c r="L131" s="18"/>
      <c r="M131" s="18"/>
      <c r="N131" s="18"/>
      <c r="O131" s="18"/>
      <c r="P131" s="24"/>
      <c r="Q131" s="18"/>
      <c r="R131" s="18"/>
      <c r="S131" s="18"/>
      <c r="T131" s="18"/>
    </row>
    <row r="132" spans="1:20">
      <c r="A132" s="4">
        <v>128</v>
      </c>
      <c r="B132" s="17"/>
      <c r="C132" s="18"/>
      <c r="D132" s="18"/>
      <c r="E132" s="19"/>
      <c r="F132" s="18"/>
      <c r="G132" s="19"/>
      <c r="H132" s="19"/>
      <c r="I132" s="59">
        <f t="shared" si="1"/>
        <v>0</v>
      </c>
      <c r="J132" s="18"/>
      <c r="K132" s="18"/>
      <c r="L132" s="18"/>
      <c r="M132" s="18"/>
      <c r="N132" s="18"/>
      <c r="O132" s="18"/>
      <c r="P132" s="24"/>
      <c r="Q132" s="18"/>
      <c r="R132" s="18"/>
      <c r="S132" s="18"/>
      <c r="T132" s="18"/>
    </row>
    <row r="133" spans="1:20">
      <c r="A133" s="4">
        <v>129</v>
      </c>
      <c r="B133" s="17"/>
      <c r="C133" s="18"/>
      <c r="D133" s="18"/>
      <c r="E133" s="19"/>
      <c r="F133" s="18"/>
      <c r="G133" s="19"/>
      <c r="H133" s="19"/>
      <c r="I133" s="59">
        <f t="shared" si="1"/>
        <v>0</v>
      </c>
      <c r="J133" s="18"/>
      <c r="K133" s="18"/>
      <c r="L133" s="18"/>
      <c r="M133" s="18"/>
      <c r="N133" s="18"/>
      <c r="O133" s="18"/>
      <c r="P133" s="24"/>
      <c r="Q133" s="18"/>
      <c r="R133" s="18"/>
      <c r="S133" s="18"/>
      <c r="T133" s="18"/>
    </row>
    <row r="134" spans="1:20">
      <c r="A134" s="4">
        <v>130</v>
      </c>
      <c r="B134" s="17"/>
      <c r="C134" s="18"/>
      <c r="D134" s="18"/>
      <c r="E134" s="19"/>
      <c r="F134" s="18"/>
      <c r="G134" s="19"/>
      <c r="H134" s="19"/>
      <c r="I134" s="59">
        <f t="shared" ref="I134:I164" si="2">SUM(G134:H134)</f>
        <v>0</v>
      </c>
      <c r="J134" s="18"/>
      <c r="K134" s="18"/>
      <c r="L134" s="18"/>
      <c r="M134" s="18"/>
      <c r="N134" s="18"/>
      <c r="O134" s="18"/>
      <c r="P134" s="24"/>
      <c r="Q134" s="18"/>
      <c r="R134" s="18"/>
      <c r="S134" s="18"/>
      <c r="T134" s="18"/>
    </row>
    <row r="135" spans="1:20">
      <c r="A135" s="4">
        <v>131</v>
      </c>
      <c r="B135" s="17"/>
      <c r="C135" s="18"/>
      <c r="D135" s="18"/>
      <c r="E135" s="19"/>
      <c r="F135" s="18"/>
      <c r="G135" s="19"/>
      <c r="H135" s="19"/>
      <c r="I135" s="59">
        <f t="shared" si="2"/>
        <v>0</v>
      </c>
      <c r="J135" s="18"/>
      <c r="K135" s="18"/>
      <c r="L135" s="18"/>
      <c r="M135" s="18"/>
      <c r="N135" s="18"/>
      <c r="O135" s="18"/>
      <c r="P135" s="24"/>
      <c r="Q135" s="18"/>
      <c r="R135" s="18"/>
      <c r="S135" s="18"/>
      <c r="T135" s="18"/>
    </row>
    <row r="136" spans="1:20">
      <c r="A136" s="4">
        <v>132</v>
      </c>
      <c r="B136" s="17"/>
      <c r="C136" s="18"/>
      <c r="D136" s="18"/>
      <c r="E136" s="19"/>
      <c r="F136" s="18"/>
      <c r="G136" s="19"/>
      <c r="H136" s="19"/>
      <c r="I136" s="59">
        <f t="shared" si="2"/>
        <v>0</v>
      </c>
      <c r="J136" s="18"/>
      <c r="K136" s="18"/>
      <c r="L136" s="18"/>
      <c r="M136" s="18"/>
      <c r="N136" s="18"/>
      <c r="O136" s="18"/>
      <c r="P136" s="24"/>
      <c r="Q136" s="18"/>
      <c r="R136" s="18"/>
      <c r="S136" s="18"/>
      <c r="T136" s="18"/>
    </row>
    <row r="137" spans="1:20">
      <c r="A137" s="4">
        <v>133</v>
      </c>
      <c r="B137" s="17"/>
      <c r="C137" s="18"/>
      <c r="D137" s="18"/>
      <c r="E137" s="19"/>
      <c r="F137" s="18"/>
      <c r="G137" s="19"/>
      <c r="H137" s="19"/>
      <c r="I137" s="59">
        <f t="shared" si="2"/>
        <v>0</v>
      </c>
      <c r="J137" s="18"/>
      <c r="K137" s="18"/>
      <c r="L137" s="18"/>
      <c r="M137" s="18"/>
      <c r="N137" s="18"/>
      <c r="O137" s="18"/>
      <c r="P137" s="24"/>
      <c r="Q137" s="18"/>
      <c r="R137" s="18"/>
      <c r="S137" s="18"/>
      <c r="T137" s="18"/>
    </row>
    <row r="138" spans="1:20">
      <c r="A138" s="4">
        <v>134</v>
      </c>
      <c r="B138" s="17"/>
      <c r="C138" s="18"/>
      <c r="D138" s="18"/>
      <c r="E138" s="19"/>
      <c r="F138" s="18"/>
      <c r="G138" s="19"/>
      <c r="H138" s="19"/>
      <c r="I138" s="59">
        <f t="shared" si="2"/>
        <v>0</v>
      </c>
      <c r="J138" s="18"/>
      <c r="K138" s="18"/>
      <c r="L138" s="18"/>
      <c r="M138" s="18"/>
      <c r="N138" s="18"/>
      <c r="O138" s="18"/>
      <c r="P138" s="24"/>
      <c r="Q138" s="18"/>
      <c r="R138" s="18"/>
      <c r="S138" s="18"/>
      <c r="T138" s="18"/>
    </row>
    <row r="139" spans="1:20">
      <c r="A139" s="4">
        <v>135</v>
      </c>
      <c r="B139" s="17"/>
      <c r="C139" s="18"/>
      <c r="D139" s="18"/>
      <c r="E139" s="19"/>
      <c r="F139" s="18"/>
      <c r="G139" s="19"/>
      <c r="H139" s="19"/>
      <c r="I139" s="59">
        <f t="shared" si="2"/>
        <v>0</v>
      </c>
      <c r="J139" s="18"/>
      <c r="K139" s="18"/>
      <c r="L139" s="18"/>
      <c r="M139" s="18"/>
      <c r="N139" s="18"/>
      <c r="O139" s="18"/>
      <c r="P139" s="24"/>
      <c r="Q139" s="18"/>
      <c r="R139" s="18"/>
      <c r="S139" s="18"/>
      <c r="T139" s="18"/>
    </row>
    <row r="140" spans="1:20">
      <c r="A140" s="4">
        <v>136</v>
      </c>
      <c r="B140" s="17"/>
      <c r="C140" s="18"/>
      <c r="D140" s="18"/>
      <c r="E140" s="19"/>
      <c r="F140" s="18"/>
      <c r="G140" s="19"/>
      <c r="H140" s="19"/>
      <c r="I140" s="59">
        <f t="shared" si="2"/>
        <v>0</v>
      </c>
      <c r="J140" s="18"/>
      <c r="K140" s="18"/>
      <c r="L140" s="18"/>
      <c r="M140" s="18"/>
      <c r="N140" s="18"/>
      <c r="O140" s="18"/>
      <c r="P140" s="24"/>
      <c r="Q140" s="18"/>
      <c r="R140" s="18"/>
      <c r="S140" s="18"/>
      <c r="T140" s="18"/>
    </row>
    <row r="141" spans="1:20">
      <c r="A141" s="4">
        <v>137</v>
      </c>
      <c r="B141" s="17"/>
      <c r="C141" s="18"/>
      <c r="D141" s="18"/>
      <c r="E141" s="19"/>
      <c r="F141" s="18"/>
      <c r="G141" s="19"/>
      <c r="H141" s="19"/>
      <c r="I141" s="59">
        <f t="shared" si="2"/>
        <v>0</v>
      </c>
      <c r="J141" s="18"/>
      <c r="K141" s="18"/>
      <c r="L141" s="18"/>
      <c r="M141" s="18"/>
      <c r="N141" s="18"/>
      <c r="O141" s="18"/>
      <c r="P141" s="24"/>
      <c r="Q141" s="18"/>
      <c r="R141" s="18"/>
      <c r="S141" s="18"/>
      <c r="T141" s="18"/>
    </row>
    <row r="142" spans="1:20">
      <c r="A142" s="4">
        <v>138</v>
      </c>
      <c r="B142" s="17"/>
      <c r="C142" s="18"/>
      <c r="D142" s="18"/>
      <c r="E142" s="19"/>
      <c r="F142" s="18"/>
      <c r="G142" s="19"/>
      <c r="H142" s="19"/>
      <c r="I142" s="59">
        <f t="shared" si="2"/>
        <v>0</v>
      </c>
      <c r="J142" s="18"/>
      <c r="K142" s="18"/>
      <c r="L142" s="18"/>
      <c r="M142" s="18"/>
      <c r="N142" s="18"/>
      <c r="O142" s="18"/>
      <c r="P142" s="24"/>
      <c r="Q142" s="18"/>
      <c r="R142" s="18"/>
      <c r="S142" s="18"/>
      <c r="T142" s="18"/>
    </row>
    <row r="143" spans="1:20">
      <c r="A143" s="4">
        <v>139</v>
      </c>
      <c r="B143" s="17"/>
      <c r="C143" s="18"/>
      <c r="D143" s="18"/>
      <c r="E143" s="19"/>
      <c r="F143" s="18"/>
      <c r="G143" s="19"/>
      <c r="H143" s="19"/>
      <c r="I143" s="59">
        <f t="shared" si="2"/>
        <v>0</v>
      </c>
      <c r="J143" s="18"/>
      <c r="K143" s="18"/>
      <c r="L143" s="18"/>
      <c r="M143" s="18"/>
      <c r="N143" s="18"/>
      <c r="O143" s="18"/>
      <c r="P143" s="24"/>
      <c r="Q143" s="18"/>
      <c r="R143" s="18"/>
      <c r="S143" s="18"/>
      <c r="T143" s="18"/>
    </row>
    <row r="144" spans="1:20">
      <c r="A144" s="4">
        <v>140</v>
      </c>
      <c r="B144" s="17"/>
      <c r="C144" s="18"/>
      <c r="D144" s="18"/>
      <c r="E144" s="19"/>
      <c r="F144" s="18"/>
      <c r="G144" s="19"/>
      <c r="H144" s="19"/>
      <c r="I144" s="59">
        <f t="shared" si="2"/>
        <v>0</v>
      </c>
      <c r="J144" s="18"/>
      <c r="K144" s="18"/>
      <c r="L144" s="18"/>
      <c r="M144" s="18"/>
      <c r="N144" s="18"/>
      <c r="O144" s="18"/>
      <c r="P144" s="24"/>
      <c r="Q144" s="18"/>
      <c r="R144" s="18"/>
      <c r="S144" s="18"/>
      <c r="T144" s="18"/>
    </row>
    <row r="145" spans="1:20">
      <c r="A145" s="4">
        <v>141</v>
      </c>
      <c r="B145" s="17"/>
      <c r="C145" s="18"/>
      <c r="D145" s="18"/>
      <c r="E145" s="19"/>
      <c r="F145" s="18"/>
      <c r="G145" s="19"/>
      <c r="H145" s="19"/>
      <c r="I145" s="59">
        <f t="shared" si="2"/>
        <v>0</v>
      </c>
      <c r="J145" s="18"/>
      <c r="K145" s="18"/>
      <c r="L145" s="18"/>
      <c r="M145" s="18"/>
      <c r="N145" s="18"/>
      <c r="O145" s="18"/>
      <c r="P145" s="24"/>
      <c r="Q145" s="18"/>
      <c r="R145" s="18"/>
      <c r="S145" s="18"/>
      <c r="T145" s="18"/>
    </row>
    <row r="146" spans="1:20">
      <c r="A146" s="4">
        <v>142</v>
      </c>
      <c r="B146" s="17"/>
      <c r="C146" s="18"/>
      <c r="D146" s="18"/>
      <c r="E146" s="19"/>
      <c r="F146" s="18"/>
      <c r="G146" s="19"/>
      <c r="H146" s="19"/>
      <c r="I146" s="59">
        <f t="shared" si="2"/>
        <v>0</v>
      </c>
      <c r="J146" s="18"/>
      <c r="K146" s="18"/>
      <c r="L146" s="18"/>
      <c r="M146" s="18"/>
      <c r="N146" s="18"/>
      <c r="O146" s="18"/>
      <c r="P146" s="24"/>
      <c r="Q146" s="18"/>
      <c r="R146" s="18"/>
      <c r="S146" s="18"/>
      <c r="T146" s="18"/>
    </row>
    <row r="147" spans="1:20">
      <c r="A147" s="4">
        <v>143</v>
      </c>
      <c r="B147" s="17"/>
      <c r="C147" s="18"/>
      <c r="D147" s="18"/>
      <c r="E147" s="19"/>
      <c r="F147" s="18"/>
      <c r="G147" s="19"/>
      <c r="H147" s="19"/>
      <c r="I147" s="59">
        <f t="shared" si="2"/>
        <v>0</v>
      </c>
      <c r="J147" s="18"/>
      <c r="K147" s="18"/>
      <c r="L147" s="18"/>
      <c r="M147" s="18"/>
      <c r="N147" s="18"/>
      <c r="O147" s="18"/>
      <c r="P147" s="24"/>
      <c r="Q147" s="18"/>
      <c r="R147" s="18"/>
      <c r="S147" s="18"/>
      <c r="T147" s="18"/>
    </row>
    <row r="148" spans="1:20">
      <c r="A148" s="4">
        <v>144</v>
      </c>
      <c r="B148" s="17"/>
      <c r="C148" s="18"/>
      <c r="D148" s="18"/>
      <c r="E148" s="19"/>
      <c r="F148" s="18"/>
      <c r="G148" s="19"/>
      <c r="H148" s="19"/>
      <c r="I148" s="59">
        <f t="shared" si="2"/>
        <v>0</v>
      </c>
      <c r="J148" s="18"/>
      <c r="K148" s="18"/>
      <c r="L148" s="18"/>
      <c r="M148" s="18"/>
      <c r="N148" s="18"/>
      <c r="O148" s="18"/>
      <c r="P148" s="24"/>
      <c r="Q148" s="18"/>
      <c r="R148" s="18"/>
      <c r="S148" s="18"/>
      <c r="T148" s="18"/>
    </row>
    <row r="149" spans="1:20">
      <c r="A149" s="4">
        <v>145</v>
      </c>
      <c r="B149" s="17"/>
      <c r="C149" s="18"/>
      <c r="D149" s="18"/>
      <c r="E149" s="19"/>
      <c r="F149" s="18"/>
      <c r="G149" s="19"/>
      <c r="H149" s="19"/>
      <c r="I149" s="59">
        <f t="shared" si="2"/>
        <v>0</v>
      </c>
      <c r="J149" s="18"/>
      <c r="K149" s="18"/>
      <c r="L149" s="18"/>
      <c r="M149" s="18"/>
      <c r="N149" s="18"/>
      <c r="O149" s="18"/>
      <c r="P149" s="24"/>
      <c r="Q149" s="18"/>
      <c r="R149" s="18"/>
      <c r="S149" s="18"/>
      <c r="T149" s="18"/>
    </row>
    <row r="150" spans="1:20">
      <c r="A150" s="4">
        <v>146</v>
      </c>
      <c r="B150" s="17"/>
      <c r="C150" s="18"/>
      <c r="D150" s="18"/>
      <c r="E150" s="19"/>
      <c r="F150" s="18"/>
      <c r="G150" s="19"/>
      <c r="H150" s="19"/>
      <c r="I150" s="59">
        <f t="shared" si="2"/>
        <v>0</v>
      </c>
      <c r="J150" s="18"/>
      <c r="K150" s="18"/>
      <c r="L150" s="18"/>
      <c r="M150" s="18"/>
      <c r="N150" s="18"/>
      <c r="O150" s="18"/>
      <c r="P150" s="24"/>
      <c r="Q150" s="18"/>
      <c r="R150" s="18"/>
      <c r="S150" s="18"/>
      <c r="T150" s="18"/>
    </row>
    <row r="151" spans="1:20">
      <c r="A151" s="4">
        <v>147</v>
      </c>
      <c r="B151" s="17"/>
      <c r="C151" s="18"/>
      <c r="D151" s="18"/>
      <c r="E151" s="19"/>
      <c r="F151" s="18"/>
      <c r="G151" s="19"/>
      <c r="H151" s="19"/>
      <c r="I151" s="59">
        <f t="shared" si="2"/>
        <v>0</v>
      </c>
      <c r="J151" s="18"/>
      <c r="K151" s="18"/>
      <c r="L151" s="18"/>
      <c r="M151" s="18"/>
      <c r="N151" s="18"/>
      <c r="O151" s="18"/>
      <c r="P151" s="24"/>
      <c r="Q151" s="18"/>
      <c r="R151" s="18"/>
      <c r="S151" s="18"/>
      <c r="T151" s="18"/>
    </row>
    <row r="152" spans="1:20">
      <c r="A152" s="4">
        <v>148</v>
      </c>
      <c r="B152" s="17"/>
      <c r="C152" s="18"/>
      <c r="D152" s="18"/>
      <c r="E152" s="19"/>
      <c r="F152" s="18"/>
      <c r="G152" s="19"/>
      <c r="H152" s="19"/>
      <c r="I152" s="59">
        <f t="shared" si="2"/>
        <v>0</v>
      </c>
      <c r="J152" s="18"/>
      <c r="K152" s="18"/>
      <c r="L152" s="18"/>
      <c r="M152" s="18"/>
      <c r="N152" s="18"/>
      <c r="O152" s="18"/>
      <c r="P152" s="24"/>
      <c r="Q152" s="18"/>
      <c r="R152" s="18"/>
      <c r="S152" s="18"/>
      <c r="T152" s="18"/>
    </row>
    <row r="153" spans="1:20">
      <c r="A153" s="4">
        <v>149</v>
      </c>
      <c r="B153" s="17"/>
      <c r="C153" s="18"/>
      <c r="D153" s="18"/>
      <c r="E153" s="19"/>
      <c r="F153" s="18"/>
      <c r="G153" s="19"/>
      <c r="H153" s="19"/>
      <c r="I153" s="59">
        <f t="shared" si="2"/>
        <v>0</v>
      </c>
      <c r="J153" s="18"/>
      <c r="K153" s="18"/>
      <c r="L153" s="18"/>
      <c r="M153" s="18"/>
      <c r="N153" s="18"/>
      <c r="O153" s="18"/>
      <c r="P153" s="24"/>
      <c r="Q153" s="18"/>
      <c r="R153" s="18"/>
      <c r="S153" s="18"/>
      <c r="T153" s="18"/>
    </row>
    <row r="154" spans="1:20">
      <c r="A154" s="4">
        <v>150</v>
      </c>
      <c r="B154" s="17"/>
      <c r="C154" s="18"/>
      <c r="D154" s="18"/>
      <c r="E154" s="19"/>
      <c r="F154" s="18"/>
      <c r="G154" s="19"/>
      <c r="H154" s="19"/>
      <c r="I154" s="59">
        <f t="shared" si="2"/>
        <v>0</v>
      </c>
      <c r="J154" s="18"/>
      <c r="K154" s="18"/>
      <c r="L154" s="18"/>
      <c r="M154" s="18"/>
      <c r="N154" s="18"/>
      <c r="O154" s="18"/>
      <c r="P154" s="24"/>
      <c r="Q154" s="18"/>
      <c r="R154" s="18"/>
      <c r="S154" s="18"/>
      <c r="T154" s="18"/>
    </row>
    <row r="155" spans="1:20">
      <c r="A155" s="4">
        <v>151</v>
      </c>
      <c r="B155" s="17"/>
      <c r="C155" s="18"/>
      <c r="D155" s="18"/>
      <c r="E155" s="19"/>
      <c r="F155" s="18"/>
      <c r="G155" s="19"/>
      <c r="H155" s="19"/>
      <c r="I155" s="59">
        <f t="shared" si="2"/>
        <v>0</v>
      </c>
      <c r="J155" s="18"/>
      <c r="K155" s="18"/>
      <c r="L155" s="18"/>
      <c r="M155" s="18"/>
      <c r="N155" s="18"/>
      <c r="O155" s="18"/>
      <c r="P155" s="24"/>
      <c r="Q155" s="18"/>
      <c r="R155" s="18"/>
      <c r="S155" s="18"/>
      <c r="T155" s="18"/>
    </row>
    <row r="156" spans="1:20">
      <c r="A156" s="4">
        <v>152</v>
      </c>
      <c r="B156" s="17"/>
      <c r="C156" s="18"/>
      <c r="D156" s="18"/>
      <c r="E156" s="19"/>
      <c r="F156" s="18"/>
      <c r="G156" s="19"/>
      <c r="H156" s="19"/>
      <c r="I156" s="59">
        <f t="shared" si="2"/>
        <v>0</v>
      </c>
      <c r="J156" s="18"/>
      <c r="K156" s="18"/>
      <c r="L156" s="18"/>
      <c r="M156" s="18"/>
      <c r="N156" s="18"/>
      <c r="O156" s="18"/>
      <c r="P156" s="24"/>
      <c r="Q156" s="18"/>
      <c r="R156" s="18"/>
      <c r="S156" s="18"/>
      <c r="T156" s="18"/>
    </row>
    <row r="157" spans="1:20">
      <c r="A157" s="4">
        <v>153</v>
      </c>
      <c r="B157" s="17"/>
      <c r="C157" s="18"/>
      <c r="D157" s="18"/>
      <c r="E157" s="19"/>
      <c r="F157" s="18"/>
      <c r="G157" s="19"/>
      <c r="H157" s="19"/>
      <c r="I157" s="59">
        <f t="shared" si="2"/>
        <v>0</v>
      </c>
      <c r="J157" s="18"/>
      <c r="K157" s="18"/>
      <c r="L157" s="18"/>
      <c r="M157" s="18"/>
      <c r="N157" s="18"/>
      <c r="O157" s="18"/>
      <c r="P157" s="24"/>
      <c r="Q157" s="18"/>
      <c r="R157" s="18"/>
      <c r="S157" s="18"/>
      <c r="T157" s="18"/>
    </row>
    <row r="158" spans="1:20">
      <c r="A158" s="4">
        <v>154</v>
      </c>
      <c r="B158" s="17"/>
      <c r="C158" s="18"/>
      <c r="D158" s="18"/>
      <c r="E158" s="19"/>
      <c r="F158" s="18"/>
      <c r="G158" s="19"/>
      <c r="H158" s="19"/>
      <c r="I158" s="59">
        <f t="shared" si="2"/>
        <v>0</v>
      </c>
      <c r="J158" s="18"/>
      <c r="K158" s="18"/>
      <c r="L158" s="18"/>
      <c r="M158" s="18"/>
      <c r="N158" s="18"/>
      <c r="O158" s="18"/>
      <c r="P158" s="24"/>
      <c r="Q158" s="18"/>
      <c r="R158" s="18"/>
      <c r="S158" s="18"/>
      <c r="T158" s="18"/>
    </row>
    <row r="159" spans="1:20">
      <c r="A159" s="4">
        <v>155</v>
      </c>
      <c r="B159" s="17"/>
      <c r="C159" s="18"/>
      <c r="D159" s="18"/>
      <c r="E159" s="19"/>
      <c r="F159" s="18"/>
      <c r="G159" s="19"/>
      <c r="H159" s="19"/>
      <c r="I159" s="59">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59">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59">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59">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59">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59">
        <f t="shared" si="2"/>
        <v>0</v>
      </c>
      <c r="J164" s="18"/>
      <c r="K164" s="18"/>
      <c r="L164" s="18"/>
      <c r="M164" s="18"/>
      <c r="N164" s="18"/>
      <c r="O164" s="18"/>
      <c r="P164" s="24"/>
      <c r="Q164" s="18"/>
      <c r="R164" s="18"/>
      <c r="S164" s="18"/>
      <c r="T164" s="18"/>
    </row>
    <row r="165" spans="1:20">
      <c r="A165" s="21" t="s">
        <v>11</v>
      </c>
      <c r="B165" s="39"/>
      <c r="C165" s="21">
        <f>COUNTIFS(C6:C164,"*")</f>
        <v>70</v>
      </c>
      <c r="D165" s="21"/>
      <c r="E165" s="13"/>
      <c r="F165" s="21"/>
      <c r="G165" s="58">
        <f>SUM(G6:G164)</f>
        <v>3467</v>
      </c>
      <c r="H165" s="58">
        <f>SUM(H6:H164)</f>
        <v>3375</v>
      </c>
      <c r="I165" s="58">
        <f>SUM(I6:I164)</f>
        <v>6842</v>
      </c>
      <c r="J165" s="21"/>
      <c r="K165" s="21"/>
      <c r="L165" s="21"/>
      <c r="M165" s="21"/>
      <c r="N165" s="21"/>
      <c r="O165" s="21"/>
      <c r="P165" s="14"/>
      <c r="Q165" s="21"/>
      <c r="R165" s="21"/>
      <c r="S165" s="21"/>
      <c r="T165" s="12"/>
    </row>
    <row r="166" spans="1:20">
      <c r="A166" s="44" t="s">
        <v>62</v>
      </c>
      <c r="B166" s="10">
        <f>COUNTIF(B$5:B$164,"Team 1")</f>
        <v>25</v>
      </c>
      <c r="C166" s="44" t="s">
        <v>25</v>
      </c>
      <c r="D166" s="10">
        <f>COUNTIF(D6:D164,"Anganwadi")</f>
        <v>10</v>
      </c>
    </row>
    <row r="167" spans="1:20">
      <c r="A167" s="44" t="s">
        <v>63</v>
      </c>
      <c r="B167" s="10">
        <f>COUNTIF(B$6:B$164,"Team 2")</f>
        <v>45</v>
      </c>
      <c r="C167" s="44" t="s">
        <v>23</v>
      </c>
      <c r="D167" s="10">
        <f>COUNTIF(D6:D164,"School")</f>
        <v>60</v>
      </c>
    </row>
  </sheetData>
  <sheetProtection password="8527" sheet="1" objects="1" scenarios="1"/>
  <mergeCells count="21">
    <mergeCell ref="D3:D4"/>
    <mergeCell ref="E3:E4"/>
    <mergeCell ref="F3:F4"/>
    <mergeCell ref="G3:I3"/>
    <mergeCell ref="J3:J4"/>
    <mergeCell ref="K3:K4"/>
    <mergeCell ref="R3:R4"/>
    <mergeCell ref="S3:S4"/>
    <mergeCell ref="A1:C1"/>
    <mergeCell ref="M1:T1"/>
    <mergeCell ref="T3:T4"/>
    <mergeCell ref="A2:C2"/>
    <mergeCell ref="L3:L4"/>
    <mergeCell ref="M3:M4"/>
    <mergeCell ref="N3:N4"/>
    <mergeCell ref="O3:O4"/>
    <mergeCell ref="P3:P4"/>
    <mergeCell ref="Q3:Q4"/>
    <mergeCell ref="B3:B4"/>
    <mergeCell ref="A3:A4"/>
    <mergeCell ref="C3:C4"/>
  </mergeCells>
  <dataValidations count="3">
    <dataValidation type="list" allowBlank="1" showInputMessage="1" showErrorMessage="1" error="Please select type of institution from drop down list." sqref="D5:D11 D64:D164 D57:D62 D27:D32 D13:D25 D34:D41 D43:D55">
      <formula1>"Anganwadi,School"</formula1>
    </dataValidation>
    <dataValidation type="list" allowBlank="1" showInputMessage="1" showErrorMessage="1" sqref="D165">
      <formula1>"School,Anganwadi Centre"</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horizontalDpi="0" verticalDpi="0" r:id="rId1"/>
  <headerFooter>
    <oddFooter>&amp;CPages &amp;P of &amp;N</oddFooter>
  </headerFooter>
</worksheet>
</file>

<file path=xl/worksheets/sheet8.xml><?xml version="1.0" encoding="utf-8"?>
<worksheet xmlns="http://schemas.openxmlformats.org/spreadsheetml/2006/main" xmlns:r="http://schemas.openxmlformats.org/officeDocument/2006/relationships">
  <sheetPr>
    <tabColor rgb="FF7030A0"/>
    <pageSetUpPr fitToPage="1"/>
  </sheetPr>
  <dimension ref="A1:K28"/>
  <sheetViews>
    <sheetView workbookViewId="0">
      <selection activeCell="K3" sqref="K3"/>
    </sheetView>
  </sheetViews>
  <sheetFormatPr defaultRowHeight="16.5"/>
  <cols>
    <col min="1" max="1" width="6.42578125" style="35" customWidth="1"/>
    <col min="2" max="2" width="9.85546875" style="26" customWidth="1"/>
    <col min="3" max="3" width="13.42578125" style="26" customWidth="1"/>
    <col min="4" max="6" width="12" style="26" customWidth="1"/>
    <col min="7" max="7" width="14.7109375" style="26" customWidth="1"/>
    <col min="8" max="8" width="13.140625" style="26" customWidth="1"/>
    <col min="9" max="9" width="11.42578125" style="26" customWidth="1"/>
    <col min="10" max="10" width="10.85546875" style="26" customWidth="1"/>
    <col min="11" max="16384" width="9.140625" style="26"/>
  </cols>
  <sheetData>
    <row r="1" spans="1:11" ht="46.5" customHeight="1">
      <c r="A1" s="216" t="s">
        <v>71</v>
      </c>
      <c r="B1" s="216"/>
      <c r="C1" s="216"/>
      <c r="D1" s="216"/>
      <c r="E1" s="216"/>
      <c r="F1" s="217"/>
      <c r="G1" s="217"/>
      <c r="H1" s="217"/>
      <c r="I1" s="217"/>
      <c r="J1" s="217"/>
    </row>
    <row r="2" spans="1:11" ht="25.5">
      <c r="A2" s="218" t="s">
        <v>0</v>
      </c>
      <c r="B2" s="219"/>
      <c r="C2" s="220" t="str">
        <f>'Block at a Glance'!C2:D2</f>
        <v>ASSAM</v>
      </c>
      <c r="D2" s="221"/>
      <c r="E2" s="27" t="s">
        <v>1</v>
      </c>
      <c r="F2" s="222" t="s">
        <v>87</v>
      </c>
      <c r="G2" s="223"/>
      <c r="H2" s="28" t="s">
        <v>24</v>
      </c>
      <c r="I2" s="222" t="s">
        <v>88</v>
      </c>
      <c r="J2" s="223"/>
    </row>
    <row r="3" spans="1:11" ht="28.5" customHeight="1">
      <c r="A3" s="227" t="s">
        <v>66</v>
      </c>
      <c r="B3" s="227"/>
      <c r="C3" s="227"/>
      <c r="D3" s="227"/>
      <c r="E3" s="227"/>
      <c r="F3" s="227"/>
      <c r="G3" s="227"/>
      <c r="H3" s="227"/>
      <c r="I3" s="227"/>
      <c r="J3" s="227"/>
    </row>
    <row r="4" spans="1:11">
      <c r="A4" s="226" t="s">
        <v>27</v>
      </c>
      <c r="B4" s="225" t="s">
        <v>28</v>
      </c>
      <c r="C4" s="224" t="s">
        <v>29</v>
      </c>
      <c r="D4" s="224" t="s">
        <v>36</v>
      </c>
      <c r="E4" s="224"/>
      <c r="F4" s="224"/>
      <c r="G4" s="224" t="s">
        <v>30</v>
      </c>
      <c r="H4" s="224" t="s">
        <v>37</v>
      </c>
      <c r="I4" s="224"/>
      <c r="J4" s="224"/>
    </row>
    <row r="5" spans="1:11" ht="22.5" customHeight="1">
      <c r="A5" s="226"/>
      <c r="B5" s="225"/>
      <c r="C5" s="224"/>
      <c r="D5" s="29" t="s">
        <v>9</v>
      </c>
      <c r="E5" s="29" t="s">
        <v>10</v>
      </c>
      <c r="F5" s="29" t="s">
        <v>11</v>
      </c>
      <c r="G5" s="224"/>
      <c r="H5" s="29" t="s">
        <v>9</v>
      </c>
      <c r="I5" s="29" t="s">
        <v>10</v>
      </c>
      <c r="J5" s="29" t="s">
        <v>11</v>
      </c>
    </row>
    <row r="6" spans="1:11" ht="22.5" customHeight="1">
      <c r="A6" s="45">
        <v>1</v>
      </c>
      <c r="B6" s="60">
        <v>43556</v>
      </c>
      <c r="C6" s="31">
        <f>COUNTIFS('April-19'!D$5:D$164,"Anganwadi")</f>
        <v>52</v>
      </c>
      <c r="D6" s="32">
        <f>SUMIF('April-19'!$D$5:$D$164,"Anganwadi",'April-19'!$G$5:$G$164)</f>
        <v>1274</v>
      </c>
      <c r="E6" s="32">
        <f>SUMIF('April-19'!$D$5:$D$164,"Anganwadi",'April-19'!$H$5:$H$164)</f>
        <v>1325</v>
      </c>
      <c r="F6" s="32">
        <f>+D6+E6</f>
        <v>2599</v>
      </c>
      <c r="G6" s="31">
        <f>COUNTIF('April-19'!D5:D164,"School")</f>
        <v>53</v>
      </c>
      <c r="H6" s="32">
        <f>SUMIF('April-19'!$D$5:$D$164,"School",'April-19'!$G$5:$G$164)</f>
        <v>1514</v>
      </c>
      <c r="I6" s="32">
        <f>SUMIF('April-19'!$D$5:$D$164,"School",'April-19'!$H$5:$H$164)</f>
        <v>1881</v>
      </c>
      <c r="J6" s="32">
        <f>+H6+I6</f>
        <v>3395</v>
      </c>
      <c r="K6" s="33"/>
    </row>
    <row r="7" spans="1:11" ht="22.5" customHeight="1">
      <c r="A7" s="30">
        <v>2</v>
      </c>
      <c r="B7" s="61">
        <v>43601</v>
      </c>
      <c r="C7" s="31">
        <f>COUNTIF('May-19'!D5:D164,"Anganwadi")</f>
        <v>104</v>
      </c>
      <c r="D7" s="32">
        <f>SUMIF('May-19'!$D$5:$D$164,"Anganwadi",'May-19'!$G$5:$G$164)</f>
        <v>2208</v>
      </c>
      <c r="E7" s="32">
        <f>SUMIF('May-19'!$D$5:$D$164,"Anganwadi",'May-19'!$H$5:$H$164)</f>
        <v>2186</v>
      </c>
      <c r="F7" s="32">
        <f t="shared" ref="F7:F11" si="0">+D7+E7</f>
        <v>4394</v>
      </c>
      <c r="G7" s="31">
        <f>COUNTIF('May-19'!D5:D164,"School")</f>
        <v>7</v>
      </c>
      <c r="H7" s="32">
        <f>SUMIF('May-19'!$D$5:$D$164,"School",'May-19'!$G$5:$G$164)</f>
        <v>234</v>
      </c>
      <c r="I7" s="32">
        <f>SUMIF('May-19'!$D$5:$D$164,"School",'May-19'!$H$5:$H$164)</f>
        <v>221</v>
      </c>
      <c r="J7" s="32">
        <f t="shared" ref="J7:J11" si="1">+H7+I7</f>
        <v>455</v>
      </c>
    </row>
    <row r="8" spans="1:11" ht="22.5" customHeight="1">
      <c r="A8" s="30">
        <v>3</v>
      </c>
      <c r="B8" s="61">
        <v>43632</v>
      </c>
      <c r="C8" s="31">
        <f>COUNTIF('Jun-19'!D5:D164,"Anganwadi")</f>
        <v>20</v>
      </c>
      <c r="D8" s="32">
        <f>SUMIF('Jun-19'!$D$5:$D$164,"Anganwadi",'Jun-19'!$G$5:$G$164)</f>
        <v>357</v>
      </c>
      <c r="E8" s="32">
        <f>SUMIF('Jun-19'!$D$5:$D$164,"Anganwadi",'Jun-19'!$H$5:$H$164)</f>
        <v>302</v>
      </c>
      <c r="F8" s="32">
        <f t="shared" si="0"/>
        <v>659</v>
      </c>
      <c r="G8" s="31">
        <f>COUNTIF('Jun-19'!D5:D164,"School")</f>
        <v>54</v>
      </c>
      <c r="H8" s="32">
        <f>SUMIF('Jun-19'!$D$5:$D$164,"School",'Jun-19'!$G$5:$G$164)</f>
        <v>2610</v>
      </c>
      <c r="I8" s="32">
        <f>SUMIF('Jun-19'!$D$5:$D$164,"School",'Jun-19'!$H$5:$H$164)</f>
        <v>2585</v>
      </c>
      <c r="J8" s="32">
        <f t="shared" si="1"/>
        <v>5195</v>
      </c>
    </row>
    <row r="9" spans="1:11" ht="22.5" customHeight="1">
      <c r="A9" s="30">
        <v>4</v>
      </c>
      <c r="B9" s="61">
        <v>43662</v>
      </c>
      <c r="C9" s="31">
        <f>COUNTIF('Jul-19'!D5:D164,"Anganwadi")</f>
        <v>113</v>
      </c>
      <c r="D9" s="32">
        <f>SUMIF('Jul-19'!$D$5:$D$164,"Anganwadi",'Jul-19'!$G$5:$G$164)</f>
        <v>2619</v>
      </c>
      <c r="E9" s="32">
        <f>SUMIF('Jul-19'!$D$5:$D$164,"Anganwadi",'Jul-19'!$H$5:$H$164)</f>
        <v>2574</v>
      </c>
      <c r="F9" s="32">
        <f t="shared" si="0"/>
        <v>5193</v>
      </c>
      <c r="G9" s="31">
        <f>COUNTIF('Jul-19'!D5:D164,"School")</f>
        <v>0</v>
      </c>
      <c r="H9" s="32">
        <f>SUMIF('Jul-19'!$D$5:$D$164,"School",'Jul-19'!$G$5:$G$164)</f>
        <v>0</v>
      </c>
      <c r="I9" s="32">
        <f>SUMIF('Jul-19'!$D$5:$D$164,"School",'Jul-19'!$H$5:$H$164)</f>
        <v>0</v>
      </c>
      <c r="J9" s="32">
        <f t="shared" si="1"/>
        <v>0</v>
      </c>
    </row>
    <row r="10" spans="1:11" ht="22.5" customHeight="1">
      <c r="A10" s="30">
        <v>5</v>
      </c>
      <c r="B10" s="61">
        <v>43693</v>
      </c>
      <c r="C10" s="31">
        <f>COUNTIF('Aug-19'!D5:D164,"Anganwadi")</f>
        <v>30</v>
      </c>
      <c r="D10" s="32">
        <f>SUMIF('Aug-19'!$D$5:$D$164,"Anganwadi",'Aug-19'!$G$5:$G$164)</f>
        <v>555</v>
      </c>
      <c r="E10" s="32">
        <f>SUMIF('Aug-19'!$D$5:$D$164,"Anganwadi",'Aug-19'!$H$5:$H$164)</f>
        <v>556</v>
      </c>
      <c r="F10" s="32">
        <f t="shared" si="0"/>
        <v>1111</v>
      </c>
      <c r="G10" s="31">
        <f>COUNTIF('Aug-19'!D5:D164,"School")</f>
        <v>70</v>
      </c>
      <c r="H10" s="32">
        <f>SUMIF('Aug-19'!$D$5:$D$164,"School",'Aug-19'!$G$5:$G$164)</f>
        <v>2733</v>
      </c>
      <c r="I10" s="32">
        <f>SUMIF('Aug-19'!$D$5:$D$164,"School",'Aug-19'!$H$5:$H$164)</f>
        <v>2756</v>
      </c>
      <c r="J10" s="32">
        <f t="shared" si="1"/>
        <v>5489</v>
      </c>
    </row>
    <row r="11" spans="1:11" ht="22.5" customHeight="1">
      <c r="A11" s="30">
        <v>6</v>
      </c>
      <c r="B11" s="61">
        <v>43724</v>
      </c>
      <c r="C11" s="31">
        <f>COUNTIF('Sep-19'!D6:D164,"Anganwadi")</f>
        <v>10</v>
      </c>
      <c r="D11" s="32">
        <f>SUMIF('Sep-19'!$D$6:$D$164,"Anganwadi",'Sep-19'!$G$6:$G$164)</f>
        <v>344</v>
      </c>
      <c r="E11" s="32">
        <f>SUMIF('Sep-19'!$D$6:$D$164,"Anganwadi",'Sep-19'!$H$6:$H$164)</f>
        <v>313</v>
      </c>
      <c r="F11" s="32">
        <f t="shared" si="0"/>
        <v>657</v>
      </c>
      <c r="G11" s="31">
        <f>COUNTIF('Sep-19'!D6:D164,"School")</f>
        <v>60</v>
      </c>
      <c r="H11" s="32">
        <f>SUMIF('Sep-19'!$D$6:$D$164,"School",'Sep-19'!$G$6:$G$164)</f>
        <v>3123</v>
      </c>
      <c r="I11" s="32">
        <f>SUMIF('Sep-19'!$D$6:$D$164,"School",'Sep-19'!$H$6:$H$164)</f>
        <v>3062</v>
      </c>
      <c r="J11" s="32">
        <f t="shared" si="1"/>
        <v>6185</v>
      </c>
    </row>
    <row r="12" spans="1:11" ht="19.5" customHeight="1">
      <c r="A12" s="215" t="s">
        <v>38</v>
      </c>
      <c r="B12" s="215"/>
      <c r="C12" s="34">
        <f>SUM(C6:C11)</f>
        <v>329</v>
      </c>
      <c r="D12" s="34">
        <f t="shared" ref="D12:J12" si="2">SUM(D6:D11)</f>
        <v>7357</v>
      </c>
      <c r="E12" s="34">
        <f t="shared" si="2"/>
        <v>7256</v>
      </c>
      <c r="F12" s="34">
        <f t="shared" si="2"/>
        <v>14613</v>
      </c>
      <c r="G12" s="34">
        <f t="shared" si="2"/>
        <v>244</v>
      </c>
      <c r="H12" s="34">
        <f t="shared" si="2"/>
        <v>10214</v>
      </c>
      <c r="I12" s="34">
        <f t="shared" si="2"/>
        <v>10505</v>
      </c>
      <c r="J12" s="34">
        <f t="shared" si="2"/>
        <v>20719</v>
      </c>
    </row>
    <row r="14" spans="1:11">
      <c r="A14" s="231" t="s">
        <v>67</v>
      </c>
      <c r="B14" s="231"/>
      <c r="C14" s="231"/>
      <c r="D14" s="231"/>
      <c r="E14" s="231"/>
      <c r="F14" s="231"/>
    </row>
    <row r="15" spans="1:11" ht="82.5">
      <c r="A15" s="43" t="s">
        <v>27</v>
      </c>
      <c r="B15" s="42" t="s">
        <v>28</v>
      </c>
      <c r="C15" s="46" t="s">
        <v>64</v>
      </c>
      <c r="D15" s="41" t="s">
        <v>29</v>
      </c>
      <c r="E15" s="41" t="s">
        <v>30</v>
      </c>
      <c r="F15" s="41" t="s">
        <v>65</v>
      </c>
    </row>
    <row r="16" spans="1:11">
      <c r="A16" s="234">
        <v>1</v>
      </c>
      <c r="B16" s="232">
        <v>43571</v>
      </c>
      <c r="C16" s="47" t="s">
        <v>62</v>
      </c>
      <c r="D16" s="31">
        <f>COUNTIFS('April-19'!B$5:B$164,"Team 1",'April-19'!D$5:D$164,"Anganwadi")</f>
        <v>25</v>
      </c>
      <c r="E16" s="31">
        <f>COUNTIFS('April-19'!B$5:B$164,"Team 1",'April-19'!D$5:D$164,"School")</f>
        <v>25</v>
      </c>
      <c r="F16" s="32">
        <f>SUMIF('April-19'!$B$5:$B$164,"Team 1",'April-19'!$I$5:$I$164)</f>
        <v>2786</v>
      </c>
    </row>
    <row r="17" spans="1:6">
      <c r="A17" s="235"/>
      <c r="B17" s="233"/>
      <c r="C17" s="47" t="s">
        <v>63</v>
      </c>
      <c r="D17" s="31">
        <f>COUNTIFS('April-19'!B$5:B$164,"Team 2",'April-19'!D$5:D$164,"Anganwadi")</f>
        <v>27</v>
      </c>
      <c r="E17" s="31">
        <f>COUNTIFS('April-19'!B$5:B$164,"Team 2",'April-19'!D$5:D$164,"School")</f>
        <v>28</v>
      </c>
      <c r="F17" s="32">
        <f>SUMIF('April-19'!$B$5:$B$164,"Team 2",'April-19'!$I$5:$I$164)</f>
        <v>3208</v>
      </c>
    </row>
    <row r="18" spans="1:6">
      <c r="A18" s="234">
        <v>2</v>
      </c>
      <c r="B18" s="232">
        <v>43601</v>
      </c>
      <c r="C18" s="47" t="s">
        <v>62</v>
      </c>
      <c r="D18" s="31">
        <f>COUNTIFS('May-19'!B$5:B$164,"Team 1",'May-19'!D$5:D$164,"Anganwadi")</f>
        <v>48</v>
      </c>
      <c r="E18" s="31">
        <f>COUNTIFS('May-19'!B$5:B$164,"Team 1",'May-19'!D$5:D$164,"School")</f>
        <v>7</v>
      </c>
      <c r="F18" s="32">
        <f>SUMIF('May-19'!$B$5:$B$164,"Team 1",'May-19'!$I$5:$I$164)</f>
        <v>2758</v>
      </c>
    </row>
    <row r="19" spans="1:6">
      <c r="A19" s="235"/>
      <c r="B19" s="233"/>
      <c r="C19" s="47" t="s">
        <v>63</v>
      </c>
      <c r="D19" s="31">
        <f>COUNTIFS('May-19'!B$5:B$164,"Team 2",'May-19'!D$5:D$164,"Anganwadi")</f>
        <v>56</v>
      </c>
      <c r="E19" s="31">
        <f>COUNTIFS('May-19'!B$5:B$164,"Team 2",'May-19'!D$5:D$164,"School")</f>
        <v>0</v>
      </c>
      <c r="F19" s="32">
        <f>SUMIF('May-19'!$B$5:$B$164,"Team 2",'May-19'!$I$5:$I$164)</f>
        <v>2091</v>
      </c>
    </row>
    <row r="20" spans="1:6">
      <c r="A20" s="234">
        <v>3</v>
      </c>
      <c r="B20" s="232">
        <v>43632</v>
      </c>
      <c r="C20" s="47" t="s">
        <v>62</v>
      </c>
      <c r="D20" s="31">
        <f>COUNTIFS('Jun-19'!B$5:B$164,"Team 1",'Jun-19'!D$5:D$164,"Anganwadi")</f>
        <v>8</v>
      </c>
      <c r="E20" s="31">
        <f>COUNTIFS('Jun-19'!B$5:B$164,"Team 1",'Jun-19'!D$5:D$164,"School")</f>
        <v>25</v>
      </c>
      <c r="F20" s="32">
        <f>SUMIF('Jun-19'!$B$5:$B$164,"Team 1",'Jun-19'!$I$5:$I$164)</f>
        <v>3069</v>
      </c>
    </row>
    <row r="21" spans="1:6">
      <c r="A21" s="235"/>
      <c r="B21" s="233"/>
      <c r="C21" s="47" t="s">
        <v>63</v>
      </c>
      <c r="D21" s="31">
        <f>COUNTIFS('Jun-19'!B$5:B$164,"Team 2",'Jun-19'!D$5:D$164,"Anganwadi")</f>
        <v>12</v>
      </c>
      <c r="E21" s="31">
        <f>COUNTIFS('Jun-19'!B$5:B$164,"Team 2",'Jun-19'!D$5:D$164,"School")</f>
        <v>29</v>
      </c>
      <c r="F21" s="32">
        <f>SUMIF('Jun-19'!$B$5:$B$164,"Team 2",'Jun-19'!$I$5:$I$164)</f>
        <v>2785</v>
      </c>
    </row>
    <row r="22" spans="1:6">
      <c r="A22" s="234">
        <v>4</v>
      </c>
      <c r="B22" s="232">
        <v>43662</v>
      </c>
      <c r="C22" s="47" t="s">
        <v>62</v>
      </c>
      <c r="D22" s="31">
        <f>COUNTIFS('Jul-19'!B$5:B$164,"Team 1",'Jul-19'!D$5:D$164,"Anganwadi")</f>
        <v>55</v>
      </c>
      <c r="E22" s="31">
        <f>COUNTIFS('Jul-19'!B$5:B$164,"Team 1",'Jul-19'!D$5:D$164,"School")</f>
        <v>0</v>
      </c>
      <c r="F22" s="32">
        <f>SUMIF('Jul-19'!$B$5:$B$164,"Team 1",'Jul-19'!$I$5:$I$164)</f>
        <v>2455</v>
      </c>
    </row>
    <row r="23" spans="1:6">
      <c r="A23" s="235"/>
      <c r="B23" s="233"/>
      <c r="C23" s="47" t="s">
        <v>63</v>
      </c>
      <c r="D23" s="31">
        <f>COUNTIFS('Jul-19'!B$5:B$164,"Team 2",'Jul-19'!D$5:D$164,"Anganwadi")</f>
        <v>58</v>
      </c>
      <c r="E23" s="31">
        <f>COUNTIFS('Jul-19'!B$5:B$164,"Team 2",'Jul-19'!D$5:D$164,"School")</f>
        <v>0</v>
      </c>
      <c r="F23" s="32">
        <f>SUMIF('Jul-19'!$B$5:$B$164,"Team 2",'Jul-19'!$I$5:$I$164)</f>
        <v>2738</v>
      </c>
    </row>
    <row r="24" spans="1:6">
      <c r="A24" s="234">
        <v>5</v>
      </c>
      <c r="B24" s="232">
        <v>43693</v>
      </c>
      <c r="C24" s="47" t="s">
        <v>62</v>
      </c>
      <c r="D24" s="31">
        <f>COUNTIFS('Aug-19'!B$5:B$164,"Team 1",'Aug-19'!D$5:D$164,"Anganwadi")</f>
        <v>9</v>
      </c>
      <c r="E24" s="31">
        <f>COUNTIFS('Aug-19'!B$5:B$164,"Team 1",'Aug-19'!D$5:D$164,"School")</f>
        <v>38</v>
      </c>
      <c r="F24" s="32">
        <f>SUMIF('Aug-19'!$B$5:$B$164,"Team 1",'Aug-19'!$I$5:$I$164)</f>
        <v>3238</v>
      </c>
    </row>
    <row r="25" spans="1:6">
      <c r="A25" s="235"/>
      <c r="B25" s="233"/>
      <c r="C25" s="47" t="s">
        <v>63</v>
      </c>
      <c r="D25" s="31">
        <f>COUNTIFS('Aug-19'!B$5:B$164,"Team 2",'Aug-19'!D$5:D$164,"Anganwadi")</f>
        <v>21</v>
      </c>
      <c r="E25" s="31">
        <f>COUNTIFS('Aug-19'!B$5:B$164,"Team 2",'Aug-19'!D$5:D$164,"School")</f>
        <v>32</v>
      </c>
      <c r="F25" s="32">
        <f>SUMIF('Aug-19'!$B$5:$B$164,"Team 2",'Aug-19'!$I$5:$I$164)</f>
        <v>3362</v>
      </c>
    </row>
    <row r="26" spans="1:6">
      <c r="A26" s="234">
        <v>6</v>
      </c>
      <c r="B26" s="232">
        <v>43724</v>
      </c>
      <c r="C26" s="47" t="s">
        <v>62</v>
      </c>
      <c r="D26" s="31">
        <f>COUNTIFS('Sep-19'!B$5:B$164,"Team 1",'Sep-19'!D$5:D$164,"Anganwadi")</f>
        <v>0</v>
      </c>
      <c r="E26" s="31">
        <f>COUNTIFS('Sep-19'!B$5:B$164,"Team 1",'Sep-19'!D$5:D$164,"School")</f>
        <v>25</v>
      </c>
      <c r="F26" s="32">
        <f>SUMIF('Sep-19'!$B$5:$B$164,"Team 1",'Sep-19'!$I$5:$I$164)</f>
        <v>3294</v>
      </c>
    </row>
    <row r="27" spans="1:6">
      <c r="A27" s="235"/>
      <c r="B27" s="233"/>
      <c r="C27" s="47" t="s">
        <v>63</v>
      </c>
      <c r="D27" s="31">
        <f>COUNTIFS('Sep-19'!B$5:B$164,"Team 2",'Sep-19'!D$5:D$164,"Anganwadi")</f>
        <v>10</v>
      </c>
      <c r="E27" s="31">
        <f>COUNTIFS('Sep-19'!B$5:B$164,"Team 2",'Sep-19'!D$5:D$164,"School")</f>
        <v>36</v>
      </c>
      <c r="F27" s="32">
        <f>SUMIF('Sep-19'!$B$5:$B$164,"Team 2",'Sep-19'!$I$5:$I$164)</f>
        <v>3597</v>
      </c>
    </row>
    <row r="28" spans="1:6">
      <c r="A28" s="228" t="s">
        <v>38</v>
      </c>
      <c r="B28" s="229"/>
      <c r="C28" s="230"/>
      <c r="D28" s="40">
        <f>SUM(D16:D27)</f>
        <v>329</v>
      </c>
      <c r="E28" s="40">
        <f>SUM(E16:E27)</f>
        <v>245</v>
      </c>
      <c r="F28" s="40">
        <f>SUM(F16:F27)</f>
        <v>35381</v>
      </c>
    </row>
  </sheetData>
  <sheetProtection password="8527" sheet="1" objects="1" scenarios="1"/>
  <mergeCells count="27">
    <mergeCell ref="A28:C28"/>
    <mergeCell ref="A14:F14"/>
    <mergeCell ref="B26:B27"/>
    <mergeCell ref="A16:A17"/>
    <mergeCell ref="A18:A19"/>
    <mergeCell ref="A20:A21"/>
    <mergeCell ref="A22:A23"/>
    <mergeCell ref="A24:A25"/>
    <mergeCell ref="A26:A27"/>
    <mergeCell ref="B16:B17"/>
    <mergeCell ref="B18:B19"/>
    <mergeCell ref="B20:B21"/>
    <mergeCell ref="B22:B23"/>
    <mergeCell ref="B24:B25"/>
    <mergeCell ref="A12:B12"/>
    <mergeCell ref="A1:J1"/>
    <mergeCell ref="A2:B2"/>
    <mergeCell ref="C2:D2"/>
    <mergeCell ref="F2:G2"/>
    <mergeCell ref="I2:J2"/>
    <mergeCell ref="D4:F4"/>
    <mergeCell ref="B4:B5"/>
    <mergeCell ref="C4:C5"/>
    <mergeCell ref="A4:A5"/>
    <mergeCell ref="H4:J4"/>
    <mergeCell ref="G4:G5"/>
    <mergeCell ref="A3:J3"/>
  </mergeCells>
  <printOptions horizontalCentered="1"/>
  <pageMargins left="0.38" right="0.38" top="0.42" bottom="0.36" header="0.3" footer="0.3"/>
  <pageSetup paperSize="9" scale="8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Block at a Glance</vt:lpstr>
      <vt:lpstr>April-19</vt:lpstr>
      <vt:lpstr>May-19</vt:lpstr>
      <vt:lpstr>Jun-19</vt:lpstr>
      <vt:lpstr>Jul-19</vt:lpstr>
      <vt:lpstr>Aug-19</vt:lpstr>
      <vt:lpstr>Sep-19</vt:lpstr>
      <vt:lpstr>Summary Sheet</vt:lpstr>
      <vt:lpstr>'April-19'!Print_Titles</vt:lpstr>
      <vt:lpstr>'Aug-19'!Print_Titles</vt:lpstr>
      <vt:lpstr>'Jul-19'!Print_Titles</vt:lpstr>
      <vt:lpstr>'Jun-19'!Print_Titles</vt:lpstr>
      <vt:lpstr>'May-19'!Print_Titles</vt:lpstr>
      <vt:lpstr>'Sep-19'!Print_Titles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2019-04-09T17:41:50Z</dcterms:modified>
</cp:coreProperties>
</file>