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240" yWindow="105" windowWidth="14805" windowHeight="8010" activeTab="7"/>
  </bookViews>
  <sheets>
    <sheet name="Block at a Glance" sheetId="1" r:id="rId1"/>
    <sheet name="April-19" sheetId="5" r:id="rId2"/>
    <sheet name="May-19" sheetId="17" r:id="rId3"/>
    <sheet name="Jun-19" sheetId="18" r:id="rId4"/>
    <sheet name="Jul-19" sheetId="19" r:id="rId5"/>
    <sheet name="Aug-19" sheetId="20" r:id="rId6"/>
    <sheet name="Sep-19" sheetId="21" r:id="rId7"/>
    <sheet name="Summary Sheet" sheetId="11" r:id="rId8"/>
  </sheets>
  <definedNames>
    <definedName name="_xlnm._FilterDatabase" localSheetId="0" hidden="1">'Block at a Glance'!$A$4:$M$14</definedName>
    <definedName name="_xlnm.Print_Titles" localSheetId="1">'April-19'!$3:$4</definedName>
    <definedName name="_xlnm.Print_Titles" localSheetId="5">'Aug-19'!$3:$4</definedName>
    <definedName name="_xlnm.Print_Titles" localSheetId="4">'Jul-19'!$3:$4</definedName>
    <definedName name="_xlnm.Print_Titles" localSheetId="3">'Jun-19'!$3:$4</definedName>
    <definedName name="_xlnm.Print_Titles" localSheetId="2">'May-19'!$3:$4</definedName>
    <definedName name="_xlnm.Print_Titles" localSheetId="6">'Sep-19'!$3:$4</definedName>
  </definedNames>
  <calcPr calcId="125725"/>
</workbook>
</file>

<file path=xl/calcChain.xml><?xml version="1.0" encoding="utf-8"?>
<calcChain xmlns="http://schemas.openxmlformats.org/spreadsheetml/2006/main">
  <c r="I5" i="5"/>
  <c r="E27" i="11"/>
  <c r="D27"/>
  <c r="E26"/>
  <c r="D26"/>
  <c r="I6" i="21"/>
  <c r="I7"/>
  <c r="I8"/>
  <c r="I9"/>
  <c r="I10"/>
  <c r="I11"/>
  <c r="I12"/>
  <c r="I13"/>
  <c r="I14"/>
  <c r="I15"/>
  <c r="I16"/>
  <c r="I17"/>
  <c r="I18"/>
  <c r="I19"/>
  <c r="I20"/>
  <c r="I21"/>
  <c r="I22"/>
  <c r="I23"/>
  <c r="I24"/>
  <c r="I25"/>
  <c r="I26"/>
  <c r="I27"/>
  <c r="I28"/>
  <c r="I29"/>
  <c r="I30"/>
  <c r="I31"/>
  <c r="I32"/>
  <c r="I33"/>
  <c r="I34"/>
  <c r="I35"/>
  <c r="I36"/>
  <c r="I37"/>
  <c r="I38"/>
  <c r="I39"/>
  <c r="I40"/>
  <c r="I41"/>
  <c r="I42"/>
  <c r="I43"/>
  <c r="I44"/>
  <c r="I45"/>
  <c r="I46"/>
  <c r="I47"/>
  <c r="I48"/>
  <c r="I49"/>
  <c r="I50"/>
  <c r="I51"/>
  <c r="I52"/>
  <c r="I53"/>
  <c r="I54"/>
  <c r="I55"/>
  <c r="I56"/>
  <c r="I57"/>
  <c r="I58"/>
  <c r="I59"/>
  <c r="I60"/>
  <c r="I61"/>
  <c r="I62"/>
  <c r="I63"/>
  <c r="I64"/>
  <c r="I65"/>
  <c r="I66"/>
  <c r="I67"/>
  <c r="I68"/>
  <c r="I69"/>
  <c r="I70"/>
  <c r="I71"/>
  <c r="I72"/>
  <c r="I73"/>
  <c r="I74"/>
  <c r="I75"/>
  <c r="I76"/>
  <c r="I77"/>
  <c r="I78"/>
  <c r="I79"/>
  <c r="I80"/>
  <c r="I81"/>
  <c r="I82"/>
  <c r="I83"/>
  <c r="I84"/>
  <c r="I85"/>
  <c r="I86"/>
  <c r="I87"/>
  <c r="I88"/>
  <c r="I89"/>
  <c r="I90"/>
  <c r="I91"/>
  <c r="I92"/>
  <c r="I93"/>
  <c r="I94"/>
  <c r="I95"/>
  <c r="I96"/>
  <c r="I97"/>
  <c r="I98"/>
  <c r="I99"/>
  <c r="I100"/>
  <c r="I101"/>
  <c r="I102"/>
  <c r="I103"/>
  <c r="I104"/>
  <c r="I105"/>
  <c r="I106"/>
  <c r="I107"/>
  <c r="I108"/>
  <c r="I109"/>
  <c r="I110"/>
  <c r="I111"/>
  <c r="I112"/>
  <c r="I113"/>
  <c r="I114"/>
  <c r="I115"/>
  <c r="I116"/>
  <c r="I117"/>
  <c r="I118"/>
  <c r="I119"/>
  <c r="I120"/>
  <c r="I121"/>
  <c r="I122"/>
  <c r="I123"/>
  <c r="I124"/>
  <c r="I125"/>
  <c r="I126"/>
  <c r="I127"/>
  <c r="I128"/>
  <c r="I129"/>
  <c r="I130"/>
  <c r="I131"/>
  <c r="I132"/>
  <c r="I133"/>
  <c r="I134"/>
  <c r="I135"/>
  <c r="I136"/>
  <c r="I137"/>
  <c r="I138"/>
  <c r="I139"/>
  <c r="I140"/>
  <c r="I141"/>
  <c r="I142"/>
  <c r="I143"/>
  <c r="I144"/>
  <c r="I145"/>
  <c r="I146"/>
  <c r="I147"/>
  <c r="I148"/>
  <c r="I149"/>
  <c r="I150"/>
  <c r="I151"/>
  <c r="I152"/>
  <c r="I153"/>
  <c r="I154"/>
  <c r="I155"/>
  <c r="I156"/>
  <c r="I157"/>
  <c r="I158"/>
  <c r="I159"/>
  <c r="I160"/>
  <c r="I161"/>
  <c r="I162"/>
  <c r="I163"/>
  <c r="I164"/>
  <c r="I5"/>
  <c r="I6" i="20"/>
  <c r="I7"/>
  <c r="I8"/>
  <c r="I9"/>
  <c r="I10"/>
  <c r="I11"/>
  <c r="I12"/>
  <c r="I13"/>
  <c r="I14"/>
  <c r="I15"/>
  <c r="I16"/>
  <c r="I17"/>
  <c r="I18"/>
  <c r="I19"/>
  <c r="I20"/>
  <c r="I21"/>
  <c r="I22"/>
  <c r="I23"/>
  <c r="I24"/>
  <c r="I25"/>
  <c r="I26"/>
  <c r="I27"/>
  <c r="I28"/>
  <c r="I29"/>
  <c r="I30"/>
  <c r="I31"/>
  <c r="I32"/>
  <c r="I33"/>
  <c r="I34"/>
  <c r="I35"/>
  <c r="I36"/>
  <c r="I37"/>
  <c r="I38"/>
  <c r="I39"/>
  <c r="I40"/>
  <c r="I41"/>
  <c r="I42"/>
  <c r="I43"/>
  <c r="I44"/>
  <c r="I45"/>
  <c r="I46"/>
  <c r="I47"/>
  <c r="I48"/>
  <c r="I49"/>
  <c r="I50"/>
  <c r="I51"/>
  <c r="I52"/>
  <c r="I53"/>
  <c r="I54"/>
  <c r="I55"/>
  <c r="I56"/>
  <c r="I57"/>
  <c r="I58"/>
  <c r="I59"/>
  <c r="I60"/>
  <c r="I61"/>
  <c r="I62"/>
  <c r="I63"/>
  <c r="I64"/>
  <c r="I65"/>
  <c r="I66"/>
  <c r="I67"/>
  <c r="I68"/>
  <c r="I69"/>
  <c r="I70"/>
  <c r="I71"/>
  <c r="I72"/>
  <c r="I73"/>
  <c r="I74"/>
  <c r="I75"/>
  <c r="I76"/>
  <c r="I77"/>
  <c r="I78"/>
  <c r="I79"/>
  <c r="I80"/>
  <c r="I81"/>
  <c r="I82"/>
  <c r="I83"/>
  <c r="I84"/>
  <c r="I85"/>
  <c r="I86"/>
  <c r="I87"/>
  <c r="I88"/>
  <c r="I89"/>
  <c r="I90"/>
  <c r="I91"/>
  <c r="I92"/>
  <c r="I93"/>
  <c r="I94"/>
  <c r="I95"/>
  <c r="I96"/>
  <c r="I97"/>
  <c r="I98"/>
  <c r="I99"/>
  <c r="I100"/>
  <c r="I101"/>
  <c r="I102"/>
  <c r="I103"/>
  <c r="I104"/>
  <c r="I105"/>
  <c r="I106"/>
  <c r="I107"/>
  <c r="I108"/>
  <c r="I109"/>
  <c r="I110"/>
  <c r="I111"/>
  <c r="I112"/>
  <c r="I113"/>
  <c r="I114"/>
  <c r="I115"/>
  <c r="I116"/>
  <c r="I117"/>
  <c r="I118"/>
  <c r="I119"/>
  <c r="I120"/>
  <c r="I121"/>
  <c r="I122"/>
  <c r="I123"/>
  <c r="I124"/>
  <c r="I125"/>
  <c r="I126"/>
  <c r="I127"/>
  <c r="I128"/>
  <c r="I129"/>
  <c r="I130"/>
  <c r="I131"/>
  <c r="I132"/>
  <c r="I133"/>
  <c r="I134"/>
  <c r="I135"/>
  <c r="I136"/>
  <c r="I137"/>
  <c r="I138"/>
  <c r="I139"/>
  <c r="I140"/>
  <c r="I141"/>
  <c r="I142"/>
  <c r="I143"/>
  <c r="I144"/>
  <c r="I145"/>
  <c r="I146"/>
  <c r="I147"/>
  <c r="I148"/>
  <c r="I149"/>
  <c r="I150"/>
  <c r="I151"/>
  <c r="I152"/>
  <c r="I153"/>
  <c r="I154"/>
  <c r="I155"/>
  <c r="I156"/>
  <c r="I157"/>
  <c r="I158"/>
  <c r="I159"/>
  <c r="I160"/>
  <c r="I161"/>
  <c r="I162"/>
  <c r="I163"/>
  <c r="I164"/>
  <c r="I5"/>
  <c r="I6" i="19"/>
  <c r="I7"/>
  <c r="I8"/>
  <c r="I9"/>
  <c r="I10"/>
  <c r="I11"/>
  <c r="I12"/>
  <c r="I13"/>
  <c r="I14"/>
  <c r="I15"/>
  <c r="I16"/>
  <c r="I17"/>
  <c r="I18"/>
  <c r="I19"/>
  <c r="I20"/>
  <c r="I21"/>
  <c r="I22"/>
  <c r="I23"/>
  <c r="I24"/>
  <c r="I25"/>
  <c r="I26"/>
  <c r="I27"/>
  <c r="I28"/>
  <c r="I29"/>
  <c r="I30"/>
  <c r="I31"/>
  <c r="I32"/>
  <c r="I33"/>
  <c r="I34"/>
  <c r="I35"/>
  <c r="I36"/>
  <c r="I37"/>
  <c r="I38"/>
  <c r="I39"/>
  <c r="I40"/>
  <c r="I41"/>
  <c r="I42"/>
  <c r="I43"/>
  <c r="I44"/>
  <c r="I45"/>
  <c r="I46"/>
  <c r="I47"/>
  <c r="I48"/>
  <c r="I49"/>
  <c r="I50"/>
  <c r="I51"/>
  <c r="I52"/>
  <c r="I53"/>
  <c r="I54"/>
  <c r="I55"/>
  <c r="I56"/>
  <c r="I57"/>
  <c r="I58"/>
  <c r="I59"/>
  <c r="I60"/>
  <c r="I61"/>
  <c r="I62"/>
  <c r="I63"/>
  <c r="I64"/>
  <c r="I65"/>
  <c r="I66"/>
  <c r="I67"/>
  <c r="I68"/>
  <c r="I69"/>
  <c r="I70"/>
  <c r="I71"/>
  <c r="I72"/>
  <c r="I73"/>
  <c r="I74"/>
  <c r="I75"/>
  <c r="I76"/>
  <c r="I77"/>
  <c r="I78"/>
  <c r="I79"/>
  <c r="I80"/>
  <c r="I81"/>
  <c r="I82"/>
  <c r="I83"/>
  <c r="I84"/>
  <c r="I85"/>
  <c r="I86"/>
  <c r="I87"/>
  <c r="I88"/>
  <c r="I89"/>
  <c r="I90"/>
  <c r="I91"/>
  <c r="I92"/>
  <c r="I93"/>
  <c r="I94"/>
  <c r="I95"/>
  <c r="I96"/>
  <c r="I97"/>
  <c r="I98"/>
  <c r="I99"/>
  <c r="I100"/>
  <c r="I101"/>
  <c r="I102"/>
  <c r="I103"/>
  <c r="I104"/>
  <c r="I105"/>
  <c r="I106"/>
  <c r="I107"/>
  <c r="I108"/>
  <c r="I109"/>
  <c r="I110"/>
  <c r="I111"/>
  <c r="I112"/>
  <c r="I113"/>
  <c r="I114"/>
  <c r="I115"/>
  <c r="I116"/>
  <c r="I117"/>
  <c r="I118"/>
  <c r="I119"/>
  <c r="I120"/>
  <c r="I121"/>
  <c r="I122"/>
  <c r="I123"/>
  <c r="I124"/>
  <c r="I125"/>
  <c r="I126"/>
  <c r="I127"/>
  <c r="I128"/>
  <c r="I129"/>
  <c r="I130"/>
  <c r="I131"/>
  <c r="I132"/>
  <c r="I133"/>
  <c r="I134"/>
  <c r="I135"/>
  <c r="I136"/>
  <c r="I137"/>
  <c r="I138"/>
  <c r="I139"/>
  <c r="I140"/>
  <c r="I141"/>
  <c r="I142"/>
  <c r="I143"/>
  <c r="I144"/>
  <c r="I145"/>
  <c r="I146"/>
  <c r="I147"/>
  <c r="I148"/>
  <c r="I149"/>
  <c r="I150"/>
  <c r="I151"/>
  <c r="I152"/>
  <c r="I153"/>
  <c r="I154"/>
  <c r="I155"/>
  <c r="I156"/>
  <c r="I157"/>
  <c r="I158"/>
  <c r="I159"/>
  <c r="I160"/>
  <c r="I161"/>
  <c r="I162"/>
  <c r="I163"/>
  <c r="I164"/>
  <c r="I5"/>
  <c r="I6" i="18"/>
  <c r="I7"/>
  <c r="I8"/>
  <c r="I9"/>
  <c r="I10"/>
  <c r="I11"/>
  <c r="I12"/>
  <c r="I13"/>
  <c r="I14"/>
  <c r="I15"/>
  <c r="I16"/>
  <c r="I17"/>
  <c r="I18"/>
  <c r="I19"/>
  <c r="I20"/>
  <c r="I21"/>
  <c r="I22"/>
  <c r="I23"/>
  <c r="I24"/>
  <c r="I25"/>
  <c r="I26"/>
  <c r="I27"/>
  <c r="I28"/>
  <c r="I29"/>
  <c r="I30"/>
  <c r="I31"/>
  <c r="I32"/>
  <c r="I33"/>
  <c r="I34"/>
  <c r="I35"/>
  <c r="I36"/>
  <c r="I37"/>
  <c r="I38"/>
  <c r="I39"/>
  <c r="I40"/>
  <c r="I41"/>
  <c r="I42"/>
  <c r="I43"/>
  <c r="I44"/>
  <c r="I45"/>
  <c r="I46"/>
  <c r="I47"/>
  <c r="I48"/>
  <c r="I49"/>
  <c r="I50"/>
  <c r="I51"/>
  <c r="I52"/>
  <c r="I53"/>
  <c r="I54"/>
  <c r="I55"/>
  <c r="I56"/>
  <c r="I57"/>
  <c r="I58"/>
  <c r="I59"/>
  <c r="I60"/>
  <c r="I61"/>
  <c r="I62"/>
  <c r="I63"/>
  <c r="I64"/>
  <c r="I65"/>
  <c r="I66"/>
  <c r="I67"/>
  <c r="I68"/>
  <c r="I69"/>
  <c r="I70"/>
  <c r="I71"/>
  <c r="I72"/>
  <c r="I73"/>
  <c r="I74"/>
  <c r="I75"/>
  <c r="I76"/>
  <c r="I77"/>
  <c r="I78"/>
  <c r="I79"/>
  <c r="I80"/>
  <c r="I81"/>
  <c r="I82"/>
  <c r="I83"/>
  <c r="I84"/>
  <c r="I85"/>
  <c r="I86"/>
  <c r="I87"/>
  <c r="I88"/>
  <c r="I89"/>
  <c r="I90"/>
  <c r="I91"/>
  <c r="I92"/>
  <c r="I93"/>
  <c r="I94"/>
  <c r="I95"/>
  <c r="I96"/>
  <c r="I97"/>
  <c r="I98"/>
  <c r="I99"/>
  <c r="I100"/>
  <c r="I101"/>
  <c r="I102"/>
  <c r="I103"/>
  <c r="I104"/>
  <c r="I105"/>
  <c r="I106"/>
  <c r="I107"/>
  <c r="I108"/>
  <c r="I109"/>
  <c r="I110"/>
  <c r="I111"/>
  <c r="I112"/>
  <c r="I113"/>
  <c r="I114"/>
  <c r="I115"/>
  <c r="I116"/>
  <c r="I117"/>
  <c r="I118"/>
  <c r="I119"/>
  <c r="I120"/>
  <c r="I121"/>
  <c r="I122"/>
  <c r="I123"/>
  <c r="I124"/>
  <c r="I125"/>
  <c r="I126"/>
  <c r="I127"/>
  <c r="I128"/>
  <c r="I129"/>
  <c r="I130"/>
  <c r="I131"/>
  <c r="I132"/>
  <c r="I133"/>
  <c r="I134"/>
  <c r="I135"/>
  <c r="I136"/>
  <c r="I137"/>
  <c r="I138"/>
  <c r="I139"/>
  <c r="I140"/>
  <c r="I141"/>
  <c r="I142"/>
  <c r="I143"/>
  <c r="I144"/>
  <c r="I145"/>
  <c r="I146"/>
  <c r="I147"/>
  <c r="I148"/>
  <c r="I149"/>
  <c r="I150"/>
  <c r="I151"/>
  <c r="I152"/>
  <c r="I153"/>
  <c r="I154"/>
  <c r="I155"/>
  <c r="I156"/>
  <c r="I157"/>
  <c r="I158"/>
  <c r="I159"/>
  <c r="I160"/>
  <c r="I161"/>
  <c r="I162"/>
  <c r="I163"/>
  <c r="I164"/>
  <c r="I5"/>
  <c r="I6" i="17"/>
  <c r="I7"/>
  <c r="I8"/>
  <c r="I9"/>
  <c r="I10"/>
  <c r="I11"/>
  <c r="I12"/>
  <c r="I13"/>
  <c r="I14"/>
  <c r="I15"/>
  <c r="I16"/>
  <c r="I17"/>
  <c r="I18"/>
  <c r="I19"/>
  <c r="I20"/>
  <c r="I21"/>
  <c r="I22"/>
  <c r="I23"/>
  <c r="I24"/>
  <c r="I25"/>
  <c r="I26"/>
  <c r="I27"/>
  <c r="I28"/>
  <c r="I29"/>
  <c r="I30"/>
  <c r="I31"/>
  <c r="I32"/>
  <c r="I33"/>
  <c r="I34"/>
  <c r="I35"/>
  <c r="I36"/>
  <c r="I37"/>
  <c r="I38"/>
  <c r="I39"/>
  <c r="I40"/>
  <c r="I41"/>
  <c r="I42"/>
  <c r="I43"/>
  <c r="I44"/>
  <c r="I45"/>
  <c r="I46"/>
  <c r="I47"/>
  <c r="I48"/>
  <c r="I49"/>
  <c r="I50"/>
  <c r="I51"/>
  <c r="I52"/>
  <c r="I53"/>
  <c r="I54"/>
  <c r="I55"/>
  <c r="I56"/>
  <c r="I57"/>
  <c r="I58"/>
  <c r="I59"/>
  <c r="I60"/>
  <c r="I61"/>
  <c r="I62"/>
  <c r="I63"/>
  <c r="I64"/>
  <c r="I65"/>
  <c r="I66"/>
  <c r="I67"/>
  <c r="I68"/>
  <c r="I69"/>
  <c r="I70"/>
  <c r="I71"/>
  <c r="I72"/>
  <c r="I73"/>
  <c r="I74"/>
  <c r="I75"/>
  <c r="I76"/>
  <c r="I77"/>
  <c r="I78"/>
  <c r="I79"/>
  <c r="I80"/>
  <c r="I81"/>
  <c r="I82"/>
  <c r="I83"/>
  <c r="I84"/>
  <c r="I85"/>
  <c r="I86"/>
  <c r="I87"/>
  <c r="I88"/>
  <c r="I89"/>
  <c r="I90"/>
  <c r="I91"/>
  <c r="I92"/>
  <c r="I93"/>
  <c r="I94"/>
  <c r="I95"/>
  <c r="I96"/>
  <c r="I97"/>
  <c r="I98"/>
  <c r="I99"/>
  <c r="I100"/>
  <c r="I101"/>
  <c r="I102"/>
  <c r="I103"/>
  <c r="I104"/>
  <c r="I105"/>
  <c r="I106"/>
  <c r="I107"/>
  <c r="I108"/>
  <c r="I109"/>
  <c r="I110"/>
  <c r="I111"/>
  <c r="I112"/>
  <c r="I113"/>
  <c r="I114"/>
  <c r="I115"/>
  <c r="I116"/>
  <c r="I117"/>
  <c r="I118"/>
  <c r="I119"/>
  <c r="I120"/>
  <c r="I121"/>
  <c r="I122"/>
  <c r="I123"/>
  <c r="I124"/>
  <c r="I125"/>
  <c r="I126"/>
  <c r="I127"/>
  <c r="I128"/>
  <c r="I129"/>
  <c r="I130"/>
  <c r="I131"/>
  <c r="I132"/>
  <c r="I133"/>
  <c r="I134"/>
  <c r="I135"/>
  <c r="I136"/>
  <c r="I137"/>
  <c r="I138"/>
  <c r="I139"/>
  <c r="I140"/>
  <c r="I141"/>
  <c r="I142"/>
  <c r="I143"/>
  <c r="I144"/>
  <c r="I145"/>
  <c r="I146"/>
  <c r="I147"/>
  <c r="I148"/>
  <c r="I149"/>
  <c r="I150"/>
  <c r="I151"/>
  <c r="I152"/>
  <c r="I153"/>
  <c r="I154"/>
  <c r="I155"/>
  <c r="I156"/>
  <c r="I157"/>
  <c r="I158"/>
  <c r="I159"/>
  <c r="I160"/>
  <c r="I161"/>
  <c r="I162"/>
  <c r="I163"/>
  <c r="I164"/>
  <c r="I5"/>
  <c r="I6" i="5"/>
  <c r="I7"/>
  <c r="I8"/>
  <c r="I9"/>
  <c r="I10"/>
  <c r="I11"/>
  <c r="I12"/>
  <c r="I13"/>
  <c r="I14"/>
  <c r="I15"/>
  <c r="I16"/>
  <c r="I17"/>
  <c r="I18"/>
  <c r="I19"/>
  <c r="I20"/>
  <c r="I21"/>
  <c r="I22"/>
  <c r="I23"/>
  <c r="I24"/>
  <c r="I25"/>
  <c r="I26"/>
  <c r="I27"/>
  <c r="I28"/>
  <c r="I29"/>
  <c r="I30"/>
  <c r="I31"/>
  <c r="I32"/>
  <c r="I33"/>
  <c r="I34"/>
  <c r="I35"/>
  <c r="I36"/>
  <c r="I37"/>
  <c r="I38"/>
  <c r="I39"/>
  <c r="I40"/>
  <c r="I41"/>
  <c r="I42"/>
  <c r="I43"/>
  <c r="I44"/>
  <c r="I45"/>
  <c r="I46"/>
  <c r="I47"/>
  <c r="I48"/>
  <c r="I49"/>
  <c r="I50"/>
  <c r="I51"/>
  <c r="I52"/>
  <c r="I53"/>
  <c r="I54"/>
  <c r="I55"/>
  <c r="I56"/>
  <c r="I57"/>
  <c r="I58"/>
  <c r="I59"/>
  <c r="I60"/>
  <c r="I61"/>
  <c r="I62"/>
  <c r="I63"/>
  <c r="I64"/>
  <c r="I65"/>
  <c r="I66"/>
  <c r="I67"/>
  <c r="I68"/>
  <c r="I69"/>
  <c r="I70"/>
  <c r="I71"/>
  <c r="I72"/>
  <c r="I73"/>
  <c r="I74"/>
  <c r="I75"/>
  <c r="I76"/>
  <c r="I77"/>
  <c r="I78"/>
  <c r="I79"/>
  <c r="I80"/>
  <c r="I81"/>
  <c r="I82"/>
  <c r="I83"/>
  <c r="I84"/>
  <c r="I85"/>
  <c r="I86"/>
  <c r="I87"/>
  <c r="I88"/>
  <c r="I89"/>
  <c r="I90"/>
  <c r="I91"/>
  <c r="I92"/>
  <c r="I93"/>
  <c r="I94"/>
  <c r="I95"/>
  <c r="I96"/>
  <c r="I97"/>
  <c r="I98"/>
  <c r="I99"/>
  <c r="I100"/>
  <c r="I101"/>
  <c r="I102"/>
  <c r="I103"/>
  <c r="I104"/>
  <c r="I105"/>
  <c r="I106"/>
  <c r="I107"/>
  <c r="I108"/>
  <c r="I109"/>
  <c r="I110"/>
  <c r="I111"/>
  <c r="I112"/>
  <c r="I113"/>
  <c r="I114"/>
  <c r="I115"/>
  <c r="I116"/>
  <c r="I117"/>
  <c r="I118"/>
  <c r="I119"/>
  <c r="I120"/>
  <c r="I121"/>
  <c r="I122"/>
  <c r="I123"/>
  <c r="I124"/>
  <c r="I125"/>
  <c r="I126"/>
  <c r="I127"/>
  <c r="I128"/>
  <c r="I129"/>
  <c r="I130"/>
  <c r="I131"/>
  <c r="I132"/>
  <c r="I133"/>
  <c r="I134"/>
  <c r="I135"/>
  <c r="I136"/>
  <c r="I137"/>
  <c r="I138"/>
  <c r="I139"/>
  <c r="I140"/>
  <c r="I141"/>
  <c r="I142"/>
  <c r="I143"/>
  <c r="I144"/>
  <c r="I145"/>
  <c r="I146"/>
  <c r="I147"/>
  <c r="I148"/>
  <c r="I149"/>
  <c r="I150"/>
  <c r="I151"/>
  <c r="I152"/>
  <c r="I153"/>
  <c r="I154"/>
  <c r="I155"/>
  <c r="I156"/>
  <c r="I157"/>
  <c r="I158"/>
  <c r="I159"/>
  <c r="I160"/>
  <c r="I161"/>
  <c r="I162"/>
  <c r="I163"/>
  <c r="I164"/>
  <c r="E25" i="11"/>
  <c r="D25"/>
  <c r="E24"/>
  <c r="D24"/>
  <c r="E23"/>
  <c r="D23"/>
  <c r="E22"/>
  <c r="D22"/>
  <c r="E21"/>
  <c r="D21"/>
  <c r="E20"/>
  <c r="D20"/>
  <c r="E19"/>
  <c r="D19"/>
  <c r="E18"/>
  <c r="D18"/>
  <c r="E17"/>
  <c r="E16"/>
  <c r="D6"/>
  <c r="E6"/>
  <c r="C6"/>
  <c r="D17"/>
  <c r="D16"/>
  <c r="F27" l="1"/>
  <c r="F26"/>
  <c r="D28"/>
  <c r="E28"/>
  <c r="B167" i="21" l="1"/>
  <c r="B166"/>
  <c r="B167" i="20"/>
  <c r="B166"/>
  <c r="B167" i="19"/>
  <c r="B166"/>
  <c r="B167" i="18"/>
  <c r="B166"/>
  <c r="B167" i="17"/>
  <c r="B166"/>
  <c r="B167" i="5"/>
  <c r="B166"/>
  <c r="C11" i="11"/>
  <c r="C10"/>
  <c r="C9"/>
  <c r="G11"/>
  <c r="G10"/>
  <c r="G9"/>
  <c r="I11"/>
  <c r="H11"/>
  <c r="I10"/>
  <c r="H10"/>
  <c r="I9"/>
  <c r="H9"/>
  <c r="I8"/>
  <c r="H8"/>
  <c r="I7"/>
  <c r="H7"/>
  <c r="E11"/>
  <c r="D11"/>
  <c r="E10"/>
  <c r="E9"/>
  <c r="D10"/>
  <c r="D9"/>
  <c r="E8"/>
  <c r="D8"/>
  <c r="E7"/>
  <c r="D7"/>
  <c r="G8"/>
  <c r="G7"/>
  <c r="I6"/>
  <c r="H6"/>
  <c r="G6" l="1"/>
  <c r="C8"/>
  <c r="C7"/>
  <c r="H165" i="5" l="1"/>
  <c r="G165"/>
  <c r="D167"/>
  <c r="D166"/>
  <c r="C165"/>
  <c r="D167" i="21"/>
  <c r="D166"/>
  <c r="H165"/>
  <c r="G165"/>
  <c r="C165"/>
  <c r="D167" i="20"/>
  <c r="D166"/>
  <c r="H165"/>
  <c r="G165"/>
  <c r="C165"/>
  <c r="D167" i="19"/>
  <c r="D166"/>
  <c r="H165"/>
  <c r="G165"/>
  <c r="C165"/>
  <c r="F23" i="11"/>
  <c r="F22"/>
  <c r="D167" i="18"/>
  <c r="D166"/>
  <c r="H165"/>
  <c r="G165"/>
  <c r="C165"/>
  <c r="F21" i="11"/>
  <c r="F20"/>
  <c r="D167" i="17"/>
  <c r="D166"/>
  <c r="H165"/>
  <c r="G165"/>
  <c r="C165"/>
  <c r="F18" i="11"/>
  <c r="F19"/>
  <c r="F17"/>
  <c r="C2"/>
  <c r="F25" l="1"/>
  <c r="F24"/>
  <c r="I165" i="20"/>
  <c r="I165" i="17"/>
  <c r="I165" i="21"/>
  <c r="I165" i="19"/>
  <c r="I165" i="18"/>
  <c r="H12" i="11"/>
  <c r="G12"/>
  <c r="D12"/>
  <c r="E12"/>
  <c r="I12"/>
  <c r="F11"/>
  <c r="J11"/>
  <c r="J10"/>
  <c r="F10"/>
  <c r="F9"/>
  <c r="J9"/>
  <c r="F8"/>
  <c r="J8"/>
  <c r="J7"/>
  <c r="F7"/>
  <c r="F6"/>
  <c r="J6"/>
  <c r="F16"/>
  <c r="F28" l="1"/>
  <c r="C12"/>
  <c r="I165" i="5"/>
  <c r="F12" i="11"/>
  <c r="J12"/>
</calcChain>
</file>

<file path=xl/sharedStrings.xml><?xml version="1.0" encoding="utf-8"?>
<sst xmlns="http://schemas.openxmlformats.org/spreadsheetml/2006/main" count="2474" uniqueCount="580">
  <si>
    <t>STATE</t>
  </si>
  <si>
    <t>DISTRICT</t>
  </si>
  <si>
    <t>Education Department</t>
  </si>
  <si>
    <t>Details of Dedicated team Staff</t>
  </si>
  <si>
    <t>Name of B.E.E.O.:</t>
  </si>
  <si>
    <t>Name of CDPO.:</t>
  </si>
  <si>
    <t>Designation</t>
  </si>
  <si>
    <t>Name of Institution</t>
  </si>
  <si>
    <t>Number of Children in institution</t>
  </si>
  <si>
    <t>Male</t>
  </si>
  <si>
    <t>Female</t>
  </si>
  <si>
    <t>Total</t>
  </si>
  <si>
    <t>Contact No.</t>
  </si>
  <si>
    <t>Remarks</t>
  </si>
  <si>
    <t>Sl.No.</t>
  </si>
  <si>
    <t>E-mail Id</t>
  </si>
  <si>
    <t>School/ Anganwadi Code</t>
  </si>
  <si>
    <r>
      <rPr>
        <b/>
        <sz val="10"/>
        <color theme="1"/>
        <rFont val="Arial Narrow"/>
        <family val="2"/>
      </rPr>
      <t>Category of School</t>
    </r>
    <r>
      <rPr>
        <b/>
        <sz val="11"/>
        <color theme="1"/>
        <rFont val="Arial Narrow"/>
        <family val="2"/>
      </rPr>
      <t xml:space="preserve">
 </t>
    </r>
    <r>
      <rPr>
        <b/>
        <sz val="8"/>
        <color theme="1"/>
        <rFont val="Arial Narrow"/>
        <family val="2"/>
      </rPr>
      <t>(LP, UP, High, HS)</t>
    </r>
  </si>
  <si>
    <t>Mob. No. / E-mail Id</t>
  </si>
  <si>
    <t>Office Mob.  No. / E-mail Id</t>
  </si>
  <si>
    <t>Unique Id</t>
  </si>
  <si>
    <t>RBSK Team -01</t>
  </si>
  <si>
    <t>RBSK Team -02</t>
  </si>
  <si>
    <t>School</t>
  </si>
  <si>
    <t>Name of Block PHC</t>
  </si>
  <si>
    <t>Anganwadi</t>
  </si>
  <si>
    <t>Name of Employee</t>
  </si>
  <si>
    <t>SN</t>
  </si>
  <si>
    <t>Month</t>
  </si>
  <si>
    <t>No. of AWC Planned</t>
  </si>
  <si>
    <t>No. of School Planned</t>
  </si>
  <si>
    <t>AWC / School Contact No.</t>
  </si>
  <si>
    <t>Distance from BPHC to the Institution
 (in Km)</t>
  </si>
  <si>
    <t xml:space="preserve">Name of Sub Centre </t>
  </si>
  <si>
    <t>Name of ASHA</t>
  </si>
  <si>
    <t>ASHA Contact No.</t>
  </si>
  <si>
    <t>Number of Children in AWC</t>
  </si>
  <si>
    <t>Number of Children in School</t>
  </si>
  <si>
    <t xml:space="preserve">Total </t>
  </si>
  <si>
    <t>4. First part will be visited by one team and Second part will be visited by another team.</t>
  </si>
  <si>
    <t>6.  Date of screening to be informed to parents through AWC / School/ ASHAs.</t>
  </si>
  <si>
    <t>8. On School holidays Anganawdi visit plan is to be made.</t>
  </si>
  <si>
    <t>9.  Microplanning should be done in a manner that Routine Immunization ( Wednesday of week) days in a particular village are not affected.</t>
  </si>
  <si>
    <t>10. Saturday will be  working day.</t>
  </si>
  <si>
    <t>NOTE: Before filling up the format please read the following instructions carefully.</t>
  </si>
  <si>
    <t>3. Block should be divided into two parts.</t>
  </si>
  <si>
    <t>5. Microplan should be done in a manner that both the team will start screening in the morning session at AWC and then at School everyday.</t>
  </si>
  <si>
    <t>11. Carry Forward AWC or School should be visited in the next month.</t>
  </si>
  <si>
    <r>
      <t xml:space="preserve">12. DO NOT USE </t>
    </r>
    <r>
      <rPr>
        <b/>
        <i/>
        <sz val="12"/>
        <color theme="1"/>
        <rFont val="Arial Narrow"/>
        <family val="2"/>
      </rPr>
      <t>COPY</t>
    </r>
    <r>
      <rPr>
        <sz val="11"/>
        <color theme="1"/>
        <rFont val="Arial Narrow"/>
        <family val="2"/>
      </rPr>
      <t xml:space="preserve"> AND </t>
    </r>
    <r>
      <rPr>
        <b/>
        <i/>
        <sz val="12"/>
        <color theme="1"/>
        <rFont val="Arial Narrow"/>
        <family val="2"/>
      </rPr>
      <t>PASTE</t>
    </r>
    <r>
      <rPr>
        <sz val="11"/>
        <color theme="1"/>
        <rFont val="Arial Narrow"/>
        <family val="2"/>
      </rPr>
      <t xml:space="preserve"> FEATURES FOR FILLING UP THE FORMAT</t>
    </r>
  </si>
  <si>
    <t>7. Don’t plan for clinic or screening on Sunday/ holiday.</t>
  </si>
  <si>
    <t>Name of Local ANM</t>
  </si>
  <si>
    <t>ANM Contact No.</t>
  </si>
  <si>
    <r>
      <t xml:space="preserve">Day
</t>
    </r>
    <r>
      <rPr>
        <sz val="9"/>
        <color theme="1"/>
        <rFont val="Arial Narrow"/>
        <family val="2"/>
      </rPr>
      <t>(Eg. Mon, Tue, Wed….)</t>
    </r>
  </si>
  <si>
    <r>
      <t xml:space="preserve">Type of Vehicle required
</t>
    </r>
    <r>
      <rPr>
        <sz val="8"/>
        <color theme="1"/>
        <rFont val="Arial Narrow"/>
        <family val="2"/>
      </rPr>
      <t>(Car/Two Wheeler/ Boat/ any other means of transport)</t>
    </r>
  </si>
  <si>
    <t xml:space="preserve">Date of Visit </t>
  </si>
  <si>
    <t>Type of Institution
(School / Anganwadi)</t>
  </si>
  <si>
    <t>1.  Plan for a daily average screening of 110/120 children per team at school or AWC or both at AWC and School. Thus more than one day visit to the Institution may be required if the enrolment to the AWC / School is beyond 110/120.</t>
  </si>
  <si>
    <t>2.  Advance plan to be developed for Six months.</t>
  </si>
  <si>
    <t>(Academic calendar of Education department is to be followed in preparation of the Micro plan)</t>
  </si>
  <si>
    <t>Plan of the Month</t>
  </si>
  <si>
    <t>Social Welfare Department</t>
  </si>
  <si>
    <r>
      <t xml:space="preserve">Plan for MHT No.
</t>
    </r>
    <r>
      <rPr>
        <sz val="8"/>
        <color theme="1"/>
        <rFont val="Arial Narrow"/>
        <family val="2"/>
      </rPr>
      <t xml:space="preserve"> (Team 1/ Team 2)</t>
    </r>
  </si>
  <si>
    <t>Team 1</t>
  </si>
  <si>
    <t>Team 2</t>
  </si>
  <si>
    <t>MHT No.</t>
  </si>
  <si>
    <t>Total Number of Children in AWC &amp; School</t>
  </si>
  <si>
    <t>Summary Information</t>
  </si>
  <si>
    <t>Team wise summary Information</t>
  </si>
  <si>
    <t>ASSAM</t>
  </si>
  <si>
    <t>MICRO PLAN FORMAT
NATIONAL HEALTH MISSION-Rashtriya Bal Swasthya Karyakram (RBSK)
ACTION  PLAN OF YEAR - 2019-20.</t>
  </si>
  <si>
    <r>
      <rPr>
        <b/>
        <sz val="11"/>
        <color theme="1"/>
        <rFont val="Arial Narrow"/>
        <family val="2"/>
      </rPr>
      <t>MICRO PLAN FORMAT</t>
    </r>
    <r>
      <rPr>
        <b/>
        <sz val="10"/>
        <color theme="1"/>
        <rFont val="Arial Narrow"/>
        <family val="2"/>
      </rPr>
      <t xml:space="preserve">
NATIONAL HEALTH MISSION-Rashtriya Bal Swasthya Karyakram (RBSK)
ACTION  PLAN OF YEAR - 2019-20</t>
    </r>
  </si>
  <si>
    <r>
      <rPr>
        <b/>
        <sz val="11"/>
        <color theme="1"/>
        <rFont val="Arial Narrow"/>
        <family val="2"/>
      </rPr>
      <t>MICRO PLAN FORMAT
NATIONAL HEALTH MISSION-Rashtriya Bal Swasthya Karyakram (RBSK)</t>
    </r>
    <r>
      <rPr>
        <b/>
        <sz val="10"/>
        <color theme="1"/>
        <rFont val="Arial Narrow"/>
        <family val="2"/>
      </rPr>
      <t xml:space="preserve">
ACTION  PLAN OF YEAR - 2019-20</t>
    </r>
  </si>
  <si>
    <t>Dr Anisur Rahman</t>
  </si>
  <si>
    <t>Jyoti Prosad Sharma</t>
  </si>
  <si>
    <t>Dr. Shamim Ahmed</t>
  </si>
  <si>
    <t>Dr. Sanam Mondal</t>
  </si>
  <si>
    <t>Mustafizur Rahman</t>
  </si>
  <si>
    <t>Gaytri Prodhani</t>
  </si>
  <si>
    <t>MO</t>
  </si>
  <si>
    <t>Dental Surgeon</t>
  </si>
  <si>
    <t>Pharmacist</t>
  </si>
  <si>
    <t>ANM</t>
  </si>
  <si>
    <t>Dr. Mokibul Alom John</t>
  </si>
  <si>
    <t>Dr. Anower Islam</t>
  </si>
  <si>
    <t>Sina Begum</t>
  </si>
  <si>
    <t>Golenur Begum</t>
  </si>
  <si>
    <t>Dhubri</t>
  </si>
  <si>
    <t>Gazarikandi</t>
  </si>
  <si>
    <t>Somrasali ME School</t>
  </si>
  <si>
    <t>UP</t>
  </si>
  <si>
    <t>1430 No Narivita LP School</t>
  </si>
  <si>
    <t>LP</t>
  </si>
  <si>
    <t>Chumramariali LP School</t>
  </si>
  <si>
    <t>387 No Janhal Chariali LP School</t>
  </si>
  <si>
    <t>1633 Jangal LP svhool</t>
  </si>
  <si>
    <t>1712 Monjori LP School</t>
  </si>
  <si>
    <t>Janajali ME school</t>
  </si>
  <si>
    <t>879 Aidoba LP school</t>
  </si>
  <si>
    <t>29 Bokona LP School</t>
  </si>
  <si>
    <t>Gourhari Bidyamondir LP School</t>
  </si>
  <si>
    <t>Gourhari Bidyapit LP School</t>
  </si>
  <si>
    <t>385 No New Jaldala LP School</t>
  </si>
  <si>
    <t>Jaldala V LP School</t>
  </si>
  <si>
    <t>1992 Bata para LP School</t>
  </si>
  <si>
    <t>871 Bonsati LP School</t>
  </si>
  <si>
    <t>483 No Pankata LP School</t>
  </si>
  <si>
    <t>Jogipara Janjati ME School</t>
  </si>
  <si>
    <t>ME</t>
  </si>
  <si>
    <t>Taporpara ME Madressa</t>
  </si>
  <si>
    <t>1291No Teparpara LP School</t>
  </si>
  <si>
    <t>1903 No Puthimari LP School</t>
  </si>
  <si>
    <t>Genamari Pt.</t>
  </si>
  <si>
    <t>Kolabari Pt.</t>
  </si>
  <si>
    <t>Namargaon Chorargaon</t>
  </si>
  <si>
    <t>Fokirpara Beparipara</t>
  </si>
  <si>
    <t>Namargaon Pt.</t>
  </si>
  <si>
    <t>Teldhala</t>
  </si>
  <si>
    <t>Panbari</t>
  </si>
  <si>
    <t>Mohishghuma</t>
  </si>
  <si>
    <t>Chamrashali Tetabari</t>
  </si>
  <si>
    <t>Bagapara</t>
  </si>
  <si>
    <t>Monjuriaon</t>
  </si>
  <si>
    <t>Kuhal Dhowa</t>
  </si>
  <si>
    <t>Oiduba Bazar</t>
  </si>
  <si>
    <t>Hazipara</t>
  </si>
  <si>
    <t>Futamari Monjhuri</t>
  </si>
  <si>
    <t>Taldhala Bazar</t>
  </si>
  <si>
    <t>Bhenbheni Chandarvali</t>
  </si>
  <si>
    <t>Raksang giri</t>
  </si>
  <si>
    <t>Pub-Hajipara</t>
  </si>
  <si>
    <t>Borobila Panartoli</t>
  </si>
  <si>
    <t>Kalapani Bazar</t>
  </si>
  <si>
    <t>Basbari Nayangao</t>
  </si>
  <si>
    <t>Mirkamari</t>
  </si>
  <si>
    <t>Purandiara SC</t>
  </si>
  <si>
    <t>Rezia Khatun</t>
  </si>
  <si>
    <t>Masura Bewa</t>
  </si>
  <si>
    <t>Monday</t>
  </si>
  <si>
    <t>Bolero</t>
  </si>
  <si>
    <t>Mazeda Khatun</t>
  </si>
  <si>
    <t>Jayda Bewa</t>
  </si>
  <si>
    <t>Tuesday</t>
  </si>
  <si>
    <t>Nurima Khatun</t>
  </si>
  <si>
    <t>Momotaz Begom</t>
  </si>
  <si>
    <t>Wednesday</t>
  </si>
  <si>
    <t>Rokia Khatun</t>
  </si>
  <si>
    <t xml:space="preserve">Dharakoba </t>
  </si>
  <si>
    <t>Moyna Begum Chowdhury</t>
  </si>
  <si>
    <t>Kohinur Sultana</t>
  </si>
  <si>
    <t>Thursday</t>
  </si>
  <si>
    <t>Kohinur Begum</t>
  </si>
  <si>
    <t>Hazirhat SC</t>
  </si>
  <si>
    <t>Abida Sultana</t>
  </si>
  <si>
    <t>Anjuara Begum</t>
  </si>
  <si>
    <t>Friday</t>
  </si>
  <si>
    <t>Salema Begum</t>
  </si>
  <si>
    <t>Bamuneralga SC</t>
  </si>
  <si>
    <t>Asma Khatun</t>
  </si>
  <si>
    <t>Asaton Bewa</t>
  </si>
  <si>
    <t>Saturday</t>
  </si>
  <si>
    <t>Pipulbari Bazar</t>
  </si>
  <si>
    <t>Kanchan Begum</t>
  </si>
  <si>
    <t>Afruza Begum</t>
  </si>
  <si>
    <t>Zamila Khatun</t>
  </si>
  <si>
    <t>Majeda Khatun</t>
  </si>
  <si>
    <t>Pipulbari Pt-II</t>
  </si>
  <si>
    <t>Zinna Begum</t>
  </si>
  <si>
    <t>Muslema Bewa</t>
  </si>
  <si>
    <t>Kanaimara</t>
  </si>
  <si>
    <t>Momotaz Begum</t>
  </si>
  <si>
    <t>Roshana Khatun</t>
  </si>
  <si>
    <t>Minara Begum</t>
  </si>
  <si>
    <t>Muslema Khatun</t>
  </si>
  <si>
    <t>Shahima Khatun</t>
  </si>
  <si>
    <t>Nur Zahan Begum</t>
  </si>
  <si>
    <t>Bamunpara</t>
  </si>
  <si>
    <t>Forida Nur Yeasmin</t>
  </si>
  <si>
    <t>Nureza Khatun</t>
  </si>
  <si>
    <t>Shirina Begum</t>
  </si>
  <si>
    <t>Saleha Begum</t>
  </si>
  <si>
    <t>Sufia Khatun</t>
  </si>
  <si>
    <t>Kukurmara SC</t>
  </si>
  <si>
    <t>Zoba Begum</t>
  </si>
  <si>
    <t>Nirupama Das</t>
  </si>
  <si>
    <t>Nur Nehar</t>
  </si>
  <si>
    <t>Shopida Begum</t>
  </si>
  <si>
    <t>Manika Das</t>
  </si>
  <si>
    <t>Aysha Khatun</t>
  </si>
  <si>
    <t xml:space="preserve">Manullapara </t>
  </si>
  <si>
    <t>Asia Khatun</t>
  </si>
  <si>
    <t>Kulbanu Begum</t>
  </si>
  <si>
    <t>Aklima Khatun</t>
  </si>
  <si>
    <t>Momena Khatun</t>
  </si>
  <si>
    <t>Moyzan Khatun</t>
  </si>
  <si>
    <t>Jahanara Khatun</t>
  </si>
  <si>
    <t>Rezia Bewa</t>
  </si>
  <si>
    <t>Gazarikandi SC</t>
  </si>
  <si>
    <t>Nur Banu Begum</t>
  </si>
  <si>
    <t>Samsun Nehar</t>
  </si>
  <si>
    <t>Mozima Khatun</t>
  </si>
  <si>
    <t>Zomila Bewa</t>
  </si>
  <si>
    <t>Bhurakata SC</t>
  </si>
  <si>
    <t>Amena Khatun</t>
  </si>
  <si>
    <t>Meherun Nessa</t>
  </si>
  <si>
    <t>Hafiza Karim Khandakar</t>
  </si>
  <si>
    <t>Charbetbari</t>
  </si>
  <si>
    <t>Jamila Khatun</t>
  </si>
  <si>
    <t>Hazeara Khatun</t>
  </si>
  <si>
    <t>Halima Khatun</t>
  </si>
  <si>
    <t>Takimari</t>
  </si>
  <si>
    <t>Mina Rani Barman</t>
  </si>
  <si>
    <t>Bobita Khatun</t>
  </si>
  <si>
    <t>Mazeda Begum</t>
  </si>
  <si>
    <t>2095 No Suckchar Palpara LP School</t>
  </si>
  <si>
    <t>Fulerchar Nobodaspara LP School</t>
  </si>
  <si>
    <t>1636 No Charkacharipara LP School</t>
  </si>
  <si>
    <t>N K ME Madressa Charkacharipaea</t>
  </si>
  <si>
    <t>459 No Malirchar JB School</t>
  </si>
  <si>
    <t>JB</t>
  </si>
  <si>
    <t>Malirchar ME School</t>
  </si>
  <si>
    <t>1687 No Bamuneralga Maliralga LP School</t>
  </si>
  <si>
    <t xml:space="preserve">2125 No New Ajespur Bannya Para LP School </t>
  </si>
  <si>
    <t>1343 No Bangirchar JB School</t>
  </si>
  <si>
    <t>Bangirachar ME School</t>
  </si>
  <si>
    <t>Charkacharipara girls ME School</t>
  </si>
  <si>
    <t>Nabadip High School</t>
  </si>
  <si>
    <t>High</t>
  </si>
  <si>
    <t>Santipur ME School</t>
  </si>
  <si>
    <t>Santipur Mahamaya Nagar ME School</t>
  </si>
  <si>
    <t>Hatsingmari High School</t>
  </si>
  <si>
    <t>Hatsingmari ME School</t>
  </si>
  <si>
    <t>Bridge Course LP School</t>
  </si>
  <si>
    <t>Bouskata</t>
  </si>
  <si>
    <t>Kazipur Patangitola</t>
  </si>
  <si>
    <t>Sadullabari East</t>
  </si>
  <si>
    <t>Sadullabari West</t>
  </si>
  <si>
    <t>Nandia</t>
  </si>
  <si>
    <t>Baliabill</t>
  </si>
  <si>
    <t>Baliabill Toppara</t>
  </si>
  <si>
    <t>Jungal</t>
  </si>
  <si>
    <t>Lakshiswarif</t>
  </si>
  <si>
    <t>Sadullabari Pub</t>
  </si>
  <si>
    <t>Sadullabari Puchim</t>
  </si>
  <si>
    <t>Jangal</t>
  </si>
  <si>
    <t>Lakhishaef</t>
  </si>
  <si>
    <t>Sadullabari Kalapani</t>
  </si>
  <si>
    <t>Chinakhawa Toppara</t>
  </si>
  <si>
    <t>Nandia Pachim</t>
  </si>
  <si>
    <t>Chirakhawa Goddapara</t>
  </si>
  <si>
    <t>Lakhiswarif Uttar</t>
  </si>
  <si>
    <t>Sadullabari Middle</t>
  </si>
  <si>
    <t>Kanaimara Pt I</t>
  </si>
  <si>
    <t>Kanaimara Pt II</t>
  </si>
  <si>
    <t>Molakhowa</t>
  </si>
  <si>
    <t>Hiramoti Sarkar</t>
  </si>
  <si>
    <t>Karuna Seal</t>
  </si>
  <si>
    <t>Saterday</t>
  </si>
  <si>
    <t>Maliralga GP</t>
  </si>
  <si>
    <t>Moluda Bibi</t>
  </si>
  <si>
    <t>Borairalga Sukchar</t>
  </si>
  <si>
    <t>Sultana Anjuwara Begum</t>
  </si>
  <si>
    <t>Fatema khatun</t>
  </si>
  <si>
    <t>Gotabari Khopatia</t>
  </si>
  <si>
    <t>Romesa Khatun</t>
  </si>
  <si>
    <t>Rabeya Khatun</t>
  </si>
  <si>
    <t>Hazirhat</t>
  </si>
  <si>
    <t>Shorsheda Bewa</t>
  </si>
  <si>
    <t>Amzeda Khatun</t>
  </si>
  <si>
    <t>Kulsima Khatun</t>
  </si>
  <si>
    <t>Shorifa Khatun</t>
  </si>
  <si>
    <t>Rejia Khatun</t>
  </si>
  <si>
    <t>Angura Begum</t>
  </si>
  <si>
    <t>Ummahani Begum</t>
  </si>
  <si>
    <t>Zamira Khatun</t>
  </si>
  <si>
    <t>Sanowara Khatun</t>
  </si>
  <si>
    <t>Nomina Khatun</t>
  </si>
  <si>
    <t>Jashida Khatun</t>
  </si>
  <si>
    <t>Mofida Khatun</t>
  </si>
  <si>
    <t>Borairalga</t>
  </si>
  <si>
    <t>Monowara Bewa</t>
  </si>
  <si>
    <t xml:space="preserve">Mankachar Bazar </t>
  </si>
  <si>
    <t>Nil</t>
  </si>
  <si>
    <t>Runti Das</t>
  </si>
  <si>
    <t>Helena Bewa</t>
  </si>
  <si>
    <t>Meneka Begum</t>
  </si>
  <si>
    <t>Mamoni Begum</t>
  </si>
  <si>
    <t>Bindu Saha</t>
  </si>
  <si>
    <t>Kuchnimara Jordanga</t>
  </si>
  <si>
    <t>Bijuli Mahanta</t>
  </si>
  <si>
    <t>Momina Khatun</t>
  </si>
  <si>
    <t>Kuchnimara</t>
  </si>
  <si>
    <t>Salma Khatun</t>
  </si>
  <si>
    <t>Umme Kulsum Khatun</t>
  </si>
  <si>
    <t>Himani Khatun</t>
  </si>
  <si>
    <t>Moriom Bewa</t>
  </si>
  <si>
    <t>Ashida Khatun</t>
  </si>
  <si>
    <t xml:space="preserve">Mankachar West </t>
  </si>
  <si>
    <t>Rama Nandi</t>
  </si>
  <si>
    <t>Yasmin Begum</t>
  </si>
  <si>
    <t>Nurjahan Begum</t>
  </si>
  <si>
    <t>Dhanua</t>
  </si>
  <si>
    <t>Jayeda Begum</t>
  </si>
  <si>
    <t>Rahima Khatun</t>
  </si>
  <si>
    <t>Bengerbhita SC</t>
  </si>
  <si>
    <t>Rofika Parveen</t>
  </si>
  <si>
    <t>Rupia Begum</t>
  </si>
  <si>
    <t>Rehena Khatun</t>
  </si>
  <si>
    <t>Nur Banu</t>
  </si>
  <si>
    <t>Nazima Begum</t>
  </si>
  <si>
    <t>Hayaton Bewa</t>
  </si>
  <si>
    <t>Zabina Khatun</t>
  </si>
  <si>
    <t>Pankata SC</t>
  </si>
  <si>
    <t>Anowara Begum</t>
  </si>
  <si>
    <t>Maloti Hajong</t>
  </si>
  <si>
    <t>Sujima Vevi Koch</t>
  </si>
  <si>
    <t>Baliabill Pichim</t>
  </si>
  <si>
    <t>Kalapani Pub</t>
  </si>
  <si>
    <t>Pathangitola</t>
  </si>
  <si>
    <t>Nandia Puchim</t>
  </si>
  <si>
    <t>Sadullabari Pahartoli</t>
  </si>
  <si>
    <t>Kalapani Baluchar</t>
  </si>
  <si>
    <t>Kazipara Patangitola</t>
  </si>
  <si>
    <t>Nie- Chirakhawa</t>
  </si>
  <si>
    <t>Kutirghat</t>
  </si>
  <si>
    <t>Nie- Chirakhawa Pt-II</t>
  </si>
  <si>
    <t>Chirakhawa Tetlabari</t>
  </si>
  <si>
    <t>Molamari Kutirghat</t>
  </si>
  <si>
    <t>Bengervita Basbari</t>
  </si>
  <si>
    <t>Kandapara</t>
  </si>
  <si>
    <t>Bengervita</t>
  </si>
  <si>
    <t>Kalapani Pankata</t>
  </si>
  <si>
    <t>Pushkonipara Bormatia</t>
  </si>
  <si>
    <t>Puthimari Mahantapra</t>
  </si>
  <si>
    <t>Tepolpara Mahantapara</t>
  </si>
  <si>
    <t>Tepolpara West</t>
  </si>
  <si>
    <t>Dhapalsil Tipkaipara</t>
  </si>
  <si>
    <t>Dolbari</t>
  </si>
  <si>
    <t>Dupguri Biwarpara</t>
  </si>
  <si>
    <t>Kural Bhanga</t>
  </si>
  <si>
    <t>Chatibari</t>
  </si>
  <si>
    <t>Dubajani Tiksali</t>
  </si>
  <si>
    <t>Banshali</t>
  </si>
  <si>
    <t>Batapara</t>
  </si>
  <si>
    <t>Salapara Dhapguri Kural Bhanga</t>
  </si>
  <si>
    <t>Banshali Tilapara</t>
  </si>
  <si>
    <t>Bhurakata (A)</t>
  </si>
  <si>
    <t>Bhurakata (B)</t>
  </si>
  <si>
    <t>Dorua(A)</t>
  </si>
  <si>
    <t>Dorua (B)</t>
  </si>
  <si>
    <t>Dorua ©</t>
  </si>
  <si>
    <t>Pipulbari Pt-II(A)</t>
  </si>
  <si>
    <t>Pipulbari Pt-II(B)</t>
  </si>
  <si>
    <t>Dharakoba Pt-I (A)</t>
  </si>
  <si>
    <t>Dharakoba Pt-I (B)</t>
  </si>
  <si>
    <t>South Bhurakata</t>
  </si>
  <si>
    <t>Dharakoba Pt-II</t>
  </si>
  <si>
    <t>Bocchakata</t>
  </si>
  <si>
    <t>Baghapara SC</t>
  </si>
  <si>
    <t>Sumoti Sarkar</t>
  </si>
  <si>
    <t>Anowara Khatun</t>
  </si>
  <si>
    <t>Teporpara SC</t>
  </si>
  <si>
    <t>Shaibeni Khatun</t>
  </si>
  <si>
    <t>Pinjira Khatun</t>
  </si>
  <si>
    <t xml:space="preserve">Kalapani </t>
  </si>
  <si>
    <t>Rahima Ahmed</t>
  </si>
  <si>
    <t>Mehera Parbin</t>
  </si>
  <si>
    <t>Sujata Rani Paul</t>
  </si>
  <si>
    <t>Sojida Khatun</t>
  </si>
  <si>
    <t>Azirun Khatun</t>
  </si>
  <si>
    <t>Tangaon</t>
  </si>
  <si>
    <t>Jyoti Patar</t>
  </si>
  <si>
    <t>Bijuli Koch</t>
  </si>
  <si>
    <t>Anju Monowara Khatun</t>
  </si>
  <si>
    <t>Pubergaon</t>
  </si>
  <si>
    <t>Anjumonowara Begum</t>
  </si>
  <si>
    <t>Anowra Khatun</t>
  </si>
  <si>
    <t>Zinowara Begum</t>
  </si>
  <si>
    <t>Jhagrar char</t>
  </si>
  <si>
    <t>Bondona Ghosh</t>
  </si>
  <si>
    <t>Kolpana Begum</t>
  </si>
  <si>
    <t>Yesminara</t>
  </si>
  <si>
    <t xml:space="preserve">Kakri para </t>
  </si>
  <si>
    <t>Altab Banu</t>
  </si>
  <si>
    <t>Abeda Begum</t>
  </si>
  <si>
    <t>Bormon para</t>
  </si>
  <si>
    <t>Bijli Mohonta</t>
  </si>
  <si>
    <t>Razia Begum</t>
  </si>
  <si>
    <t>Nazira Bewa</t>
  </si>
  <si>
    <t>Dharakoba</t>
  </si>
  <si>
    <t>Mayna Begum Choudhury</t>
  </si>
  <si>
    <t>Hasina Begum</t>
  </si>
  <si>
    <t>Kakripara</t>
  </si>
  <si>
    <t>Altap Banu</t>
  </si>
  <si>
    <t>Laizu Begum</t>
  </si>
  <si>
    <t>Jhagrar Char</t>
  </si>
  <si>
    <t>Ashura Begum</t>
  </si>
  <si>
    <t>Dakergaon</t>
  </si>
  <si>
    <t>Lal Banu Bewa</t>
  </si>
  <si>
    <t>Jorjina Ahmed</t>
  </si>
  <si>
    <t>K.P.Bepari para</t>
  </si>
  <si>
    <t>Hajera Khatun</t>
  </si>
  <si>
    <t>Fulerchar</t>
  </si>
  <si>
    <t>Azita Begum</t>
  </si>
  <si>
    <t>Alo Bibi</t>
  </si>
  <si>
    <t>Shira Khatun</t>
  </si>
  <si>
    <t>Hoshenara Begum</t>
  </si>
  <si>
    <t>Shanara Begum</t>
  </si>
  <si>
    <t>Thakuranbari</t>
  </si>
  <si>
    <t>Shohida Begum</t>
  </si>
  <si>
    <t>Rupali Bewa</t>
  </si>
  <si>
    <t>Sepali Begum</t>
  </si>
  <si>
    <t>Mankachar CHC</t>
  </si>
  <si>
    <t>Mousomi Sen</t>
  </si>
  <si>
    <t>Joynab Begum</t>
  </si>
  <si>
    <t>Sobita Das</t>
  </si>
  <si>
    <t>Salma Hussain</t>
  </si>
  <si>
    <t>Gokulpur</t>
  </si>
  <si>
    <t>Selina Begum</t>
  </si>
  <si>
    <t>Alema Khatun</t>
  </si>
  <si>
    <t>Jhalorchar SC</t>
  </si>
  <si>
    <t>Mahmuda Begum</t>
  </si>
  <si>
    <t>Dilwara Bii</t>
  </si>
  <si>
    <t>Rashida Khatun</t>
  </si>
  <si>
    <t>Shamse ara Begum</t>
  </si>
  <si>
    <t>Sohida Begum</t>
  </si>
  <si>
    <t>Sunita Das</t>
  </si>
  <si>
    <t>Tarzina Begum</t>
  </si>
  <si>
    <t>2040 No Dafadeep para LP School</t>
  </si>
  <si>
    <t>Manik Sarkar High School Fulerchar</t>
  </si>
  <si>
    <t>3 No Fulearchar JB School</t>
  </si>
  <si>
    <t>Jogeswae Memorial ME Fulerchar</t>
  </si>
  <si>
    <t>Char Kechakandi LP School</t>
  </si>
  <si>
    <t>Rohimuddin Dr para LP School</t>
  </si>
  <si>
    <t>1639 No Sisumara LP School</t>
  </si>
  <si>
    <t>Shisumara ME School</t>
  </si>
  <si>
    <t>Char sisumara LP School</t>
  </si>
  <si>
    <t>74 No Kokradanga JB School</t>
  </si>
  <si>
    <t>Borair Alga High Madressa School</t>
  </si>
  <si>
    <t>1724 No Barair Alga Bormanpara LP School</t>
  </si>
  <si>
    <t>NK ME Madressa</t>
  </si>
  <si>
    <t>407 No Nengtarchar LP School</t>
  </si>
  <si>
    <t>Kalair alga LP School</t>
  </si>
  <si>
    <t>Kokradanga ME School</t>
  </si>
  <si>
    <t xml:space="preserve"> School</t>
  </si>
  <si>
    <t>Kalair alga ME School</t>
  </si>
  <si>
    <t xml:space="preserve">Borair Alga ME Madressa </t>
  </si>
  <si>
    <t>2126 No Nengterchar LPS</t>
  </si>
  <si>
    <t>Jamiokandi EGS</t>
  </si>
  <si>
    <t>South Arat Khalerpar</t>
  </si>
  <si>
    <t>Pachergaon</t>
  </si>
  <si>
    <t>Kukurmara Pt-I (A)</t>
  </si>
  <si>
    <t>Kukurmara Pt-I (B)</t>
  </si>
  <si>
    <t>Kukurmara Pt-II (A)</t>
  </si>
  <si>
    <t>Kukurmara Pt-II (B)</t>
  </si>
  <si>
    <t>Kukurmara Pt-II ©</t>
  </si>
  <si>
    <t>Boalia</t>
  </si>
  <si>
    <t>Assamkata</t>
  </si>
  <si>
    <t>Charbari Pt-II M. Danga</t>
  </si>
  <si>
    <t>Assamkata (A)</t>
  </si>
  <si>
    <t>Moishaldanga (A)</t>
  </si>
  <si>
    <t>Pub Charbari</t>
  </si>
  <si>
    <t>Char Kukurmara</t>
  </si>
  <si>
    <t>Golargaon Fokirpara</t>
  </si>
  <si>
    <t>Daspara</t>
  </si>
  <si>
    <t>Bamuneralga</t>
  </si>
  <si>
    <t>Layla Banu</t>
  </si>
  <si>
    <t>Rejina Bewa</t>
  </si>
  <si>
    <t>Bamoner Alga</t>
  </si>
  <si>
    <t>Anjeara Sultana</t>
  </si>
  <si>
    <t>Mohima Bibi</t>
  </si>
  <si>
    <t>Gazarikandi N SC</t>
  </si>
  <si>
    <t>Nur Nehar Begum</t>
  </si>
  <si>
    <t>Rupali Khatun</t>
  </si>
  <si>
    <t>Sonali Khatun</t>
  </si>
  <si>
    <t>Ambia kHatun</t>
  </si>
  <si>
    <t>Bhurakata</t>
  </si>
  <si>
    <t>Nurima Begum</t>
  </si>
  <si>
    <t>Firoza Begum</t>
  </si>
  <si>
    <t>Forida Nur Yesmin</t>
  </si>
  <si>
    <t>Rashida Begum</t>
  </si>
  <si>
    <t>Ashura Khatun</t>
  </si>
  <si>
    <t>Somela Khatun</t>
  </si>
  <si>
    <t>Puran diara</t>
  </si>
  <si>
    <t>Kobita Begum</t>
  </si>
  <si>
    <t>Baghapara</t>
  </si>
  <si>
    <t>Roshida Khatun</t>
  </si>
  <si>
    <t>Saya Rani Dasd</t>
  </si>
  <si>
    <t>Ufia Khatun</t>
  </si>
  <si>
    <t>Momtaz Begum</t>
  </si>
  <si>
    <t>Lotiza Begum</t>
  </si>
  <si>
    <t>Kalapani</t>
  </si>
  <si>
    <t>Sabina Bewa</t>
  </si>
  <si>
    <t>Hasina Khatun</t>
  </si>
  <si>
    <t>Jhawdanga</t>
  </si>
  <si>
    <t>Surya Begum</t>
  </si>
  <si>
    <t>Arifa Begum</t>
  </si>
  <si>
    <t>Lily Bewa</t>
  </si>
  <si>
    <t>Monowara Khautn</t>
  </si>
  <si>
    <t>Parul Begum</t>
  </si>
  <si>
    <t>Nur Mohal</t>
  </si>
  <si>
    <t xml:space="preserve">Rupa Begum </t>
  </si>
  <si>
    <t>Umme Kulsum</t>
  </si>
  <si>
    <t>Zinna Bewa</t>
  </si>
  <si>
    <t>Rehena Begum</t>
  </si>
  <si>
    <t>Pankata</t>
  </si>
  <si>
    <t>Ranjita Hajonj</t>
  </si>
  <si>
    <t>Maloti Hajonj</t>
  </si>
  <si>
    <t>Lal Banu Begum</t>
  </si>
  <si>
    <t>Goleza Khatun</t>
  </si>
  <si>
    <t>Khairun Nessa</t>
  </si>
  <si>
    <t>Azima Khatun</t>
  </si>
  <si>
    <t>1924 Baraikandi LP School</t>
  </si>
  <si>
    <t>Fulerchar ME School</t>
  </si>
  <si>
    <t>1215 No Fulerchar LP School</t>
  </si>
  <si>
    <t>146 No Bhimanpara LP School</t>
  </si>
  <si>
    <t>Islampur Town Bhimapara MES</t>
  </si>
  <si>
    <t>Islampur Town MES®</t>
  </si>
  <si>
    <t>1987 dayachar LP School</t>
  </si>
  <si>
    <t>Kainamari ME Madressa</t>
  </si>
  <si>
    <t>Kainamari High School</t>
  </si>
  <si>
    <t>2 No Kanaimara LP School</t>
  </si>
  <si>
    <t>2122 No NO Pub Kanaimara LPS</t>
  </si>
  <si>
    <t>239 No Pachim Kanaimara LP School</t>
  </si>
  <si>
    <t>240 No Majerchar LP School</t>
  </si>
  <si>
    <t>1431 No Char Kanaimara LP School</t>
  </si>
  <si>
    <t>Kathalbari (A)</t>
  </si>
  <si>
    <t>Kathalbari (B)</t>
  </si>
  <si>
    <t>Charbari Pt-I (A)</t>
  </si>
  <si>
    <t>Charbari Pt-I (B)</t>
  </si>
  <si>
    <t>Bekardoba (A)</t>
  </si>
  <si>
    <t>Bekardoba (B)</t>
  </si>
  <si>
    <t>Charbari Pt-I ©</t>
  </si>
  <si>
    <t>Bhedamari</t>
  </si>
  <si>
    <t>Puran Diara (A)</t>
  </si>
  <si>
    <t>Puran Diara (B)</t>
  </si>
  <si>
    <t>Chengurchar (A)</t>
  </si>
  <si>
    <t>Chengurchar (B)</t>
  </si>
  <si>
    <t>Uzan Jhagrarchar</t>
  </si>
  <si>
    <t>Telipara</t>
  </si>
  <si>
    <t>Chengurchar ©</t>
  </si>
  <si>
    <t>Puber gaon</t>
  </si>
  <si>
    <t>Firingirchar</t>
  </si>
  <si>
    <t>Siria Khatun</t>
  </si>
  <si>
    <t>Mozida Khatun</t>
  </si>
  <si>
    <t>Zuleka Khatun</t>
  </si>
  <si>
    <t>Dilowara  Begum</t>
  </si>
  <si>
    <t>Borkona</t>
  </si>
  <si>
    <t>Sahera Bewa</t>
  </si>
  <si>
    <t>Jordanga</t>
  </si>
  <si>
    <t>Samina Yesmin</t>
  </si>
  <si>
    <t>Beauty Begum</t>
  </si>
  <si>
    <t>Farzuna Khatun</t>
  </si>
  <si>
    <t>Bijli Mahanta</t>
  </si>
  <si>
    <t>Shahiba Begum</t>
  </si>
  <si>
    <t>Adhana Koach</t>
  </si>
  <si>
    <t>Komolini Hajong</t>
  </si>
  <si>
    <t>Shajeda Khatun</t>
  </si>
  <si>
    <t>Pranati Kalita</t>
  </si>
  <si>
    <t>Azifa Bibi</t>
  </si>
  <si>
    <t>Banesa Khatun</t>
  </si>
  <si>
    <t>Moyful Nessa</t>
  </si>
  <si>
    <t>Sorifun Nehar</t>
  </si>
  <si>
    <t>Shurima Khatun</t>
  </si>
  <si>
    <t>Ahmeda Begum</t>
  </si>
  <si>
    <t>Menoka Bala Hajonj</t>
  </si>
  <si>
    <t>Pipulbari Pt-2</t>
  </si>
  <si>
    <t>Pipulbari Pt-3</t>
  </si>
  <si>
    <t>Adorzan Begum</t>
  </si>
  <si>
    <t>Sukchar MPHC</t>
  </si>
  <si>
    <t>Pronita Boro</t>
  </si>
  <si>
    <t>Momorjan Bibi</t>
  </si>
  <si>
    <t>Tezimala Begum</t>
  </si>
  <si>
    <t>Osia Bewa</t>
  </si>
  <si>
    <t>Sabia Bewa</t>
  </si>
  <si>
    <t>Arzina Parbin</t>
  </si>
  <si>
    <t>Albina Khatun</t>
  </si>
  <si>
    <t>Sakera Khatun</t>
  </si>
  <si>
    <t>Mafuza Khatun</t>
  </si>
  <si>
    <t>Fozila Bewa</t>
  </si>
  <si>
    <t>Champa Khatun</t>
  </si>
</sst>
</file>

<file path=xl/styles.xml><?xml version="1.0" encoding="utf-8"?>
<styleSheet xmlns="http://schemas.openxmlformats.org/spreadsheetml/2006/main">
  <numFmts count="1">
    <numFmt numFmtId="164" formatCode="[$-409]d/mmm/yy;@"/>
  </numFmts>
  <fonts count="22">
    <font>
      <sz val="11"/>
      <color theme="1"/>
      <name val="Calibri"/>
      <family val="2"/>
      <scheme val="minor"/>
    </font>
    <font>
      <b/>
      <sz val="11"/>
      <color theme="1"/>
      <name val="Arial Narrow"/>
      <family val="2"/>
    </font>
    <font>
      <b/>
      <sz val="10"/>
      <color theme="1"/>
      <name val="Arial Narrow"/>
      <family val="2"/>
    </font>
    <font>
      <sz val="11"/>
      <color theme="1"/>
      <name val="Arial Narrow"/>
      <family val="2"/>
    </font>
    <font>
      <b/>
      <sz val="11"/>
      <color rgb="FFFF0000"/>
      <name val="Arial Narrow"/>
      <family val="2"/>
    </font>
    <font>
      <b/>
      <sz val="8"/>
      <color theme="1"/>
      <name val="Arial Narrow"/>
      <family val="2"/>
    </font>
    <font>
      <b/>
      <sz val="12"/>
      <color theme="1"/>
      <name val="Arial Narrow"/>
      <family val="2"/>
    </font>
    <font>
      <b/>
      <i/>
      <sz val="12"/>
      <color theme="1"/>
      <name val="Arial Narrow"/>
      <family val="2"/>
    </font>
    <font>
      <b/>
      <sz val="12"/>
      <color theme="5" tint="-0.499984740745262"/>
      <name val="Arial Narrow"/>
      <family val="2"/>
    </font>
    <font>
      <b/>
      <sz val="11"/>
      <color rgb="FF7030A0"/>
      <name val="Arial Narrow"/>
      <family val="2"/>
    </font>
    <font>
      <sz val="9"/>
      <color theme="1"/>
      <name val="Arial Narrow"/>
      <family val="2"/>
    </font>
    <font>
      <sz val="8"/>
      <color theme="1"/>
      <name val="Arial Narrow"/>
      <family val="2"/>
    </font>
    <font>
      <b/>
      <u/>
      <sz val="14"/>
      <color rgb="FF7030A0"/>
      <name val="Cambria"/>
      <family val="1"/>
    </font>
    <font>
      <b/>
      <sz val="11"/>
      <color rgb="FF002060"/>
      <name val="Cambria"/>
      <family val="1"/>
      <scheme val="major"/>
    </font>
    <font>
      <b/>
      <sz val="12"/>
      <color rgb="FF002060"/>
      <name val="Cambria"/>
      <family val="1"/>
      <scheme val="major"/>
    </font>
    <font>
      <sz val="11"/>
      <color rgb="FF002060"/>
      <name val="Cambria"/>
      <family val="1"/>
      <scheme val="major"/>
    </font>
    <font>
      <b/>
      <u/>
      <sz val="12"/>
      <color theme="1"/>
      <name val="Arial Narrow"/>
      <family val="2"/>
    </font>
    <font>
      <sz val="11"/>
      <color theme="1"/>
      <name val="Cambria"/>
      <family val="1"/>
      <scheme val="major"/>
    </font>
    <font>
      <b/>
      <sz val="11"/>
      <color theme="1"/>
      <name val="Calibri"/>
      <family val="2"/>
      <scheme val="minor"/>
    </font>
    <font>
      <sz val="11"/>
      <name val="Calibri"/>
      <family val="2"/>
      <scheme val="minor"/>
    </font>
    <font>
      <sz val="10"/>
      <name val="Arial"/>
      <family val="2"/>
    </font>
    <font>
      <sz val="11"/>
      <color rgb="FF333333"/>
      <name val="Verdana"/>
      <family val="2"/>
    </font>
  </fonts>
  <fills count="10">
    <fill>
      <patternFill patternType="none"/>
    </fill>
    <fill>
      <patternFill patternType="gray125"/>
    </fill>
    <fill>
      <patternFill patternType="solid">
        <fgColor theme="2" tint="-9.9978637043366805E-2"/>
        <bgColor indexed="64"/>
      </patternFill>
    </fill>
    <fill>
      <patternFill patternType="solid">
        <fgColor theme="3" tint="0.79998168889431442"/>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2" tint="-0.249977111117893"/>
        <bgColor indexed="64"/>
      </patternFill>
    </fill>
    <fill>
      <patternFill patternType="solid">
        <fgColor theme="5" tint="0.39997558519241921"/>
        <bgColor indexed="64"/>
      </patternFill>
    </fill>
    <fill>
      <patternFill patternType="solid">
        <fgColor theme="0" tint="-0.249977111117893"/>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s>
  <cellStyleXfs count="1">
    <xf numFmtId="0" fontId="0" fillId="0" borderId="0"/>
  </cellStyleXfs>
  <cellXfs count="164">
    <xf numFmtId="0" fontId="0" fillId="0" borderId="0" xfId="0"/>
    <xf numFmtId="0" fontId="3" fillId="0" borderId="0" xfId="0" applyFont="1"/>
    <xf numFmtId="0" fontId="1" fillId="3" borderId="1" xfId="0" applyFont="1" applyFill="1" applyBorder="1" applyAlignment="1">
      <alignment horizontal="center" vertical="center"/>
    </xf>
    <xf numFmtId="0" fontId="1" fillId="3" borderId="1" xfId="0" applyFont="1" applyFill="1" applyBorder="1" applyAlignment="1">
      <alignment horizontal="center" vertical="center"/>
    </xf>
    <xf numFmtId="0" fontId="3" fillId="0" borderId="1" xfId="0" applyFont="1" applyBorder="1" applyAlignment="1">
      <alignment horizontal="center" vertical="center"/>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3" borderId="1" xfId="0" applyFont="1" applyFill="1" applyBorder="1" applyAlignment="1">
      <alignment horizontal="center" vertical="center"/>
    </xf>
    <xf numFmtId="0" fontId="1" fillId="0" borderId="0" xfId="0" applyFont="1" applyFill="1" applyBorder="1" applyAlignment="1">
      <alignment vertical="center"/>
    </xf>
    <xf numFmtId="0" fontId="1" fillId="2" borderId="1" xfId="0" applyFont="1" applyFill="1" applyBorder="1" applyAlignment="1">
      <alignment horizontal="center"/>
    </xf>
    <xf numFmtId="0" fontId="1" fillId="0" borderId="1" xfId="0" applyFont="1" applyBorder="1" applyAlignment="1">
      <alignment horizontal="center" vertical="center"/>
    </xf>
    <xf numFmtId="0" fontId="2" fillId="3" borderId="1" xfId="0" applyFont="1" applyFill="1" applyBorder="1" applyAlignment="1">
      <alignment horizontal="center" vertical="center"/>
    </xf>
    <xf numFmtId="0" fontId="3" fillId="3" borderId="1" xfId="0" applyFont="1" applyFill="1" applyBorder="1"/>
    <xf numFmtId="1" fontId="1" fillId="3" borderId="1" xfId="0" applyNumberFormat="1" applyFont="1" applyFill="1" applyBorder="1" applyAlignment="1">
      <alignment horizontal="center" vertical="center"/>
    </xf>
    <xf numFmtId="14" fontId="1" fillId="3" borderId="1" xfId="0" applyNumberFormat="1" applyFont="1" applyFill="1" applyBorder="1" applyAlignment="1">
      <alignment horizontal="center" vertical="center"/>
    </xf>
    <xf numFmtId="0" fontId="2" fillId="3" borderId="1" xfId="0" applyFont="1" applyFill="1" applyBorder="1" applyAlignment="1">
      <alignment horizontal="center" vertical="center"/>
    </xf>
    <xf numFmtId="0" fontId="3" fillId="0" borderId="0" xfId="0" applyFont="1" applyAlignment="1">
      <alignment horizontal="center" vertical="center"/>
    </xf>
    <xf numFmtId="0" fontId="3" fillId="0" borderId="1" xfId="0" applyFont="1" applyBorder="1" applyAlignment="1" applyProtection="1">
      <alignment horizontal="center" vertical="center"/>
      <protection locked="0"/>
    </xf>
    <xf numFmtId="0" fontId="3" fillId="0" borderId="1" xfId="0" applyFont="1" applyBorder="1" applyAlignment="1" applyProtection="1">
      <alignment horizontal="left" vertical="center" wrapText="1"/>
      <protection locked="0"/>
    </xf>
    <xf numFmtId="1" fontId="3" fillId="0" borderId="1" xfId="0" applyNumberFormat="1" applyFont="1" applyBorder="1" applyAlignment="1" applyProtection="1">
      <alignment horizontal="center" vertical="center" wrapText="1"/>
      <protection locked="0"/>
    </xf>
    <xf numFmtId="0" fontId="3" fillId="0" borderId="1" xfId="0" applyFont="1" applyFill="1" applyBorder="1" applyAlignment="1" applyProtection="1">
      <alignment horizontal="center" vertical="center"/>
      <protection locked="0"/>
    </xf>
    <xf numFmtId="0" fontId="1" fillId="3" borderId="1" xfId="0" applyFont="1" applyFill="1" applyBorder="1" applyAlignment="1">
      <alignment horizontal="center" vertical="center"/>
    </xf>
    <xf numFmtId="0" fontId="2" fillId="0" borderId="0" xfId="0" applyFont="1" applyFill="1" applyBorder="1" applyAlignment="1">
      <alignment horizontal="center" vertical="center" wrapText="1"/>
    </xf>
    <xf numFmtId="0" fontId="2" fillId="3" borderId="1" xfId="0" applyFont="1" applyFill="1" applyBorder="1" applyAlignment="1">
      <alignment horizontal="center" vertical="center"/>
    </xf>
    <xf numFmtId="164" fontId="3" fillId="0" borderId="1" xfId="0" applyNumberFormat="1" applyFont="1" applyBorder="1" applyAlignment="1" applyProtection="1">
      <alignment horizontal="left" vertical="center" wrapText="1"/>
      <protection locked="0"/>
    </xf>
    <xf numFmtId="17" fontId="6" fillId="0" borderId="1" xfId="0" applyNumberFormat="1" applyFont="1" applyFill="1" applyBorder="1" applyAlignment="1" applyProtection="1">
      <alignment horizontal="center" vertical="center" wrapText="1"/>
      <protection locked="0"/>
    </xf>
    <xf numFmtId="0" fontId="3" fillId="0" borderId="0" xfId="0" applyFont="1" applyProtection="1"/>
    <xf numFmtId="0" fontId="2" fillId="4" borderId="1" xfId="0" applyFont="1" applyFill="1" applyBorder="1" applyAlignment="1" applyProtection="1">
      <alignment horizontal="center" vertical="center"/>
    </xf>
    <xf numFmtId="0" fontId="2" fillId="4" borderId="2" xfId="0" applyFont="1" applyFill="1" applyBorder="1" applyAlignment="1" applyProtection="1">
      <alignment horizontal="center" vertical="center" wrapText="1"/>
    </xf>
    <xf numFmtId="0" fontId="1" fillId="5" borderId="1" xfId="0" applyFont="1" applyFill="1" applyBorder="1" applyAlignment="1" applyProtection="1">
      <alignment horizontal="center" vertical="center"/>
    </xf>
    <xf numFmtId="0" fontId="1" fillId="0" borderId="1" xfId="0" applyFont="1" applyBorder="1" applyAlignment="1" applyProtection="1">
      <alignment horizontal="center" vertical="center"/>
    </xf>
    <xf numFmtId="0" fontId="3" fillId="0" borderId="1" xfId="0" quotePrefix="1" applyFont="1" applyBorder="1" applyAlignment="1" applyProtection="1">
      <alignment horizontal="center" vertical="center"/>
    </xf>
    <xf numFmtId="0" fontId="3" fillId="0" borderId="1" xfId="0" applyFont="1" applyBorder="1" applyAlignment="1" applyProtection="1">
      <alignment horizontal="center" vertical="center"/>
    </xf>
    <xf numFmtId="0" fontId="3" fillId="0" borderId="0" xfId="0" quotePrefix="1" applyFont="1" applyProtection="1"/>
    <xf numFmtId="0" fontId="6" fillId="5" borderId="1" xfId="0" applyFont="1" applyFill="1" applyBorder="1" applyAlignment="1" applyProtection="1">
      <alignment horizontal="center" vertical="center"/>
    </xf>
    <xf numFmtId="0" fontId="3" fillId="0" borderId="0" xfId="0" applyFont="1" applyAlignment="1" applyProtection="1">
      <alignment horizontal="center"/>
    </xf>
    <xf numFmtId="0" fontId="13" fillId="0" borderId="1" xfId="0" applyFont="1" applyBorder="1" applyAlignment="1" applyProtection="1">
      <alignment horizontal="center" vertical="center"/>
      <protection locked="0"/>
    </xf>
    <xf numFmtId="0" fontId="15" fillId="0" borderId="1" xfId="0" applyFont="1" applyFill="1" applyBorder="1" applyAlignment="1" applyProtection="1">
      <protection locked="0"/>
    </xf>
    <xf numFmtId="0" fontId="15" fillId="0" borderId="1" xfId="0" applyFont="1" applyFill="1" applyBorder="1" applyAlignment="1" applyProtection="1">
      <alignment vertical="center"/>
      <protection locked="0"/>
    </xf>
    <xf numFmtId="0" fontId="1" fillId="3" borderId="1" xfId="0" applyFont="1" applyFill="1" applyBorder="1" applyAlignment="1">
      <alignment horizontal="center" vertical="center"/>
    </xf>
    <xf numFmtId="0" fontId="6" fillId="5" borderId="1" xfId="0" applyFont="1" applyFill="1" applyBorder="1" applyAlignment="1" applyProtection="1">
      <alignment horizontal="center" vertical="center"/>
    </xf>
    <xf numFmtId="0" fontId="1" fillId="5" borderId="1" xfId="0" applyFont="1" applyFill="1" applyBorder="1" applyAlignment="1" applyProtection="1">
      <alignment horizontal="center" vertical="center" wrapText="1"/>
    </xf>
    <xf numFmtId="0" fontId="1" fillId="5" borderId="1" xfId="0" applyFont="1" applyFill="1" applyBorder="1" applyAlignment="1" applyProtection="1">
      <alignment vertical="center"/>
    </xf>
    <xf numFmtId="0" fontId="1" fillId="5" borderId="1" xfId="0" applyFont="1" applyFill="1" applyBorder="1" applyAlignment="1" applyProtection="1">
      <alignment horizontal="center" vertical="center"/>
    </xf>
    <xf numFmtId="0" fontId="2" fillId="8" borderId="1" xfId="0" applyFont="1" applyFill="1" applyBorder="1" applyAlignment="1">
      <alignment horizontal="center" vertical="center"/>
    </xf>
    <xf numFmtId="0" fontId="1" fillId="0" borderId="6" xfId="0" applyFont="1" applyBorder="1" applyAlignment="1" applyProtection="1">
      <alignment horizontal="center" vertical="center"/>
    </xf>
    <xf numFmtId="0" fontId="1" fillId="5" borderId="6" xfId="0" applyFont="1" applyFill="1" applyBorder="1" applyAlignment="1" applyProtection="1">
      <alignment horizontal="center" vertical="center"/>
    </xf>
    <xf numFmtId="17" fontId="3" fillId="9" borderId="1" xfId="0" applyNumberFormat="1" applyFont="1" applyFill="1" applyBorder="1" applyAlignment="1" applyProtection="1">
      <alignment horizontal="center" vertical="center"/>
    </xf>
    <xf numFmtId="0" fontId="3" fillId="0" borderId="1" xfId="0" applyFont="1" applyBorder="1" applyAlignment="1" applyProtection="1">
      <alignment horizontal="center" vertical="center" wrapText="1"/>
      <protection locked="0"/>
    </xf>
    <xf numFmtId="164" fontId="3" fillId="0" borderId="1" xfId="0" applyNumberFormat="1" applyFont="1" applyBorder="1" applyAlignment="1" applyProtection="1">
      <alignment horizontal="center" vertical="center" wrapText="1"/>
      <protection locked="0"/>
    </xf>
    <xf numFmtId="0" fontId="3" fillId="0" borderId="1" xfId="0" applyFont="1" applyFill="1" applyBorder="1" applyAlignment="1">
      <alignment horizontal="center" vertical="center"/>
    </xf>
    <xf numFmtId="0" fontId="3" fillId="0" borderId="1" xfId="0" applyFont="1" applyFill="1" applyBorder="1" applyAlignment="1" applyProtection="1">
      <alignment horizontal="left" vertical="center" wrapText="1"/>
      <protection locked="0"/>
    </xf>
    <xf numFmtId="0" fontId="3" fillId="0" borderId="0" xfId="0" applyFont="1" applyFill="1"/>
    <xf numFmtId="0" fontId="17" fillId="0" borderId="1" xfId="0" applyFont="1" applyBorder="1" applyAlignment="1" applyProtection="1">
      <alignment horizontal="center" vertical="center"/>
      <protection locked="0"/>
    </xf>
    <xf numFmtId="0" fontId="2" fillId="0" borderId="0" xfId="0" applyFont="1" applyFill="1" applyBorder="1" applyAlignment="1">
      <alignment vertical="center" wrapText="1"/>
    </xf>
    <xf numFmtId="1" fontId="3" fillId="0" borderId="1" xfId="0" applyNumberFormat="1" applyFont="1" applyBorder="1" applyAlignment="1" applyProtection="1">
      <alignment horizontal="center" vertical="center"/>
      <protection locked="0"/>
    </xf>
    <xf numFmtId="0" fontId="3" fillId="0" borderId="1" xfId="0" applyFont="1" applyBorder="1" applyProtection="1">
      <protection locked="0"/>
    </xf>
    <xf numFmtId="1" fontId="1" fillId="3" borderId="1" xfId="0" applyNumberFormat="1" applyFont="1" applyFill="1" applyBorder="1" applyAlignment="1" applyProtection="1">
      <alignment horizontal="center" vertical="center"/>
    </xf>
    <xf numFmtId="1" fontId="3" fillId="0" borderId="1" xfId="0" applyNumberFormat="1" applyFont="1" applyBorder="1" applyAlignment="1" applyProtection="1">
      <alignment horizontal="center" vertical="center"/>
    </xf>
    <xf numFmtId="0" fontId="1" fillId="3" borderId="1" xfId="0" applyFont="1" applyFill="1" applyBorder="1" applyAlignment="1" applyProtection="1">
      <alignment horizontal="center" vertical="center"/>
    </xf>
    <xf numFmtId="0" fontId="3" fillId="0" borderId="1" xfId="0" applyFont="1" applyBorder="1" applyProtection="1"/>
    <xf numFmtId="17" fontId="1" fillId="0" borderId="6" xfId="0" applyNumberFormat="1" applyFont="1" applyBorder="1" applyAlignment="1" applyProtection="1">
      <alignment horizontal="center" vertical="center"/>
      <protection locked="0"/>
    </xf>
    <xf numFmtId="17" fontId="1" fillId="0" borderId="1" xfId="0" applyNumberFormat="1" applyFont="1" applyBorder="1" applyAlignment="1" applyProtection="1">
      <alignment horizontal="center" vertical="center"/>
      <protection locked="0"/>
    </xf>
    <xf numFmtId="0" fontId="0" fillId="0" borderId="1" xfId="0" applyFill="1" applyBorder="1" applyProtection="1">
      <protection locked="0"/>
    </xf>
    <xf numFmtId="0" fontId="0" fillId="0" borderId="1" xfId="0" applyBorder="1" applyProtection="1">
      <protection locked="0"/>
    </xf>
    <xf numFmtId="0" fontId="3" fillId="0" borderId="0" xfId="0" applyFont="1" applyProtection="1">
      <protection locked="0"/>
    </xf>
    <xf numFmtId="0" fontId="18" fillId="0" borderId="1" xfId="0" applyFont="1" applyBorder="1" applyProtection="1">
      <protection locked="0"/>
    </xf>
    <xf numFmtId="14" fontId="19" fillId="0" borderId="1" xfId="0" applyNumberFormat="1" applyFont="1" applyFill="1" applyBorder="1" applyAlignment="1" applyProtection="1">
      <alignment horizontal="center" vertical="center" wrapText="1"/>
      <protection locked="0"/>
    </xf>
    <xf numFmtId="0" fontId="19" fillId="0" borderId="1" xfId="0" applyFont="1" applyFill="1" applyBorder="1" applyAlignment="1" applyProtection="1">
      <alignment horizontal="center" vertical="center" wrapText="1"/>
      <protection locked="0"/>
    </xf>
    <xf numFmtId="0" fontId="20" fillId="0" borderId="1" xfId="0" applyFont="1" applyBorder="1" applyAlignment="1" applyProtection="1">
      <alignment horizontal="center"/>
      <protection locked="0"/>
    </xf>
    <xf numFmtId="0" fontId="0" fillId="0" borderId="1" xfId="0" applyBorder="1" applyAlignment="1" applyProtection="1">
      <alignment horizontal="center"/>
      <protection locked="0"/>
    </xf>
    <xf numFmtId="0" fontId="0" fillId="0" borderId="0" xfId="0" applyAlignment="1" applyProtection="1">
      <alignment horizontal="center"/>
      <protection locked="0"/>
    </xf>
    <xf numFmtId="0" fontId="0" fillId="0" borderId="1" xfId="0" applyFont="1" applyBorder="1" applyProtection="1">
      <protection locked="0"/>
    </xf>
    <xf numFmtId="0" fontId="21" fillId="0" borderId="0" xfId="0" applyFont="1" applyProtection="1">
      <protection locked="0"/>
    </xf>
    <xf numFmtId="0" fontId="0" fillId="0" borderId="1" xfId="0" applyBorder="1" applyAlignment="1" applyProtection="1">
      <alignment wrapText="1"/>
      <protection locked="0"/>
    </xf>
    <xf numFmtId="0" fontId="0" fillId="0" borderId="0" xfId="0" applyProtection="1">
      <protection locked="0"/>
    </xf>
    <xf numFmtId="0" fontId="19" fillId="0" borderId="1" xfId="0" applyFont="1" applyFill="1" applyBorder="1" applyAlignment="1" applyProtection="1">
      <alignment vertical="center" wrapText="1"/>
      <protection locked="0"/>
    </xf>
    <xf numFmtId="0" fontId="1" fillId="4" borderId="1" xfId="0" applyFont="1" applyFill="1" applyBorder="1" applyAlignment="1">
      <alignment horizontal="center" vertical="center"/>
    </xf>
    <xf numFmtId="0" fontId="1" fillId="0" borderId="1" xfId="0" applyFont="1" applyFill="1" applyBorder="1" applyAlignment="1">
      <alignment horizontal="left"/>
    </xf>
    <xf numFmtId="0" fontId="2" fillId="0" borderId="1" xfId="0" applyFont="1" applyFill="1" applyBorder="1" applyAlignment="1">
      <alignment horizontal="left" vertical="center"/>
    </xf>
    <xf numFmtId="0" fontId="1" fillId="0" borderId="0" xfId="0" applyFont="1" applyFill="1" applyBorder="1" applyAlignment="1">
      <alignment horizontal="center" vertical="center"/>
    </xf>
    <xf numFmtId="0" fontId="1" fillId="0" borderId="3" xfId="0" applyFont="1" applyFill="1" applyBorder="1" applyAlignment="1">
      <alignment horizontal="center"/>
    </xf>
    <xf numFmtId="0" fontId="1" fillId="0" borderId="10" xfId="0" applyFont="1" applyFill="1" applyBorder="1" applyAlignment="1">
      <alignment horizontal="center" vertical="center"/>
    </xf>
    <xf numFmtId="0" fontId="1" fillId="6" borderId="1" xfId="0" applyFont="1" applyFill="1" applyBorder="1" applyAlignment="1">
      <alignment horizontal="center" vertical="center"/>
    </xf>
    <xf numFmtId="0" fontId="3" fillId="0" borderId="0" xfId="0" applyFont="1" applyAlignment="1">
      <alignment horizontal="left" vertical="center"/>
    </xf>
    <xf numFmtId="0" fontId="4" fillId="0" borderId="0" xfId="0" applyFont="1" applyAlignment="1">
      <alignment horizontal="left" vertical="center"/>
    </xf>
    <xf numFmtId="0" fontId="3" fillId="0" borderId="0" xfId="0" applyFont="1" applyBorder="1" applyAlignment="1">
      <alignment horizontal="center" vertical="center"/>
    </xf>
    <xf numFmtId="0" fontId="3" fillId="0" borderId="9" xfId="0" applyFont="1" applyBorder="1" applyAlignment="1">
      <alignment horizontal="center"/>
    </xf>
    <xf numFmtId="0" fontId="3" fillId="0" borderId="10" xfId="0" applyFont="1" applyBorder="1" applyAlignment="1">
      <alignment horizontal="center"/>
    </xf>
    <xf numFmtId="0" fontId="3" fillId="0" borderId="8" xfId="0" applyFont="1" applyBorder="1" applyAlignment="1">
      <alignment horizontal="center"/>
    </xf>
    <xf numFmtId="0" fontId="3" fillId="0" borderId="0" xfId="0" applyFont="1" applyBorder="1" applyAlignment="1">
      <alignment horizontal="center"/>
    </xf>
    <xf numFmtId="0" fontId="3" fillId="0" borderId="10" xfId="0" applyFont="1" applyBorder="1" applyAlignment="1">
      <alignment horizontal="center" vertical="center"/>
    </xf>
    <xf numFmtId="0" fontId="1" fillId="2" borderId="2" xfId="0" applyFont="1" applyFill="1" applyBorder="1" applyAlignment="1">
      <alignment horizontal="center" vertical="center"/>
    </xf>
    <xf numFmtId="0" fontId="1" fillId="2" borderId="4" xfId="0" applyFont="1" applyFill="1" applyBorder="1" applyAlignment="1">
      <alignment horizontal="center" vertical="center"/>
    </xf>
    <xf numFmtId="0" fontId="3" fillId="0" borderId="1" xfId="0" applyFont="1" applyBorder="1" applyAlignment="1" applyProtection="1">
      <alignment horizontal="center"/>
      <protection locked="0"/>
    </xf>
    <xf numFmtId="0" fontId="3" fillId="0" borderId="2" xfId="0" applyFont="1" applyBorder="1" applyAlignment="1" applyProtection="1">
      <alignment horizontal="center"/>
      <protection locked="0"/>
    </xf>
    <xf numFmtId="0" fontId="3" fillId="0" borderId="4" xfId="0" applyFont="1" applyBorder="1" applyAlignment="1" applyProtection="1">
      <alignment horizontal="center"/>
      <protection locked="0"/>
    </xf>
    <xf numFmtId="0" fontId="15" fillId="0" borderId="2" xfId="0" applyFont="1" applyBorder="1" applyAlignment="1" applyProtection="1">
      <alignment horizontal="center"/>
      <protection locked="0"/>
    </xf>
    <xf numFmtId="0" fontId="15" fillId="0" borderId="4" xfId="0" applyFont="1" applyBorder="1" applyAlignment="1" applyProtection="1">
      <alignment horizontal="center"/>
      <protection locked="0"/>
    </xf>
    <xf numFmtId="0" fontId="1" fillId="0" borderId="2" xfId="0" applyFont="1" applyBorder="1" applyAlignment="1">
      <alignment horizontal="center"/>
    </xf>
    <xf numFmtId="0" fontId="1" fillId="0" borderId="3" xfId="0" applyFont="1" applyBorder="1" applyAlignment="1">
      <alignment horizontal="center"/>
    </xf>
    <xf numFmtId="0" fontId="1" fillId="0" borderId="4" xfId="0" applyFont="1" applyBorder="1" applyAlignment="1">
      <alignment horizontal="center"/>
    </xf>
    <xf numFmtId="0" fontId="15" fillId="0" borderId="1" xfId="0" applyFont="1" applyBorder="1" applyAlignment="1" applyProtection="1">
      <alignment horizontal="center"/>
      <protection locked="0"/>
    </xf>
    <xf numFmtId="0" fontId="1" fillId="0" borderId="0" xfId="0" applyFont="1" applyFill="1" applyBorder="1" applyAlignment="1" applyProtection="1">
      <alignment horizontal="center" vertical="center" wrapText="1"/>
      <protection locked="0"/>
    </xf>
    <xf numFmtId="0" fontId="1" fillId="3" borderId="1" xfId="0" applyFont="1" applyFill="1" applyBorder="1" applyAlignment="1">
      <alignment horizontal="center"/>
    </xf>
    <xf numFmtId="0" fontId="15" fillId="0" borderId="1" xfId="0" applyFont="1" applyFill="1" applyBorder="1" applyAlignment="1" applyProtection="1">
      <alignment horizontal="center" vertical="center"/>
      <protection locked="0"/>
    </xf>
    <xf numFmtId="0" fontId="13" fillId="0" borderId="2" xfId="0" applyFont="1" applyFill="1" applyBorder="1" applyAlignment="1" applyProtection="1">
      <alignment horizontal="center"/>
      <protection locked="0"/>
    </xf>
    <xf numFmtId="0" fontId="13" fillId="0" borderId="4" xfId="0" applyFont="1" applyFill="1" applyBorder="1" applyAlignment="1" applyProtection="1">
      <alignment horizontal="center"/>
      <protection locked="0"/>
    </xf>
    <xf numFmtId="0" fontId="1" fillId="0" borderId="1" xfId="0" applyFont="1" applyFill="1" applyBorder="1" applyAlignment="1">
      <alignment horizontal="left" vertical="center"/>
    </xf>
    <xf numFmtId="1" fontId="15" fillId="0" borderId="2" xfId="0" applyNumberFormat="1" applyFont="1" applyFill="1" applyBorder="1" applyAlignment="1" applyProtection="1">
      <alignment horizontal="center" vertical="center"/>
      <protection locked="0"/>
    </xf>
    <xf numFmtId="1" fontId="15" fillId="0" borderId="4" xfId="0" applyNumberFormat="1" applyFont="1" applyFill="1" applyBorder="1" applyAlignment="1" applyProtection="1">
      <alignment horizontal="center" vertical="center"/>
      <protection locked="0"/>
    </xf>
    <xf numFmtId="0" fontId="15" fillId="0" borderId="2" xfId="0" applyFont="1" applyFill="1" applyBorder="1" applyAlignment="1" applyProtection="1">
      <alignment horizontal="center" vertical="center"/>
      <protection locked="0"/>
    </xf>
    <xf numFmtId="0" fontId="15" fillId="0" borderId="3" xfId="0" applyFont="1" applyFill="1" applyBorder="1" applyAlignment="1" applyProtection="1">
      <alignment horizontal="center" vertical="center"/>
      <protection locked="0"/>
    </xf>
    <xf numFmtId="0" fontId="15" fillId="0" borderId="4" xfId="0" applyFont="1" applyFill="1" applyBorder="1" applyAlignment="1" applyProtection="1">
      <alignment horizontal="center" vertical="center"/>
      <protection locked="0"/>
    </xf>
    <xf numFmtId="0" fontId="1" fillId="6" borderId="2" xfId="0" applyFont="1" applyFill="1" applyBorder="1" applyAlignment="1">
      <alignment horizontal="center" vertical="center"/>
    </xf>
    <xf numFmtId="0" fontId="1" fillId="6" borderId="3" xfId="0" applyFont="1" applyFill="1" applyBorder="1" applyAlignment="1">
      <alignment horizontal="center" vertical="center"/>
    </xf>
    <xf numFmtId="0" fontId="1" fillId="6" borderId="4" xfId="0" applyFont="1" applyFill="1" applyBorder="1" applyAlignment="1">
      <alignment horizontal="center" vertical="center"/>
    </xf>
    <xf numFmtId="0" fontId="15" fillId="0" borderId="2" xfId="0" applyFont="1" applyFill="1" applyBorder="1" applyAlignment="1" applyProtection="1">
      <alignment horizontal="center"/>
      <protection locked="0"/>
    </xf>
    <xf numFmtId="0" fontId="15" fillId="0" borderId="3" xfId="0" applyFont="1" applyFill="1" applyBorder="1" applyAlignment="1" applyProtection="1">
      <alignment horizontal="center"/>
      <protection locked="0"/>
    </xf>
    <xf numFmtId="0" fontId="15" fillId="0" borderId="4" xfId="0" applyFont="1" applyFill="1" applyBorder="1" applyAlignment="1" applyProtection="1">
      <alignment horizontal="center"/>
      <protection locked="0"/>
    </xf>
    <xf numFmtId="0" fontId="1" fillId="3" borderId="1" xfId="0" applyFont="1" applyFill="1" applyBorder="1" applyAlignment="1">
      <alignment horizontal="center" vertical="center"/>
    </xf>
    <xf numFmtId="3" fontId="15" fillId="0" borderId="2" xfId="0" applyNumberFormat="1" applyFont="1" applyFill="1" applyBorder="1" applyAlignment="1" applyProtection="1">
      <alignment horizontal="center" vertical="center"/>
      <protection locked="0"/>
    </xf>
    <xf numFmtId="0" fontId="12" fillId="0" borderId="0" xfId="0" applyFont="1" applyAlignment="1">
      <alignment horizontal="center"/>
    </xf>
    <xf numFmtId="0" fontId="14" fillId="0" borderId="1" xfId="0" applyFont="1" applyBorder="1" applyAlignment="1" applyProtection="1">
      <alignment horizontal="center"/>
      <protection locked="0"/>
    </xf>
    <xf numFmtId="0" fontId="8" fillId="0" borderId="0" xfId="0" applyFont="1" applyAlignment="1">
      <alignment horizontal="left" vertical="center"/>
    </xf>
    <xf numFmtId="0" fontId="9" fillId="0" borderId="0" xfId="0" applyFont="1" applyAlignment="1">
      <alignment horizontal="left" vertical="center" wrapText="1"/>
    </xf>
    <xf numFmtId="0" fontId="9" fillId="0" borderId="0" xfId="0" applyFont="1" applyAlignment="1">
      <alignment horizontal="left" vertical="center"/>
    </xf>
    <xf numFmtId="0" fontId="13" fillId="0" borderId="1" xfId="0" applyFont="1" applyFill="1" applyBorder="1" applyAlignment="1" applyProtection="1">
      <alignment horizontal="center" vertical="center"/>
      <protection locked="0"/>
    </xf>
    <xf numFmtId="0" fontId="1" fillId="5" borderId="2" xfId="0" applyFont="1" applyFill="1" applyBorder="1" applyAlignment="1">
      <alignment horizontal="center" vertical="center"/>
    </xf>
    <xf numFmtId="0" fontId="1" fillId="5" borderId="3" xfId="0" applyFont="1" applyFill="1" applyBorder="1" applyAlignment="1">
      <alignment horizontal="center" vertical="center"/>
    </xf>
    <xf numFmtId="0" fontId="1" fillId="5" borderId="4" xfId="0" applyFont="1" applyFill="1" applyBorder="1" applyAlignment="1">
      <alignment horizontal="center" vertical="center"/>
    </xf>
    <xf numFmtId="0" fontId="2" fillId="3" borderId="1" xfId="0" applyFont="1" applyFill="1" applyBorder="1" applyAlignment="1">
      <alignment horizontal="center" vertical="center" wrapText="1"/>
    </xf>
    <xf numFmtId="0" fontId="2" fillId="3" borderId="1" xfId="0" applyFont="1" applyFill="1" applyBorder="1" applyAlignment="1">
      <alignment horizontal="center" vertical="center"/>
    </xf>
    <xf numFmtId="0" fontId="2" fillId="0" borderId="0" xfId="0" applyFont="1" applyFill="1" applyBorder="1" applyAlignment="1" applyProtection="1">
      <alignment vertical="center" wrapText="1"/>
      <protection locked="0"/>
    </xf>
    <xf numFmtId="0" fontId="2" fillId="3" borderId="6"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2" fillId="7" borderId="2" xfId="0" applyFont="1" applyFill="1" applyBorder="1" applyAlignment="1">
      <alignment horizontal="center" vertical="center" wrapText="1"/>
    </xf>
    <xf numFmtId="0" fontId="2" fillId="7" borderId="3"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2" fillId="3" borderId="7" xfId="0" applyFont="1" applyFill="1" applyBorder="1" applyAlignment="1">
      <alignment horizontal="center" vertical="center"/>
    </xf>
    <xf numFmtId="0" fontId="2" fillId="0" borderId="5" xfId="0" applyFont="1" applyFill="1" applyBorder="1" applyAlignment="1" applyProtection="1">
      <alignment horizontal="center" vertical="center" wrapText="1"/>
      <protection locked="0"/>
    </xf>
    <xf numFmtId="0" fontId="2" fillId="0" borderId="1"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6" fillId="5" borderId="1" xfId="0" applyFont="1" applyFill="1" applyBorder="1" applyAlignment="1" applyProtection="1">
      <alignment horizontal="center" vertical="center"/>
    </xf>
    <xf numFmtId="0" fontId="2" fillId="0" borderId="5" xfId="0" applyFont="1" applyFill="1" applyBorder="1" applyAlignment="1" applyProtection="1">
      <alignment horizontal="center" wrapText="1"/>
      <protection locked="0"/>
    </xf>
    <xf numFmtId="0" fontId="2" fillId="0" borderId="0" xfId="0" applyFont="1" applyFill="1" applyBorder="1" applyAlignment="1" applyProtection="1">
      <alignment horizontal="center" wrapText="1"/>
      <protection locked="0"/>
    </xf>
    <xf numFmtId="0" fontId="2" fillId="4" borderId="2" xfId="0" applyFont="1" applyFill="1" applyBorder="1" applyAlignment="1" applyProtection="1">
      <alignment horizontal="center" vertical="center"/>
    </xf>
    <xf numFmtId="0" fontId="2" fillId="4" borderId="4" xfId="0" applyFont="1" applyFill="1" applyBorder="1" applyAlignment="1" applyProtection="1">
      <alignment horizontal="center" vertical="center"/>
    </xf>
    <xf numFmtId="0" fontId="1" fillId="0" borderId="2" xfId="0" applyFont="1" applyFill="1" applyBorder="1" applyAlignment="1" applyProtection="1">
      <alignment horizontal="center" vertical="center"/>
    </xf>
    <xf numFmtId="0" fontId="1" fillId="0" borderId="4" xfId="0" applyFont="1" applyFill="1" applyBorder="1" applyAlignment="1" applyProtection="1">
      <alignment horizontal="center" vertical="center"/>
    </xf>
    <xf numFmtId="0" fontId="1" fillId="0" borderId="2" xfId="0" applyFont="1" applyBorder="1" applyAlignment="1" applyProtection="1">
      <alignment horizontal="center" vertical="center"/>
      <protection locked="0"/>
    </xf>
    <xf numFmtId="0" fontId="1" fillId="0" borderId="4" xfId="0" applyFont="1" applyBorder="1" applyAlignment="1" applyProtection="1">
      <alignment horizontal="center" vertical="center"/>
      <protection locked="0"/>
    </xf>
    <xf numFmtId="0" fontId="1" fillId="5" borderId="1" xfId="0" applyFont="1" applyFill="1" applyBorder="1" applyAlignment="1" applyProtection="1">
      <alignment horizontal="center" vertical="center" wrapText="1"/>
    </xf>
    <xf numFmtId="0" fontId="1" fillId="5" borderId="1" xfId="0" applyFont="1" applyFill="1" applyBorder="1" applyAlignment="1" applyProtection="1">
      <alignment vertical="center"/>
    </xf>
    <xf numFmtId="0" fontId="1" fillId="5" borderId="1" xfId="0" applyFont="1" applyFill="1" applyBorder="1" applyAlignment="1" applyProtection="1">
      <alignment horizontal="center" vertical="center"/>
    </xf>
    <xf numFmtId="0" fontId="16" fillId="0" borderId="3" xfId="0" applyFont="1" applyBorder="1" applyAlignment="1" applyProtection="1">
      <alignment horizontal="center" vertical="center"/>
    </xf>
    <xf numFmtId="0" fontId="6" fillId="5" borderId="2" xfId="0" applyFont="1" applyFill="1" applyBorder="1" applyAlignment="1" applyProtection="1">
      <alignment horizontal="center" vertical="center"/>
    </xf>
    <xf numFmtId="0" fontId="6" fillId="5" borderId="3" xfId="0" applyFont="1" applyFill="1" applyBorder="1" applyAlignment="1" applyProtection="1">
      <alignment horizontal="center" vertical="center"/>
    </xf>
    <xf numFmtId="0" fontId="6" fillId="5" borderId="4" xfId="0" applyFont="1" applyFill="1" applyBorder="1" applyAlignment="1" applyProtection="1">
      <alignment horizontal="center" vertical="center"/>
    </xf>
    <xf numFmtId="0" fontId="6" fillId="0" borderId="5" xfId="0" applyFont="1" applyBorder="1" applyAlignment="1" applyProtection="1">
      <alignment horizontal="center"/>
    </xf>
    <xf numFmtId="17" fontId="3" fillId="9" borderId="6" xfId="0" applyNumberFormat="1" applyFont="1" applyFill="1" applyBorder="1" applyAlignment="1" applyProtection="1">
      <alignment horizontal="center" vertical="center"/>
      <protection locked="0"/>
    </xf>
    <xf numFmtId="17" fontId="3" fillId="9" borderId="7" xfId="0" applyNumberFormat="1" applyFont="1" applyFill="1" applyBorder="1" applyAlignment="1" applyProtection="1">
      <alignment horizontal="center" vertical="center"/>
      <protection locked="0"/>
    </xf>
    <xf numFmtId="0" fontId="3" fillId="9" borderId="6" xfId="0" applyFont="1" applyFill="1" applyBorder="1" applyAlignment="1" applyProtection="1">
      <alignment horizontal="center" vertical="center"/>
    </xf>
    <xf numFmtId="0" fontId="3" fillId="9" borderId="7" xfId="0" applyFont="1" applyFill="1" applyBorder="1" applyAlignment="1" applyProtection="1">
      <alignment horizontal="center" vertical="center"/>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sheetPr>
    <tabColor rgb="FF00B050"/>
    <pageSetUpPr fitToPage="1"/>
  </sheetPr>
  <dimension ref="A1:N29"/>
  <sheetViews>
    <sheetView workbookViewId="0">
      <selection activeCell="I10" sqref="I10:L13"/>
    </sheetView>
  </sheetViews>
  <sheetFormatPr defaultRowHeight="16.5"/>
  <cols>
    <col min="1" max="1" width="6" style="1" customWidth="1"/>
    <col min="2" max="2" width="21.85546875" style="1" customWidth="1"/>
    <col min="3" max="3" width="13.42578125" style="1" bestFit="1" customWidth="1"/>
    <col min="4" max="4" width="12.42578125" style="1" bestFit="1" customWidth="1"/>
    <col min="5" max="5" width="22.42578125" style="1" customWidth="1"/>
    <col min="6" max="8" width="2.5703125" style="1" customWidth="1"/>
    <col min="9" max="9" width="14.42578125" style="1" customWidth="1"/>
    <col min="10" max="10" width="9.5703125" style="1" customWidth="1"/>
    <col min="11" max="11" width="13.42578125" style="1" customWidth="1"/>
    <col min="12" max="12" width="12.42578125" style="1" bestFit="1" customWidth="1"/>
    <col min="13" max="13" width="19.5703125" style="1" customWidth="1"/>
    <col min="14" max="16384" width="9.140625" style="1"/>
  </cols>
  <sheetData>
    <row r="1" spans="1:14" ht="60" customHeight="1">
      <c r="A1" s="103" t="s">
        <v>69</v>
      </c>
      <c r="B1" s="103"/>
      <c r="C1" s="103"/>
      <c r="D1" s="103"/>
      <c r="E1" s="103"/>
      <c r="F1" s="103"/>
      <c r="G1" s="103"/>
      <c r="H1" s="103"/>
      <c r="I1" s="103"/>
      <c r="J1" s="103"/>
      <c r="K1" s="103"/>
      <c r="L1" s="103"/>
      <c r="M1" s="103"/>
    </row>
    <row r="2" spans="1:14">
      <c r="A2" s="104" t="s">
        <v>0</v>
      </c>
      <c r="B2" s="104"/>
      <c r="C2" s="106" t="s">
        <v>68</v>
      </c>
      <c r="D2" s="107"/>
      <c r="E2" s="2" t="s">
        <v>1</v>
      </c>
      <c r="F2" s="123" t="s">
        <v>86</v>
      </c>
      <c r="G2" s="123"/>
      <c r="H2" s="123"/>
      <c r="I2" s="123"/>
      <c r="J2" s="123"/>
      <c r="K2" s="120" t="s">
        <v>24</v>
      </c>
      <c r="L2" s="120"/>
      <c r="M2" s="36" t="s">
        <v>87</v>
      </c>
    </row>
    <row r="3" spans="1:14" ht="7.5" customHeight="1">
      <c r="A3" s="81"/>
      <c r="B3" s="81"/>
      <c r="C3" s="81"/>
      <c r="D3" s="81"/>
      <c r="E3" s="81"/>
      <c r="F3" s="80"/>
      <c r="G3" s="80"/>
      <c r="H3" s="80"/>
      <c r="I3" s="80"/>
      <c r="J3" s="80"/>
      <c r="K3" s="82"/>
      <c r="L3" s="82"/>
      <c r="M3" s="82"/>
    </row>
    <row r="4" spans="1:14">
      <c r="A4" s="114" t="s">
        <v>2</v>
      </c>
      <c r="B4" s="115"/>
      <c r="C4" s="115"/>
      <c r="D4" s="115"/>
      <c r="E4" s="116"/>
      <c r="F4" s="80"/>
      <c r="G4" s="80"/>
      <c r="H4" s="80"/>
      <c r="I4" s="83" t="s">
        <v>60</v>
      </c>
      <c r="J4" s="83"/>
      <c r="K4" s="83"/>
      <c r="L4" s="83"/>
      <c r="M4" s="83"/>
    </row>
    <row r="5" spans="1:14" ht="18.75" customHeight="1">
      <c r="A5" s="78" t="s">
        <v>4</v>
      </c>
      <c r="B5" s="78"/>
      <c r="C5" s="117" t="s">
        <v>72</v>
      </c>
      <c r="D5" s="118"/>
      <c r="E5" s="119"/>
      <c r="F5" s="80"/>
      <c r="G5" s="80"/>
      <c r="H5" s="80"/>
      <c r="I5" s="108" t="s">
        <v>5</v>
      </c>
      <c r="J5" s="108"/>
      <c r="K5" s="111" t="s">
        <v>73</v>
      </c>
      <c r="L5" s="112"/>
      <c r="M5" s="113"/>
    </row>
    <row r="6" spans="1:14" ht="18.75" customHeight="1">
      <c r="A6" s="79" t="s">
        <v>18</v>
      </c>
      <c r="B6" s="79"/>
      <c r="C6" s="37"/>
      <c r="D6" s="105">
        <v>7002848633</v>
      </c>
      <c r="E6" s="105"/>
      <c r="F6" s="80"/>
      <c r="G6" s="80"/>
      <c r="H6" s="80"/>
      <c r="I6" s="79" t="s">
        <v>18</v>
      </c>
      <c r="J6" s="79"/>
      <c r="K6" s="109">
        <v>9854064278</v>
      </c>
      <c r="L6" s="110"/>
      <c r="M6" s="121"/>
      <c r="N6" s="113"/>
    </row>
    <row r="7" spans="1:14">
      <c r="A7" s="77" t="s">
        <v>3</v>
      </c>
      <c r="B7" s="77"/>
      <c r="C7" s="77"/>
      <c r="D7" s="77"/>
      <c r="E7" s="77"/>
      <c r="F7" s="77"/>
      <c r="G7" s="77"/>
      <c r="H7" s="77"/>
      <c r="I7" s="77"/>
      <c r="J7" s="77"/>
      <c r="K7" s="77"/>
      <c r="L7" s="77"/>
      <c r="M7" s="77"/>
    </row>
    <row r="8" spans="1:14">
      <c r="A8" s="128" t="s">
        <v>21</v>
      </c>
      <c r="B8" s="129"/>
      <c r="C8" s="130"/>
      <c r="D8" s="3" t="s">
        <v>20</v>
      </c>
      <c r="E8" s="53">
        <v>20800301</v>
      </c>
      <c r="F8" s="87"/>
      <c r="G8" s="88"/>
      <c r="H8" s="88"/>
      <c r="I8" s="128" t="s">
        <v>22</v>
      </c>
      <c r="J8" s="129"/>
      <c r="K8" s="130"/>
      <c r="L8" s="3" t="s">
        <v>20</v>
      </c>
      <c r="M8" s="53">
        <v>20800302</v>
      </c>
    </row>
    <row r="9" spans="1:14">
      <c r="A9" s="92" t="s">
        <v>26</v>
      </c>
      <c r="B9" s="93"/>
      <c r="C9" s="6" t="s">
        <v>6</v>
      </c>
      <c r="D9" s="9" t="s">
        <v>12</v>
      </c>
      <c r="E9" s="5" t="s">
        <v>15</v>
      </c>
      <c r="F9" s="89"/>
      <c r="G9" s="90"/>
      <c r="H9" s="90"/>
      <c r="I9" s="92" t="s">
        <v>26</v>
      </c>
      <c r="J9" s="93"/>
      <c r="K9" s="6" t="s">
        <v>6</v>
      </c>
      <c r="L9" s="9" t="s">
        <v>12</v>
      </c>
      <c r="M9" s="5" t="s">
        <v>15</v>
      </c>
    </row>
    <row r="10" spans="1:14">
      <c r="A10" s="94" t="s">
        <v>74</v>
      </c>
      <c r="B10" s="94"/>
      <c r="C10" s="17" t="s">
        <v>78</v>
      </c>
      <c r="D10" s="37">
        <v>8208195474</v>
      </c>
      <c r="E10" s="38"/>
      <c r="F10" s="89"/>
      <c r="G10" s="90"/>
      <c r="H10" s="90"/>
      <c r="I10" s="94" t="s">
        <v>82</v>
      </c>
      <c r="J10" s="94"/>
      <c r="K10" s="17" t="s">
        <v>78</v>
      </c>
      <c r="L10" s="38">
        <v>9954705881</v>
      </c>
      <c r="M10" s="38"/>
    </row>
    <row r="11" spans="1:14">
      <c r="A11" s="94" t="s">
        <v>75</v>
      </c>
      <c r="B11" s="94"/>
      <c r="C11" s="17" t="s">
        <v>79</v>
      </c>
      <c r="D11" s="37">
        <v>8011843200</v>
      </c>
      <c r="E11" s="38"/>
      <c r="F11" s="89"/>
      <c r="G11" s="90"/>
      <c r="H11" s="90"/>
      <c r="I11" s="94" t="s">
        <v>83</v>
      </c>
      <c r="J11" s="94"/>
      <c r="K11" s="20" t="s">
        <v>78</v>
      </c>
      <c r="L11" s="37">
        <v>8876465022</v>
      </c>
      <c r="M11" s="38"/>
    </row>
    <row r="12" spans="1:14">
      <c r="A12" s="94" t="s">
        <v>76</v>
      </c>
      <c r="B12" s="94"/>
      <c r="C12" s="17" t="s">
        <v>80</v>
      </c>
      <c r="D12" s="37">
        <v>9678746864</v>
      </c>
      <c r="E12" s="38"/>
      <c r="F12" s="89"/>
      <c r="G12" s="90"/>
      <c r="H12" s="90"/>
      <c r="I12" s="95" t="s">
        <v>84</v>
      </c>
      <c r="J12" s="96"/>
      <c r="K12" s="17" t="s">
        <v>80</v>
      </c>
      <c r="L12" s="37">
        <v>9706245280</v>
      </c>
      <c r="M12" s="38"/>
    </row>
    <row r="13" spans="1:14">
      <c r="A13" s="102" t="s">
        <v>77</v>
      </c>
      <c r="B13" s="102"/>
      <c r="C13" s="17" t="s">
        <v>81</v>
      </c>
      <c r="D13" s="17">
        <v>9957893653</v>
      </c>
      <c r="E13" s="38"/>
      <c r="F13" s="89"/>
      <c r="G13" s="90"/>
      <c r="H13" s="90"/>
      <c r="I13" s="97" t="s">
        <v>85</v>
      </c>
      <c r="J13" s="98"/>
      <c r="K13" s="17" t="s">
        <v>81</v>
      </c>
      <c r="L13" s="37">
        <v>7086317814</v>
      </c>
      <c r="M13" s="38"/>
    </row>
    <row r="14" spans="1:14">
      <c r="A14" s="99" t="s">
        <v>19</v>
      </c>
      <c r="B14" s="100"/>
      <c r="C14" s="101"/>
      <c r="D14" s="127"/>
      <c r="E14" s="127"/>
      <c r="F14" s="89"/>
      <c r="G14" s="90"/>
      <c r="H14" s="90"/>
      <c r="I14" s="91"/>
      <c r="J14" s="91"/>
      <c r="K14" s="91"/>
      <c r="L14" s="91"/>
      <c r="M14" s="91"/>
      <c r="N14" s="8"/>
    </row>
    <row r="15" spans="1:14">
      <c r="A15" s="86"/>
      <c r="B15" s="86"/>
      <c r="C15" s="86"/>
      <c r="D15" s="86"/>
      <c r="E15" s="86"/>
      <c r="F15" s="86"/>
      <c r="G15" s="86"/>
      <c r="H15" s="86"/>
      <c r="I15" s="86"/>
      <c r="J15" s="86"/>
      <c r="K15" s="86"/>
      <c r="L15" s="86"/>
      <c r="M15" s="86"/>
    </row>
    <row r="16" spans="1:14">
      <c r="A16" s="85" t="s">
        <v>44</v>
      </c>
      <c r="B16" s="85"/>
      <c r="C16" s="85"/>
      <c r="D16" s="85"/>
      <c r="E16" s="85"/>
      <c r="F16" s="85"/>
      <c r="G16" s="85"/>
      <c r="H16" s="85"/>
      <c r="I16" s="85"/>
      <c r="J16" s="85"/>
      <c r="K16" s="85"/>
      <c r="L16" s="85"/>
      <c r="M16" s="85"/>
    </row>
    <row r="17" spans="1:13" ht="32.25" customHeight="1">
      <c r="A17" s="125" t="s">
        <v>56</v>
      </c>
      <c r="B17" s="125"/>
      <c r="C17" s="125"/>
      <c r="D17" s="125"/>
      <c r="E17" s="125"/>
      <c r="F17" s="125"/>
      <c r="G17" s="125"/>
      <c r="H17" s="125"/>
      <c r="I17" s="125"/>
      <c r="J17" s="125"/>
      <c r="K17" s="125"/>
      <c r="L17" s="125"/>
      <c r="M17" s="125"/>
    </row>
    <row r="18" spans="1:13">
      <c r="A18" s="84" t="s">
        <v>57</v>
      </c>
      <c r="B18" s="84"/>
      <c r="C18" s="84"/>
      <c r="D18" s="84"/>
      <c r="E18" s="84"/>
      <c r="F18" s="84"/>
      <c r="G18" s="84"/>
      <c r="H18" s="84"/>
      <c r="I18" s="84"/>
      <c r="J18" s="84"/>
      <c r="K18" s="84"/>
      <c r="L18" s="84"/>
      <c r="M18" s="84"/>
    </row>
    <row r="19" spans="1:13">
      <c r="A19" s="84" t="s">
        <v>45</v>
      </c>
      <c r="B19" s="84"/>
      <c r="C19" s="84"/>
      <c r="D19" s="84"/>
      <c r="E19" s="84"/>
      <c r="F19" s="84"/>
      <c r="G19" s="84"/>
      <c r="H19" s="84"/>
      <c r="I19" s="84"/>
      <c r="J19" s="84"/>
      <c r="K19" s="84"/>
      <c r="L19" s="84"/>
      <c r="M19" s="84"/>
    </row>
    <row r="20" spans="1:13">
      <c r="A20" s="84" t="s">
        <v>39</v>
      </c>
      <c r="B20" s="84"/>
      <c r="C20" s="84"/>
      <c r="D20" s="84"/>
      <c r="E20" s="84"/>
      <c r="F20" s="84"/>
      <c r="G20" s="84"/>
      <c r="H20" s="84"/>
      <c r="I20" s="84"/>
      <c r="J20" s="84"/>
      <c r="K20" s="84"/>
      <c r="L20" s="84"/>
      <c r="M20" s="84"/>
    </row>
    <row r="21" spans="1:13">
      <c r="A21" s="84" t="s">
        <v>46</v>
      </c>
      <c r="B21" s="84"/>
      <c r="C21" s="84"/>
      <c r="D21" s="84"/>
      <c r="E21" s="84"/>
      <c r="F21" s="84"/>
      <c r="G21" s="84"/>
      <c r="H21" s="84"/>
      <c r="I21" s="84"/>
      <c r="J21" s="84"/>
      <c r="K21" s="84"/>
      <c r="L21" s="84"/>
      <c r="M21" s="84"/>
    </row>
    <row r="22" spans="1:13">
      <c r="A22" s="84" t="s">
        <v>40</v>
      </c>
      <c r="B22" s="84"/>
      <c r="C22" s="84"/>
      <c r="D22" s="84"/>
      <c r="E22" s="84"/>
      <c r="F22" s="84"/>
      <c r="G22" s="84"/>
      <c r="H22" s="84"/>
      <c r="I22" s="84"/>
      <c r="J22" s="84"/>
      <c r="K22" s="84"/>
      <c r="L22" s="84"/>
      <c r="M22" s="84"/>
    </row>
    <row r="23" spans="1:13">
      <c r="A23" s="126" t="s">
        <v>49</v>
      </c>
      <c r="B23" s="126"/>
      <c r="C23" s="126"/>
      <c r="D23" s="126"/>
      <c r="E23" s="126"/>
      <c r="F23" s="126"/>
      <c r="G23" s="126"/>
      <c r="H23" s="126"/>
      <c r="I23" s="126"/>
      <c r="J23" s="126"/>
      <c r="K23" s="126"/>
      <c r="L23" s="126"/>
      <c r="M23" s="126"/>
    </row>
    <row r="24" spans="1:13">
      <c r="A24" s="84" t="s">
        <v>41</v>
      </c>
      <c r="B24" s="84"/>
      <c r="C24" s="84"/>
      <c r="D24" s="84"/>
      <c r="E24" s="84"/>
      <c r="F24" s="84"/>
      <c r="G24" s="84"/>
      <c r="H24" s="84"/>
      <c r="I24" s="84"/>
      <c r="J24" s="84"/>
      <c r="K24" s="84"/>
      <c r="L24" s="84"/>
      <c r="M24" s="84"/>
    </row>
    <row r="25" spans="1:13">
      <c r="A25" s="84" t="s">
        <v>42</v>
      </c>
      <c r="B25" s="84"/>
      <c r="C25" s="84"/>
      <c r="D25" s="84"/>
      <c r="E25" s="84"/>
      <c r="F25" s="84"/>
      <c r="G25" s="84"/>
      <c r="H25" s="84"/>
      <c r="I25" s="84"/>
      <c r="J25" s="84"/>
      <c r="K25" s="84"/>
      <c r="L25" s="84"/>
      <c r="M25" s="84"/>
    </row>
    <row r="26" spans="1:13">
      <c r="A26" s="84" t="s">
        <v>43</v>
      </c>
      <c r="B26" s="84"/>
      <c r="C26" s="84"/>
      <c r="D26" s="84"/>
      <c r="E26" s="84"/>
      <c r="F26" s="84"/>
      <c r="G26" s="84"/>
      <c r="H26" s="84"/>
      <c r="I26" s="84"/>
      <c r="J26" s="84"/>
      <c r="K26" s="84"/>
      <c r="L26" s="84"/>
      <c r="M26" s="84"/>
    </row>
    <row r="27" spans="1:13">
      <c r="A27" s="124" t="s">
        <v>47</v>
      </c>
      <c r="B27" s="124"/>
      <c r="C27" s="124"/>
      <c r="D27" s="124"/>
      <c r="E27" s="124"/>
      <c r="F27" s="124"/>
      <c r="G27" s="124"/>
      <c r="H27" s="124"/>
      <c r="I27" s="124"/>
      <c r="J27" s="124"/>
      <c r="K27" s="124"/>
      <c r="L27" s="124"/>
      <c r="M27" s="124"/>
    </row>
    <row r="28" spans="1:13">
      <c r="A28" s="84" t="s">
        <v>48</v>
      </c>
      <c r="B28" s="84"/>
      <c r="C28" s="84"/>
      <c r="D28" s="84"/>
      <c r="E28" s="84"/>
      <c r="F28" s="84"/>
      <c r="G28" s="84"/>
      <c r="H28" s="84"/>
      <c r="I28" s="84"/>
      <c r="J28" s="84"/>
      <c r="K28" s="84"/>
      <c r="L28" s="84"/>
      <c r="M28" s="84"/>
    </row>
    <row r="29" spans="1:13" ht="44.25" customHeight="1">
      <c r="A29" s="122" t="s">
        <v>58</v>
      </c>
      <c r="B29" s="122"/>
      <c r="C29" s="122"/>
      <c r="D29" s="122"/>
      <c r="E29" s="122"/>
      <c r="F29" s="122"/>
      <c r="G29" s="122"/>
      <c r="H29" s="122"/>
      <c r="I29" s="122"/>
      <c r="J29" s="122"/>
      <c r="K29" s="122"/>
      <c r="L29" s="122"/>
      <c r="M29" s="122"/>
    </row>
  </sheetData>
  <sheetProtection password="8527" sheet="1" objects="1" scenarios="1"/>
  <mergeCells count="51">
    <mergeCell ref="A29:M29"/>
    <mergeCell ref="F2:J2"/>
    <mergeCell ref="A27:M27"/>
    <mergeCell ref="A26:M26"/>
    <mergeCell ref="A19:M19"/>
    <mergeCell ref="A17:M17"/>
    <mergeCell ref="A18:M18"/>
    <mergeCell ref="A22:M22"/>
    <mergeCell ref="A23:M23"/>
    <mergeCell ref="A25:M25"/>
    <mergeCell ref="A24:M24"/>
    <mergeCell ref="A21:M21"/>
    <mergeCell ref="A20:M20"/>
    <mergeCell ref="D14:E14"/>
    <mergeCell ref="I8:K8"/>
    <mergeCell ref="A8:C8"/>
    <mergeCell ref="A1:M1"/>
    <mergeCell ref="A2:B2"/>
    <mergeCell ref="D6:E6"/>
    <mergeCell ref="C2:D2"/>
    <mergeCell ref="I5:J5"/>
    <mergeCell ref="I6:J6"/>
    <mergeCell ref="K6:L6"/>
    <mergeCell ref="K5:M5"/>
    <mergeCell ref="A4:E4"/>
    <mergeCell ref="C5:E5"/>
    <mergeCell ref="K2:L2"/>
    <mergeCell ref="M6:N6"/>
    <mergeCell ref="A28:M28"/>
    <mergeCell ref="A16:M16"/>
    <mergeCell ref="A15:M15"/>
    <mergeCell ref="F8:H14"/>
    <mergeCell ref="I14:M14"/>
    <mergeCell ref="I9:J9"/>
    <mergeCell ref="I10:J10"/>
    <mergeCell ref="I11:J11"/>
    <mergeCell ref="I12:J12"/>
    <mergeCell ref="I13:J13"/>
    <mergeCell ref="A14:C14"/>
    <mergeCell ref="A12:B12"/>
    <mergeCell ref="A13:B13"/>
    <mergeCell ref="A9:B9"/>
    <mergeCell ref="A10:B10"/>
    <mergeCell ref="A11:B11"/>
    <mergeCell ref="A7:M7"/>
    <mergeCell ref="A5:B5"/>
    <mergeCell ref="A6:B6"/>
    <mergeCell ref="F3:H6"/>
    <mergeCell ref="A3:E3"/>
    <mergeCell ref="I3:M3"/>
    <mergeCell ref="I4:M4"/>
  </mergeCells>
  <dataValidations xWindow="902" yWindow="480" count="2">
    <dataValidation allowBlank="1" showInputMessage="1" showErrorMessage="1" prompt="Mobile No." sqref="C6 L10:L13 K6:N6 D10:D13"/>
    <dataValidation allowBlank="1" showInputMessage="1" showErrorMessage="1" prompt="E-mail Id" sqref="D14:E14 M10:M13 E10:E13 D6:E6"/>
  </dataValidations>
  <printOptions horizontalCentered="1"/>
  <pageMargins left="0.37" right="0.23" top="0.43" bottom="0.45" header="0.3" footer="0.3"/>
  <pageSetup paperSize="9" scale="87" orientation="landscape" horizontalDpi="0" verticalDpi="0" r:id="rId1"/>
</worksheet>
</file>

<file path=xl/worksheets/sheet2.xml><?xml version="1.0" encoding="utf-8"?>
<worksheet xmlns="http://schemas.openxmlformats.org/spreadsheetml/2006/main" xmlns:r="http://schemas.openxmlformats.org/officeDocument/2006/relationships">
  <sheetPr>
    <tabColor rgb="FFC00000"/>
    <pageSetUpPr fitToPage="1"/>
  </sheetPr>
  <dimension ref="A1:T167"/>
  <sheetViews>
    <sheetView zoomScale="90" zoomScaleNormal="90" workbookViewId="0">
      <pane xSplit="3" ySplit="4" topLeftCell="D5" activePane="bottomRight" state="frozen"/>
      <selection pane="topRight" activeCell="C1" sqref="C1"/>
      <selection pane="bottomLeft" activeCell="A5" sqref="A5"/>
      <selection pane="bottomRight" activeCell="J5" sqref="J5:S48"/>
    </sheetView>
  </sheetViews>
  <sheetFormatPr defaultRowHeight="16.5"/>
  <cols>
    <col min="1" max="1" width="7.7109375" style="1" customWidth="1"/>
    <col min="2" max="2" width="14.140625" style="1" customWidth="1"/>
    <col min="3" max="3" width="25.85546875" style="1" customWidth="1"/>
    <col min="4" max="4" width="17.42578125" style="1" bestFit="1" customWidth="1"/>
    <col min="5" max="5" width="16" style="16" customWidth="1"/>
    <col min="6" max="6" width="17" style="1" customWidth="1"/>
    <col min="7" max="7" width="6.140625" style="16" customWidth="1"/>
    <col min="8" max="8" width="6.28515625" style="16" bestFit="1" customWidth="1"/>
    <col min="9" max="9" width="6" style="1" bestFit="1" customWidth="1"/>
    <col min="10" max="10" width="16.7109375" style="1" customWidth="1"/>
    <col min="11" max="13" width="19.5703125" style="1" customWidth="1"/>
    <col min="14" max="14" width="19.140625" style="1" customWidth="1"/>
    <col min="15" max="15" width="14.85546875" style="1" bestFit="1" customWidth="1"/>
    <col min="16" max="16" width="15.28515625" style="1" customWidth="1"/>
    <col min="17" max="17" width="11.5703125" style="1" bestFit="1" customWidth="1"/>
    <col min="18" max="18" width="17.5703125" style="1" customWidth="1"/>
    <col min="19" max="19" width="19.5703125" style="1" customWidth="1"/>
    <col min="20" max="16384" width="9.140625" style="1"/>
  </cols>
  <sheetData>
    <row r="1" spans="1:20" ht="51" customHeight="1">
      <c r="A1" s="133" t="s">
        <v>70</v>
      </c>
      <c r="B1" s="133"/>
      <c r="C1" s="133"/>
      <c r="D1" s="133"/>
      <c r="E1" s="133"/>
      <c r="F1" s="133"/>
      <c r="G1" s="133"/>
      <c r="H1" s="133"/>
      <c r="I1" s="133"/>
      <c r="J1" s="133"/>
      <c r="K1" s="133"/>
      <c r="L1" s="133"/>
      <c r="M1" s="133"/>
      <c r="N1" s="133"/>
      <c r="O1" s="133"/>
      <c r="P1" s="133"/>
      <c r="Q1" s="133"/>
      <c r="R1" s="133"/>
      <c r="S1" s="133"/>
    </row>
    <row r="2" spans="1:20" ht="16.5" customHeight="1">
      <c r="A2" s="136" t="s">
        <v>59</v>
      </c>
      <c r="B2" s="137"/>
      <c r="C2" s="137"/>
      <c r="D2" s="25">
        <v>43556</v>
      </c>
      <c r="E2" s="22"/>
      <c r="F2" s="22"/>
      <c r="G2" s="22"/>
      <c r="H2" s="22"/>
      <c r="I2" s="22"/>
      <c r="J2" s="22"/>
      <c r="K2" s="22"/>
      <c r="L2" s="22"/>
      <c r="M2" s="22"/>
      <c r="N2" s="22"/>
      <c r="O2" s="22"/>
      <c r="P2" s="22"/>
      <c r="Q2" s="22"/>
      <c r="R2" s="22"/>
      <c r="S2" s="22"/>
    </row>
    <row r="3" spans="1:20" ht="24" customHeight="1">
      <c r="A3" s="132" t="s">
        <v>14</v>
      </c>
      <c r="B3" s="134" t="s">
        <v>61</v>
      </c>
      <c r="C3" s="131" t="s">
        <v>7</v>
      </c>
      <c r="D3" s="131" t="s">
        <v>55</v>
      </c>
      <c r="E3" s="131" t="s">
        <v>16</v>
      </c>
      <c r="F3" s="138" t="s">
        <v>17</v>
      </c>
      <c r="G3" s="131" t="s">
        <v>8</v>
      </c>
      <c r="H3" s="131"/>
      <c r="I3" s="131"/>
      <c r="J3" s="131" t="s">
        <v>31</v>
      </c>
      <c r="K3" s="134" t="s">
        <v>33</v>
      </c>
      <c r="L3" s="134" t="s">
        <v>50</v>
      </c>
      <c r="M3" s="134" t="s">
        <v>51</v>
      </c>
      <c r="N3" s="134" t="s">
        <v>34</v>
      </c>
      <c r="O3" s="134" t="s">
        <v>35</v>
      </c>
      <c r="P3" s="132" t="s">
        <v>54</v>
      </c>
      <c r="Q3" s="131" t="s">
        <v>52</v>
      </c>
      <c r="R3" s="131" t="s">
        <v>32</v>
      </c>
      <c r="S3" s="131" t="s">
        <v>53</v>
      </c>
      <c r="T3" s="131" t="s">
        <v>13</v>
      </c>
    </row>
    <row r="4" spans="1:20" ht="25.5" customHeight="1">
      <c r="A4" s="132"/>
      <c r="B4" s="139"/>
      <c r="C4" s="131"/>
      <c r="D4" s="131"/>
      <c r="E4" s="131"/>
      <c r="F4" s="138"/>
      <c r="G4" s="15" t="s">
        <v>9</v>
      </c>
      <c r="H4" s="15" t="s">
        <v>10</v>
      </c>
      <c r="I4" s="11" t="s">
        <v>11</v>
      </c>
      <c r="J4" s="131"/>
      <c r="K4" s="135"/>
      <c r="L4" s="135"/>
      <c r="M4" s="135"/>
      <c r="N4" s="135"/>
      <c r="O4" s="135"/>
      <c r="P4" s="132"/>
      <c r="Q4" s="132"/>
      <c r="R4" s="131"/>
      <c r="S4" s="131"/>
      <c r="T4" s="131"/>
    </row>
    <row r="5" spans="1:20">
      <c r="A5" s="4">
        <v>1</v>
      </c>
      <c r="B5" s="17" t="s">
        <v>62</v>
      </c>
      <c r="C5" s="18" t="s">
        <v>88</v>
      </c>
      <c r="D5" s="18" t="s">
        <v>23</v>
      </c>
      <c r="E5" s="19"/>
      <c r="F5" s="18" t="s">
        <v>89</v>
      </c>
      <c r="G5" s="19">
        <v>78</v>
      </c>
      <c r="H5" s="19">
        <v>89</v>
      </c>
      <c r="I5" s="55">
        <f>SUM(G5:H5)</f>
        <v>167</v>
      </c>
      <c r="J5" s="65"/>
      <c r="K5" s="66" t="s">
        <v>134</v>
      </c>
      <c r="L5" s="64" t="s">
        <v>135</v>
      </c>
      <c r="M5" s="64">
        <v>9957534121</v>
      </c>
      <c r="N5" s="64" t="s">
        <v>136</v>
      </c>
      <c r="O5" s="64">
        <v>8420272458</v>
      </c>
      <c r="P5" s="67">
        <v>43556</v>
      </c>
      <c r="Q5" s="68" t="s">
        <v>137</v>
      </c>
      <c r="R5" s="18">
        <v>35</v>
      </c>
      <c r="S5" s="18" t="s">
        <v>138</v>
      </c>
      <c r="T5" s="18"/>
    </row>
    <row r="6" spans="1:20">
      <c r="A6" s="4">
        <v>2</v>
      </c>
      <c r="B6" s="17" t="s">
        <v>63</v>
      </c>
      <c r="C6" s="18" t="s">
        <v>90</v>
      </c>
      <c r="D6" s="18" t="s">
        <v>23</v>
      </c>
      <c r="E6" s="19"/>
      <c r="F6" s="18" t="s">
        <v>91</v>
      </c>
      <c r="G6" s="19">
        <v>79</v>
      </c>
      <c r="H6" s="19">
        <v>90</v>
      </c>
      <c r="I6" s="55">
        <f t="shared" ref="I6:I69" si="0">SUM(G6:H6)</f>
        <v>169</v>
      </c>
      <c r="J6" s="18"/>
      <c r="K6" s="66" t="s">
        <v>134</v>
      </c>
      <c r="L6" s="64" t="s">
        <v>135</v>
      </c>
      <c r="M6" s="64">
        <v>9957534121</v>
      </c>
      <c r="N6" s="64" t="s">
        <v>139</v>
      </c>
      <c r="O6" s="64">
        <v>9957430031</v>
      </c>
      <c r="P6" s="67">
        <v>43556</v>
      </c>
      <c r="Q6" s="68" t="s">
        <v>137</v>
      </c>
      <c r="R6" s="18">
        <v>30</v>
      </c>
      <c r="S6" s="18" t="s">
        <v>138</v>
      </c>
      <c r="T6" s="18"/>
    </row>
    <row r="7" spans="1:20">
      <c r="A7" s="4">
        <v>3</v>
      </c>
      <c r="B7" s="17" t="s">
        <v>62</v>
      </c>
      <c r="C7" s="18" t="s">
        <v>92</v>
      </c>
      <c r="D7" s="18" t="s">
        <v>23</v>
      </c>
      <c r="E7" s="19"/>
      <c r="F7" s="18" t="s">
        <v>91</v>
      </c>
      <c r="G7" s="19">
        <v>87</v>
      </c>
      <c r="H7" s="19">
        <v>83</v>
      </c>
      <c r="I7" s="55">
        <f t="shared" si="0"/>
        <v>170</v>
      </c>
      <c r="J7" s="18"/>
      <c r="K7" s="66" t="s">
        <v>134</v>
      </c>
      <c r="L7" s="64" t="s">
        <v>135</v>
      </c>
      <c r="M7" s="64">
        <v>9957534121</v>
      </c>
      <c r="N7" s="64" t="s">
        <v>140</v>
      </c>
      <c r="O7" s="64">
        <v>9957149036</v>
      </c>
      <c r="P7" s="67">
        <v>43557</v>
      </c>
      <c r="Q7" s="68" t="s">
        <v>141</v>
      </c>
      <c r="R7" s="18">
        <v>38</v>
      </c>
      <c r="S7" s="18" t="s">
        <v>138</v>
      </c>
      <c r="T7" s="18"/>
    </row>
    <row r="8" spans="1:20" ht="33">
      <c r="A8" s="4">
        <v>4</v>
      </c>
      <c r="B8" s="17" t="s">
        <v>63</v>
      </c>
      <c r="C8" s="18" t="s">
        <v>93</v>
      </c>
      <c r="D8" s="18" t="s">
        <v>23</v>
      </c>
      <c r="E8" s="19"/>
      <c r="F8" s="18" t="s">
        <v>91</v>
      </c>
      <c r="G8" s="19">
        <v>92</v>
      </c>
      <c r="H8" s="19">
        <v>89</v>
      </c>
      <c r="I8" s="55">
        <f t="shared" si="0"/>
        <v>181</v>
      </c>
      <c r="J8" s="17"/>
      <c r="K8" s="66" t="s">
        <v>134</v>
      </c>
      <c r="L8" s="64" t="s">
        <v>135</v>
      </c>
      <c r="M8" s="64">
        <v>9957534121</v>
      </c>
      <c r="N8" s="64" t="s">
        <v>142</v>
      </c>
      <c r="O8" s="64">
        <v>9957138097</v>
      </c>
      <c r="P8" s="67">
        <v>43557</v>
      </c>
      <c r="Q8" s="68" t="s">
        <v>141</v>
      </c>
      <c r="R8" s="18">
        <v>42</v>
      </c>
      <c r="S8" s="18" t="s">
        <v>138</v>
      </c>
      <c r="T8" s="18"/>
    </row>
    <row r="9" spans="1:20">
      <c r="A9" s="4">
        <v>5</v>
      </c>
      <c r="B9" s="17" t="s">
        <v>62</v>
      </c>
      <c r="C9" s="18" t="s">
        <v>94</v>
      </c>
      <c r="D9" s="18" t="s">
        <v>23</v>
      </c>
      <c r="E9" s="19"/>
      <c r="F9" s="18" t="s">
        <v>91</v>
      </c>
      <c r="G9" s="19">
        <v>110</v>
      </c>
      <c r="H9" s="19">
        <v>115</v>
      </c>
      <c r="I9" s="55">
        <f t="shared" si="0"/>
        <v>225</v>
      </c>
      <c r="J9" s="18"/>
      <c r="K9" s="66" t="s">
        <v>134</v>
      </c>
      <c r="L9" s="64" t="s">
        <v>135</v>
      </c>
      <c r="M9" s="64">
        <v>9957534121</v>
      </c>
      <c r="N9" s="64" t="s">
        <v>143</v>
      </c>
      <c r="O9" s="64">
        <v>9954783387</v>
      </c>
      <c r="P9" s="67">
        <v>43558</v>
      </c>
      <c r="Q9" s="68" t="s">
        <v>144</v>
      </c>
      <c r="R9" s="18">
        <v>43</v>
      </c>
      <c r="S9" s="18" t="s">
        <v>138</v>
      </c>
      <c r="T9" s="18"/>
    </row>
    <row r="10" spans="1:20">
      <c r="A10" s="4">
        <v>6</v>
      </c>
      <c r="B10" s="17" t="s">
        <v>63</v>
      </c>
      <c r="C10" s="18" t="s">
        <v>95</v>
      </c>
      <c r="D10" s="18" t="s">
        <v>23</v>
      </c>
      <c r="E10" s="19"/>
      <c r="F10" s="18" t="s">
        <v>91</v>
      </c>
      <c r="G10" s="19">
        <v>82</v>
      </c>
      <c r="H10" s="19">
        <v>78</v>
      </c>
      <c r="I10" s="55">
        <f t="shared" si="0"/>
        <v>160</v>
      </c>
      <c r="J10" s="18"/>
      <c r="K10" s="66" t="s">
        <v>134</v>
      </c>
      <c r="L10" s="64" t="s">
        <v>135</v>
      </c>
      <c r="M10" s="64">
        <v>9957534121</v>
      </c>
      <c r="N10" s="64" t="s">
        <v>145</v>
      </c>
      <c r="O10" s="64">
        <v>8011685390</v>
      </c>
      <c r="P10" s="67">
        <v>43558</v>
      </c>
      <c r="Q10" s="68" t="s">
        <v>144</v>
      </c>
      <c r="R10" s="18">
        <v>46</v>
      </c>
      <c r="S10" s="18" t="s">
        <v>138</v>
      </c>
      <c r="T10" s="18"/>
    </row>
    <row r="11" spans="1:20">
      <c r="A11" s="4">
        <v>7</v>
      </c>
      <c r="B11" s="17" t="s">
        <v>62</v>
      </c>
      <c r="C11" s="18" t="s">
        <v>96</v>
      </c>
      <c r="D11" s="18" t="s">
        <v>23</v>
      </c>
      <c r="E11" s="19"/>
      <c r="F11" s="18" t="s">
        <v>91</v>
      </c>
      <c r="G11" s="19">
        <v>59</v>
      </c>
      <c r="H11" s="19">
        <v>50</v>
      </c>
      <c r="I11" s="55">
        <f t="shared" si="0"/>
        <v>109</v>
      </c>
      <c r="J11" s="18"/>
      <c r="K11" s="66" t="s">
        <v>146</v>
      </c>
      <c r="L11" s="64" t="s">
        <v>147</v>
      </c>
      <c r="M11" s="64">
        <v>9957278619</v>
      </c>
      <c r="N11" s="64" t="s">
        <v>148</v>
      </c>
      <c r="O11" s="64">
        <v>9678914732</v>
      </c>
      <c r="P11" s="67">
        <v>43559</v>
      </c>
      <c r="Q11" s="68" t="s">
        <v>149</v>
      </c>
      <c r="R11" s="18">
        <v>49</v>
      </c>
      <c r="S11" s="18" t="s">
        <v>138</v>
      </c>
      <c r="T11" s="18"/>
    </row>
    <row r="12" spans="1:20" s="52" customFormat="1">
      <c r="A12" s="50">
        <v>8</v>
      </c>
      <c r="B12" s="17" t="s">
        <v>63</v>
      </c>
      <c r="C12" s="18" t="s">
        <v>97</v>
      </c>
      <c r="D12" s="18" t="s">
        <v>23</v>
      </c>
      <c r="E12" s="19"/>
      <c r="F12" s="18" t="s">
        <v>91</v>
      </c>
      <c r="G12" s="19">
        <v>103</v>
      </c>
      <c r="H12" s="19">
        <v>99</v>
      </c>
      <c r="I12" s="55">
        <f t="shared" si="0"/>
        <v>202</v>
      </c>
      <c r="J12" s="18"/>
      <c r="K12" s="66" t="s">
        <v>146</v>
      </c>
      <c r="L12" s="64" t="s">
        <v>147</v>
      </c>
      <c r="M12" s="64">
        <v>9957278619</v>
      </c>
      <c r="N12" s="64" t="s">
        <v>150</v>
      </c>
      <c r="O12" s="64">
        <v>9957008328</v>
      </c>
      <c r="P12" s="67">
        <v>43559</v>
      </c>
      <c r="Q12" s="68" t="s">
        <v>149</v>
      </c>
      <c r="R12" s="18">
        <v>35</v>
      </c>
      <c r="S12" s="18" t="s">
        <v>138</v>
      </c>
      <c r="T12" s="51"/>
    </row>
    <row r="13" spans="1:20">
      <c r="A13" s="4">
        <v>9</v>
      </c>
      <c r="B13" s="17" t="s">
        <v>62</v>
      </c>
      <c r="C13" s="18" t="s">
        <v>98</v>
      </c>
      <c r="D13" s="18" t="s">
        <v>23</v>
      </c>
      <c r="E13" s="19"/>
      <c r="F13" s="18" t="s">
        <v>91</v>
      </c>
      <c r="G13" s="19">
        <v>95</v>
      </c>
      <c r="H13" s="19">
        <v>78</v>
      </c>
      <c r="I13" s="55">
        <f t="shared" si="0"/>
        <v>173</v>
      </c>
      <c r="J13" s="18"/>
      <c r="K13" s="66" t="s">
        <v>151</v>
      </c>
      <c r="L13" s="64" t="s">
        <v>152</v>
      </c>
      <c r="M13" s="64">
        <v>8011179810</v>
      </c>
      <c r="N13" s="64" t="s">
        <v>153</v>
      </c>
      <c r="O13" s="64">
        <v>8472095342</v>
      </c>
      <c r="P13" s="67">
        <v>43560</v>
      </c>
      <c r="Q13" s="68" t="s">
        <v>154</v>
      </c>
      <c r="R13" s="18">
        <v>30</v>
      </c>
      <c r="S13" s="18" t="s">
        <v>138</v>
      </c>
      <c r="T13" s="18"/>
    </row>
    <row r="14" spans="1:20" ht="33">
      <c r="A14" s="4">
        <v>10</v>
      </c>
      <c r="B14" s="17" t="s">
        <v>63</v>
      </c>
      <c r="C14" s="18" t="s">
        <v>99</v>
      </c>
      <c r="D14" s="18" t="s">
        <v>23</v>
      </c>
      <c r="E14" s="19"/>
      <c r="F14" s="18" t="s">
        <v>91</v>
      </c>
      <c r="G14" s="19">
        <v>102</v>
      </c>
      <c r="H14" s="19">
        <v>70</v>
      </c>
      <c r="I14" s="55">
        <f t="shared" si="0"/>
        <v>172</v>
      </c>
      <c r="J14" s="18"/>
      <c r="K14" s="66" t="s">
        <v>146</v>
      </c>
      <c r="L14" s="64" t="s">
        <v>147</v>
      </c>
      <c r="M14" s="64">
        <v>9957278619</v>
      </c>
      <c r="N14" s="64" t="s">
        <v>155</v>
      </c>
      <c r="O14" s="64">
        <v>7896513430</v>
      </c>
      <c r="P14" s="67">
        <v>43560</v>
      </c>
      <c r="Q14" s="68" t="s">
        <v>154</v>
      </c>
      <c r="R14" s="18">
        <v>38</v>
      </c>
      <c r="S14" s="18" t="s">
        <v>138</v>
      </c>
      <c r="T14" s="18"/>
    </row>
    <row r="15" spans="1:20">
      <c r="A15" s="4">
        <v>11</v>
      </c>
      <c r="B15" s="17" t="s">
        <v>62</v>
      </c>
      <c r="C15" s="18" t="s">
        <v>100</v>
      </c>
      <c r="D15" s="18" t="s">
        <v>23</v>
      </c>
      <c r="E15" s="19"/>
      <c r="F15" s="18" t="s">
        <v>91</v>
      </c>
      <c r="G15" s="19">
        <v>80</v>
      </c>
      <c r="H15" s="19">
        <v>65</v>
      </c>
      <c r="I15" s="55">
        <f t="shared" si="0"/>
        <v>145</v>
      </c>
      <c r="J15" s="18"/>
      <c r="K15" s="66" t="s">
        <v>156</v>
      </c>
      <c r="L15" s="64" t="s">
        <v>157</v>
      </c>
      <c r="M15" s="64">
        <v>9957493119</v>
      </c>
      <c r="N15" s="64" t="s">
        <v>158</v>
      </c>
      <c r="O15" s="64">
        <v>8472943187</v>
      </c>
      <c r="P15" s="67">
        <v>43561</v>
      </c>
      <c r="Q15" s="68" t="s">
        <v>159</v>
      </c>
      <c r="R15" s="18">
        <v>42</v>
      </c>
      <c r="S15" s="18" t="s">
        <v>138</v>
      </c>
      <c r="T15" s="18"/>
    </row>
    <row r="16" spans="1:20" ht="33">
      <c r="A16" s="4">
        <v>12</v>
      </c>
      <c r="B16" s="17" t="s">
        <v>63</v>
      </c>
      <c r="C16" s="18" t="s">
        <v>101</v>
      </c>
      <c r="D16" s="18" t="s">
        <v>23</v>
      </c>
      <c r="E16" s="19"/>
      <c r="F16" s="18" t="s">
        <v>91</v>
      </c>
      <c r="G16" s="19">
        <v>99</v>
      </c>
      <c r="H16" s="19">
        <v>96</v>
      </c>
      <c r="I16" s="55">
        <f t="shared" si="0"/>
        <v>195</v>
      </c>
      <c r="J16" s="18"/>
      <c r="K16" s="66" t="s">
        <v>160</v>
      </c>
      <c r="L16" s="64" t="s">
        <v>161</v>
      </c>
      <c r="M16" s="64">
        <v>9401726060</v>
      </c>
      <c r="N16" s="64" t="s">
        <v>162</v>
      </c>
      <c r="O16" s="64">
        <v>9678124038</v>
      </c>
      <c r="P16" s="67">
        <v>43561</v>
      </c>
      <c r="Q16" s="68" t="s">
        <v>159</v>
      </c>
      <c r="R16" s="18">
        <v>43</v>
      </c>
      <c r="S16" s="18" t="s">
        <v>138</v>
      </c>
      <c r="T16" s="18"/>
    </row>
    <row r="17" spans="1:20">
      <c r="A17" s="4">
        <v>13</v>
      </c>
      <c r="B17" s="17" t="s">
        <v>62</v>
      </c>
      <c r="C17" s="18" t="s">
        <v>102</v>
      </c>
      <c r="D17" s="18" t="s">
        <v>23</v>
      </c>
      <c r="E17" s="19"/>
      <c r="F17" s="18" t="s">
        <v>91</v>
      </c>
      <c r="G17" s="19">
        <v>131</v>
      </c>
      <c r="H17" s="19">
        <v>126</v>
      </c>
      <c r="I17" s="55">
        <f t="shared" si="0"/>
        <v>257</v>
      </c>
      <c r="J17" s="18"/>
      <c r="K17" s="66" t="s">
        <v>160</v>
      </c>
      <c r="L17" s="64" t="s">
        <v>161</v>
      </c>
      <c r="M17" s="64">
        <v>9401726060</v>
      </c>
      <c r="N17" s="64" t="s">
        <v>163</v>
      </c>
      <c r="O17" s="64">
        <v>9864765479</v>
      </c>
      <c r="P17" s="67">
        <v>43563</v>
      </c>
      <c r="Q17" s="68" t="s">
        <v>137</v>
      </c>
      <c r="R17" s="18">
        <v>46</v>
      </c>
      <c r="S17" s="18" t="s">
        <v>138</v>
      </c>
      <c r="T17" s="18"/>
    </row>
    <row r="18" spans="1:20">
      <c r="A18" s="4">
        <v>14</v>
      </c>
      <c r="B18" s="17" t="s">
        <v>63</v>
      </c>
      <c r="C18" s="18" t="s">
        <v>103</v>
      </c>
      <c r="D18" s="18" t="s">
        <v>23</v>
      </c>
      <c r="E18" s="19"/>
      <c r="F18" s="18" t="s">
        <v>91</v>
      </c>
      <c r="G18" s="19">
        <v>154</v>
      </c>
      <c r="H18" s="19">
        <v>148</v>
      </c>
      <c r="I18" s="55">
        <f t="shared" si="0"/>
        <v>302</v>
      </c>
      <c r="J18" s="18"/>
      <c r="K18" s="66" t="s">
        <v>160</v>
      </c>
      <c r="L18" s="64" t="s">
        <v>161</v>
      </c>
      <c r="M18" s="64">
        <v>9401726060</v>
      </c>
      <c r="N18" s="64" t="s">
        <v>164</v>
      </c>
      <c r="O18" s="64">
        <v>9957057976</v>
      </c>
      <c r="P18" s="67">
        <v>43563</v>
      </c>
      <c r="Q18" s="68" t="s">
        <v>137</v>
      </c>
      <c r="R18" s="18">
        <v>49</v>
      </c>
      <c r="S18" s="18" t="s">
        <v>138</v>
      </c>
      <c r="T18" s="18"/>
    </row>
    <row r="19" spans="1:20">
      <c r="A19" s="4">
        <v>15</v>
      </c>
      <c r="B19" s="17" t="s">
        <v>62</v>
      </c>
      <c r="C19" s="18" t="s">
        <v>104</v>
      </c>
      <c r="D19" s="18" t="s">
        <v>23</v>
      </c>
      <c r="E19" s="19"/>
      <c r="F19" s="18" t="s">
        <v>91</v>
      </c>
      <c r="G19" s="19">
        <v>87</v>
      </c>
      <c r="H19" s="19">
        <v>83</v>
      </c>
      <c r="I19" s="55">
        <f t="shared" si="0"/>
        <v>170</v>
      </c>
      <c r="J19" s="18"/>
      <c r="K19" s="66" t="s">
        <v>165</v>
      </c>
      <c r="L19" s="64" t="s">
        <v>166</v>
      </c>
      <c r="M19" s="64">
        <v>8761800767</v>
      </c>
      <c r="N19" s="64" t="s">
        <v>167</v>
      </c>
      <c r="O19" s="64">
        <v>9678343314</v>
      </c>
      <c r="P19" s="67">
        <v>43564</v>
      </c>
      <c r="Q19" s="68" t="s">
        <v>141</v>
      </c>
      <c r="R19" s="18">
        <v>38</v>
      </c>
      <c r="S19" s="18" t="s">
        <v>138</v>
      </c>
      <c r="T19" s="18"/>
    </row>
    <row r="20" spans="1:20">
      <c r="A20" s="4">
        <v>16</v>
      </c>
      <c r="B20" s="17" t="s">
        <v>63</v>
      </c>
      <c r="C20" s="18" t="s">
        <v>105</v>
      </c>
      <c r="D20" s="18" t="s">
        <v>23</v>
      </c>
      <c r="E20" s="19"/>
      <c r="F20" s="18" t="s">
        <v>91</v>
      </c>
      <c r="G20" s="19">
        <v>66</v>
      </c>
      <c r="H20" s="19">
        <v>63</v>
      </c>
      <c r="I20" s="55">
        <f t="shared" si="0"/>
        <v>129</v>
      </c>
      <c r="J20" s="18"/>
      <c r="K20" s="66" t="s">
        <v>168</v>
      </c>
      <c r="L20" s="64" t="s">
        <v>169</v>
      </c>
      <c r="M20" s="64">
        <v>9613567896</v>
      </c>
      <c r="N20" s="64" t="s">
        <v>170</v>
      </c>
      <c r="O20" s="64">
        <v>8473856185</v>
      </c>
      <c r="P20" s="67">
        <v>43564</v>
      </c>
      <c r="Q20" s="68" t="s">
        <v>141</v>
      </c>
      <c r="R20" s="18">
        <v>42</v>
      </c>
      <c r="S20" s="18" t="s">
        <v>138</v>
      </c>
      <c r="T20" s="18"/>
    </row>
    <row r="21" spans="1:20">
      <c r="A21" s="4">
        <v>17</v>
      </c>
      <c r="B21" s="17" t="s">
        <v>62</v>
      </c>
      <c r="C21" s="18" t="s">
        <v>106</v>
      </c>
      <c r="D21" s="18" t="s">
        <v>23</v>
      </c>
      <c r="E21" s="19"/>
      <c r="F21" s="18" t="s">
        <v>107</v>
      </c>
      <c r="G21" s="19">
        <v>67</v>
      </c>
      <c r="H21" s="19">
        <v>60</v>
      </c>
      <c r="I21" s="55">
        <f t="shared" si="0"/>
        <v>127</v>
      </c>
      <c r="J21" s="18"/>
      <c r="K21" s="66" t="s">
        <v>168</v>
      </c>
      <c r="L21" s="64" t="s">
        <v>169</v>
      </c>
      <c r="M21" s="64">
        <v>9613567896</v>
      </c>
      <c r="N21" s="64" t="s">
        <v>171</v>
      </c>
      <c r="O21" s="64">
        <v>9957918101</v>
      </c>
      <c r="P21" s="67">
        <v>43565</v>
      </c>
      <c r="Q21" s="68" t="s">
        <v>144</v>
      </c>
      <c r="R21" s="18">
        <v>43</v>
      </c>
      <c r="S21" s="18" t="s">
        <v>138</v>
      </c>
      <c r="T21" s="18"/>
    </row>
    <row r="22" spans="1:20">
      <c r="A22" s="4">
        <v>18</v>
      </c>
      <c r="B22" s="17" t="s">
        <v>63</v>
      </c>
      <c r="C22" s="18" t="s">
        <v>108</v>
      </c>
      <c r="D22" s="18" t="s">
        <v>23</v>
      </c>
      <c r="E22" s="19"/>
      <c r="F22" s="18" t="s">
        <v>107</v>
      </c>
      <c r="G22" s="19">
        <v>70</v>
      </c>
      <c r="H22" s="19">
        <v>46</v>
      </c>
      <c r="I22" s="55">
        <f t="shared" si="0"/>
        <v>116</v>
      </c>
      <c r="J22" s="18"/>
      <c r="K22" s="66" t="s">
        <v>168</v>
      </c>
      <c r="L22" s="64" t="s">
        <v>169</v>
      </c>
      <c r="M22" s="64">
        <v>9613567896</v>
      </c>
      <c r="N22" s="64" t="s">
        <v>172</v>
      </c>
      <c r="O22" s="64">
        <v>9957427227</v>
      </c>
      <c r="P22" s="67">
        <v>43565</v>
      </c>
      <c r="Q22" s="68" t="s">
        <v>144</v>
      </c>
      <c r="R22" s="18">
        <v>46</v>
      </c>
      <c r="S22" s="18" t="s">
        <v>138</v>
      </c>
      <c r="T22" s="18"/>
    </row>
    <row r="23" spans="1:20">
      <c r="A23" s="4">
        <v>19</v>
      </c>
      <c r="B23" s="17" t="s">
        <v>62</v>
      </c>
      <c r="C23" s="18" t="s">
        <v>109</v>
      </c>
      <c r="D23" s="18" t="s">
        <v>23</v>
      </c>
      <c r="E23" s="19"/>
      <c r="F23" s="18" t="s">
        <v>91</v>
      </c>
      <c r="G23" s="19">
        <v>143</v>
      </c>
      <c r="H23" s="19">
        <v>137</v>
      </c>
      <c r="I23" s="55">
        <f t="shared" si="0"/>
        <v>280</v>
      </c>
      <c r="J23" s="18"/>
      <c r="K23" s="66" t="s">
        <v>168</v>
      </c>
      <c r="L23" s="64" t="s">
        <v>169</v>
      </c>
      <c r="M23" s="64">
        <v>9613567896</v>
      </c>
      <c r="N23" s="64" t="s">
        <v>173</v>
      </c>
      <c r="O23" s="64">
        <v>9957041234</v>
      </c>
      <c r="P23" s="67">
        <v>43566</v>
      </c>
      <c r="Q23" s="68" t="s">
        <v>149</v>
      </c>
      <c r="R23" s="18">
        <v>49</v>
      </c>
      <c r="S23" s="18" t="s">
        <v>138</v>
      </c>
      <c r="T23" s="18"/>
    </row>
    <row r="24" spans="1:20">
      <c r="A24" s="4">
        <v>20</v>
      </c>
      <c r="B24" s="17" t="s">
        <v>63</v>
      </c>
      <c r="C24" s="18" t="s">
        <v>110</v>
      </c>
      <c r="D24" s="18" t="s">
        <v>23</v>
      </c>
      <c r="E24" s="19"/>
      <c r="F24" s="18" t="s">
        <v>91</v>
      </c>
      <c r="G24" s="19">
        <v>70</v>
      </c>
      <c r="H24" s="19">
        <v>68</v>
      </c>
      <c r="I24" s="55">
        <f t="shared" si="0"/>
        <v>138</v>
      </c>
      <c r="J24" s="18"/>
      <c r="K24" s="66" t="s">
        <v>168</v>
      </c>
      <c r="L24" s="64" t="s">
        <v>169</v>
      </c>
      <c r="M24" s="64">
        <v>9613567896</v>
      </c>
      <c r="N24" s="64" t="s">
        <v>174</v>
      </c>
      <c r="O24" s="64">
        <v>9678826261</v>
      </c>
      <c r="P24" s="67">
        <v>43566</v>
      </c>
      <c r="Q24" s="68" t="s">
        <v>149</v>
      </c>
      <c r="R24" s="18">
        <v>49</v>
      </c>
      <c r="S24" s="18" t="s">
        <v>138</v>
      </c>
      <c r="T24" s="18"/>
    </row>
    <row r="25" spans="1:20">
      <c r="A25" s="4">
        <v>21</v>
      </c>
      <c r="B25" s="17" t="s">
        <v>62</v>
      </c>
      <c r="C25" s="63" t="s">
        <v>111</v>
      </c>
      <c r="D25" s="18" t="s">
        <v>25</v>
      </c>
      <c r="E25" s="19"/>
      <c r="F25" s="18"/>
      <c r="G25" s="19">
        <v>50</v>
      </c>
      <c r="H25" s="19">
        <v>60</v>
      </c>
      <c r="I25" s="55">
        <f t="shared" si="0"/>
        <v>110</v>
      </c>
      <c r="J25" s="69">
        <v>7896010973</v>
      </c>
      <c r="K25" s="66" t="s">
        <v>175</v>
      </c>
      <c r="L25" s="64" t="s">
        <v>176</v>
      </c>
      <c r="M25" s="64">
        <v>9678609835</v>
      </c>
      <c r="N25" s="64" t="s">
        <v>177</v>
      </c>
      <c r="O25" s="64">
        <v>9954806374</v>
      </c>
      <c r="P25" s="67">
        <v>43567</v>
      </c>
      <c r="Q25" s="68" t="s">
        <v>154</v>
      </c>
      <c r="R25" s="18">
        <v>35</v>
      </c>
      <c r="S25" s="18" t="s">
        <v>138</v>
      </c>
      <c r="T25" s="18"/>
    </row>
    <row r="26" spans="1:20">
      <c r="A26" s="4">
        <v>22</v>
      </c>
      <c r="B26" s="17" t="s">
        <v>63</v>
      </c>
      <c r="C26" s="64" t="s">
        <v>112</v>
      </c>
      <c r="D26" s="18" t="s">
        <v>25</v>
      </c>
      <c r="E26" s="19"/>
      <c r="F26" s="18"/>
      <c r="G26" s="19">
        <v>55</v>
      </c>
      <c r="H26" s="19">
        <v>60</v>
      </c>
      <c r="I26" s="55">
        <f t="shared" si="0"/>
        <v>115</v>
      </c>
      <c r="J26" s="69">
        <v>7896580981</v>
      </c>
      <c r="K26" s="66" t="s">
        <v>175</v>
      </c>
      <c r="L26" s="64" t="s">
        <v>176</v>
      </c>
      <c r="M26" s="64">
        <v>9678609835</v>
      </c>
      <c r="N26" s="64" t="s">
        <v>178</v>
      </c>
      <c r="O26" s="64">
        <v>9957504101</v>
      </c>
      <c r="P26" s="67">
        <v>43567</v>
      </c>
      <c r="Q26" s="68" t="s">
        <v>154</v>
      </c>
      <c r="R26" s="18">
        <v>30</v>
      </c>
      <c r="S26" s="18" t="s">
        <v>138</v>
      </c>
      <c r="T26" s="18"/>
    </row>
    <row r="27" spans="1:20">
      <c r="A27" s="4">
        <v>23</v>
      </c>
      <c r="B27" s="17" t="s">
        <v>62</v>
      </c>
      <c r="C27" s="64" t="s">
        <v>113</v>
      </c>
      <c r="D27" s="18" t="s">
        <v>25</v>
      </c>
      <c r="E27" s="19"/>
      <c r="F27" s="18"/>
      <c r="G27" s="19">
        <v>60</v>
      </c>
      <c r="H27" s="19">
        <v>60</v>
      </c>
      <c r="I27" s="55">
        <f t="shared" si="0"/>
        <v>120</v>
      </c>
      <c r="J27" s="69">
        <v>9957390532</v>
      </c>
      <c r="K27" s="66" t="s">
        <v>175</v>
      </c>
      <c r="L27" s="64" t="s">
        <v>176</v>
      </c>
      <c r="M27" s="64">
        <v>9678609835</v>
      </c>
      <c r="N27" s="64" t="s">
        <v>179</v>
      </c>
      <c r="O27" s="64">
        <v>9399358170</v>
      </c>
      <c r="P27" s="67">
        <v>43571</v>
      </c>
      <c r="Q27" s="68" t="s">
        <v>149</v>
      </c>
      <c r="R27" s="18">
        <v>38</v>
      </c>
      <c r="S27" s="18" t="s">
        <v>138</v>
      </c>
      <c r="T27" s="18"/>
    </row>
    <row r="28" spans="1:20">
      <c r="A28" s="4">
        <v>24</v>
      </c>
      <c r="B28" s="17" t="s">
        <v>63</v>
      </c>
      <c r="C28" s="64" t="s">
        <v>114</v>
      </c>
      <c r="D28" s="18" t="s">
        <v>25</v>
      </c>
      <c r="E28" s="19"/>
      <c r="F28" s="18"/>
      <c r="G28" s="19">
        <v>50</v>
      </c>
      <c r="H28" s="19">
        <v>55</v>
      </c>
      <c r="I28" s="55">
        <f t="shared" si="0"/>
        <v>105</v>
      </c>
      <c r="J28" s="70">
        <v>9678770996</v>
      </c>
      <c r="K28" s="66" t="s">
        <v>175</v>
      </c>
      <c r="L28" s="64" t="s">
        <v>176</v>
      </c>
      <c r="M28" s="64">
        <v>9678609835</v>
      </c>
      <c r="N28" s="64" t="s">
        <v>180</v>
      </c>
      <c r="O28" s="64">
        <v>9954635951</v>
      </c>
      <c r="P28" s="67">
        <v>43571</v>
      </c>
      <c r="Q28" s="68" t="s">
        <v>149</v>
      </c>
      <c r="R28" s="18">
        <v>42</v>
      </c>
      <c r="S28" s="18" t="s">
        <v>138</v>
      </c>
      <c r="T28" s="18"/>
    </row>
    <row r="29" spans="1:20">
      <c r="A29" s="4">
        <v>25</v>
      </c>
      <c r="B29" s="17" t="s">
        <v>62</v>
      </c>
      <c r="C29" s="64" t="s">
        <v>115</v>
      </c>
      <c r="D29" s="18" t="s">
        <v>25</v>
      </c>
      <c r="E29" s="19"/>
      <c r="F29" s="18"/>
      <c r="G29" s="19">
        <v>87</v>
      </c>
      <c r="H29" s="19">
        <v>83</v>
      </c>
      <c r="I29" s="55">
        <f t="shared" si="0"/>
        <v>170</v>
      </c>
      <c r="J29" s="70">
        <v>9706379378</v>
      </c>
      <c r="K29" s="66" t="s">
        <v>181</v>
      </c>
      <c r="L29" s="64" t="s">
        <v>182</v>
      </c>
      <c r="M29" s="64">
        <v>9954668830</v>
      </c>
      <c r="N29" s="64" t="s">
        <v>183</v>
      </c>
      <c r="O29" s="64">
        <v>9678967009</v>
      </c>
      <c r="P29" s="67">
        <v>43573</v>
      </c>
      <c r="Q29" s="68" t="s">
        <v>149</v>
      </c>
      <c r="R29" s="18">
        <v>43</v>
      </c>
      <c r="S29" s="18" t="s">
        <v>138</v>
      </c>
      <c r="T29" s="18"/>
    </row>
    <row r="30" spans="1:20">
      <c r="A30" s="4">
        <v>26</v>
      </c>
      <c r="B30" s="17" t="s">
        <v>63</v>
      </c>
      <c r="C30" s="64" t="s">
        <v>116</v>
      </c>
      <c r="D30" s="18" t="s">
        <v>25</v>
      </c>
      <c r="E30" s="19"/>
      <c r="F30" s="18"/>
      <c r="G30" s="19">
        <v>66</v>
      </c>
      <c r="H30" s="19">
        <v>63</v>
      </c>
      <c r="I30" s="55">
        <f t="shared" si="0"/>
        <v>129</v>
      </c>
      <c r="J30" s="70">
        <v>8011369127</v>
      </c>
      <c r="K30" s="66" t="s">
        <v>181</v>
      </c>
      <c r="L30" s="64" t="s">
        <v>182</v>
      </c>
      <c r="M30" s="64">
        <v>9954668830</v>
      </c>
      <c r="N30" s="64" t="s">
        <v>184</v>
      </c>
      <c r="O30" s="64">
        <v>9678871487</v>
      </c>
      <c r="P30" s="67">
        <v>43573</v>
      </c>
      <c r="Q30" s="68" t="s">
        <v>149</v>
      </c>
      <c r="R30" s="18">
        <v>46</v>
      </c>
      <c r="S30" s="18" t="s">
        <v>138</v>
      </c>
      <c r="T30" s="18"/>
    </row>
    <row r="31" spans="1:20">
      <c r="A31" s="4">
        <v>27</v>
      </c>
      <c r="B31" s="17" t="s">
        <v>62</v>
      </c>
      <c r="C31" s="64" t="s">
        <v>117</v>
      </c>
      <c r="D31" s="18" t="s">
        <v>25</v>
      </c>
      <c r="E31" s="19"/>
      <c r="F31" s="18"/>
      <c r="G31" s="19">
        <v>67</v>
      </c>
      <c r="H31" s="19">
        <v>60</v>
      </c>
      <c r="I31" s="55">
        <f t="shared" si="0"/>
        <v>127</v>
      </c>
      <c r="J31" s="70">
        <v>9957831584</v>
      </c>
      <c r="K31" s="66" t="s">
        <v>181</v>
      </c>
      <c r="L31" s="64" t="s">
        <v>182</v>
      </c>
      <c r="M31" s="64">
        <v>9954668830</v>
      </c>
      <c r="N31" s="64" t="s">
        <v>185</v>
      </c>
      <c r="O31" s="64">
        <v>8011857552</v>
      </c>
      <c r="P31" s="67">
        <v>43575</v>
      </c>
      <c r="Q31" s="68" t="s">
        <v>159</v>
      </c>
      <c r="R31" s="18">
        <v>49</v>
      </c>
      <c r="S31" s="18" t="s">
        <v>138</v>
      </c>
      <c r="T31" s="18"/>
    </row>
    <row r="32" spans="1:20">
      <c r="A32" s="4">
        <v>28</v>
      </c>
      <c r="B32" s="17" t="s">
        <v>63</v>
      </c>
      <c r="C32" s="64" t="s">
        <v>118</v>
      </c>
      <c r="D32" s="18" t="s">
        <v>25</v>
      </c>
      <c r="E32" s="19"/>
      <c r="F32" s="18"/>
      <c r="G32" s="19">
        <v>70</v>
      </c>
      <c r="H32" s="19">
        <v>46</v>
      </c>
      <c r="I32" s="55">
        <f t="shared" si="0"/>
        <v>116</v>
      </c>
      <c r="J32" s="70">
        <v>8011963466</v>
      </c>
      <c r="K32" s="66" t="s">
        <v>181</v>
      </c>
      <c r="L32" s="64" t="s">
        <v>182</v>
      </c>
      <c r="M32" s="64">
        <v>9954668830</v>
      </c>
      <c r="N32" s="64" t="s">
        <v>186</v>
      </c>
      <c r="O32" s="64">
        <v>8812950074</v>
      </c>
      <c r="P32" s="67">
        <v>43575</v>
      </c>
      <c r="Q32" s="68" t="s">
        <v>159</v>
      </c>
      <c r="R32" s="18">
        <v>35</v>
      </c>
      <c r="S32" s="18" t="s">
        <v>138</v>
      </c>
      <c r="T32" s="18"/>
    </row>
    <row r="33" spans="1:20">
      <c r="A33" s="4">
        <v>29</v>
      </c>
      <c r="B33" s="17" t="s">
        <v>62</v>
      </c>
      <c r="C33" s="64" t="s">
        <v>119</v>
      </c>
      <c r="D33" s="18" t="s">
        <v>25</v>
      </c>
      <c r="E33" s="19"/>
      <c r="F33" s="18"/>
      <c r="G33" s="19">
        <v>143</v>
      </c>
      <c r="H33" s="19">
        <v>137</v>
      </c>
      <c r="I33" s="55">
        <f t="shared" si="0"/>
        <v>280</v>
      </c>
      <c r="J33" s="70">
        <v>8011084934</v>
      </c>
      <c r="K33" s="66" t="s">
        <v>181</v>
      </c>
      <c r="L33" s="64" t="s">
        <v>182</v>
      </c>
      <c r="M33" s="64">
        <v>9954668830</v>
      </c>
      <c r="N33" s="64" t="s">
        <v>187</v>
      </c>
      <c r="O33" s="64">
        <v>9954184146</v>
      </c>
      <c r="P33" s="67">
        <v>43577</v>
      </c>
      <c r="Q33" s="68" t="s">
        <v>137</v>
      </c>
      <c r="R33" s="18">
        <v>30</v>
      </c>
      <c r="S33" s="18" t="s">
        <v>138</v>
      </c>
      <c r="T33" s="18"/>
    </row>
    <row r="34" spans="1:20">
      <c r="A34" s="4">
        <v>30</v>
      </c>
      <c r="B34" s="17" t="s">
        <v>63</v>
      </c>
      <c r="C34" s="64" t="s">
        <v>120</v>
      </c>
      <c r="D34" s="18" t="s">
        <v>25</v>
      </c>
      <c r="E34" s="19"/>
      <c r="F34" s="18"/>
      <c r="G34" s="19">
        <v>70</v>
      </c>
      <c r="H34" s="19">
        <v>68</v>
      </c>
      <c r="I34" s="55">
        <f t="shared" si="0"/>
        <v>138</v>
      </c>
      <c r="J34" s="70">
        <v>8822286691</v>
      </c>
      <c r="K34" s="64" t="s">
        <v>188</v>
      </c>
      <c r="L34" s="64" t="s">
        <v>189</v>
      </c>
      <c r="M34" s="64">
        <v>789658019</v>
      </c>
      <c r="N34" s="64" t="s">
        <v>190</v>
      </c>
      <c r="O34" s="64">
        <v>8011550959</v>
      </c>
      <c r="P34" s="67">
        <v>43577</v>
      </c>
      <c r="Q34" s="68" t="s">
        <v>137</v>
      </c>
      <c r="R34" s="18">
        <v>38</v>
      </c>
      <c r="S34" s="18" t="s">
        <v>138</v>
      </c>
      <c r="T34" s="18"/>
    </row>
    <row r="35" spans="1:20">
      <c r="A35" s="4">
        <v>31</v>
      </c>
      <c r="B35" s="17" t="s">
        <v>62</v>
      </c>
      <c r="C35" s="64" t="s">
        <v>121</v>
      </c>
      <c r="D35" s="18" t="s">
        <v>25</v>
      </c>
      <c r="E35" s="19"/>
      <c r="F35" s="18"/>
      <c r="G35" s="19">
        <v>50</v>
      </c>
      <c r="H35" s="19">
        <v>60</v>
      </c>
      <c r="I35" s="55">
        <f t="shared" si="0"/>
        <v>110</v>
      </c>
      <c r="J35" s="70">
        <v>8761953476</v>
      </c>
      <c r="K35" s="64" t="s">
        <v>188</v>
      </c>
      <c r="L35" s="64" t="s">
        <v>189</v>
      </c>
      <c r="M35" s="64">
        <v>789658019</v>
      </c>
      <c r="N35" s="64" t="s">
        <v>191</v>
      </c>
      <c r="O35" s="64">
        <v>9954783273</v>
      </c>
      <c r="P35" s="67">
        <v>43578</v>
      </c>
      <c r="Q35" s="68" t="s">
        <v>141</v>
      </c>
      <c r="R35" s="18">
        <v>42</v>
      </c>
      <c r="S35" s="18" t="s">
        <v>138</v>
      </c>
      <c r="T35" s="18"/>
    </row>
    <row r="36" spans="1:20">
      <c r="A36" s="4">
        <v>32</v>
      </c>
      <c r="B36" s="17" t="s">
        <v>63</v>
      </c>
      <c r="C36" s="63" t="s">
        <v>122</v>
      </c>
      <c r="D36" s="18" t="s">
        <v>25</v>
      </c>
      <c r="E36" s="19"/>
      <c r="F36" s="18"/>
      <c r="G36" s="19">
        <v>55</v>
      </c>
      <c r="H36" s="19">
        <v>60</v>
      </c>
      <c r="I36" s="55">
        <f t="shared" si="0"/>
        <v>115</v>
      </c>
      <c r="J36" s="70">
        <v>9957126233</v>
      </c>
      <c r="K36" s="64" t="s">
        <v>188</v>
      </c>
      <c r="L36" s="64" t="s">
        <v>189</v>
      </c>
      <c r="M36" s="64">
        <v>789658019</v>
      </c>
      <c r="N36" s="64" t="s">
        <v>192</v>
      </c>
      <c r="O36" s="64">
        <v>9678133847</v>
      </c>
      <c r="P36" s="67">
        <v>43578</v>
      </c>
      <c r="Q36" s="68" t="s">
        <v>141</v>
      </c>
      <c r="R36" s="18">
        <v>43</v>
      </c>
      <c r="S36" s="18" t="s">
        <v>138</v>
      </c>
      <c r="T36" s="18"/>
    </row>
    <row r="37" spans="1:20">
      <c r="A37" s="4">
        <v>33</v>
      </c>
      <c r="B37" s="17" t="s">
        <v>62</v>
      </c>
      <c r="C37" s="64" t="s">
        <v>123</v>
      </c>
      <c r="D37" s="18" t="s">
        <v>25</v>
      </c>
      <c r="E37" s="19"/>
      <c r="F37" s="18"/>
      <c r="G37" s="19">
        <v>60</v>
      </c>
      <c r="H37" s="19">
        <v>60</v>
      </c>
      <c r="I37" s="55">
        <f t="shared" si="0"/>
        <v>120</v>
      </c>
      <c r="J37" s="70">
        <v>8011368959</v>
      </c>
      <c r="K37" s="64" t="s">
        <v>188</v>
      </c>
      <c r="L37" s="64" t="s">
        <v>189</v>
      </c>
      <c r="M37" s="64">
        <v>789658019</v>
      </c>
      <c r="N37" s="64" t="s">
        <v>193</v>
      </c>
      <c r="O37" s="64">
        <v>9678224966</v>
      </c>
      <c r="P37" s="67">
        <v>43579</v>
      </c>
      <c r="Q37" s="68" t="s">
        <v>144</v>
      </c>
      <c r="R37" s="18">
        <v>46</v>
      </c>
      <c r="S37" s="18" t="s">
        <v>138</v>
      </c>
      <c r="T37" s="18"/>
    </row>
    <row r="38" spans="1:20">
      <c r="A38" s="4">
        <v>34</v>
      </c>
      <c r="B38" s="17" t="s">
        <v>63</v>
      </c>
      <c r="C38" s="64" t="s">
        <v>124</v>
      </c>
      <c r="D38" s="18" t="s">
        <v>25</v>
      </c>
      <c r="E38" s="19"/>
      <c r="F38" s="18"/>
      <c r="G38" s="19">
        <v>50</v>
      </c>
      <c r="H38" s="19">
        <v>55</v>
      </c>
      <c r="I38" s="55">
        <f t="shared" si="0"/>
        <v>105</v>
      </c>
      <c r="J38" s="70">
        <v>9859503915</v>
      </c>
      <c r="K38" s="64" t="s">
        <v>188</v>
      </c>
      <c r="L38" s="64" t="s">
        <v>189</v>
      </c>
      <c r="M38" s="64">
        <v>789658019</v>
      </c>
      <c r="N38" s="64" t="s">
        <v>194</v>
      </c>
      <c r="O38" s="64">
        <v>9957871410</v>
      </c>
      <c r="P38" s="67">
        <v>43579</v>
      </c>
      <c r="Q38" s="68" t="s">
        <v>144</v>
      </c>
      <c r="R38" s="18">
        <v>49</v>
      </c>
      <c r="S38" s="18" t="s">
        <v>138</v>
      </c>
      <c r="T38" s="18"/>
    </row>
    <row r="39" spans="1:20">
      <c r="A39" s="4">
        <v>35</v>
      </c>
      <c r="B39" s="17" t="s">
        <v>62</v>
      </c>
      <c r="C39" s="64" t="s">
        <v>119</v>
      </c>
      <c r="D39" s="18" t="s">
        <v>25</v>
      </c>
      <c r="E39" s="19"/>
      <c r="F39" s="18"/>
      <c r="G39" s="19">
        <v>65</v>
      </c>
      <c r="H39" s="19">
        <v>70</v>
      </c>
      <c r="I39" s="55">
        <f t="shared" si="0"/>
        <v>135</v>
      </c>
      <c r="J39" s="70">
        <v>9954899038</v>
      </c>
      <c r="K39" s="64" t="s">
        <v>188</v>
      </c>
      <c r="L39" s="64" t="s">
        <v>189</v>
      </c>
      <c r="M39" s="64">
        <v>789658019</v>
      </c>
      <c r="N39" s="64" t="s">
        <v>195</v>
      </c>
      <c r="O39" s="64">
        <v>7896236599</v>
      </c>
      <c r="P39" s="67">
        <v>43580</v>
      </c>
      <c r="Q39" s="68" t="s">
        <v>149</v>
      </c>
      <c r="R39" s="18">
        <v>38</v>
      </c>
      <c r="S39" s="18" t="s">
        <v>138</v>
      </c>
      <c r="T39" s="18"/>
    </row>
    <row r="40" spans="1:20">
      <c r="A40" s="4">
        <v>36</v>
      </c>
      <c r="B40" s="17" t="s">
        <v>63</v>
      </c>
      <c r="C40" s="63" t="s">
        <v>125</v>
      </c>
      <c r="D40" s="18" t="s">
        <v>25</v>
      </c>
      <c r="E40" s="19"/>
      <c r="F40" s="18"/>
      <c r="G40" s="19">
        <v>70</v>
      </c>
      <c r="H40" s="19">
        <v>68</v>
      </c>
      <c r="I40" s="55">
        <f t="shared" si="0"/>
        <v>138</v>
      </c>
      <c r="J40" s="70">
        <v>8472880280</v>
      </c>
      <c r="K40" s="64" t="s">
        <v>196</v>
      </c>
      <c r="L40" s="64" t="s">
        <v>197</v>
      </c>
      <c r="M40" s="64">
        <v>9678826103</v>
      </c>
      <c r="N40" s="64" t="s">
        <v>198</v>
      </c>
      <c r="O40" s="64">
        <v>9954559817</v>
      </c>
      <c r="P40" s="67">
        <v>43580</v>
      </c>
      <c r="Q40" s="68" t="s">
        <v>149</v>
      </c>
      <c r="R40" s="18">
        <v>42</v>
      </c>
      <c r="S40" s="18" t="s">
        <v>138</v>
      </c>
      <c r="T40" s="18"/>
    </row>
    <row r="41" spans="1:20">
      <c r="A41" s="4">
        <v>37</v>
      </c>
      <c r="B41" s="17" t="s">
        <v>62</v>
      </c>
      <c r="C41" s="63" t="s">
        <v>126</v>
      </c>
      <c r="D41" s="18" t="s">
        <v>25</v>
      </c>
      <c r="E41" s="19"/>
      <c r="F41" s="18"/>
      <c r="G41" s="19">
        <v>50</v>
      </c>
      <c r="H41" s="19">
        <v>60</v>
      </c>
      <c r="I41" s="55">
        <f t="shared" si="0"/>
        <v>110</v>
      </c>
      <c r="J41" s="70">
        <v>8011694132</v>
      </c>
      <c r="K41" s="64" t="s">
        <v>196</v>
      </c>
      <c r="L41" s="64" t="s">
        <v>197</v>
      </c>
      <c r="M41" s="64">
        <v>9678826103</v>
      </c>
      <c r="N41" s="64" t="s">
        <v>199</v>
      </c>
      <c r="O41" s="64">
        <v>7896519757</v>
      </c>
      <c r="P41" s="67">
        <v>43581</v>
      </c>
      <c r="Q41" s="68" t="s">
        <v>154</v>
      </c>
      <c r="R41" s="18">
        <v>43</v>
      </c>
      <c r="S41" s="18" t="s">
        <v>138</v>
      </c>
      <c r="T41" s="18"/>
    </row>
    <row r="42" spans="1:20">
      <c r="A42" s="4">
        <v>38</v>
      </c>
      <c r="B42" s="17" t="s">
        <v>63</v>
      </c>
      <c r="C42" s="63" t="s">
        <v>127</v>
      </c>
      <c r="D42" s="18" t="s">
        <v>25</v>
      </c>
      <c r="E42" s="19"/>
      <c r="F42" s="18"/>
      <c r="G42" s="19">
        <v>55</v>
      </c>
      <c r="H42" s="19">
        <v>60</v>
      </c>
      <c r="I42" s="55">
        <f t="shared" si="0"/>
        <v>115</v>
      </c>
      <c r="J42" s="70">
        <v>8011696165</v>
      </c>
      <c r="K42" s="64" t="s">
        <v>196</v>
      </c>
      <c r="L42" s="64" t="s">
        <v>197</v>
      </c>
      <c r="M42" s="64">
        <v>9678826103</v>
      </c>
      <c r="N42" s="64" t="s">
        <v>200</v>
      </c>
      <c r="O42" s="64">
        <v>8011484939</v>
      </c>
      <c r="P42" s="67">
        <v>43581</v>
      </c>
      <c r="Q42" s="68" t="s">
        <v>154</v>
      </c>
      <c r="R42" s="18">
        <v>46</v>
      </c>
      <c r="S42" s="18" t="s">
        <v>138</v>
      </c>
      <c r="T42" s="18"/>
    </row>
    <row r="43" spans="1:20">
      <c r="A43" s="4">
        <v>39</v>
      </c>
      <c r="B43" s="17" t="s">
        <v>62</v>
      </c>
      <c r="C43" s="64" t="s">
        <v>128</v>
      </c>
      <c r="D43" s="18" t="s">
        <v>25</v>
      </c>
      <c r="E43" s="19"/>
      <c r="F43" s="18"/>
      <c r="G43" s="19">
        <v>60</v>
      </c>
      <c r="H43" s="19">
        <v>60</v>
      </c>
      <c r="I43" s="55">
        <f t="shared" si="0"/>
        <v>120</v>
      </c>
      <c r="J43" s="70">
        <v>9957237840</v>
      </c>
      <c r="K43" s="64" t="s">
        <v>201</v>
      </c>
      <c r="L43" s="64" t="s">
        <v>202</v>
      </c>
      <c r="M43" s="64">
        <v>7896526322</v>
      </c>
      <c r="N43" s="64" t="s">
        <v>203</v>
      </c>
      <c r="O43" s="64">
        <v>9957677862</v>
      </c>
      <c r="P43" s="67">
        <v>43582</v>
      </c>
      <c r="Q43" s="68" t="s">
        <v>159</v>
      </c>
      <c r="R43" s="18">
        <v>49</v>
      </c>
      <c r="S43" s="18" t="s">
        <v>138</v>
      </c>
      <c r="T43" s="18"/>
    </row>
    <row r="44" spans="1:20">
      <c r="A44" s="4">
        <v>40</v>
      </c>
      <c r="B44" s="17" t="s">
        <v>63</v>
      </c>
      <c r="C44" s="64" t="s">
        <v>129</v>
      </c>
      <c r="D44" s="18" t="s">
        <v>25</v>
      </c>
      <c r="E44" s="19"/>
      <c r="F44" s="18"/>
      <c r="G44" s="19">
        <v>50</v>
      </c>
      <c r="H44" s="19">
        <v>55</v>
      </c>
      <c r="I44" s="55">
        <f t="shared" si="0"/>
        <v>105</v>
      </c>
      <c r="J44" s="70">
        <v>9678179434</v>
      </c>
      <c r="K44" s="64" t="s">
        <v>201</v>
      </c>
      <c r="L44" s="64" t="s">
        <v>202</v>
      </c>
      <c r="M44" s="64">
        <v>7896526322</v>
      </c>
      <c r="N44" s="64" t="s">
        <v>204</v>
      </c>
      <c r="O44" s="64">
        <v>7896167643</v>
      </c>
      <c r="P44" s="67">
        <v>43582</v>
      </c>
      <c r="Q44" s="68" t="s">
        <v>159</v>
      </c>
      <c r="R44" s="18">
        <v>49</v>
      </c>
      <c r="S44" s="18" t="s">
        <v>138</v>
      </c>
      <c r="T44" s="18"/>
    </row>
    <row r="45" spans="1:20">
      <c r="A45" s="4">
        <v>41</v>
      </c>
      <c r="B45" s="17" t="s">
        <v>62</v>
      </c>
      <c r="C45" s="64" t="s">
        <v>130</v>
      </c>
      <c r="D45" s="18" t="s">
        <v>25</v>
      </c>
      <c r="E45" s="19"/>
      <c r="F45" s="18"/>
      <c r="G45" s="19">
        <v>60</v>
      </c>
      <c r="H45" s="19">
        <v>60</v>
      </c>
      <c r="I45" s="55">
        <f t="shared" si="0"/>
        <v>120</v>
      </c>
      <c r="J45" s="70">
        <v>7896578976</v>
      </c>
      <c r="K45" s="64" t="s">
        <v>205</v>
      </c>
      <c r="L45" s="64" t="s">
        <v>206</v>
      </c>
      <c r="M45" s="64">
        <v>9954571588</v>
      </c>
      <c r="N45" s="64" t="s">
        <v>207</v>
      </c>
      <c r="O45" s="64">
        <v>8761088277</v>
      </c>
      <c r="P45" s="67">
        <v>43584</v>
      </c>
      <c r="Q45" s="68" t="s">
        <v>137</v>
      </c>
      <c r="R45" s="18">
        <v>49</v>
      </c>
      <c r="S45" s="18" t="s">
        <v>138</v>
      </c>
      <c r="T45" s="18"/>
    </row>
    <row r="46" spans="1:20">
      <c r="A46" s="4">
        <v>42</v>
      </c>
      <c r="B46" s="17" t="s">
        <v>63</v>
      </c>
      <c r="C46" s="64" t="s">
        <v>131</v>
      </c>
      <c r="D46" s="18" t="s">
        <v>25</v>
      </c>
      <c r="E46" s="19"/>
      <c r="F46" s="18"/>
      <c r="G46" s="19">
        <v>50</v>
      </c>
      <c r="H46" s="19">
        <v>55</v>
      </c>
      <c r="I46" s="55">
        <f t="shared" si="0"/>
        <v>105</v>
      </c>
      <c r="J46" s="70">
        <v>9678762251</v>
      </c>
      <c r="K46" s="64" t="s">
        <v>205</v>
      </c>
      <c r="L46" s="64" t="s">
        <v>206</v>
      </c>
      <c r="M46" s="64">
        <v>9954571589</v>
      </c>
      <c r="N46" s="64" t="s">
        <v>208</v>
      </c>
      <c r="O46" s="64">
        <v>8472098469</v>
      </c>
      <c r="P46" s="67">
        <v>43584</v>
      </c>
      <c r="Q46" s="68" t="s">
        <v>137</v>
      </c>
      <c r="R46" s="18">
        <v>38</v>
      </c>
      <c r="S46" s="18" t="s">
        <v>138</v>
      </c>
      <c r="T46" s="18"/>
    </row>
    <row r="47" spans="1:20">
      <c r="A47" s="4">
        <v>43</v>
      </c>
      <c r="B47" s="17" t="s">
        <v>62</v>
      </c>
      <c r="C47" s="64" t="s">
        <v>132</v>
      </c>
      <c r="D47" s="18" t="s">
        <v>25</v>
      </c>
      <c r="E47" s="19"/>
      <c r="F47" s="18"/>
      <c r="G47" s="19">
        <v>60</v>
      </c>
      <c r="H47" s="19">
        <v>65</v>
      </c>
      <c r="I47" s="55">
        <f t="shared" si="0"/>
        <v>125</v>
      </c>
      <c r="J47" s="70">
        <v>8402067318</v>
      </c>
      <c r="K47" s="64" t="s">
        <v>209</v>
      </c>
      <c r="L47" s="64" t="s">
        <v>210</v>
      </c>
      <c r="M47" s="64">
        <v>9678946896</v>
      </c>
      <c r="N47" s="64" t="s">
        <v>211</v>
      </c>
      <c r="O47" s="64">
        <v>96788520713</v>
      </c>
      <c r="P47" s="67">
        <v>43585</v>
      </c>
      <c r="Q47" s="68" t="s">
        <v>141</v>
      </c>
      <c r="R47" s="18">
        <v>38</v>
      </c>
      <c r="S47" s="18" t="s">
        <v>138</v>
      </c>
      <c r="T47" s="18"/>
    </row>
    <row r="48" spans="1:20">
      <c r="A48" s="4">
        <v>44</v>
      </c>
      <c r="B48" s="17" t="s">
        <v>63</v>
      </c>
      <c r="C48" s="64" t="s">
        <v>133</v>
      </c>
      <c r="D48" s="18" t="s">
        <v>25</v>
      </c>
      <c r="E48" s="19"/>
      <c r="F48" s="18"/>
      <c r="G48" s="19">
        <v>50</v>
      </c>
      <c r="H48" s="19">
        <v>75</v>
      </c>
      <c r="I48" s="55">
        <f t="shared" si="0"/>
        <v>125</v>
      </c>
      <c r="J48" s="70">
        <v>7896578976</v>
      </c>
      <c r="K48" s="64" t="s">
        <v>160</v>
      </c>
      <c r="L48" s="64" t="s">
        <v>161</v>
      </c>
      <c r="M48" s="64">
        <v>9401726060</v>
      </c>
      <c r="N48" s="64" t="s">
        <v>212</v>
      </c>
      <c r="O48" s="64">
        <v>8011327951</v>
      </c>
      <c r="P48" s="67">
        <v>43585</v>
      </c>
      <c r="Q48" s="68" t="s">
        <v>141</v>
      </c>
      <c r="R48" s="18">
        <v>42</v>
      </c>
      <c r="S48" s="18" t="s">
        <v>138</v>
      </c>
      <c r="T48" s="18"/>
    </row>
    <row r="49" spans="1:20">
      <c r="A49" s="4">
        <v>45</v>
      </c>
      <c r="B49" s="17"/>
      <c r="C49" s="18"/>
      <c r="D49" s="18"/>
      <c r="E49" s="19"/>
      <c r="F49" s="18"/>
      <c r="G49" s="19"/>
      <c r="H49" s="19"/>
      <c r="I49" s="55">
        <f t="shared" si="0"/>
        <v>0</v>
      </c>
      <c r="J49" s="18"/>
      <c r="K49" s="18"/>
      <c r="L49" s="18"/>
      <c r="M49" s="18"/>
      <c r="N49" s="18"/>
      <c r="O49" s="18"/>
      <c r="P49" s="24"/>
      <c r="Q49" s="18"/>
      <c r="R49" s="18"/>
      <c r="S49" s="18"/>
      <c r="T49" s="18"/>
    </row>
    <row r="50" spans="1:20">
      <c r="A50" s="4">
        <v>46</v>
      </c>
      <c r="B50" s="17"/>
      <c r="C50" s="18"/>
      <c r="D50" s="18"/>
      <c r="E50" s="19"/>
      <c r="F50" s="18"/>
      <c r="G50" s="19"/>
      <c r="H50" s="19"/>
      <c r="I50" s="55">
        <f t="shared" si="0"/>
        <v>0</v>
      </c>
      <c r="J50" s="18"/>
      <c r="K50" s="18"/>
      <c r="L50" s="18"/>
      <c r="M50" s="18"/>
      <c r="N50" s="18"/>
      <c r="O50" s="18"/>
      <c r="P50" s="24"/>
      <c r="Q50" s="18"/>
      <c r="R50" s="18"/>
      <c r="S50" s="18"/>
      <c r="T50" s="18"/>
    </row>
    <row r="51" spans="1:20">
      <c r="A51" s="4">
        <v>47</v>
      </c>
      <c r="B51" s="17"/>
      <c r="C51" s="18"/>
      <c r="D51" s="18"/>
      <c r="E51" s="19"/>
      <c r="F51" s="18"/>
      <c r="G51" s="19"/>
      <c r="H51" s="19"/>
      <c r="I51" s="55">
        <f t="shared" si="0"/>
        <v>0</v>
      </c>
      <c r="J51" s="18"/>
      <c r="K51" s="18"/>
      <c r="L51" s="18"/>
      <c r="M51" s="18"/>
      <c r="N51" s="18"/>
      <c r="O51" s="18"/>
      <c r="P51" s="24"/>
      <c r="Q51" s="18"/>
      <c r="R51" s="18"/>
      <c r="S51" s="18"/>
      <c r="T51" s="18"/>
    </row>
    <row r="52" spans="1:20">
      <c r="A52" s="4">
        <v>48</v>
      </c>
      <c r="B52" s="17"/>
      <c r="C52" s="18"/>
      <c r="D52" s="18"/>
      <c r="E52" s="19"/>
      <c r="F52" s="18"/>
      <c r="G52" s="19"/>
      <c r="H52" s="19"/>
      <c r="I52" s="55">
        <f t="shared" si="0"/>
        <v>0</v>
      </c>
      <c r="J52" s="18"/>
      <c r="K52" s="18"/>
      <c r="L52" s="18"/>
      <c r="M52" s="18"/>
      <c r="N52" s="18"/>
      <c r="O52" s="18"/>
      <c r="P52" s="24"/>
      <c r="Q52" s="18"/>
      <c r="R52" s="18"/>
      <c r="S52" s="18"/>
      <c r="T52" s="18"/>
    </row>
    <row r="53" spans="1:20">
      <c r="A53" s="4">
        <v>49</v>
      </c>
      <c r="B53" s="17"/>
      <c r="C53" s="18"/>
      <c r="D53" s="18"/>
      <c r="E53" s="19"/>
      <c r="F53" s="18"/>
      <c r="G53" s="19"/>
      <c r="H53" s="19"/>
      <c r="I53" s="55">
        <f t="shared" si="0"/>
        <v>0</v>
      </c>
      <c r="J53" s="18"/>
      <c r="K53" s="18"/>
      <c r="L53" s="18"/>
      <c r="M53" s="18"/>
      <c r="N53" s="18"/>
      <c r="O53" s="18"/>
      <c r="P53" s="24"/>
      <c r="Q53" s="18"/>
      <c r="R53" s="18"/>
      <c r="S53" s="18"/>
      <c r="T53" s="18"/>
    </row>
    <row r="54" spans="1:20">
      <c r="A54" s="4">
        <v>50</v>
      </c>
      <c r="B54" s="17"/>
      <c r="C54" s="18"/>
      <c r="D54" s="18"/>
      <c r="E54" s="19"/>
      <c r="F54" s="18"/>
      <c r="G54" s="19"/>
      <c r="H54" s="19"/>
      <c r="I54" s="55">
        <f t="shared" si="0"/>
        <v>0</v>
      </c>
      <c r="J54" s="18"/>
      <c r="K54" s="18"/>
      <c r="L54" s="18"/>
      <c r="M54" s="18"/>
      <c r="N54" s="18"/>
      <c r="O54" s="18"/>
      <c r="P54" s="24"/>
      <c r="Q54" s="18"/>
      <c r="R54" s="18"/>
      <c r="S54" s="18"/>
      <c r="T54" s="18"/>
    </row>
    <row r="55" spans="1:20">
      <c r="A55" s="4">
        <v>51</v>
      </c>
      <c r="B55" s="17"/>
      <c r="C55" s="18"/>
      <c r="D55" s="18"/>
      <c r="E55" s="19"/>
      <c r="F55" s="18"/>
      <c r="G55" s="19"/>
      <c r="H55" s="19"/>
      <c r="I55" s="55">
        <f t="shared" si="0"/>
        <v>0</v>
      </c>
      <c r="J55" s="18"/>
      <c r="K55" s="18"/>
      <c r="L55" s="18"/>
      <c r="M55" s="18"/>
      <c r="N55" s="18"/>
      <c r="O55" s="18"/>
      <c r="P55" s="24"/>
      <c r="Q55" s="18"/>
      <c r="R55" s="18"/>
      <c r="S55" s="18"/>
      <c r="T55" s="18"/>
    </row>
    <row r="56" spans="1:20">
      <c r="A56" s="4">
        <v>52</v>
      </c>
      <c r="B56" s="17"/>
      <c r="C56" s="18"/>
      <c r="D56" s="18"/>
      <c r="E56" s="19"/>
      <c r="F56" s="18"/>
      <c r="G56" s="19"/>
      <c r="H56" s="19"/>
      <c r="I56" s="55">
        <f t="shared" si="0"/>
        <v>0</v>
      </c>
      <c r="J56" s="18"/>
      <c r="K56" s="18"/>
      <c r="L56" s="18"/>
      <c r="M56" s="18"/>
      <c r="N56" s="18"/>
      <c r="O56" s="18"/>
      <c r="P56" s="24"/>
      <c r="Q56" s="18"/>
      <c r="R56" s="18"/>
      <c r="S56" s="18"/>
      <c r="T56" s="18"/>
    </row>
    <row r="57" spans="1:20">
      <c r="A57" s="4">
        <v>53</v>
      </c>
      <c r="B57" s="17"/>
      <c r="C57" s="18"/>
      <c r="D57" s="18"/>
      <c r="E57" s="19"/>
      <c r="F57" s="18"/>
      <c r="G57" s="19"/>
      <c r="H57" s="19"/>
      <c r="I57" s="55">
        <f t="shared" si="0"/>
        <v>0</v>
      </c>
      <c r="J57" s="18"/>
      <c r="K57" s="18"/>
      <c r="L57" s="18"/>
      <c r="M57" s="18"/>
      <c r="N57" s="18"/>
      <c r="O57" s="18"/>
      <c r="P57" s="24"/>
      <c r="Q57" s="18"/>
      <c r="R57" s="18"/>
      <c r="S57" s="18"/>
      <c r="T57" s="18"/>
    </row>
    <row r="58" spans="1:20">
      <c r="A58" s="4">
        <v>54</v>
      </c>
      <c r="B58" s="17"/>
      <c r="C58" s="18"/>
      <c r="D58" s="18"/>
      <c r="E58" s="19"/>
      <c r="F58" s="18"/>
      <c r="G58" s="19"/>
      <c r="H58" s="19"/>
      <c r="I58" s="55">
        <f t="shared" si="0"/>
        <v>0</v>
      </c>
      <c r="J58" s="18"/>
      <c r="K58" s="18"/>
      <c r="L58" s="18"/>
      <c r="M58" s="18"/>
      <c r="N58" s="18"/>
      <c r="O58" s="18"/>
      <c r="P58" s="24"/>
      <c r="Q58" s="18"/>
      <c r="R58" s="18"/>
      <c r="S58" s="18"/>
      <c r="T58" s="18"/>
    </row>
    <row r="59" spans="1:20">
      <c r="A59" s="4">
        <v>55</v>
      </c>
      <c r="B59" s="17"/>
      <c r="C59" s="18"/>
      <c r="D59" s="18"/>
      <c r="E59" s="19"/>
      <c r="F59" s="18"/>
      <c r="G59" s="19"/>
      <c r="H59" s="19"/>
      <c r="I59" s="55">
        <f t="shared" si="0"/>
        <v>0</v>
      </c>
      <c r="J59" s="18"/>
      <c r="K59" s="18"/>
      <c r="L59" s="18"/>
      <c r="M59" s="18"/>
      <c r="N59" s="18"/>
      <c r="O59" s="18"/>
      <c r="P59" s="24"/>
      <c r="Q59" s="18"/>
      <c r="R59" s="18"/>
      <c r="S59" s="18"/>
      <c r="T59" s="18"/>
    </row>
    <row r="60" spans="1:20">
      <c r="A60" s="4">
        <v>56</v>
      </c>
      <c r="B60" s="17"/>
      <c r="C60" s="18"/>
      <c r="D60" s="18"/>
      <c r="E60" s="19"/>
      <c r="F60" s="18"/>
      <c r="G60" s="19"/>
      <c r="H60" s="19"/>
      <c r="I60" s="55">
        <f t="shared" si="0"/>
        <v>0</v>
      </c>
      <c r="J60" s="18"/>
      <c r="K60" s="18"/>
      <c r="L60" s="18"/>
      <c r="M60" s="18"/>
      <c r="N60" s="18"/>
      <c r="O60" s="18"/>
      <c r="P60" s="24"/>
      <c r="Q60" s="18"/>
      <c r="R60" s="18"/>
      <c r="S60" s="18"/>
      <c r="T60" s="18"/>
    </row>
    <row r="61" spans="1:20">
      <c r="A61" s="4">
        <v>57</v>
      </c>
      <c r="B61" s="17"/>
      <c r="C61" s="18"/>
      <c r="D61" s="18"/>
      <c r="E61" s="19"/>
      <c r="F61" s="18"/>
      <c r="G61" s="19"/>
      <c r="H61" s="19"/>
      <c r="I61" s="55">
        <f t="shared" si="0"/>
        <v>0</v>
      </c>
      <c r="J61" s="18"/>
      <c r="K61" s="18"/>
      <c r="L61" s="18"/>
      <c r="M61" s="18"/>
      <c r="N61" s="18"/>
      <c r="O61" s="18"/>
      <c r="P61" s="24"/>
      <c r="Q61" s="18"/>
      <c r="R61" s="18"/>
      <c r="S61" s="18"/>
      <c r="T61" s="18"/>
    </row>
    <row r="62" spans="1:20">
      <c r="A62" s="4">
        <v>58</v>
      </c>
      <c r="B62" s="17"/>
      <c r="C62" s="18"/>
      <c r="D62" s="18"/>
      <c r="E62" s="19"/>
      <c r="F62" s="18"/>
      <c r="G62" s="19"/>
      <c r="H62" s="19"/>
      <c r="I62" s="55">
        <f t="shared" si="0"/>
        <v>0</v>
      </c>
      <c r="J62" s="18"/>
      <c r="K62" s="18"/>
      <c r="L62" s="18"/>
      <c r="M62" s="18"/>
      <c r="N62" s="18"/>
      <c r="O62" s="18"/>
      <c r="P62" s="24"/>
      <c r="Q62" s="18"/>
      <c r="R62" s="18"/>
      <c r="S62" s="18"/>
      <c r="T62" s="18"/>
    </row>
    <row r="63" spans="1:20">
      <c r="A63" s="4">
        <v>59</v>
      </c>
      <c r="B63" s="17"/>
      <c r="C63" s="18"/>
      <c r="D63" s="18"/>
      <c r="E63" s="19"/>
      <c r="F63" s="18"/>
      <c r="G63" s="19"/>
      <c r="H63" s="19"/>
      <c r="I63" s="55">
        <f t="shared" si="0"/>
        <v>0</v>
      </c>
      <c r="J63" s="18"/>
      <c r="K63" s="18"/>
      <c r="L63" s="18"/>
      <c r="M63" s="18"/>
      <c r="N63" s="18"/>
      <c r="O63" s="18"/>
      <c r="P63" s="24"/>
      <c r="Q63" s="18"/>
      <c r="R63" s="18"/>
      <c r="S63" s="18"/>
      <c r="T63" s="18"/>
    </row>
    <row r="64" spans="1:20">
      <c r="A64" s="4">
        <v>60</v>
      </c>
      <c r="B64" s="17"/>
      <c r="C64" s="18"/>
      <c r="D64" s="18"/>
      <c r="E64" s="19"/>
      <c r="F64" s="18"/>
      <c r="G64" s="19"/>
      <c r="H64" s="19"/>
      <c r="I64" s="55">
        <f t="shared" si="0"/>
        <v>0</v>
      </c>
      <c r="J64" s="18"/>
      <c r="K64" s="18"/>
      <c r="L64" s="18"/>
      <c r="M64" s="18"/>
      <c r="N64" s="18"/>
      <c r="O64" s="18"/>
      <c r="P64" s="24"/>
      <c r="Q64" s="18"/>
      <c r="R64" s="18"/>
      <c r="S64" s="18"/>
      <c r="T64" s="18"/>
    </row>
    <row r="65" spans="1:20">
      <c r="A65" s="4">
        <v>61</v>
      </c>
      <c r="B65" s="17"/>
      <c r="C65" s="18"/>
      <c r="D65" s="18"/>
      <c r="E65" s="19"/>
      <c r="F65" s="18"/>
      <c r="G65" s="19"/>
      <c r="H65" s="19"/>
      <c r="I65" s="55">
        <f t="shared" si="0"/>
        <v>0</v>
      </c>
      <c r="J65" s="18"/>
      <c r="K65" s="18"/>
      <c r="L65" s="18"/>
      <c r="M65" s="18"/>
      <c r="N65" s="18"/>
      <c r="O65" s="18"/>
      <c r="P65" s="24"/>
      <c r="Q65" s="18"/>
      <c r="R65" s="18"/>
      <c r="S65" s="18"/>
      <c r="T65" s="18"/>
    </row>
    <row r="66" spans="1:20">
      <c r="A66" s="4">
        <v>62</v>
      </c>
      <c r="B66" s="17"/>
      <c r="C66" s="18"/>
      <c r="D66" s="18"/>
      <c r="E66" s="19"/>
      <c r="F66" s="18"/>
      <c r="G66" s="19"/>
      <c r="H66" s="19"/>
      <c r="I66" s="55">
        <f t="shared" si="0"/>
        <v>0</v>
      </c>
      <c r="J66" s="18"/>
      <c r="K66" s="18"/>
      <c r="L66" s="18"/>
      <c r="M66" s="18"/>
      <c r="N66" s="18"/>
      <c r="O66" s="18"/>
      <c r="P66" s="24"/>
      <c r="Q66" s="18"/>
      <c r="R66" s="18"/>
      <c r="S66" s="18"/>
      <c r="T66" s="18"/>
    </row>
    <row r="67" spans="1:20">
      <c r="A67" s="4">
        <v>63</v>
      </c>
      <c r="B67" s="17"/>
      <c r="C67" s="18"/>
      <c r="D67" s="18"/>
      <c r="E67" s="19"/>
      <c r="F67" s="18"/>
      <c r="G67" s="19"/>
      <c r="H67" s="19"/>
      <c r="I67" s="55">
        <f t="shared" si="0"/>
        <v>0</v>
      </c>
      <c r="J67" s="18"/>
      <c r="K67" s="18"/>
      <c r="L67" s="18"/>
      <c r="M67" s="18"/>
      <c r="N67" s="18"/>
      <c r="O67" s="18"/>
      <c r="P67" s="24"/>
      <c r="Q67" s="18"/>
      <c r="R67" s="18"/>
      <c r="S67" s="18"/>
      <c r="T67" s="18"/>
    </row>
    <row r="68" spans="1:20">
      <c r="A68" s="4">
        <v>64</v>
      </c>
      <c r="B68" s="17"/>
      <c r="C68" s="18"/>
      <c r="D68" s="18"/>
      <c r="E68" s="19"/>
      <c r="F68" s="18"/>
      <c r="G68" s="19"/>
      <c r="H68" s="19"/>
      <c r="I68" s="55">
        <f t="shared" si="0"/>
        <v>0</v>
      </c>
      <c r="J68" s="18"/>
      <c r="K68" s="18"/>
      <c r="L68" s="18"/>
      <c r="M68" s="18"/>
      <c r="N68" s="18"/>
      <c r="O68" s="18"/>
      <c r="P68" s="24"/>
      <c r="Q68" s="18"/>
      <c r="R68" s="18"/>
      <c r="S68" s="18"/>
      <c r="T68" s="18"/>
    </row>
    <row r="69" spans="1:20">
      <c r="A69" s="4">
        <v>65</v>
      </c>
      <c r="B69" s="17"/>
      <c r="C69" s="18"/>
      <c r="D69" s="18"/>
      <c r="E69" s="19"/>
      <c r="F69" s="18"/>
      <c r="G69" s="19"/>
      <c r="H69" s="19"/>
      <c r="I69" s="55">
        <f t="shared" si="0"/>
        <v>0</v>
      </c>
      <c r="J69" s="18"/>
      <c r="K69" s="18"/>
      <c r="L69" s="18"/>
      <c r="M69" s="18"/>
      <c r="N69" s="18"/>
      <c r="O69" s="18"/>
      <c r="P69" s="24"/>
      <c r="Q69" s="18"/>
      <c r="R69" s="18"/>
      <c r="S69" s="18"/>
      <c r="T69" s="18"/>
    </row>
    <row r="70" spans="1:20">
      <c r="A70" s="4">
        <v>66</v>
      </c>
      <c r="B70" s="17"/>
      <c r="C70" s="18"/>
      <c r="D70" s="18"/>
      <c r="E70" s="19"/>
      <c r="F70" s="18"/>
      <c r="G70" s="19"/>
      <c r="H70" s="19"/>
      <c r="I70" s="55">
        <f t="shared" ref="I70:I133" si="1">SUM(G70:H70)</f>
        <v>0</v>
      </c>
      <c r="J70" s="18"/>
      <c r="K70" s="18"/>
      <c r="L70" s="18"/>
      <c r="M70" s="18"/>
      <c r="N70" s="18"/>
      <c r="O70" s="18"/>
      <c r="P70" s="24"/>
      <c r="Q70" s="18"/>
      <c r="R70" s="18"/>
      <c r="S70" s="18"/>
      <c r="T70" s="18"/>
    </row>
    <row r="71" spans="1:20">
      <c r="A71" s="4">
        <v>67</v>
      </c>
      <c r="B71" s="17"/>
      <c r="C71" s="18"/>
      <c r="D71" s="18"/>
      <c r="E71" s="19"/>
      <c r="F71" s="18"/>
      <c r="G71" s="19"/>
      <c r="H71" s="19"/>
      <c r="I71" s="55">
        <f t="shared" si="1"/>
        <v>0</v>
      </c>
      <c r="J71" s="18"/>
      <c r="K71" s="18"/>
      <c r="L71" s="18"/>
      <c r="M71" s="18"/>
      <c r="N71" s="18"/>
      <c r="O71" s="18"/>
      <c r="P71" s="24"/>
      <c r="Q71" s="18"/>
      <c r="R71" s="18"/>
      <c r="S71" s="18"/>
      <c r="T71" s="18"/>
    </row>
    <row r="72" spans="1:20">
      <c r="A72" s="4">
        <v>68</v>
      </c>
      <c r="B72" s="17"/>
      <c r="C72" s="18"/>
      <c r="D72" s="18"/>
      <c r="E72" s="19"/>
      <c r="F72" s="18"/>
      <c r="G72" s="19"/>
      <c r="H72" s="19"/>
      <c r="I72" s="55">
        <f t="shared" si="1"/>
        <v>0</v>
      </c>
      <c r="J72" s="18"/>
      <c r="K72" s="18"/>
      <c r="L72" s="18"/>
      <c r="M72" s="18"/>
      <c r="N72" s="18"/>
      <c r="O72" s="18"/>
      <c r="P72" s="24"/>
      <c r="Q72" s="18"/>
      <c r="R72" s="18"/>
      <c r="S72" s="18"/>
      <c r="T72" s="18"/>
    </row>
    <row r="73" spans="1:20">
      <c r="A73" s="4">
        <v>69</v>
      </c>
      <c r="B73" s="17"/>
      <c r="C73" s="18"/>
      <c r="D73" s="18"/>
      <c r="E73" s="19"/>
      <c r="F73" s="18"/>
      <c r="G73" s="19"/>
      <c r="H73" s="19"/>
      <c r="I73" s="55">
        <f t="shared" si="1"/>
        <v>0</v>
      </c>
      <c r="J73" s="18"/>
      <c r="K73" s="18"/>
      <c r="L73" s="18"/>
      <c r="M73" s="18"/>
      <c r="N73" s="18"/>
      <c r="O73" s="18"/>
      <c r="P73" s="24"/>
      <c r="Q73" s="18"/>
      <c r="R73" s="18"/>
      <c r="S73" s="18"/>
      <c r="T73" s="18"/>
    </row>
    <row r="74" spans="1:20">
      <c r="A74" s="4">
        <v>70</v>
      </c>
      <c r="B74" s="17"/>
      <c r="C74" s="56"/>
      <c r="D74" s="56"/>
      <c r="E74" s="17"/>
      <c r="F74" s="56"/>
      <c r="G74" s="17"/>
      <c r="H74" s="17"/>
      <c r="I74" s="55">
        <f t="shared" si="1"/>
        <v>0</v>
      </c>
      <c r="J74" s="56"/>
      <c r="K74" s="56"/>
      <c r="L74" s="56"/>
      <c r="M74" s="56"/>
      <c r="N74" s="56"/>
      <c r="O74" s="56"/>
      <c r="P74" s="24"/>
      <c r="Q74" s="18"/>
      <c r="R74" s="18"/>
      <c r="S74" s="18"/>
      <c r="T74" s="18"/>
    </row>
    <row r="75" spans="1:20">
      <c r="A75" s="4">
        <v>71</v>
      </c>
      <c r="B75" s="17"/>
      <c r="C75" s="18"/>
      <c r="D75" s="18"/>
      <c r="E75" s="19"/>
      <c r="F75" s="18"/>
      <c r="G75" s="19"/>
      <c r="H75" s="19"/>
      <c r="I75" s="55">
        <f t="shared" si="1"/>
        <v>0</v>
      </c>
      <c r="J75" s="18"/>
      <c r="K75" s="18"/>
      <c r="L75" s="18"/>
      <c r="M75" s="18"/>
      <c r="N75" s="18"/>
      <c r="O75" s="18"/>
      <c r="P75" s="24"/>
      <c r="Q75" s="18"/>
      <c r="R75" s="18"/>
      <c r="S75" s="18"/>
      <c r="T75" s="18"/>
    </row>
    <row r="76" spans="1:20">
      <c r="A76" s="4">
        <v>72</v>
      </c>
      <c r="B76" s="17"/>
      <c r="C76" s="18"/>
      <c r="D76" s="18"/>
      <c r="E76" s="19"/>
      <c r="F76" s="18"/>
      <c r="G76" s="19"/>
      <c r="H76" s="19"/>
      <c r="I76" s="55">
        <f t="shared" si="1"/>
        <v>0</v>
      </c>
      <c r="J76" s="18"/>
      <c r="K76" s="18"/>
      <c r="L76" s="18"/>
      <c r="M76" s="18"/>
      <c r="N76" s="18"/>
      <c r="O76" s="18"/>
      <c r="P76" s="24"/>
      <c r="Q76" s="18"/>
      <c r="R76" s="18"/>
      <c r="S76" s="18"/>
      <c r="T76" s="18"/>
    </row>
    <row r="77" spans="1:20">
      <c r="A77" s="4">
        <v>73</v>
      </c>
      <c r="B77" s="17"/>
      <c r="C77" s="18"/>
      <c r="D77" s="18"/>
      <c r="E77" s="19"/>
      <c r="F77" s="18"/>
      <c r="G77" s="19"/>
      <c r="H77" s="19"/>
      <c r="I77" s="55">
        <f t="shared" si="1"/>
        <v>0</v>
      </c>
      <c r="J77" s="18"/>
      <c r="K77" s="18"/>
      <c r="L77" s="18"/>
      <c r="M77" s="18"/>
      <c r="N77" s="18"/>
      <c r="O77" s="18"/>
      <c r="P77" s="24"/>
      <c r="Q77" s="18"/>
      <c r="R77" s="18"/>
      <c r="S77" s="18"/>
      <c r="T77" s="18"/>
    </row>
    <row r="78" spans="1:20">
      <c r="A78" s="4">
        <v>74</v>
      </c>
      <c r="B78" s="17"/>
      <c r="C78" s="18"/>
      <c r="D78" s="18"/>
      <c r="E78" s="19"/>
      <c r="F78" s="18"/>
      <c r="G78" s="19"/>
      <c r="H78" s="19"/>
      <c r="I78" s="55">
        <f t="shared" si="1"/>
        <v>0</v>
      </c>
      <c r="J78" s="18"/>
      <c r="K78" s="18"/>
      <c r="L78" s="18"/>
      <c r="M78" s="18"/>
      <c r="N78" s="18"/>
      <c r="O78" s="18"/>
      <c r="P78" s="24"/>
      <c r="Q78" s="18"/>
      <c r="R78" s="18"/>
      <c r="S78" s="18"/>
      <c r="T78" s="18"/>
    </row>
    <row r="79" spans="1:20">
      <c r="A79" s="4">
        <v>75</v>
      </c>
      <c r="B79" s="17"/>
      <c r="C79" s="18"/>
      <c r="D79" s="18"/>
      <c r="E79" s="19"/>
      <c r="F79" s="18"/>
      <c r="G79" s="19"/>
      <c r="H79" s="19"/>
      <c r="I79" s="55">
        <f t="shared" si="1"/>
        <v>0</v>
      </c>
      <c r="J79" s="18"/>
      <c r="K79" s="18"/>
      <c r="L79" s="18"/>
      <c r="M79" s="18"/>
      <c r="N79" s="18"/>
      <c r="O79" s="18"/>
      <c r="P79" s="24"/>
      <c r="Q79" s="18"/>
      <c r="R79" s="18"/>
      <c r="S79" s="18"/>
      <c r="T79" s="18"/>
    </row>
    <row r="80" spans="1:20">
      <c r="A80" s="4">
        <v>76</v>
      </c>
      <c r="B80" s="17"/>
      <c r="C80" s="18"/>
      <c r="D80" s="18"/>
      <c r="E80" s="19"/>
      <c r="F80" s="18"/>
      <c r="G80" s="19"/>
      <c r="H80" s="19"/>
      <c r="I80" s="55">
        <f t="shared" si="1"/>
        <v>0</v>
      </c>
      <c r="J80" s="18"/>
      <c r="K80" s="18"/>
      <c r="L80" s="18"/>
      <c r="M80" s="18"/>
      <c r="N80" s="18"/>
      <c r="O80" s="18"/>
      <c r="P80" s="24"/>
      <c r="Q80" s="18"/>
      <c r="R80" s="18"/>
      <c r="S80" s="18"/>
      <c r="T80" s="18"/>
    </row>
    <row r="81" spans="1:20">
      <c r="A81" s="4">
        <v>77</v>
      </c>
      <c r="B81" s="17"/>
      <c r="C81" s="18"/>
      <c r="D81" s="18"/>
      <c r="E81" s="19"/>
      <c r="F81" s="18"/>
      <c r="G81" s="19"/>
      <c r="H81" s="19"/>
      <c r="I81" s="55">
        <f t="shared" si="1"/>
        <v>0</v>
      </c>
      <c r="J81" s="18"/>
      <c r="K81" s="18"/>
      <c r="L81" s="18"/>
      <c r="M81" s="18"/>
      <c r="N81" s="18"/>
      <c r="O81" s="18"/>
      <c r="P81" s="24"/>
      <c r="Q81" s="18"/>
      <c r="R81" s="18"/>
      <c r="S81" s="18"/>
      <c r="T81" s="18"/>
    </row>
    <row r="82" spans="1:20">
      <c r="A82" s="4">
        <v>78</v>
      </c>
      <c r="B82" s="17"/>
      <c r="C82" s="18"/>
      <c r="D82" s="18"/>
      <c r="E82" s="19"/>
      <c r="F82" s="18"/>
      <c r="G82" s="19"/>
      <c r="H82" s="19"/>
      <c r="I82" s="55">
        <f t="shared" si="1"/>
        <v>0</v>
      </c>
      <c r="J82" s="18"/>
      <c r="K82" s="18"/>
      <c r="L82" s="18"/>
      <c r="M82" s="18"/>
      <c r="N82" s="18"/>
      <c r="O82" s="18"/>
      <c r="P82" s="24"/>
      <c r="Q82" s="18"/>
      <c r="R82" s="18"/>
      <c r="S82" s="18"/>
      <c r="T82" s="18"/>
    </row>
    <row r="83" spans="1:20">
      <c r="A83" s="4">
        <v>79</v>
      </c>
      <c r="B83" s="17"/>
      <c r="C83" s="18"/>
      <c r="D83" s="18"/>
      <c r="E83" s="19"/>
      <c r="F83" s="18"/>
      <c r="G83" s="19"/>
      <c r="H83" s="19"/>
      <c r="I83" s="55">
        <f t="shared" si="1"/>
        <v>0</v>
      </c>
      <c r="J83" s="18"/>
      <c r="K83" s="18"/>
      <c r="L83" s="18"/>
      <c r="M83" s="18"/>
      <c r="N83" s="18"/>
      <c r="O83" s="18"/>
      <c r="P83" s="24"/>
      <c r="Q83" s="18"/>
      <c r="R83" s="18"/>
      <c r="S83" s="18"/>
      <c r="T83" s="18"/>
    </row>
    <row r="84" spans="1:20">
      <c r="A84" s="4">
        <v>80</v>
      </c>
      <c r="B84" s="17"/>
      <c r="C84" s="18"/>
      <c r="D84" s="18"/>
      <c r="E84" s="19"/>
      <c r="F84" s="18"/>
      <c r="G84" s="19"/>
      <c r="H84" s="19"/>
      <c r="I84" s="55">
        <f t="shared" si="1"/>
        <v>0</v>
      </c>
      <c r="J84" s="18"/>
      <c r="K84" s="18"/>
      <c r="L84" s="18"/>
      <c r="M84" s="18"/>
      <c r="N84" s="18"/>
      <c r="O84" s="18"/>
      <c r="P84" s="24"/>
      <c r="Q84" s="18"/>
      <c r="R84" s="18"/>
      <c r="S84" s="18"/>
      <c r="T84" s="18"/>
    </row>
    <row r="85" spans="1:20">
      <c r="A85" s="4">
        <v>81</v>
      </c>
      <c r="B85" s="17"/>
      <c r="C85" s="18"/>
      <c r="D85" s="18"/>
      <c r="E85" s="19"/>
      <c r="F85" s="18"/>
      <c r="G85" s="19"/>
      <c r="H85" s="19"/>
      <c r="I85" s="55">
        <f t="shared" si="1"/>
        <v>0</v>
      </c>
      <c r="J85" s="18"/>
      <c r="K85" s="18"/>
      <c r="L85" s="18"/>
      <c r="M85" s="18"/>
      <c r="N85" s="18"/>
      <c r="O85" s="18"/>
      <c r="P85" s="24"/>
      <c r="Q85" s="18"/>
      <c r="R85" s="18"/>
      <c r="S85" s="18"/>
      <c r="T85" s="18"/>
    </row>
    <row r="86" spans="1:20">
      <c r="A86" s="4">
        <v>82</v>
      </c>
      <c r="B86" s="17"/>
      <c r="C86" s="18"/>
      <c r="D86" s="18"/>
      <c r="E86" s="19"/>
      <c r="F86" s="18"/>
      <c r="G86" s="19"/>
      <c r="H86" s="19"/>
      <c r="I86" s="55">
        <f t="shared" si="1"/>
        <v>0</v>
      </c>
      <c r="J86" s="18"/>
      <c r="K86" s="18"/>
      <c r="L86" s="18"/>
      <c r="M86" s="18"/>
      <c r="N86" s="18"/>
      <c r="O86" s="18"/>
      <c r="P86" s="24"/>
      <c r="Q86" s="18"/>
      <c r="R86" s="18"/>
      <c r="S86" s="18"/>
      <c r="T86" s="18"/>
    </row>
    <row r="87" spans="1:20">
      <c r="A87" s="4">
        <v>83</v>
      </c>
      <c r="B87" s="17"/>
      <c r="C87" s="18"/>
      <c r="D87" s="18"/>
      <c r="E87" s="19"/>
      <c r="F87" s="18"/>
      <c r="G87" s="19"/>
      <c r="H87" s="19"/>
      <c r="I87" s="55">
        <f t="shared" si="1"/>
        <v>0</v>
      </c>
      <c r="J87" s="18"/>
      <c r="K87" s="18"/>
      <c r="L87" s="18"/>
      <c r="M87" s="18"/>
      <c r="N87" s="18"/>
      <c r="O87" s="18"/>
      <c r="P87" s="24"/>
      <c r="Q87" s="18"/>
      <c r="R87" s="18"/>
      <c r="S87" s="18"/>
      <c r="T87" s="18"/>
    </row>
    <row r="88" spans="1:20">
      <c r="A88" s="4">
        <v>84</v>
      </c>
      <c r="B88" s="17"/>
      <c r="C88" s="18"/>
      <c r="D88" s="18"/>
      <c r="E88" s="19"/>
      <c r="F88" s="18"/>
      <c r="G88" s="19"/>
      <c r="H88" s="19"/>
      <c r="I88" s="55">
        <f t="shared" si="1"/>
        <v>0</v>
      </c>
      <c r="J88" s="18"/>
      <c r="K88" s="18"/>
      <c r="L88" s="18"/>
      <c r="M88" s="18"/>
      <c r="N88" s="18"/>
      <c r="O88" s="18"/>
      <c r="P88" s="24"/>
      <c r="Q88" s="18"/>
      <c r="R88" s="18"/>
      <c r="S88" s="18"/>
      <c r="T88" s="18"/>
    </row>
    <row r="89" spans="1:20">
      <c r="A89" s="4">
        <v>85</v>
      </c>
      <c r="B89" s="17"/>
      <c r="C89" s="18"/>
      <c r="D89" s="18"/>
      <c r="E89" s="19"/>
      <c r="F89" s="18"/>
      <c r="G89" s="19"/>
      <c r="H89" s="19"/>
      <c r="I89" s="55">
        <f t="shared" si="1"/>
        <v>0</v>
      </c>
      <c r="J89" s="18"/>
      <c r="K89" s="18"/>
      <c r="L89" s="18"/>
      <c r="M89" s="18"/>
      <c r="N89" s="18"/>
      <c r="O89" s="18"/>
      <c r="P89" s="24"/>
      <c r="Q89" s="18"/>
      <c r="R89" s="18"/>
      <c r="S89" s="18"/>
      <c r="T89" s="18"/>
    </row>
    <row r="90" spans="1:20">
      <c r="A90" s="4">
        <v>86</v>
      </c>
      <c r="B90" s="17"/>
      <c r="C90" s="18"/>
      <c r="D90" s="18"/>
      <c r="E90" s="19"/>
      <c r="F90" s="18"/>
      <c r="G90" s="19"/>
      <c r="H90" s="19"/>
      <c r="I90" s="55">
        <f t="shared" si="1"/>
        <v>0</v>
      </c>
      <c r="J90" s="18"/>
      <c r="K90" s="18"/>
      <c r="L90" s="18"/>
      <c r="M90" s="18"/>
      <c r="N90" s="18"/>
      <c r="O90" s="18"/>
      <c r="P90" s="24"/>
      <c r="Q90" s="18"/>
      <c r="R90" s="18"/>
      <c r="S90" s="18"/>
      <c r="T90" s="18"/>
    </row>
    <row r="91" spans="1:20">
      <c r="A91" s="4">
        <v>87</v>
      </c>
      <c r="B91" s="17"/>
      <c r="C91" s="18"/>
      <c r="D91" s="18"/>
      <c r="E91" s="19"/>
      <c r="F91" s="18"/>
      <c r="G91" s="19"/>
      <c r="H91" s="19"/>
      <c r="I91" s="55">
        <f t="shared" si="1"/>
        <v>0</v>
      </c>
      <c r="J91" s="18"/>
      <c r="K91" s="18"/>
      <c r="L91" s="18"/>
      <c r="M91" s="18"/>
      <c r="N91" s="18"/>
      <c r="O91" s="18"/>
      <c r="P91" s="24"/>
      <c r="Q91" s="18"/>
      <c r="R91" s="18"/>
      <c r="S91" s="18"/>
      <c r="T91" s="18"/>
    </row>
    <row r="92" spans="1:20">
      <c r="A92" s="4">
        <v>88</v>
      </c>
      <c r="B92" s="17"/>
      <c r="C92" s="18"/>
      <c r="D92" s="18"/>
      <c r="E92" s="19"/>
      <c r="F92" s="18"/>
      <c r="G92" s="19"/>
      <c r="H92" s="19"/>
      <c r="I92" s="55">
        <f t="shared" si="1"/>
        <v>0</v>
      </c>
      <c r="J92" s="18"/>
      <c r="K92" s="18"/>
      <c r="L92" s="18"/>
      <c r="M92" s="18"/>
      <c r="N92" s="18"/>
      <c r="O92" s="18"/>
      <c r="P92" s="24"/>
      <c r="Q92" s="18"/>
      <c r="R92" s="18"/>
      <c r="S92" s="18"/>
      <c r="T92" s="18"/>
    </row>
    <row r="93" spans="1:20">
      <c r="A93" s="4">
        <v>89</v>
      </c>
      <c r="B93" s="17"/>
      <c r="C93" s="18"/>
      <c r="D93" s="18"/>
      <c r="E93" s="19"/>
      <c r="F93" s="18"/>
      <c r="G93" s="19"/>
      <c r="H93" s="19"/>
      <c r="I93" s="55">
        <f t="shared" si="1"/>
        <v>0</v>
      </c>
      <c r="J93" s="18"/>
      <c r="K93" s="18"/>
      <c r="L93" s="18"/>
      <c r="M93" s="18"/>
      <c r="N93" s="18"/>
      <c r="O93" s="18"/>
      <c r="P93" s="24"/>
      <c r="Q93" s="18"/>
      <c r="R93" s="18"/>
      <c r="S93" s="18"/>
      <c r="T93" s="18"/>
    </row>
    <row r="94" spans="1:20">
      <c r="A94" s="4">
        <v>90</v>
      </c>
      <c r="B94" s="17"/>
      <c r="C94" s="18"/>
      <c r="D94" s="18"/>
      <c r="E94" s="19"/>
      <c r="F94" s="18"/>
      <c r="G94" s="19"/>
      <c r="H94" s="19"/>
      <c r="I94" s="55">
        <f t="shared" si="1"/>
        <v>0</v>
      </c>
      <c r="J94" s="18"/>
      <c r="K94" s="18"/>
      <c r="L94" s="18"/>
      <c r="M94" s="18"/>
      <c r="N94" s="18"/>
      <c r="O94" s="18"/>
      <c r="P94" s="24"/>
      <c r="Q94" s="18"/>
      <c r="R94" s="18"/>
      <c r="S94" s="18"/>
      <c r="T94" s="18"/>
    </row>
    <row r="95" spans="1:20">
      <c r="A95" s="4">
        <v>91</v>
      </c>
      <c r="B95" s="17"/>
      <c r="C95" s="18"/>
      <c r="D95" s="18"/>
      <c r="E95" s="19"/>
      <c r="F95" s="18"/>
      <c r="G95" s="19"/>
      <c r="H95" s="19"/>
      <c r="I95" s="55">
        <f t="shared" si="1"/>
        <v>0</v>
      </c>
      <c r="J95" s="18"/>
      <c r="K95" s="18"/>
      <c r="L95" s="18"/>
      <c r="M95" s="18"/>
      <c r="N95" s="18"/>
      <c r="O95" s="18"/>
      <c r="P95" s="24"/>
      <c r="Q95" s="18"/>
      <c r="R95" s="18"/>
      <c r="S95" s="18"/>
      <c r="T95" s="18"/>
    </row>
    <row r="96" spans="1:20">
      <c r="A96" s="4">
        <v>92</v>
      </c>
      <c r="B96" s="17"/>
      <c r="C96" s="18"/>
      <c r="D96" s="18"/>
      <c r="E96" s="19"/>
      <c r="F96" s="18"/>
      <c r="G96" s="19"/>
      <c r="H96" s="19"/>
      <c r="I96" s="55">
        <f t="shared" si="1"/>
        <v>0</v>
      </c>
      <c r="J96" s="18"/>
      <c r="K96" s="18"/>
      <c r="L96" s="18"/>
      <c r="M96" s="18"/>
      <c r="N96" s="18"/>
      <c r="O96" s="18"/>
      <c r="P96" s="24"/>
      <c r="Q96" s="18"/>
      <c r="R96" s="18"/>
      <c r="S96" s="18"/>
      <c r="T96" s="18"/>
    </row>
    <row r="97" spans="1:20">
      <c r="A97" s="4">
        <v>93</v>
      </c>
      <c r="B97" s="17"/>
      <c r="C97" s="18"/>
      <c r="D97" s="18"/>
      <c r="E97" s="19"/>
      <c r="F97" s="18"/>
      <c r="G97" s="19"/>
      <c r="H97" s="19"/>
      <c r="I97" s="55">
        <f t="shared" si="1"/>
        <v>0</v>
      </c>
      <c r="J97" s="18"/>
      <c r="K97" s="18"/>
      <c r="L97" s="18"/>
      <c r="M97" s="18"/>
      <c r="N97" s="18"/>
      <c r="O97" s="18"/>
      <c r="P97" s="24"/>
      <c r="Q97" s="18"/>
      <c r="R97" s="18"/>
      <c r="S97" s="18"/>
      <c r="T97" s="18"/>
    </row>
    <row r="98" spans="1:20">
      <c r="A98" s="4">
        <v>94</v>
      </c>
      <c r="B98" s="17"/>
      <c r="C98" s="18"/>
      <c r="D98" s="18"/>
      <c r="E98" s="19"/>
      <c r="F98" s="18"/>
      <c r="G98" s="19"/>
      <c r="H98" s="19"/>
      <c r="I98" s="55">
        <f t="shared" si="1"/>
        <v>0</v>
      </c>
      <c r="J98" s="18"/>
      <c r="K98" s="18"/>
      <c r="L98" s="18"/>
      <c r="M98" s="18"/>
      <c r="N98" s="18"/>
      <c r="O98" s="18"/>
      <c r="P98" s="24"/>
      <c r="Q98" s="18"/>
      <c r="R98" s="18"/>
      <c r="S98" s="18"/>
      <c r="T98" s="18"/>
    </row>
    <row r="99" spans="1:20">
      <c r="A99" s="4">
        <v>95</v>
      </c>
      <c r="B99" s="17"/>
      <c r="C99" s="18"/>
      <c r="D99" s="18"/>
      <c r="E99" s="19"/>
      <c r="F99" s="18"/>
      <c r="G99" s="19"/>
      <c r="H99" s="19"/>
      <c r="I99" s="55">
        <f t="shared" si="1"/>
        <v>0</v>
      </c>
      <c r="J99" s="18"/>
      <c r="K99" s="18"/>
      <c r="L99" s="18"/>
      <c r="M99" s="18"/>
      <c r="N99" s="18"/>
      <c r="O99" s="18"/>
      <c r="P99" s="24"/>
      <c r="Q99" s="18"/>
      <c r="R99" s="18"/>
      <c r="S99" s="18"/>
      <c r="T99" s="18"/>
    </row>
    <row r="100" spans="1:20">
      <c r="A100" s="4">
        <v>96</v>
      </c>
      <c r="B100" s="17"/>
      <c r="C100" s="18"/>
      <c r="D100" s="18"/>
      <c r="E100" s="19"/>
      <c r="F100" s="18"/>
      <c r="G100" s="19"/>
      <c r="H100" s="19"/>
      <c r="I100" s="55">
        <f t="shared" si="1"/>
        <v>0</v>
      </c>
      <c r="J100" s="18"/>
      <c r="K100" s="18"/>
      <c r="L100" s="18"/>
      <c r="M100" s="18"/>
      <c r="N100" s="18"/>
      <c r="O100" s="18"/>
      <c r="P100" s="24"/>
      <c r="Q100" s="18"/>
      <c r="R100" s="18"/>
      <c r="S100" s="18"/>
      <c r="T100" s="18"/>
    </row>
    <row r="101" spans="1:20">
      <c r="A101" s="4">
        <v>97</v>
      </c>
      <c r="B101" s="17"/>
      <c r="C101" s="18"/>
      <c r="D101" s="18"/>
      <c r="E101" s="19"/>
      <c r="F101" s="18"/>
      <c r="G101" s="19"/>
      <c r="H101" s="19"/>
      <c r="I101" s="55">
        <f t="shared" si="1"/>
        <v>0</v>
      </c>
      <c r="J101" s="18"/>
      <c r="K101" s="18"/>
      <c r="L101" s="18"/>
      <c r="M101" s="18"/>
      <c r="N101" s="18"/>
      <c r="O101" s="18"/>
      <c r="P101" s="24"/>
      <c r="Q101" s="18"/>
      <c r="R101" s="18"/>
      <c r="S101" s="18"/>
      <c r="T101" s="18"/>
    </row>
    <row r="102" spans="1:20">
      <c r="A102" s="4">
        <v>98</v>
      </c>
      <c r="B102" s="17"/>
      <c r="C102" s="18"/>
      <c r="D102" s="18"/>
      <c r="E102" s="19"/>
      <c r="F102" s="18"/>
      <c r="G102" s="19"/>
      <c r="H102" s="19"/>
      <c r="I102" s="55">
        <f t="shared" si="1"/>
        <v>0</v>
      </c>
      <c r="J102" s="18"/>
      <c r="K102" s="18"/>
      <c r="L102" s="18"/>
      <c r="M102" s="18"/>
      <c r="N102" s="18"/>
      <c r="O102" s="18"/>
      <c r="P102" s="24"/>
      <c r="Q102" s="18"/>
      <c r="R102" s="18"/>
      <c r="S102" s="18"/>
      <c r="T102" s="18"/>
    </row>
    <row r="103" spans="1:20">
      <c r="A103" s="4">
        <v>99</v>
      </c>
      <c r="B103" s="17"/>
      <c r="C103" s="18"/>
      <c r="D103" s="18"/>
      <c r="E103" s="19"/>
      <c r="F103" s="18"/>
      <c r="G103" s="19"/>
      <c r="H103" s="19"/>
      <c r="I103" s="55">
        <f t="shared" si="1"/>
        <v>0</v>
      </c>
      <c r="J103" s="18"/>
      <c r="K103" s="18"/>
      <c r="L103" s="18"/>
      <c r="M103" s="18"/>
      <c r="N103" s="18"/>
      <c r="O103" s="18"/>
      <c r="P103" s="24"/>
      <c r="Q103" s="18"/>
      <c r="R103" s="18"/>
      <c r="S103" s="18"/>
      <c r="T103" s="18"/>
    </row>
    <row r="104" spans="1:20">
      <c r="A104" s="4">
        <v>100</v>
      </c>
      <c r="B104" s="17"/>
      <c r="C104" s="18"/>
      <c r="D104" s="18"/>
      <c r="E104" s="19"/>
      <c r="F104" s="18"/>
      <c r="G104" s="19"/>
      <c r="H104" s="19"/>
      <c r="I104" s="55">
        <f t="shared" si="1"/>
        <v>0</v>
      </c>
      <c r="J104" s="18"/>
      <c r="K104" s="18"/>
      <c r="L104" s="18"/>
      <c r="M104" s="18"/>
      <c r="N104" s="18"/>
      <c r="O104" s="18"/>
      <c r="P104" s="24"/>
      <c r="Q104" s="18"/>
      <c r="R104" s="18"/>
      <c r="S104" s="18"/>
      <c r="T104" s="18"/>
    </row>
    <row r="105" spans="1:20">
      <c r="A105" s="4">
        <v>101</v>
      </c>
      <c r="B105" s="17"/>
      <c r="C105" s="18"/>
      <c r="D105" s="18"/>
      <c r="E105" s="19"/>
      <c r="F105" s="18"/>
      <c r="G105" s="19"/>
      <c r="H105" s="19"/>
      <c r="I105" s="55">
        <f t="shared" si="1"/>
        <v>0</v>
      </c>
      <c r="J105" s="18"/>
      <c r="K105" s="18"/>
      <c r="L105" s="18"/>
      <c r="M105" s="18"/>
      <c r="N105" s="18"/>
      <c r="O105" s="18"/>
      <c r="P105" s="24"/>
      <c r="Q105" s="18"/>
      <c r="R105" s="18"/>
      <c r="S105" s="18"/>
      <c r="T105" s="18"/>
    </row>
    <row r="106" spans="1:20">
      <c r="A106" s="4">
        <v>102</v>
      </c>
      <c r="B106" s="17"/>
      <c r="C106" s="18"/>
      <c r="D106" s="18"/>
      <c r="E106" s="19"/>
      <c r="F106" s="18"/>
      <c r="G106" s="19"/>
      <c r="H106" s="19"/>
      <c r="I106" s="55">
        <f t="shared" si="1"/>
        <v>0</v>
      </c>
      <c r="J106" s="18"/>
      <c r="K106" s="18"/>
      <c r="L106" s="18"/>
      <c r="M106" s="18"/>
      <c r="N106" s="18"/>
      <c r="O106" s="18"/>
      <c r="P106" s="24"/>
      <c r="Q106" s="18"/>
      <c r="R106" s="18"/>
      <c r="S106" s="18"/>
      <c r="T106" s="18"/>
    </row>
    <row r="107" spans="1:20">
      <c r="A107" s="4">
        <v>103</v>
      </c>
      <c r="B107" s="17"/>
      <c r="C107" s="18"/>
      <c r="D107" s="18"/>
      <c r="E107" s="19"/>
      <c r="F107" s="18"/>
      <c r="G107" s="19"/>
      <c r="H107" s="19"/>
      <c r="I107" s="55">
        <f t="shared" si="1"/>
        <v>0</v>
      </c>
      <c r="J107" s="18"/>
      <c r="K107" s="18"/>
      <c r="L107" s="18"/>
      <c r="M107" s="18"/>
      <c r="N107" s="18"/>
      <c r="O107" s="18"/>
      <c r="P107" s="24"/>
      <c r="Q107" s="18"/>
      <c r="R107" s="18"/>
      <c r="S107" s="18"/>
      <c r="T107" s="18"/>
    </row>
    <row r="108" spans="1:20">
      <c r="A108" s="4">
        <v>104</v>
      </c>
      <c r="B108" s="17"/>
      <c r="C108" s="18"/>
      <c r="D108" s="18"/>
      <c r="E108" s="19"/>
      <c r="F108" s="18"/>
      <c r="G108" s="19"/>
      <c r="H108" s="19"/>
      <c r="I108" s="55">
        <f t="shared" si="1"/>
        <v>0</v>
      </c>
      <c r="J108" s="18"/>
      <c r="K108" s="18"/>
      <c r="L108" s="18"/>
      <c r="M108" s="18"/>
      <c r="N108" s="18"/>
      <c r="O108" s="18"/>
      <c r="P108" s="24"/>
      <c r="Q108" s="18"/>
      <c r="R108" s="18"/>
      <c r="S108" s="18"/>
      <c r="T108" s="18"/>
    </row>
    <row r="109" spans="1:20">
      <c r="A109" s="4">
        <v>105</v>
      </c>
      <c r="B109" s="17"/>
      <c r="C109" s="18"/>
      <c r="D109" s="18"/>
      <c r="E109" s="19"/>
      <c r="F109" s="18"/>
      <c r="G109" s="19"/>
      <c r="H109" s="19"/>
      <c r="I109" s="55">
        <f t="shared" si="1"/>
        <v>0</v>
      </c>
      <c r="J109" s="18"/>
      <c r="K109" s="18"/>
      <c r="L109" s="18"/>
      <c r="M109" s="18"/>
      <c r="N109" s="18"/>
      <c r="O109" s="18"/>
      <c r="P109" s="24"/>
      <c r="Q109" s="18"/>
      <c r="R109" s="18"/>
      <c r="S109" s="18"/>
      <c r="T109" s="18"/>
    </row>
    <row r="110" spans="1:20">
      <c r="A110" s="4">
        <v>106</v>
      </c>
      <c r="B110" s="17"/>
      <c r="C110" s="18"/>
      <c r="D110" s="18"/>
      <c r="E110" s="19"/>
      <c r="F110" s="18"/>
      <c r="G110" s="19"/>
      <c r="H110" s="19"/>
      <c r="I110" s="55">
        <f t="shared" si="1"/>
        <v>0</v>
      </c>
      <c r="J110" s="18"/>
      <c r="K110" s="18"/>
      <c r="L110" s="18"/>
      <c r="M110" s="18"/>
      <c r="N110" s="18"/>
      <c r="O110" s="18"/>
      <c r="P110" s="24"/>
      <c r="Q110" s="18"/>
      <c r="R110" s="18"/>
      <c r="S110" s="18"/>
      <c r="T110" s="18"/>
    </row>
    <row r="111" spans="1:20">
      <c r="A111" s="4">
        <v>107</v>
      </c>
      <c r="B111" s="17"/>
      <c r="C111" s="18"/>
      <c r="D111" s="18"/>
      <c r="E111" s="19"/>
      <c r="F111" s="18"/>
      <c r="G111" s="19"/>
      <c r="H111" s="19"/>
      <c r="I111" s="55">
        <f t="shared" si="1"/>
        <v>0</v>
      </c>
      <c r="J111" s="18"/>
      <c r="K111" s="18"/>
      <c r="L111" s="18"/>
      <c r="M111" s="18"/>
      <c r="N111" s="18"/>
      <c r="O111" s="18"/>
      <c r="P111" s="24"/>
      <c r="Q111" s="18"/>
      <c r="R111" s="18"/>
      <c r="S111" s="18"/>
      <c r="T111" s="18"/>
    </row>
    <row r="112" spans="1:20">
      <c r="A112" s="4">
        <v>108</v>
      </c>
      <c r="B112" s="17"/>
      <c r="C112" s="18"/>
      <c r="D112" s="18"/>
      <c r="E112" s="19"/>
      <c r="F112" s="18"/>
      <c r="G112" s="19"/>
      <c r="H112" s="19"/>
      <c r="I112" s="55">
        <f t="shared" si="1"/>
        <v>0</v>
      </c>
      <c r="J112" s="18"/>
      <c r="K112" s="18"/>
      <c r="L112" s="18"/>
      <c r="M112" s="18"/>
      <c r="N112" s="18"/>
      <c r="O112" s="18"/>
      <c r="P112" s="24"/>
      <c r="Q112" s="18"/>
      <c r="R112" s="18"/>
      <c r="S112" s="18"/>
      <c r="T112" s="18"/>
    </row>
    <row r="113" spans="1:20">
      <c r="A113" s="4">
        <v>109</v>
      </c>
      <c r="B113" s="17"/>
      <c r="C113" s="18"/>
      <c r="D113" s="18"/>
      <c r="E113" s="19"/>
      <c r="F113" s="18"/>
      <c r="G113" s="19"/>
      <c r="H113" s="19"/>
      <c r="I113" s="55">
        <f t="shared" si="1"/>
        <v>0</v>
      </c>
      <c r="J113" s="18"/>
      <c r="K113" s="18"/>
      <c r="L113" s="18"/>
      <c r="M113" s="18"/>
      <c r="N113" s="18"/>
      <c r="O113" s="18"/>
      <c r="P113" s="24"/>
      <c r="Q113" s="18"/>
      <c r="R113" s="18"/>
      <c r="S113" s="18"/>
      <c r="T113" s="18"/>
    </row>
    <row r="114" spans="1:20">
      <c r="A114" s="4">
        <v>110</v>
      </c>
      <c r="B114" s="17"/>
      <c r="C114" s="18"/>
      <c r="D114" s="18"/>
      <c r="E114" s="19"/>
      <c r="F114" s="18"/>
      <c r="G114" s="19"/>
      <c r="H114" s="19"/>
      <c r="I114" s="55">
        <f t="shared" si="1"/>
        <v>0</v>
      </c>
      <c r="J114" s="18"/>
      <c r="K114" s="18"/>
      <c r="L114" s="18"/>
      <c r="M114" s="18"/>
      <c r="N114" s="18"/>
      <c r="O114" s="18"/>
      <c r="P114" s="24"/>
      <c r="Q114" s="18"/>
      <c r="R114" s="18"/>
      <c r="S114" s="18"/>
      <c r="T114" s="18"/>
    </row>
    <row r="115" spans="1:20">
      <c r="A115" s="4">
        <v>111</v>
      </c>
      <c r="B115" s="17"/>
      <c r="C115" s="18"/>
      <c r="D115" s="18"/>
      <c r="E115" s="19"/>
      <c r="F115" s="18"/>
      <c r="G115" s="19"/>
      <c r="H115" s="19"/>
      <c r="I115" s="55">
        <f t="shared" si="1"/>
        <v>0</v>
      </c>
      <c r="J115" s="18"/>
      <c r="K115" s="18"/>
      <c r="L115" s="18"/>
      <c r="M115" s="18"/>
      <c r="N115" s="18"/>
      <c r="O115" s="18"/>
      <c r="P115" s="24"/>
      <c r="Q115" s="18"/>
      <c r="R115" s="18"/>
      <c r="S115" s="18"/>
      <c r="T115" s="18"/>
    </row>
    <row r="116" spans="1:20">
      <c r="A116" s="4">
        <v>112</v>
      </c>
      <c r="B116" s="17"/>
      <c r="C116" s="18"/>
      <c r="D116" s="18"/>
      <c r="E116" s="19"/>
      <c r="F116" s="18"/>
      <c r="G116" s="19"/>
      <c r="H116" s="19"/>
      <c r="I116" s="55">
        <f t="shared" si="1"/>
        <v>0</v>
      </c>
      <c r="J116" s="18"/>
      <c r="K116" s="18"/>
      <c r="L116" s="18"/>
      <c r="M116" s="18"/>
      <c r="N116" s="18"/>
      <c r="O116" s="18"/>
      <c r="P116" s="24"/>
      <c r="Q116" s="18"/>
      <c r="R116" s="18"/>
      <c r="S116" s="18"/>
      <c r="T116" s="18"/>
    </row>
    <row r="117" spans="1:20">
      <c r="A117" s="4">
        <v>113</v>
      </c>
      <c r="B117" s="17"/>
      <c r="C117" s="18"/>
      <c r="D117" s="18"/>
      <c r="E117" s="19"/>
      <c r="F117" s="18"/>
      <c r="G117" s="19"/>
      <c r="H117" s="19"/>
      <c r="I117" s="55">
        <f t="shared" si="1"/>
        <v>0</v>
      </c>
      <c r="J117" s="18"/>
      <c r="K117" s="18"/>
      <c r="L117" s="18"/>
      <c r="M117" s="18"/>
      <c r="N117" s="18"/>
      <c r="O117" s="18"/>
      <c r="P117" s="24"/>
      <c r="Q117" s="18"/>
      <c r="R117" s="18"/>
      <c r="S117" s="18"/>
      <c r="T117" s="18"/>
    </row>
    <row r="118" spans="1:20">
      <c r="A118" s="4">
        <v>114</v>
      </c>
      <c r="B118" s="17"/>
      <c r="C118" s="18"/>
      <c r="D118" s="18"/>
      <c r="E118" s="19"/>
      <c r="F118" s="18"/>
      <c r="G118" s="19"/>
      <c r="H118" s="19"/>
      <c r="I118" s="55">
        <f t="shared" si="1"/>
        <v>0</v>
      </c>
      <c r="J118" s="18"/>
      <c r="K118" s="18"/>
      <c r="L118" s="18"/>
      <c r="M118" s="18"/>
      <c r="N118" s="18"/>
      <c r="O118" s="18"/>
      <c r="P118" s="24"/>
      <c r="Q118" s="18"/>
      <c r="R118" s="18"/>
      <c r="S118" s="18"/>
      <c r="T118" s="18"/>
    </row>
    <row r="119" spans="1:20">
      <c r="A119" s="4">
        <v>115</v>
      </c>
      <c r="B119" s="17"/>
      <c r="C119" s="18"/>
      <c r="D119" s="18"/>
      <c r="E119" s="19"/>
      <c r="F119" s="18"/>
      <c r="G119" s="19"/>
      <c r="H119" s="19"/>
      <c r="I119" s="55">
        <f t="shared" si="1"/>
        <v>0</v>
      </c>
      <c r="J119" s="18"/>
      <c r="K119" s="18"/>
      <c r="L119" s="18"/>
      <c r="M119" s="18"/>
      <c r="N119" s="18"/>
      <c r="O119" s="18"/>
      <c r="P119" s="24"/>
      <c r="Q119" s="18"/>
      <c r="R119" s="18"/>
      <c r="S119" s="18"/>
      <c r="T119" s="18"/>
    </row>
    <row r="120" spans="1:20">
      <c r="A120" s="4">
        <v>116</v>
      </c>
      <c r="B120" s="17"/>
      <c r="C120" s="18"/>
      <c r="D120" s="18"/>
      <c r="E120" s="19"/>
      <c r="F120" s="18"/>
      <c r="G120" s="19"/>
      <c r="H120" s="19"/>
      <c r="I120" s="55">
        <f t="shared" si="1"/>
        <v>0</v>
      </c>
      <c r="J120" s="18"/>
      <c r="K120" s="18"/>
      <c r="L120" s="18"/>
      <c r="M120" s="18"/>
      <c r="N120" s="18"/>
      <c r="O120" s="18"/>
      <c r="P120" s="24"/>
      <c r="Q120" s="18"/>
      <c r="R120" s="18"/>
      <c r="S120" s="18"/>
      <c r="T120" s="18"/>
    </row>
    <row r="121" spans="1:20">
      <c r="A121" s="4">
        <v>117</v>
      </c>
      <c r="B121" s="17"/>
      <c r="C121" s="18"/>
      <c r="D121" s="18"/>
      <c r="E121" s="19"/>
      <c r="F121" s="18"/>
      <c r="G121" s="19"/>
      <c r="H121" s="19"/>
      <c r="I121" s="55">
        <f t="shared" si="1"/>
        <v>0</v>
      </c>
      <c r="J121" s="18"/>
      <c r="K121" s="18"/>
      <c r="L121" s="18"/>
      <c r="M121" s="18"/>
      <c r="N121" s="18"/>
      <c r="O121" s="18"/>
      <c r="P121" s="24"/>
      <c r="Q121" s="18"/>
      <c r="R121" s="18"/>
      <c r="S121" s="18"/>
      <c r="T121" s="18"/>
    </row>
    <row r="122" spans="1:20">
      <c r="A122" s="4">
        <v>118</v>
      </c>
      <c r="B122" s="17"/>
      <c r="C122" s="18"/>
      <c r="D122" s="18"/>
      <c r="E122" s="19"/>
      <c r="F122" s="18"/>
      <c r="G122" s="19"/>
      <c r="H122" s="19"/>
      <c r="I122" s="55">
        <f t="shared" si="1"/>
        <v>0</v>
      </c>
      <c r="J122" s="18"/>
      <c r="K122" s="18"/>
      <c r="L122" s="18"/>
      <c r="M122" s="18"/>
      <c r="N122" s="18"/>
      <c r="O122" s="18"/>
      <c r="P122" s="24"/>
      <c r="Q122" s="18"/>
      <c r="R122" s="18"/>
      <c r="S122" s="18"/>
      <c r="T122" s="18"/>
    </row>
    <row r="123" spans="1:20">
      <c r="A123" s="4">
        <v>119</v>
      </c>
      <c r="B123" s="17"/>
      <c r="C123" s="18"/>
      <c r="D123" s="18"/>
      <c r="E123" s="19"/>
      <c r="F123" s="18"/>
      <c r="G123" s="19"/>
      <c r="H123" s="19"/>
      <c r="I123" s="55">
        <f t="shared" si="1"/>
        <v>0</v>
      </c>
      <c r="J123" s="18"/>
      <c r="K123" s="18"/>
      <c r="L123" s="18"/>
      <c r="M123" s="18"/>
      <c r="N123" s="18"/>
      <c r="O123" s="18"/>
      <c r="P123" s="24"/>
      <c r="Q123" s="18"/>
      <c r="R123" s="18"/>
      <c r="S123" s="18"/>
      <c r="T123" s="18"/>
    </row>
    <row r="124" spans="1:20">
      <c r="A124" s="4">
        <v>120</v>
      </c>
      <c r="B124" s="17"/>
      <c r="C124" s="18"/>
      <c r="D124" s="18"/>
      <c r="E124" s="19"/>
      <c r="F124" s="18"/>
      <c r="G124" s="19"/>
      <c r="H124" s="19"/>
      <c r="I124" s="55">
        <f t="shared" si="1"/>
        <v>0</v>
      </c>
      <c r="J124" s="18"/>
      <c r="K124" s="18"/>
      <c r="L124" s="18"/>
      <c r="M124" s="18"/>
      <c r="N124" s="18"/>
      <c r="O124" s="18"/>
      <c r="P124" s="24"/>
      <c r="Q124" s="18"/>
      <c r="R124" s="18"/>
      <c r="S124" s="18"/>
      <c r="T124" s="18"/>
    </row>
    <row r="125" spans="1:20">
      <c r="A125" s="4">
        <v>121</v>
      </c>
      <c r="B125" s="17"/>
      <c r="C125" s="18"/>
      <c r="D125" s="18"/>
      <c r="E125" s="19"/>
      <c r="F125" s="18"/>
      <c r="G125" s="19"/>
      <c r="H125" s="19"/>
      <c r="I125" s="55">
        <f t="shared" si="1"/>
        <v>0</v>
      </c>
      <c r="J125" s="18"/>
      <c r="K125" s="18"/>
      <c r="L125" s="18"/>
      <c r="M125" s="18"/>
      <c r="N125" s="18"/>
      <c r="O125" s="18"/>
      <c r="P125" s="24"/>
      <c r="Q125" s="18"/>
      <c r="R125" s="18"/>
      <c r="S125" s="18"/>
      <c r="T125" s="18"/>
    </row>
    <row r="126" spans="1:20">
      <c r="A126" s="4">
        <v>122</v>
      </c>
      <c r="B126" s="17"/>
      <c r="C126" s="18"/>
      <c r="D126" s="18"/>
      <c r="E126" s="19"/>
      <c r="F126" s="18"/>
      <c r="G126" s="19"/>
      <c r="H126" s="19"/>
      <c r="I126" s="55">
        <f t="shared" si="1"/>
        <v>0</v>
      </c>
      <c r="J126" s="18"/>
      <c r="K126" s="18"/>
      <c r="L126" s="18"/>
      <c r="M126" s="18"/>
      <c r="N126" s="18"/>
      <c r="O126" s="18"/>
      <c r="P126" s="24"/>
      <c r="Q126" s="18"/>
      <c r="R126" s="18"/>
      <c r="S126" s="18"/>
      <c r="T126" s="18"/>
    </row>
    <row r="127" spans="1:20">
      <c r="A127" s="4">
        <v>123</v>
      </c>
      <c r="B127" s="17"/>
      <c r="C127" s="18"/>
      <c r="D127" s="18"/>
      <c r="E127" s="19"/>
      <c r="F127" s="18"/>
      <c r="G127" s="19"/>
      <c r="H127" s="19"/>
      <c r="I127" s="55">
        <f t="shared" si="1"/>
        <v>0</v>
      </c>
      <c r="J127" s="18"/>
      <c r="K127" s="18"/>
      <c r="L127" s="18"/>
      <c r="M127" s="18"/>
      <c r="N127" s="18"/>
      <c r="O127" s="18"/>
      <c r="P127" s="24"/>
      <c r="Q127" s="18"/>
      <c r="R127" s="18"/>
      <c r="S127" s="18"/>
      <c r="T127" s="18"/>
    </row>
    <row r="128" spans="1:20">
      <c r="A128" s="4">
        <v>124</v>
      </c>
      <c r="B128" s="17"/>
      <c r="C128" s="18"/>
      <c r="D128" s="18"/>
      <c r="E128" s="19"/>
      <c r="F128" s="18"/>
      <c r="G128" s="19"/>
      <c r="H128" s="19"/>
      <c r="I128" s="55">
        <f t="shared" si="1"/>
        <v>0</v>
      </c>
      <c r="J128" s="18"/>
      <c r="K128" s="18"/>
      <c r="L128" s="18"/>
      <c r="M128" s="18"/>
      <c r="N128" s="18"/>
      <c r="O128" s="18"/>
      <c r="P128" s="24"/>
      <c r="Q128" s="18"/>
      <c r="R128" s="18"/>
      <c r="S128" s="18"/>
      <c r="T128" s="18"/>
    </row>
    <row r="129" spans="1:20">
      <c r="A129" s="4">
        <v>125</v>
      </c>
      <c r="B129" s="17"/>
      <c r="C129" s="18"/>
      <c r="D129" s="18"/>
      <c r="E129" s="19"/>
      <c r="F129" s="18"/>
      <c r="G129" s="19"/>
      <c r="H129" s="19"/>
      <c r="I129" s="55">
        <f t="shared" si="1"/>
        <v>0</v>
      </c>
      <c r="J129" s="18"/>
      <c r="K129" s="18"/>
      <c r="L129" s="18"/>
      <c r="M129" s="18"/>
      <c r="N129" s="18"/>
      <c r="O129" s="18"/>
      <c r="P129" s="24"/>
      <c r="Q129" s="18"/>
      <c r="R129" s="18"/>
      <c r="S129" s="18"/>
      <c r="T129" s="18"/>
    </row>
    <row r="130" spans="1:20">
      <c r="A130" s="4">
        <v>126</v>
      </c>
      <c r="B130" s="17"/>
      <c r="C130" s="18"/>
      <c r="D130" s="18"/>
      <c r="E130" s="19"/>
      <c r="F130" s="18"/>
      <c r="G130" s="19"/>
      <c r="H130" s="19"/>
      <c r="I130" s="55">
        <f t="shared" si="1"/>
        <v>0</v>
      </c>
      <c r="J130" s="18"/>
      <c r="K130" s="18"/>
      <c r="L130" s="18"/>
      <c r="M130" s="18"/>
      <c r="N130" s="18"/>
      <c r="O130" s="18"/>
      <c r="P130" s="24"/>
      <c r="Q130" s="18"/>
      <c r="R130" s="18"/>
      <c r="S130" s="18"/>
      <c r="T130" s="18"/>
    </row>
    <row r="131" spans="1:20">
      <c r="A131" s="4">
        <v>127</v>
      </c>
      <c r="B131" s="17"/>
      <c r="C131" s="18"/>
      <c r="D131" s="18"/>
      <c r="E131" s="19"/>
      <c r="F131" s="18"/>
      <c r="G131" s="19"/>
      <c r="H131" s="19"/>
      <c r="I131" s="55">
        <f t="shared" si="1"/>
        <v>0</v>
      </c>
      <c r="J131" s="18"/>
      <c r="K131" s="18"/>
      <c r="L131" s="18"/>
      <c r="M131" s="18"/>
      <c r="N131" s="18"/>
      <c r="O131" s="18"/>
      <c r="P131" s="24"/>
      <c r="Q131" s="18"/>
      <c r="R131" s="18"/>
      <c r="S131" s="18"/>
      <c r="T131" s="18"/>
    </row>
    <row r="132" spans="1:20">
      <c r="A132" s="4">
        <v>128</v>
      </c>
      <c r="B132" s="17"/>
      <c r="C132" s="18"/>
      <c r="D132" s="18"/>
      <c r="E132" s="19"/>
      <c r="F132" s="18"/>
      <c r="G132" s="19"/>
      <c r="H132" s="19"/>
      <c r="I132" s="55">
        <f t="shared" si="1"/>
        <v>0</v>
      </c>
      <c r="J132" s="18"/>
      <c r="K132" s="18"/>
      <c r="L132" s="18"/>
      <c r="M132" s="18"/>
      <c r="N132" s="18"/>
      <c r="O132" s="18"/>
      <c r="P132" s="24"/>
      <c r="Q132" s="18"/>
      <c r="R132" s="18"/>
      <c r="S132" s="18"/>
      <c r="T132" s="18"/>
    </row>
    <row r="133" spans="1:20">
      <c r="A133" s="4">
        <v>129</v>
      </c>
      <c r="B133" s="17"/>
      <c r="C133" s="18"/>
      <c r="D133" s="18"/>
      <c r="E133" s="19"/>
      <c r="F133" s="18"/>
      <c r="G133" s="19"/>
      <c r="H133" s="19"/>
      <c r="I133" s="55">
        <f t="shared" si="1"/>
        <v>0</v>
      </c>
      <c r="J133" s="18"/>
      <c r="K133" s="18"/>
      <c r="L133" s="18"/>
      <c r="M133" s="18"/>
      <c r="N133" s="18"/>
      <c r="O133" s="18"/>
      <c r="P133" s="24"/>
      <c r="Q133" s="18"/>
      <c r="R133" s="18"/>
      <c r="S133" s="18"/>
      <c r="T133" s="18"/>
    </row>
    <row r="134" spans="1:20">
      <c r="A134" s="4">
        <v>130</v>
      </c>
      <c r="B134" s="17"/>
      <c r="C134" s="18"/>
      <c r="D134" s="18"/>
      <c r="E134" s="19"/>
      <c r="F134" s="18"/>
      <c r="G134" s="19"/>
      <c r="H134" s="19"/>
      <c r="I134" s="55">
        <f t="shared" ref="I134:I164" si="2">SUM(G134:H134)</f>
        <v>0</v>
      </c>
      <c r="J134" s="18"/>
      <c r="K134" s="18"/>
      <c r="L134" s="18"/>
      <c r="M134" s="18"/>
      <c r="N134" s="18"/>
      <c r="O134" s="18"/>
      <c r="P134" s="24"/>
      <c r="Q134" s="18"/>
      <c r="R134" s="18"/>
      <c r="S134" s="18"/>
      <c r="T134" s="18"/>
    </row>
    <row r="135" spans="1:20">
      <c r="A135" s="4">
        <v>131</v>
      </c>
      <c r="B135" s="17"/>
      <c r="C135" s="18"/>
      <c r="D135" s="18"/>
      <c r="E135" s="19"/>
      <c r="F135" s="18"/>
      <c r="G135" s="19"/>
      <c r="H135" s="19"/>
      <c r="I135" s="55">
        <f t="shared" si="2"/>
        <v>0</v>
      </c>
      <c r="J135" s="18"/>
      <c r="K135" s="18"/>
      <c r="L135" s="18"/>
      <c r="M135" s="18"/>
      <c r="N135" s="18"/>
      <c r="O135" s="18"/>
      <c r="P135" s="24"/>
      <c r="Q135" s="18"/>
      <c r="R135" s="18"/>
      <c r="S135" s="18"/>
      <c r="T135" s="18"/>
    </row>
    <row r="136" spans="1:20">
      <c r="A136" s="4">
        <v>132</v>
      </c>
      <c r="B136" s="17"/>
      <c r="C136" s="18"/>
      <c r="D136" s="18"/>
      <c r="E136" s="19"/>
      <c r="F136" s="18"/>
      <c r="G136" s="19"/>
      <c r="H136" s="19"/>
      <c r="I136" s="55">
        <f t="shared" si="2"/>
        <v>0</v>
      </c>
      <c r="J136" s="18"/>
      <c r="K136" s="18"/>
      <c r="L136" s="18"/>
      <c r="M136" s="18"/>
      <c r="N136" s="18"/>
      <c r="O136" s="18"/>
      <c r="P136" s="24"/>
      <c r="Q136" s="18"/>
      <c r="R136" s="18"/>
      <c r="S136" s="18"/>
      <c r="T136" s="18"/>
    </row>
    <row r="137" spans="1:20">
      <c r="A137" s="4">
        <v>133</v>
      </c>
      <c r="B137" s="17"/>
      <c r="C137" s="18"/>
      <c r="D137" s="18"/>
      <c r="E137" s="19"/>
      <c r="F137" s="18"/>
      <c r="G137" s="19"/>
      <c r="H137" s="19"/>
      <c r="I137" s="55">
        <f t="shared" si="2"/>
        <v>0</v>
      </c>
      <c r="J137" s="18"/>
      <c r="K137" s="18"/>
      <c r="L137" s="18"/>
      <c r="M137" s="18"/>
      <c r="N137" s="18"/>
      <c r="O137" s="18"/>
      <c r="P137" s="24"/>
      <c r="Q137" s="18"/>
      <c r="R137" s="18"/>
      <c r="S137" s="18"/>
      <c r="T137" s="18"/>
    </row>
    <row r="138" spans="1:20">
      <c r="A138" s="4">
        <v>134</v>
      </c>
      <c r="B138" s="17"/>
      <c r="C138" s="18"/>
      <c r="D138" s="18"/>
      <c r="E138" s="19"/>
      <c r="F138" s="18"/>
      <c r="G138" s="19"/>
      <c r="H138" s="19"/>
      <c r="I138" s="55">
        <f t="shared" si="2"/>
        <v>0</v>
      </c>
      <c r="J138" s="18"/>
      <c r="K138" s="18"/>
      <c r="L138" s="18"/>
      <c r="M138" s="18"/>
      <c r="N138" s="18"/>
      <c r="O138" s="18"/>
      <c r="P138" s="24"/>
      <c r="Q138" s="18"/>
      <c r="R138" s="18"/>
      <c r="S138" s="18"/>
      <c r="T138" s="18"/>
    </row>
    <row r="139" spans="1:20">
      <c r="A139" s="4">
        <v>135</v>
      </c>
      <c r="B139" s="17"/>
      <c r="C139" s="18"/>
      <c r="D139" s="18"/>
      <c r="E139" s="19"/>
      <c r="F139" s="18"/>
      <c r="G139" s="19"/>
      <c r="H139" s="19"/>
      <c r="I139" s="55">
        <f t="shared" si="2"/>
        <v>0</v>
      </c>
      <c r="J139" s="18"/>
      <c r="K139" s="18"/>
      <c r="L139" s="18"/>
      <c r="M139" s="18"/>
      <c r="N139" s="18"/>
      <c r="O139" s="18"/>
      <c r="P139" s="24"/>
      <c r="Q139" s="18"/>
      <c r="R139" s="18"/>
      <c r="S139" s="18"/>
      <c r="T139" s="18"/>
    </row>
    <row r="140" spans="1:20">
      <c r="A140" s="4">
        <v>136</v>
      </c>
      <c r="B140" s="17"/>
      <c r="C140" s="18"/>
      <c r="D140" s="18"/>
      <c r="E140" s="19"/>
      <c r="F140" s="18"/>
      <c r="G140" s="19"/>
      <c r="H140" s="19"/>
      <c r="I140" s="55">
        <f t="shared" si="2"/>
        <v>0</v>
      </c>
      <c r="J140" s="18"/>
      <c r="K140" s="18"/>
      <c r="L140" s="18"/>
      <c r="M140" s="18"/>
      <c r="N140" s="18"/>
      <c r="O140" s="18"/>
      <c r="P140" s="24"/>
      <c r="Q140" s="18"/>
      <c r="R140" s="18"/>
      <c r="S140" s="18"/>
      <c r="T140" s="18"/>
    </row>
    <row r="141" spans="1:20">
      <c r="A141" s="4">
        <v>137</v>
      </c>
      <c r="B141" s="17"/>
      <c r="C141" s="18"/>
      <c r="D141" s="18"/>
      <c r="E141" s="19"/>
      <c r="F141" s="18"/>
      <c r="G141" s="19"/>
      <c r="H141" s="19"/>
      <c r="I141" s="55">
        <f t="shared" si="2"/>
        <v>0</v>
      </c>
      <c r="J141" s="18"/>
      <c r="K141" s="18"/>
      <c r="L141" s="18"/>
      <c r="M141" s="18"/>
      <c r="N141" s="18"/>
      <c r="O141" s="18"/>
      <c r="P141" s="24"/>
      <c r="Q141" s="18"/>
      <c r="R141" s="18"/>
      <c r="S141" s="18"/>
      <c r="T141" s="18"/>
    </row>
    <row r="142" spans="1:20">
      <c r="A142" s="4">
        <v>138</v>
      </c>
      <c r="B142" s="17"/>
      <c r="C142" s="18"/>
      <c r="D142" s="18"/>
      <c r="E142" s="19"/>
      <c r="F142" s="18"/>
      <c r="G142" s="19"/>
      <c r="H142" s="19"/>
      <c r="I142" s="55">
        <f t="shared" si="2"/>
        <v>0</v>
      </c>
      <c r="J142" s="18"/>
      <c r="K142" s="18"/>
      <c r="L142" s="18"/>
      <c r="M142" s="18"/>
      <c r="N142" s="18"/>
      <c r="O142" s="18"/>
      <c r="P142" s="24"/>
      <c r="Q142" s="18"/>
      <c r="R142" s="18"/>
      <c r="S142" s="18"/>
      <c r="T142" s="18"/>
    </row>
    <row r="143" spans="1:20">
      <c r="A143" s="4">
        <v>139</v>
      </c>
      <c r="B143" s="17"/>
      <c r="C143" s="18"/>
      <c r="D143" s="18"/>
      <c r="E143" s="19"/>
      <c r="F143" s="18"/>
      <c r="G143" s="19"/>
      <c r="H143" s="19"/>
      <c r="I143" s="55">
        <f t="shared" si="2"/>
        <v>0</v>
      </c>
      <c r="J143" s="18"/>
      <c r="K143" s="18"/>
      <c r="L143" s="18"/>
      <c r="M143" s="18"/>
      <c r="N143" s="18"/>
      <c r="O143" s="18"/>
      <c r="P143" s="24"/>
      <c r="Q143" s="18"/>
      <c r="R143" s="18"/>
      <c r="S143" s="18"/>
      <c r="T143" s="18"/>
    </row>
    <row r="144" spans="1:20">
      <c r="A144" s="4">
        <v>140</v>
      </c>
      <c r="B144" s="17"/>
      <c r="C144" s="18"/>
      <c r="D144" s="18"/>
      <c r="E144" s="19"/>
      <c r="F144" s="18"/>
      <c r="G144" s="19"/>
      <c r="H144" s="19"/>
      <c r="I144" s="55">
        <f t="shared" si="2"/>
        <v>0</v>
      </c>
      <c r="J144" s="18"/>
      <c r="K144" s="18"/>
      <c r="L144" s="18"/>
      <c r="M144" s="18"/>
      <c r="N144" s="18"/>
      <c r="O144" s="18"/>
      <c r="P144" s="24"/>
      <c r="Q144" s="18"/>
      <c r="R144" s="18"/>
      <c r="S144" s="18"/>
      <c r="T144" s="18"/>
    </row>
    <row r="145" spans="1:20">
      <c r="A145" s="4">
        <v>141</v>
      </c>
      <c r="B145" s="17"/>
      <c r="C145" s="18"/>
      <c r="D145" s="18"/>
      <c r="E145" s="19"/>
      <c r="F145" s="18"/>
      <c r="G145" s="19"/>
      <c r="H145" s="19"/>
      <c r="I145" s="55">
        <f t="shared" si="2"/>
        <v>0</v>
      </c>
      <c r="J145" s="18"/>
      <c r="K145" s="18"/>
      <c r="L145" s="18"/>
      <c r="M145" s="18"/>
      <c r="N145" s="18"/>
      <c r="O145" s="18"/>
      <c r="P145" s="24"/>
      <c r="Q145" s="18"/>
      <c r="R145" s="18"/>
      <c r="S145" s="18"/>
      <c r="T145" s="18"/>
    </row>
    <row r="146" spans="1:20">
      <c r="A146" s="4">
        <v>142</v>
      </c>
      <c r="B146" s="17"/>
      <c r="C146" s="18"/>
      <c r="D146" s="18"/>
      <c r="E146" s="19"/>
      <c r="F146" s="18"/>
      <c r="G146" s="19"/>
      <c r="H146" s="19"/>
      <c r="I146" s="55">
        <f t="shared" si="2"/>
        <v>0</v>
      </c>
      <c r="J146" s="18"/>
      <c r="K146" s="18"/>
      <c r="L146" s="18"/>
      <c r="M146" s="18"/>
      <c r="N146" s="18"/>
      <c r="O146" s="18"/>
      <c r="P146" s="24"/>
      <c r="Q146" s="18"/>
      <c r="R146" s="18"/>
      <c r="S146" s="18"/>
      <c r="T146" s="18"/>
    </row>
    <row r="147" spans="1:20">
      <c r="A147" s="4">
        <v>143</v>
      </c>
      <c r="B147" s="17"/>
      <c r="C147" s="18"/>
      <c r="D147" s="18"/>
      <c r="E147" s="19"/>
      <c r="F147" s="18"/>
      <c r="G147" s="19"/>
      <c r="H147" s="19"/>
      <c r="I147" s="55">
        <f t="shared" si="2"/>
        <v>0</v>
      </c>
      <c r="J147" s="18"/>
      <c r="K147" s="18"/>
      <c r="L147" s="18"/>
      <c r="M147" s="18"/>
      <c r="N147" s="18"/>
      <c r="O147" s="18"/>
      <c r="P147" s="24"/>
      <c r="Q147" s="18"/>
      <c r="R147" s="18"/>
      <c r="S147" s="18"/>
      <c r="T147" s="18"/>
    </row>
    <row r="148" spans="1:20">
      <c r="A148" s="4">
        <v>144</v>
      </c>
      <c r="B148" s="17"/>
      <c r="C148" s="18"/>
      <c r="D148" s="18"/>
      <c r="E148" s="19"/>
      <c r="F148" s="18"/>
      <c r="G148" s="19"/>
      <c r="H148" s="19"/>
      <c r="I148" s="55">
        <f t="shared" si="2"/>
        <v>0</v>
      </c>
      <c r="J148" s="18"/>
      <c r="K148" s="18"/>
      <c r="L148" s="18"/>
      <c r="M148" s="18"/>
      <c r="N148" s="18"/>
      <c r="O148" s="18"/>
      <c r="P148" s="24"/>
      <c r="Q148" s="18"/>
      <c r="R148" s="18"/>
      <c r="S148" s="18"/>
      <c r="T148" s="18"/>
    </row>
    <row r="149" spans="1:20">
      <c r="A149" s="4">
        <v>145</v>
      </c>
      <c r="B149" s="17"/>
      <c r="C149" s="18"/>
      <c r="D149" s="18"/>
      <c r="E149" s="19"/>
      <c r="F149" s="18"/>
      <c r="G149" s="19"/>
      <c r="H149" s="19"/>
      <c r="I149" s="55">
        <f t="shared" si="2"/>
        <v>0</v>
      </c>
      <c r="J149" s="18"/>
      <c r="K149" s="18"/>
      <c r="L149" s="18"/>
      <c r="M149" s="18"/>
      <c r="N149" s="18"/>
      <c r="O149" s="18"/>
      <c r="P149" s="24"/>
      <c r="Q149" s="18"/>
      <c r="R149" s="18"/>
      <c r="S149" s="18"/>
      <c r="T149" s="18"/>
    </row>
    <row r="150" spans="1:20">
      <c r="A150" s="4">
        <v>146</v>
      </c>
      <c r="B150" s="17"/>
      <c r="C150" s="18"/>
      <c r="D150" s="18"/>
      <c r="E150" s="19"/>
      <c r="F150" s="18"/>
      <c r="G150" s="19"/>
      <c r="H150" s="19"/>
      <c r="I150" s="55">
        <f t="shared" si="2"/>
        <v>0</v>
      </c>
      <c r="J150" s="18"/>
      <c r="K150" s="18"/>
      <c r="L150" s="18"/>
      <c r="M150" s="18"/>
      <c r="N150" s="18"/>
      <c r="O150" s="18"/>
      <c r="P150" s="24"/>
      <c r="Q150" s="18"/>
      <c r="R150" s="18"/>
      <c r="S150" s="18"/>
      <c r="T150" s="18"/>
    </row>
    <row r="151" spans="1:20">
      <c r="A151" s="4">
        <v>147</v>
      </c>
      <c r="B151" s="17"/>
      <c r="C151" s="18"/>
      <c r="D151" s="18"/>
      <c r="E151" s="19"/>
      <c r="F151" s="18"/>
      <c r="G151" s="19"/>
      <c r="H151" s="19"/>
      <c r="I151" s="55">
        <f t="shared" si="2"/>
        <v>0</v>
      </c>
      <c r="J151" s="18"/>
      <c r="K151" s="18"/>
      <c r="L151" s="18"/>
      <c r="M151" s="18"/>
      <c r="N151" s="18"/>
      <c r="O151" s="18"/>
      <c r="P151" s="24"/>
      <c r="Q151" s="18"/>
      <c r="R151" s="18"/>
      <c r="S151" s="18"/>
      <c r="T151" s="18"/>
    </row>
    <row r="152" spans="1:20">
      <c r="A152" s="4">
        <v>148</v>
      </c>
      <c r="B152" s="17"/>
      <c r="C152" s="18"/>
      <c r="D152" s="18"/>
      <c r="E152" s="19"/>
      <c r="F152" s="18"/>
      <c r="G152" s="19"/>
      <c r="H152" s="19"/>
      <c r="I152" s="55">
        <f t="shared" si="2"/>
        <v>0</v>
      </c>
      <c r="J152" s="18"/>
      <c r="K152" s="18"/>
      <c r="L152" s="18"/>
      <c r="M152" s="18"/>
      <c r="N152" s="18"/>
      <c r="O152" s="18"/>
      <c r="P152" s="24"/>
      <c r="Q152" s="18"/>
      <c r="R152" s="18"/>
      <c r="S152" s="18"/>
      <c r="T152" s="18"/>
    </row>
    <row r="153" spans="1:20">
      <c r="A153" s="4">
        <v>149</v>
      </c>
      <c r="B153" s="17"/>
      <c r="C153" s="18"/>
      <c r="D153" s="18"/>
      <c r="E153" s="19"/>
      <c r="F153" s="18"/>
      <c r="G153" s="19"/>
      <c r="H153" s="19"/>
      <c r="I153" s="55">
        <f t="shared" si="2"/>
        <v>0</v>
      </c>
      <c r="J153" s="18"/>
      <c r="K153" s="18"/>
      <c r="L153" s="18"/>
      <c r="M153" s="18"/>
      <c r="N153" s="18"/>
      <c r="O153" s="18"/>
      <c r="P153" s="24"/>
      <c r="Q153" s="18"/>
      <c r="R153" s="18"/>
      <c r="S153" s="18"/>
      <c r="T153" s="18"/>
    </row>
    <row r="154" spans="1:20">
      <c r="A154" s="4">
        <v>150</v>
      </c>
      <c r="B154" s="17"/>
      <c r="C154" s="18"/>
      <c r="D154" s="18"/>
      <c r="E154" s="19"/>
      <c r="F154" s="18"/>
      <c r="G154" s="19"/>
      <c r="H154" s="19"/>
      <c r="I154" s="55">
        <f t="shared" si="2"/>
        <v>0</v>
      </c>
      <c r="J154" s="18"/>
      <c r="K154" s="18"/>
      <c r="L154" s="18"/>
      <c r="M154" s="18"/>
      <c r="N154" s="18"/>
      <c r="O154" s="18"/>
      <c r="P154" s="24"/>
      <c r="Q154" s="18"/>
      <c r="R154" s="18"/>
      <c r="S154" s="18"/>
      <c r="T154" s="18"/>
    </row>
    <row r="155" spans="1:20">
      <c r="A155" s="4">
        <v>151</v>
      </c>
      <c r="B155" s="17"/>
      <c r="C155" s="18"/>
      <c r="D155" s="18"/>
      <c r="E155" s="19"/>
      <c r="F155" s="18"/>
      <c r="G155" s="19"/>
      <c r="H155" s="19"/>
      <c r="I155" s="55">
        <f t="shared" si="2"/>
        <v>0</v>
      </c>
      <c r="J155" s="18"/>
      <c r="K155" s="18"/>
      <c r="L155" s="18"/>
      <c r="M155" s="18"/>
      <c r="N155" s="18"/>
      <c r="O155" s="18"/>
      <c r="P155" s="24"/>
      <c r="Q155" s="18"/>
      <c r="R155" s="18"/>
      <c r="S155" s="18"/>
      <c r="T155" s="18"/>
    </row>
    <row r="156" spans="1:20">
      <c r="A156" s="4">
        <v>152</v>
      </c>
      <c r="B156" s="17"/>
      <c r="C156" s="18"/>
      <c r="D156" s="18"/>
      <c r="E156" s="19"/>
      <c r="F156" s="18"/>
      <c r="G156" s="19"/>
      <c r="H156" s="19"/>
      <c r="I156" s="55">
        <f t="shared" si="2"/>
        <v>0</v>
      </c>
      <c r="J156" s="18"/>
      <c r="K156" s="18"/>
      <c r="L156" s="18"/>
      <c r="M156" s="18"/>
      <c r="N156" s="18"/>
      <c r="O156" s="18"/>
      <c r="P156" s="24"/>
      <c r="Q156" s="18"/>
      <c r="R156" s="18"/>
      <c r="S156" s="18"/>
      <c r="T156" s="18"/>
    </row>
    <row r="157" spans="1:20">
      <c r="A157" s="4">
        <v>153</v>
      </c>
      <c r="B157" s="17"/>
      <c r="C157" s="18"/>
      <c r="D157" s="18"/>
      <c r="E157" s="19"/>
      <c r="F157" s="18"/>
      <c r="G157" s="19"/>
      <c r="H157" s="19"/>
      <c r="I157" s="55">
        <f t="shared" si="2"/>
        <v>0</v>
      </c>
      <c r="J157" s="18"/>
      <c r="K157" s="18"/>
      <c r="L157" s="18"/>
      <c r="M157" s="18"/>
      <c r="N157" s="18"/>
      <c r="O157" s="18"/>
      <c r="P157" s="24"/>
      <c r="Q157" s="18"/>
      <c r="R157" s="18"/>
      <c r="S157" s="18"/>
      <c r="T157" s="18"/>
    </row>
    <row r="158" spans="1:20">
      <c r="A158" s="4">
        <v>154</v>
      </c>
      <c r="B158" s="17"/>
      <c r="C158" s="18"/>
      <c r="D158" s="18"/>
      <c r="E158" s="19"/>
      <c r="F158" s="18"/>
      <c r="G158" s="19"/>
      <c r="H158" s="19"/>
      <c r="I158" s="55">
        <f t="shared" si="2"/>
        <v>0</v>
      </c>
      <c r="J158" s="18"/>
      <c r="K158" s="18"/>
      <c r="L158" s="18"/>
      <c r="M158" s="18"/>
      <c r="N158" s="18"/>
      <c r="O158" s="18"/>
      <c r="P158" s="24"/>
      <c r="Q158" s="18"/>
      <c r="R158" s="18"/>
      <c r="S158" s="18"/>
      <c r="T158" s="18"/>
    </row>
    <row r="159" spans="1:20">
      <c r="A159" s="4">
        <v>155</v>
      </c>
      <c r="B159" s="17"/>
      <c r="C159" s="18"/>
      <c r="D159" s="18"/>
      <c r="E159" s="19"/>
      <c r="F159" s="18"/>
      <c r="G159" s="19"/>
      <c r="H159" s="19"/>
      <c r="I159" s="55">
        <f t="shared" si="2"/>
        <v>0</v>
      </c>
      <c r="J159" s="18"/>
      <c r="K159" s="18"/>
      <c r="L159" s="18"/>
      <c r="M159" s="18"/>
      <c r="N159" s="18"/>
      <c r="O159" s="18"/>
      <c r="P159" s="24"/>
      <c r="Q159" s="18"/>
      <c r="R159" s="18"/>
      <c r="S159" s="18"/>
      <c r="T159" s="18"/>
    </row>
    <row r="160" spans="1:20">
      <c r="A160" s="4">
        <v>156</v>
      </c>
      <c r="B160" s="17"/>
      <c r="C160" s="18"/>
      <c r="D160" s="18"/>
      <c r="E160" s="19"/>
      <c r="F160" s="18"/>
      <c r="G160" s="19"/>
      <c r="H160" s="19"/>
      <c r="I160" s="55">
        <f t="shared" si="2"/>
        <v>0</v>
      </c>
      <c r="J160" s="18"/>
      <c r="K160" s="18"/>
      <c r="L160" s="18"/>
      <c r="M160" s="18"/>
      <c r="N160" s="18"/>
      <c r="O160" s="18"/>
      <c r="P160" s="24"/>
      <c r="Q160" s="18"/>
      <c r="R160" s="18"/>
      <c r="S160" s="18"/>
      <c r="T160" s="18"/>
    </row>
    <row r="161" spans="1:20">
      <c r="A161" s="4">
        <v>157</v>
      </c>
      <c r="B161" s="17"/>
      <c r="C161" s="18"/>
      <c r="D161" s="18"/>
      <c r="E161" s="19"/>
      <c r="F161" s="18"/>
      <c r="G161" s="19"/>
      <c r="H161" s="19"/>
      <c r="I161" s="55">
        <f t="shared" si="2"/>
        <v>0</v>
      </c>
      <c r="J161" s="18"/>
      <c r="K161" s="18"/>
      <c r="L161" s="18"/>
      <c r="M161" s="18"/>
      <c r="N161" s="18"/>
      <c r="O161" s="18"/>
      <c r="P161" s="24"/>
      <c r="Q161" s="18"/>
      <c r="R161" s="18"/>
      <c r="S161" s="18"/>
      <c r="T161" s="18"/>
    </row>
    <row r="162" spans="1:20">
      <c r="A162" s="4">
        <v>158</v>
      </c>
      <c r="B162" s="17"/>
      <c r="C162" s="18"/>
      <c r="D162" s="18"/>
      <c r="E162" s="19"/>
      <c r="F162" s="18"/>
      <c r="G162" s="19"/>
      <c r="H162" s="19"/>
      <c r="I162" s="55">
        <f t="shared" si="2"/>
        <v>0</v>
      </c>
      <c r="J162" s="18"/>
      <c r="K162" s="18"/>
      <c r="L162" s="18"/>
      <c r="M162" s="18"/>
      <c r="N162" s="18"/>
      <c r="O162" s="18"/>
      <c r="P162" s="24"/>
      <c r="Q162" s="18"/>
      <c r="R162" s="18"/>
      <c r="S162" s="18"/>
      <c r="T162" s="18"/>
    </row>
    <row r="163" spans="1:20">
      <c r="A163" s="4">
        <v>159</v>
      </c>
      <c r="B163" s="17"/>
      <c r="C163" s="18"/>
      <c r="D163" s="18"/>
      <c r="E163" s="19"/>
      <c r="F163" s="18"/>
      <c r="G163" s="19"/>
      <c r="H163" s="19"/>
      <c r="I163" s="55">
        <f t="shared" si="2"/>
        <v>0</v>
      </c>
      <c r="J163" s="18"/>
      <c r="K163" s="18"/>
      <c r="L163" s="18"/>
      <c r="M163" s="18"/>
      <c r="N163" s="18"/>
      <c r="O163" s="18"/>
      <c r="P163" s="24"/>
      <c r="Q163" s="18"/>
      <c r="R163" s="18"/>
      <c r="S163" s="18"/>
      <c r="T163" s="18"/>
    </row>
    <row r="164" spans="1:20">
      <c r="A164" s="4">
        <v>160</v>
      </c>
      <c r="B164" s="17"/>
      <c r="C164" s="18"/>
      <c r="D164" s="18"/>
      <c r="E164" s="19"/>
      <c r="F164" s="18"/>
      <c r="G164" s="19"/>
      <c r="H164" s="19"/>
      <c r="I164" s="55">
        <f t="shared" si="2"/>
        <v>0</v>
      </c>
      <c r="J164" s="18"/>
      <c r="K164" s="18"/>
      <c r="L164" s="18"/>
      <c r="M164" s="18"/>
      <c r="N164" s="18"/>
      <c r="O164" s="18"/>
      <c r="P164" s="24"/>
      <c r="Q164" s="18"/>
      <c r="R164" s="18"/>
      <c r="S164" s="18"/>
      <c r="T164" s="18"/>
    </row>
    <row r="165" spans="1:20">
      <c r="A165" s="3" t="s">
        <v>11</v>
      </c>
      <c r="B165" s="39"/>
      <c r="C165" s="3">
        <f>COUNTIFS(C5:C164,"*")</f>
        <v>44</v>
      </c>
      <c r="D165" s="3"/>
      <c r="E165" s="13"/>
      <c r="F165" s="3"/>
      <c r="G165" s="57">
        <f>SUM(G5:G164)</f>
        <v>3357</v>
      </c>
      <c r="H165" s="57">
        <f>SUM(H5:H164)</f>
        <v>3288</v>
      </c>
      <c r="I165" s="57">
        <f>SUM(I5:I164)</f>
        <v>6645</v>
      </c>
      <c r="J165" s="3"/>
      <c r="K165" s="7"/>
      <c r="L165" s="21"/>
      <c r="M165" s="21"/>
      <c r="N165" s="7"/>
      <c r="O165" s="7"/>
      <c r="P165" s="14"/>
      <c r="Q165" s="3"/>
      <c r="R165" s="3"/>
      <c r="S165" s="3"/>
      <c r="T165" s="12"/>
    </row>
    <row r="166" spans="1:20">
      <c r="A166" s="44" t="s">
        <v>62</v>
      </c>
      <c r="B166" s="10">
        <f>COUNTIF(B$5:B$164,"Team 1")</f>
        <v>22</v>
      </c>
      <c r="C166" s="44" t="s">
        <v>25</v>
      </c>
      <c r="D166" s="10">
        <f>COUNTIF(D5:D164,"Anganwadi")</f>
        <v>24</v>
      </c>
    </row>
    <row r="167" spans="1:20">
      <c r="A167" s="44" t="s">
        <v>63</v>
      </c>
      <c r="B167" s="10">
        <f>COUNTIF(B$6:B$164,"Team 2")</f>
        <v>22</v>
      </c>
      <c r="C167" s="44" t="s">
        <v>23</v>
      </c>
      <c r="D167" s="10">
        <f>COUNTIF(D5:D164,"School")</f>
        <v>20</v>
      </c>
    </row>
  </sheetData>
  <sheetProtection password="8527" sheet="1" objects="1" scenarios="1"/>
  <mergeCells count="20">
    <mergeCell ref="A1:S1"/>
    <mergeCell ref="K3:K4"/>
    <mergeCell ref="N3:N4"/>
    <mergeCell ref="O3:O4"/>
    <mergeCell ref="A2:C2"/>
    <mergeCell ref="A3:A4"/>
    <mergeCell ref="C3:C4"/>
    <mergeCell ref="D3:D4"/>
    <mergeCell ref="E3:E4"/>
    <mergeCell ref="F3:F4"/>
    <mergeCell ref="G3:I3"/>
    <mergeCell ref="L3:L4"/>
    <mergeCell ref="M3:M4"/>
    <mergeCell ref="B3:B4"/>
    <mergeCell ref="T3:T4"/>
    <mergeCell ref="J3:J4"/>
    <mergeCell ref="P3:P4"/>
    <mergeCell ref="Q3:Q4"/>
    <mergeCell ref="R3:R4"/>
    <mergeCell ref="S3:S4"/>
  </mergeCells>
  <dataValidations count="3">
    <dataValidation type="list" allowBlank="1" showInputMessage="1" showErrorMessage="1" sqref="D165">
      <formula1>"School,Anganwadi Centre"</formula1>
    </dataValidation>
    <dataValidation type="list" allowBlank="1" showInputMessage="1" showErrorMessage="1" error="Please select type of institution from drop down list." sqref="D5:D21 D75:D164 D23:D73">
      <formula1>"Anganwadi,School"</formula1>
    </dataValidation>
    <dataValidation type="list" allowBlank="1" showInputMessage="1" showErrorMessage="1" sqref="B5:B164">
      <formula1>"Team 1, Team 2"</formula1>
    </dataValidation>
  </dataValidations>
  <printOptions horizontalCentered="1"/>
  <pageMargins left="0.37" right="0.23" top="0.43" bottom="0.54" header="0.3" footer="0.19"/>
  <pageSetup paperSize="9" scale="47" fitToHeight="11000" orientation="landscape" verticalDpi="0" r:id="rId1"/>
  <headerFooter>
    <oddFooter>&amp;L&amp;"-,Bold"&amp;12Signature of MO (MHT)&amp;CPages &amp;P of &amp;N&amp;R&amp;"-,Bold"&amp;12Signature of SDM &amp; HO &amp;"-,Regular"&amp;11 with seal</oddFooter>
  </headerFooter>
</worksheet>
</file>

<file path=xl/worksheets/sheet3.xml><?xml version="1.0" encoding="utf-8"?>
<worksheet xmlns="http://schemas.openxmlformats.org/spreadsheetml/2006/main" xmlns:r="http://schemas.openxmlformats.org/officeDocument/2006/relationships">
  <sheetPr>
    <tabColor rgb="FFC00000"/>
    <pageSetUpPr fitToPage="1"/>
  </sheetPr>
  <dimension ref="A1:T167"/>
  <sheetViews>
    <sheetView workbookViewId="0">
      <pane xSplit="3" ySplit="4" topLeftCell="D41" activePane="bottomRight" state="frozen"/>
      <selection pane="topRight" activeCell="C1" sqref="C1"/>
      <selection pane="bottomLeft" activeCell="A5" sqref="A5"/>
      <selection pane="bottomRight" activeCell="G5" sqref="G5:H52"/>
    </sheetView>
  </sheetViews>
  <sheetFormatPr defaultRowHeight="16.5"/>
  <cols>
    <col min="1" max="1" width="10" style="1" customWidth="1"/>
    <col min="2" max="2" width="13.140625" style="1" customWidth="1"/>
    <col min="3" max="3" width="25.85546875" style="1" customWidth="1"/>
    <col min="4" max="4" width="17.42578125" style="1" bestFit="1" customWidth="1"/>
    <col min="5" max="5" width="16" style="16" customWidth="1"/>
    <col min="6" max="6" width="17" style="1" customWidth="1"/>
    <col min="7" max="7" width="6.140625" style="16" customWidth="1"/>
    <col min="8" max="8" width="6.28515625" style="16" bestFit="1" customWidth="1"/>
    <col min="9" max="9" width="6" style="1" bestFit="1" customWidth="1"/>
    <col min="10" max="10" width="16.7109375" style="1" customWidth="1"/>
    <col min="11" max="13" width="19.5703125" style="1" customWidth="1"/>
    <col min="14" max="14" width="19.140625" style="1" customWidth="1"/>
    <col min="15" max="15" width="14.85546875" style="1" bestFit="1" customWidth="1"/>
    <col min="16" max="16" width="15.28515625" style="1" customWidth="1"/>
    <col min="17" max="17" width="11.5703125" style="1" bestFit="1" customWidth="1"/>
    <col min="18" max="18" width="17.5703125" style="1" customWidth="1"/>
    <col min="19" max="19" width="19.5703125" style="1" customWidth="1"/>
    <col min="20" max="16384" width="9.140625" style="1"/>
  </cols>
  <sheetData>
    <row r="1" spans="1:20" ht="67.5" customHeight="1">
      <c r="A1" s="140" t="s">
        <v>70</v>
      </c>
      <c r="B1" s="140"/>
      <c r="C1" s="140"/>
      <c r="D1" s="54"/>
      <c r="E1" s="54"/>
      <c r="F1" s="54"/>
      <c r="G1" s="54"/>
      <c r="H1" s="54"/>
      <c r="I1" s="54"/>
      <c r="J1" s="54"/>
      <c r="K1" s="54"/>
      <c r="L1" s="54"/>
      <c r="M1" s="141"/>
      <c r="N1" s="141"/>
      <c r="O1" s="141"/>
      <c r="P1" s="141"/>
      <c r="Q1" s="141"/>
      <c r="R1" s="141"/>
      <c r="S1" s="141"/>
      <c r="T1" s="141"/>
    </row>
    <row r="2" spans="1:20">
      <c r="A2" s="136" t="s">
        <v>59</v>
      </c>
      <c r="B2" s="137"/>
      <c r="C2" s="137"/>
      <c r="D2" s="25">
        <v>43586</v>
      </c>
      <c r="E2" s="22"/>
      <c r="F2" s="22"/>
      <c r="G2" s="22"/>
      <c r="H2" s="22"/>
      <c r="I2" s="22"/>
      <c r="J2" s="22"/>
      <c r="K2" s="22"/>
      <c r="L2" s="22"/>
      <c r="M2" s="22"/>
      <c r="N2" s="22"/>
      <c r="O2" s="22"/>
      <c r="P2" s="22"/>
      <c r="Q2" s="22"/>
      <c r="R2" s="22"/>
      <c r="S2" s="22"/>
    </row>
    <row r="3" spans="1:20" ht="24" customHeight="1">
      <c r="A3" s="132" t="s">
        <v>14</v>
      </c>
      <c r="B3" s="134" t="s">
        <v>61</v>
      </c>
      <c r="C3" s="131" t="s">
        <v>7</v>
      </c>
      <c r="D3" s="131" t="s">
        <v>55</v>
      </c>
      <c r="E3" s="131" t="s">
        <v>16</v>
      </c>
      <c r="F3" s="138" t="s">
        <v>17</v>
      </c>
      <c r="G3" s="131" t="s">
        <v>8</v>
      </c>
      <c r="H3" s="131"/>
      <c r="I3" s="131"/>
      <c r="J3" s="131" t="s">
        <v>31</v>
      </c>
      <c r="K3" s="134" t="s">
        <v>33</v>
      </c>
      <c r="L3" s="134" t="s">
        <v>50</v>
      </c>
      <c r="M3" s="134" t="s">
        <v>51</v>
      </c>
      <c r="N3" s="134" t="s">
        <v>34</v>
      </c>
      <c r="O3" s="134" t="s">
        <v>35</v>
      </c>
      <c r="P3" s="132" t="s">
        <v>54</v>
      </c>
      <c r="Q3" s="131" t="s">
        <v>52</v>
      </c>
      <c r="R3" s="131" t="s">
        <v>32</v>
      </c>
      <c r="S3" s="131" t="s">
        <v>53</v>
      </c>
      <c r="T3" s="131" t="s">
        <v>13</v>
      </c>
    </row>
    <row r="4" spans="1:20" ht="25.5" customHeight="1">
      <c r="A4" s="132"/>
      <c r="B4" s="139"/>
      <c r="C4" s="131"/>
      <c r="D4" s="131"/>
      <c r="E4" s="131"/>
      <c r="F4" s="138"/>
      <c r="G4" s="23" t="s">
        <v>9</v>
      </c>
      <c r="H4" s="23" t="s">
        <v>10</v>
      </c>
      <c r="I4" s="23" t="s">
        <v>11</v>
      </c>
      <c r="J4" s="131"/>
      <c r="K4" s="135"/>
      <c r="L4" s="135"/>
      <c r="M4" s="135"/>
      <c r="N4" s="135"/>
      <c r="O4" s="135"/>
      <c r="P4" s="132"/>
      <c r="Q4" s="132"/>
      <c r="R4" s="131"/>
      <c r="S4" s="131"/>
      <c r="T4" s="131"/>
    </row>
    <row r="5" spans="1:20">
      <c r="A5" s="4">
        <v>1</v>
      </c>
      <c r="B5" s="17" t="s">
        <v>62</v>
      </c>
      <c r="C5" s="18" t="s">
        <v>88</v>
      </c>
      <c r="D5" s="18" t="s">
        <v>23</v>
      </c>
      <c r="E5" s="19"/>
      <c r="F5" s="18" t="s">
        <v>89</v>
      </c>
      <c r="G5" s="19">
        <v>84</v>
      </c>
      <c r="H5" s="19">
        <v>81</v>
      </c>
      <c r="I5" s="58">
        <f>SUM(G5:H5)</f>
        <v>165</v>
      </c>
      <c r="J5" s="65"/>
      <c r="K5" s="66" t="s">
        <v>134</v>
      </c>
      <c r="L5" s="64" t="s">
        <v>135</v>
      </c>
      <c r="M5" s="64">
        <v>9957534121</v>
      </c>
      <c r="N5" s="64" t="s">
        <v>136</v>
      </c>
      <c r="O5" s="64">
        <v>8420272458</v>
      </c>
      <c r="P5" s="67">
        <v>43556</v>
      </c>
      <c r="Q5" s="68" t="s">
        <v>137</v>
      </c>
      <c r="R5" s="18">
        <v>35</v>
      </c>
      <c r="S5" s="18" t="s">
        <v>138</v>
      </c>
      <c r="T5" s="48"/>
    </row>
    <row r="6" spans="1:20">
      <c r="A6" s="4">
        <v>2</v>
      </c>
      <c r="B6" s="17" t="s">
        <v>63</v>
      </c>
      <c r="C6" s="18" t="s">
        <v>90</v>
      </c>
      <c r="D6" s="18" t="s">
        <v>23</v>
      </c>
      <c r="E6" s="19"/>
      <c r="F6" s="18" t="s">
        <v>91</v>
      </c>
      <c r="G6" s="19">
        <v>84</v>
      </c>
      <c r="H6" s="19">
        <v>81</v>
      </c>
      <c r="I6" s="58">
        <f t="shared" ref="I6:I69" si="0">SUM(G6:H6)</f>
        <v>165</v>
      </c>
      <c r="J6" s="18"/>
      <c r="K6" s="66" t="s">
        <v>134</v>
      </c>
      <c r="L6" s="64" t="s">
        <v>135</v>
      </c>
      <c r="M6" s="64">
        <v>9957534121</v>
      </c>
      <c r="N6" s="64" t="s">
        <v>139</v>
      </c>
      <c r="O6" s="64">
        <v>9957430031</v>
      </c>
      <c r="P6" s="67">
        <v>43556</v>
      </c>
      <c r="Q6" s="68" t="s">
        <v>137</v>
      </c>
      <c r="R6" s="18">
        <v>30</v>
      </c>
      <c r="S6" s="18" t="s">
        <v>138</v>
      </c>
      <c r="T6" s="48"/>
    </row>
    <row r="7" spans="1:20">
      <c r="A7" s="4">
        <v>3</v>
      </c>
      <c r="B7" s="17" t="s">
        <v>62</v>
      </c>
      <c r="C7" s="18" t="s">
        <v>92</v>
      </c>
      <c r="D7" s="18" t="s">
        <v>23</v>
      </c>
      <c r="E7" s="19"/>
      <c r="F7" s="18" t="s">
        <v>91</v>
      </c>
      <c r="G7" s="19">
        <v>89</v>
      </c>
      <c r="H7" s="19">
        <v>86</v>
      </c>
      <c r="I7" s="58">
        <f t="shared" si="0"/>
        <v>175</v>
      </c>
      <c r="J7" s="18"/>
      <c r="K7" s="66" t="s">
        <v>134</v>
      </c>
      <c r="L7" s="64" t="s">
        <v>135</v>
      </c>
      <c r="M7" s="64">
        <v>9957534121</v>
      </c>
      <c r="N7" s="64" t="s">
        <v>140</v>
      </c>
      <c r="O7" s="64">
        <v>9957149036</v>
      </c>
      <c r="P7" s="67">
        <v>43557</v>
      </c>
      <c r="Q7" s="68" t="s">
        <v>141</v>
      </c>
      <c r="R7" s="18">
        <v>38</v>
      </c>
      <c r="S7" s="18" t="s">
        <v>138</v>
      </c>
      <c r="T7" s="48"/>
    </row>
    <row r="8" spans="1:20" ht="33">
      <c r="A8" s="4">
        <v>4</v>
      </c>
      <c r="B8" s="17" t="s">
        <v>63</v>
      </c>
      <c r="C8" s="18" t="s">
        <v>93</v>
      </c>
      <c r="D8" s="18" t="s">
        <v>23</v>
      </c>
      <c r="E8" s="19"/>
      <c r="F8" s="18" t="s">
        <v>91</v>
      </c>
      <c r="G8" s="19">
        <v>77</v>
      </c>
      <c r="H8" s="19">
        <v>75</v>
      </c>
      <c r="I8" s="58">
        <f t="shared" si="0"/>
        <v>152</v>
      </c>
      <c r="J8" s="17"/>
      <c r="K8" s="66" t="s">
        <v>134</v>
      </c>
      <c r="L8" s="64" t="s">
        <v>135</v>
      </c>
      <c r="M8" s="64">
        <v>9957534121</v>
      </c>
      <c r="N8" s="64" t="s">
        <v>142</v>
      </c>
      <c r="O8" s="64">
        <v>9957138097</v>
      </c>
      <c r="P8" s="67">
        <v>43557</v>
      </c>
      <c r="Q8" s="68" t="s">
        <v>141</v>
      </c>
      <c r="R8" s="18">
        <v>42</v>
      </c>
      <c r="S8" s="18" t="s">
        <v>138</v>
      </c>
      <c r="T8" s="48"/>
    </row>
    <row r="9" spans="1:20">
      <c r="A9" s="4">
        <v>5</v>
      </c>
      <c r="B9" s="17" t="s">
        <v>62</v>
      </c>
      <c r="C9" s="18" t="s">
        <v>94</v>
      </c>
      <c r="D9" s="18" t="s">
        <v>23</v>
      </c>
      <c r="E9" s="19"/>
      <c r="F9" s="18" t="s">
        <v>91</v>
      </c>
      <c r="G9" s="19">
        <v>76</v>
      </c>
      <c r="H9" s="19">
        <v>74</v>
      </c>
      <c r="I9" s="58">
        <f t="shared" si="0"/>
        <v>150</v>
      </c>
      <c r="J9" s="18"/>
      <c r="K9" s="66" t="s">
        <v>134</v>
      </c>
      <c r="L9" s="64" t="s">
        <v>135</v>
      </c>
      <c r="M9" s="64">
        <v>9957534121</v>
      </c>
      <c r="N9" s="64" t="s">
        <v>143</v>
      </c>
      <c r="O9" s="64">
        <v>9954783387</v>
      </c>
      <c r="P9" s="67">
        <v>43558</v>
      </c>
      <c r="Q9" s="68" t="s">
        <v>144</v>
      </c>
      <c r="R9" s="18">
        <v>43</v>
      </c>
      <c r="S9" s="18" t="s">
        <v>138</v>
      </c>
      <c r="T9" s="48"/>
    </row>
    <row r="10" spans="1:20">
      <c r="A10" s="4">
        <v>6</v>
      </c>
      <c r="B10" s="17" t="s">
        <v>63</v>
      </c>
      <c r="C10" s="18" t="s">
        <v>95</v>
      </c>
      <c r="D10" s="18" t="s">
        <v>23</v>
      </c>
      <c r="E10" s="19"/>
      <c r="F10" s="18" t="s">
        <v>91</v>
      </c>
      <c r="G10" s="19">
        <v>69</v>
      </c>
      <c r="H10" s="19">
        <v>66</v>
      </c>
      <c r="I10" s="58">
        <f t="shared" si="0"/>
        <v>135</v>
      </c>
      <c r="J10" s="18"/>
      <c r="K10" s="66" t="s">
        <v>134</v>
      </c>
      <c r="L10" s="64" t="s">
        <v>135</v>
      </c>
      <c r="M10" s="64">
        <v>9957534121</v>
      </c>
      <c r="N10" s="64" t="s">
        <v>145</v>
      </c>
      <c r="O10" s="64">
        <v>8011685390</v>
      </c>
      <c r="P10" s="67">
        <v>43558</v>
      </c>
      <c r="Q10" s="68" t="s">
        <v>144</v>
      </c>
      <c r="R10" s="18">
        <v>46</v>
      </c>
      <c r="S10" s="18" t="s">
        <v>138</v>
      </c>
      <c r="T10" s="48"/>
    </row>
    <row r="11" spans="1:20">
      <c r="A11" s="4">
        <v>7</v>
      </c>
      <c r="B11" s="17" t="s">
        <v>62</v>
      </c>
      <c r="C11" s="18" t="s">
        <v>96</v>
      </c>
      <c r="D11" s="18" t="s">
        <v>23</v>
      </c>
      <c r="E11" s="19"/>
      <c r="F11" s="18" t="s">
        <v>91</v>
      </c>
      <c r="G11" s="19">
        <v>71</v>
      </c>
      <c r="H11" s="19">
        <v>69</v>
      </c>
      <c r="I11" s="58">
        <f t="shared" si="0"/>
        <v>140</v>
      </c>
      <c r="J11" s="18"/>
      <c r="K11" s="66" t="s">
        <v>146</v>
      </c>
      <c r="L11" s="64" t="s">
        <v>147</v>
      </c>
      <c r="M11" s="64">
        <v>9957278619</v>
      </c>
      <c r="N11" s="64" t="s">
        <v>148</v>
      </c>
      <c r="O11" s="64">
        <v>9678914732</v>
      </c>
      <c r="P11" s="67">
        <v>43559</v>
      </c>
      <c r="Q11" s="68" t="s">
        <v>149</v>
      </c>
      <c r="R11" s="18">
        <v>49</v>
      </c>
      <c r="S11" s="18" t="s">
        <v>138</v>
      </c>
      <c r="T11" s="48"/>
    </row>
    <row r="12" spans="1:20">
      <c r="A12" s="4">
        <v>8</v>
      </c>
      <c r="B12" s="17" t="s">
        <v>63</v>
      </c>
      <c r="C12" s="18" t="s">
        <v>97</v>
      </c>
      <c r="D12" s="18" t="s">
        <v>23</v>
      </c>
      <c r="E12" s="19"/>
      <c r="F12" s="18" t="s">
        <v>91</v>
      </c>
      <c r="G12" s="19">
        <v>71</v>
      </c>
      <c r="H12" s="19">
        <v>68</v>
      </c>
      <c r="I12" s="58">
        <f t="shared" si="0"/>
        <v>139</v>
      </c>
      <c r="J12" s="18"/>
      <c r="K12" s="66" t="s">
        <v>146</v>
      </c>
      <c r="L12" s="64" t="s">
        <v>147</v>
      </c>
      <c r="M12" s="64">
        <v>9957278619</v>
      </c>
      <c r="N12" s="64" t="s">
        <v>150</v>
      </c>
      <c r="O12" s="64">
        <v>9957008328</v>
      </c>
      <c r="P12" s="67">
        <v>43559</v>
      </c>
      <c r="Q12" s="68" t="s">
        <v>149</v>
      </c>
      <c r="R12" s="18">
        <v>35</v>
      </c>
      <c r="S12" s="18" t="s">
        <v>138</v>
      </c>
      <c r="T12" s="48"/>
    </row>
    <row r="13" spans="1:20">
      <c r="A13" s="4">
        <v>9</v>
      </c>
      <c r="B13" s="17" t="s">
        <v>62</v>
      </c>
      <c r="C13" s="18" t="s">
        <v>98</v>
      </c>
      <c r="D13" s="18" t="s">
        <v>23</v>
      </c>
      <c r="E13" s="19"/>
      <c r="F13" s="18" t="s">
        <v>91</v>
      </c>
      <c r="G13" s="19">
        <v>77</v>
      </c>
      <c r="H13" s="19">
        <v>74</v>
      </c>
      <c r="I13" s="58">
        <f t="shared" si="0"/>
        <v>151</v>
      </c>
      <c r="J13" s="18"/>
      <c r="K13" s="66" t="s">
        <v>151</v>
      </c>
      <c r="L13" s="64" t="s">
        <v>152</v>
      </c>
      <c r="M13" s="64">
        <v>8011179810</v>
      </c>
      <c r="N13" s="64" t="s">
        <v>153</v>
      </c>
      <c r="O13" s="64">
        <v>8472095342</v>
      </c>
      <c r="P13" s="67">
        <v>43560</v>
      </c>
      <c r="Q13" s="68" t="s">
        <v>154</v>
      </c>
      <c r="R13" s="18">
        <v>30</v>
      </c>
      <c r="S13" s="18" t="s">
        <v>138</v>
      </c>
      <c r="T13" s="48"/>
    </row>
    <row r="14" spans="1:20" ht="33">
      <c r="A14" s="4">
        <v>10</v>
      </c>
      <c r="B14" s="17" t="s">
        <v>63</v>
      </c>
      <c r="C14" s="18" t="s">
        <v>99</v>
      </c>
      <c r="D14" s="18" t="s">
        <v>23</v>
      </c>
      <c r="E14" s="19"/>
      <c r="F14" s="18" t="s">
        <v>91</v>
      </c>
      <c r="G14" s="19">
        <v>65</v>
      </c>
      <c r="H14" s="19">
        <v>60</v>
      </c>
      <c r="I14" s="58">
        <f t="shared" si="0"/>
        <v>125</v>
      </c>
      <c r="J14" s="18"/>
      <c r="K14" s="66" t="s">
        <v>146</v>
      </c>
      <c r="L14" s="64" t="s">
        <v>147</v>
      </c>
      <c r="M14" s="64">
        <v>9957278619</v>
      </c>
      <c r="N14" s="64" t="s">
        <v>155</v>
      </c>
      <c r="O14" s="64">
        <v>7896513430</v>
      </c>
      <c r="P14" s="67">
        <v>43560</v>
      </c>
      <c r="Q14" s="68" t="s">
        <v>154</v>
      </c>
      <c r="R14" s="18">
        <v>38</v>
      </c>
      <c r="S14" s="18" t="s">
        <v>138</v>
      </c>
      <c r="T14" s="48"/>
    </row>
    <row r="15" spans="1:20">
      <c r="A15" s="4">
        <v>11</v>
      </c>
      <c r="B15" s="17" t="s">
        <v>62</v>
      </c>
      <c r="C15" s="18" t="s">
        <v>100</v>
      </c>
      <c r="D15" s="18" t="s">
        <v>23</v>
      </c>
      <c r="E15" s="19"/>
      <c r="F15" s="18" t="s">
        <v>91</v>
      </c>
      <c r="G15" s="19">
        <v>100</v>
      </c>
      <c r="H15" s="19">
        <v>97</v>
      </c>
      <c r="I15" s="58">
        <f t="shared" si="0"/>
        <v>197</v>
      </c>
      <c r="J15" s="18"/>
      <c r="K15" s="66" t="s">
        <v>156</v>
      </c>
      <c r="L15" s="64" t="s">
        <v>157</v>
      </c>
      <c r="M15" s="64">
        <v>9957493119</v>
      </c>
      <c r="N15" s="64" t="s">
        <v>158</v>
      </c>
      <c r="O15" s="64">
        <v>8472943187</v>
      </c>
      <c r="P15" s="67">
        <v>43561</v>
      </c>
      <c r="Q15" s="68" t="s">
        <v>159</v>
      </c>
      <c r="R15" s="18">
        <v>42</v>
      </c>
      <c r="S15" s="18" t="s">
        <v>138</v>
      </c>
      <c r="T15" s="48"/>
    </row>
    <row r="16" spans="1:20" ht="33">
      <c r="A16" s="4">
        <v>12</v>
      </c>
      <c r="B16" s="17" t="s">
        <v>63</v>
      </c>
      <c r="C16" s="18" t="s">
        <v>101</v>
      </c>
      <c r="D16" s="18" t="s">
        <v>23</v>
      </c>
      <c r="E16" s="19"/>
      <c r="F16" s="18" t="s">
        <v>91</v>
      </c>
      <c r="G16" s="19">
        <v>84</v>
      </c>
      <c r="H16" s="19">
        <v>81</v>
      </c>
      <c r="I16" s="58">
        <f t="shared" si="0"/>
        <v>165</v>
      </c>
      <c r="J16" s="18"/>
      <c r="K16" s="66" t="s">
        <v>160</v>
      </c>
      <c r="L16" s="64" t="s">
        <v>161</v>
      </c>
      <c r="M16" s="64">
        <v>9401726060</v>
      </c>
      <c r="N16" s="64" t="s">
        <v>162</v>
      </c>
      <c r="O16" s="64">
        <v>9678124038</v>
      </c>
      <c r="P16" s="67">
        <v>43561</v>
      </c>
      <c r="Q16" s="68" t="s">
        <v>159</v>
      </c>
      <c r="R16" s="18">
        <v>43</v>
      </c>
      <c r="S16" s="18" t="s">
        <v>138</v>
      </c>
      <c r="T16" s="48"/>
    </row>
    <row r="17" spans="1:20">
      <c r="A17" s="4">
        <v>13</v>
      </c>
      <c r="B17" s="17" t="s">
        <v>62</v>
      </c>
      <c r="C17" s="18" t="s">
        <v>102</v>
      </c>
      <c r="D17" s="18" t="s">
        <v>23</v>
      </c>
      <c r="E17" s="19"/>
      <c r="F17" s="18" t="s">
        <v>91</v>
      </c>
      <c r="G17" s="19">
        <v>94</v>
      </c>
      <c r="H17" s="19">
        <v>91</v>
      </c>
      <c r="I17" s="58">
        <f t="shared" si="0"/>
        <v>185</v>
      </c>
      <c r="J17" s="18"/>
      <c r="K17" s="66" t="s">
        <v>160</v>
      </c>
      <c r="L17" s="64" t="s">
        <v>161</v>
      </c>
      <c r="M17" s="64">
        <v>9401726060</v>
      </c>
      <c r="N17" s="64" t="s">
        <v>163</v>
      </c>
      <c r="O17" s="64">
        <v>9864765479</v>
      </c>
      <c r="P17" s="67">
        <v>43563</v>
      </c>
      <c r="Q17" s="68" t="s">
        <v>137</v>
      </c>
      <c r="R17" s="18">
        <v>46</v>
      </c>
      <c r="S17" s="18" t="s">
        <v>138</v>
      </c>
      <c r="T17" s="48"/>
    </row>
    <row r="18" spans="1:20">
      <c r="A18" s="4">
        <v>14</v>
      </c>
      <c r="B18" s="17" t="s">
        <v>63</v>
      </c>
      <c r="C18" s="18" t="s">
        <v>103</v>
      </c>
      <c r="D18" s="18" t="s">
        <v>23</v>
      </c>
      <c r="E18" s="19"/>
      <c r="F18" s="18" t="s">
        <v>91</v>
      </c>
      <c r="G18" s="19">
        <v>102</v>
      </c>
      <c r="H18" s="19">
        <v>88</v>
      </c>
      <c r="I18" s="58">
        <f t="shared" si="0"/>
        <v>190</v>
      </c>
      <c r="J18" s="18"/>
      <c r="K18" s="66" t="s">
        <v>160</v>
      </c>
      <c r="L18" s="64" t="s">
        <v>161</v>
      </c>
      <c r="M18" s="64">
        <v>9401726060</v>
      </c>
      <c r="N18" s="64" t="s">
        <v>164</v>
      </c>
      <c r="O18" s="64">
        <v>9957057976</v>
      </c>
      <c r="P18" s="67">
        <v>43563</v>
      </c>
      <c r="Q18" s="68" t="s">
        <v>137</v>
      </c>
      <c r="R18" s="18">
        <v>49</v>
      </c>
      <c r="S18" s="18" t="s">
        <v>138</v>
      </c>
      <c r="T18" s="48"/>
    </row>
    <row r="19" spans="1:20">
      <c r="A19" s="4">
        <v>15</v>
      </c>
      <c r="B19" s="17" t="s">
        <v>62</v>
      </c>
      <c r="C19" s="18" t="s">
        <v>104</v>
      </c>
      <c r="D19" s="18" t="s">
        <v>23</v>
      </c>
      <c r="E19" s="19"/>
      <c r="F19" s="18" t="s">
        <v>91</v>
      </c>
      <c r="G19" s="19">
        <v>82</v>
      </c>
      <c r="H19" s="19">
        <v>78</v>
      </c>
      <c r="I19" s="58">
        <f t="shared" si="0"/>
        <v>160</v>
      </c>
      <c r="J19" s="18"/>
      <c r="K19" s="66" t="s">
        <v>165</v>
      </c>
      <c r="L19" s="64" t="s">
        <v>166</v>
      </c>
      <c r="M19" s="64">
        <v>8761800767</v>
      </c>
      <c r="N19" s="64" t="s">
        <v>167</v>
      </c>
      <c r="O19" s="64">
        <v>9678343314</v>
      </c>
      <c r="P19" s="67">
        <v>43564</v>
      </c>
      <c r="Q19" s="68" t="s">
        <v>141</v>
      </c>
      <c r="R19" s="18">
        <v>38</v>
      </c>
      <c r="S19" s="18" t="s">
        <v>138</v>
      </c>
      <c r="T19" s="48"/>
    </row>
    <row r="20" spans="1:20">
      <c r="A20" s="4">
        <v>16</v>
      </c>
      <c r="B20" s="17" t="s">
        <v>63</v>
      </c>
      <c r="C20" s="18" t="s">
        <v>105</v>
      </c>
      <c r="D20" s="18" t="s">
        <v>23</v>
      </c>
      <c r="E20" s="19"/>
      <c r="F20" s="18" t="s">
        <v>91</v>
      </c>
      <c r="G20" s="19">
        <v>85</v>
      </c>
      <c r="H20" s="19">
        <v>82</v>
      </c>
      <c r="I20" s="58">
        <f t="shared" si="0"/>
        <v>167</v>
      </c>
      <c r="J20" s="18"/>
      <c r="K20" s="66" t="s">
        <v>168</v>
      </c>
      <c r="L20" s="64" t="s">
        <v>169</v>
      </c>
      <c r="M20" s="64">
        <v>9613567896</v>
      </c>
      <c r="N20" s="64" t="s">
        <v>170</v>
      </c>
      <c r="O20" s="64">
        <v>8473856185</v>
      </c>
      <c r="P20" s="67">
        <v>43564</v>
      </c>
      <c r="Q20" s="68" t="s">
        <v>141</v>
      </c>
      <c r="R20" s="18">
        <v>42</v>
      </c>
      <c r="S20" s="18" t="s">
        <v>138</v>
      </c>
      <c r="T20" s="48"/>
    </row>
    <row r="21" spans="1:20">
      <c r="A21" s="4">
        <v>17</v>
      </c>
      <c r="B21" s="17" t="s">
        <v>62</v>
      </c>
      <c r="C21" s="18" t="s">
        <v>106</v>
      </c>
      <c r="D21" s="18" t="s">
        <v>23</v>
      </c>
      <c r="E21" s="19"/>
      <c r="F21" s="18" t="s">
        <v>107</v>
      </c>
      <c r="G21" s="19">
        <v>96</v>
      </c>
      <c r="H21" s="19">
        <v>93</v>
      </c>
      <c r="I21" s="58">
        <f t="shared" si="0"/>
        <v>189</v>
      </c>
      <c r="J21" s="18"/>
      <c r="K21" s="66" t="s">
        <v>168</v>
      </c>
      <c r="L21" s="64" t="s">
        <v>169</v>
      </c>
      <c r="M21" s="64">
        <v>9613567896</v>
      </c>
      <c r="N21" s="64" t="s">
        <v>171</v>
      </c>
      <c r="O21" s="64">
        <v>9957918101</v>
      </c>
      <c r="P21" s="67">
        <v>43565</v>
      </c>
      <c r="Q21" s="68" t="s">
        <v>144</v>
      </c>
      <c r="R21" s="18">
        <v>43</v>
      </c>
      <c r="S21" s="18" t="s">
        <v>138</v>
      </c>
      <c r="T21" s="48"/>
    </row>
    <row r="22" spans="1:20">
      <c r="A22" s="4">
        <v>18</v>
      </c>
      <c r="B22" s="17" t="s">
        <v>63</v>
      </c>
      <c r="C22" s="18" t="s">
        <v>108</v>
      </c>
      <c r="D22" s="18" t="s">
        <v>23</v>
      </c>
      <c r="E22" s="19"/>
      <c r="F22" s="18" t="s">
        <v>107</v>
      </c>
      <c r="G22" s="19">
        <v>54</v>
      </c>
      <c r="H22" s="19">
        <v>67</v>
      </c>
      <c r="I22" s="58">
        <f t="shared" si="0"/>
        <v>121</v>
      </c>
      <c r="J22" s="18"/>
      <c r="K22" s="66" t="s">
        <v>168</v>
      </c>
      <c r="L22" s="64" t="s">
        <v>169</v>
      </c>
      <c r="M22" s="64">
        <v>9613567896</v>
      </c>
      <c r="N22" s="64" t="s">
        <v>172</v>
      </c>
      <c r="O22" s="64">
        <v>9957427227</v>
      </c>
      <c r="P22" s="67">
        <v>43565</v>
      </c>
      <c r="Q22" s="68" t="s">
        <v>144</v>
      </c>
      <c r="R22" s="18">
        <v>46</v>
      </c>
      <c r="S22" s="18" t="s">
        <v>138</v>
      </c>
      <c r="T22" s="48"/>
    </row>
    <row r="23" spans="1:20">
      <c r="A23" s="4">
        <v>19</v>
      </c>
      <c r="B23" s="17" t="s">
        <v>62</v>
      </c>
      <c r="C23" s="18" t="s">
        <v>109</v>
      </c>
      <c r="D23" s="18" t="s">
        <v>23</v>
      </c>
      <c r="E23" s="19"/>
      <c r="F23" s="18" t="s">
        <v>91</v>
      </c>
      <c r="G23" s="19">
        <v>85</v>
      </c>
      <c r="H23" s="19">
        <v>82</v>
      </c>
      <c r="I23" s="58">
        <f t="shared" si="0"/>
        <v>167</v>
      </c>
      <c r="J23" s="18"/>
      <c r="K23" s="66" t="s">
        <v>168</v>
      </c>
      <c r="L23" s="64" t="s">
        <v>169</v>
      </c>
      <c r="M23" s="64">
        <v>9613567896</v>
      </c>
      <c r="N23" s="64" t="s">
        <v>173</v>
      </c>
      <c r="O23" s="64">
        <v>9957041234</v>
      </c>
      <c r="P23" s="67">
        <v>43566</v>
      </c>
      <c r="Q23" s="68" t="s">
        <v>149</v>
      </c>
      <c r="R23" s="18">
        <v>49</v>
      </c>
      <c r="S23" s="18" t="s">
        <v>138</v>
      </c>
      <c r="T23" s="48"/>
    </row>
    <row r="24" spans="1:20">
      <c r="A24" s="4">
        <v>20</v>
      </c>
      <c r="B24" s="17" t="s">
        <v>63</v>
      </c>
      <c r="C24" s="18" t="s">
        <v>110</v>
      </c>
      <c r="D24" s="18" t="s">
        <v>23</v>
      </c>
      <c r="E24" s="19"/>
      <c r="F24" s="18" t="s">
        <v>91</v>
      </c>
      <c r="G24" s="19">
        <v>94</v>
      </c>
      <c r="H24" s="19">
        <v>92</v>
      </c>
      <c r="I24" s="58">
        <f t="shared" si="0"/>
        <v>186</v>
      </c>
      <c r="J24" s="18"/>
      <c r="K24" s="66" t="s">
        <v>168</v>
      </c>
      <c r="L24" s="64" t="s">
        <v>169</v>
      </c>
      <c r="M24" s="64">
        <v>9613567896</v>
      </c>
      <c r="N24" s="64" t="s">
        <v>174</v>
      </c>
      <c r="O24" s="64">
        <v>9678826261</v>
      </c>
      <c r="P24" s="67">
        <v>43566</v>
      </c>
      <c r="Q24" s="68" t="s">
        <v>149</v>
      </c>
      <c r="R24" s="18">
        <v>49</v>
      </c>
      <c r="S24" s="18" t="s">
        <v>138</v>
      </c>
      <c r="T24" s="48"/>
    </row>
    <row r="25" spans="1:20">
      <c r="A25" s="4">
        <v>21</v>
      </c>
      <c r="B25" s="17" t="s">
        <v>62</v>
      </c>
      <c r="C25" s="63" t="s">
        <v>111</v>
      </c>
      <c r="D25" s="18" t="s">
        <v>25</v>
      </c>
      <c r="E25" s="19"/>
      <c r="F25" s="18"/>
      <c r="G25" s="19">
        <v>138</v>
      </c>
      <c r="H25" s="19">
        <v>132</v>
      </c>
      <c r="I25" s="58">
        <f t="shared" si="0"/>
        <v>270</v>
      </c>
      <c r="J25" s="69">
        <v>7896010973</v>
      </c>
      <c r="K25" s="66" t="s">
        <v>175</v>
      </c>
      <c r="L25" s="64" t="s">
        <v>176</v>
      </c>
      <c r="M25" s="64">
        <v>9678609835</v>
      </c>
      <c r="N25" s="64" t="s">
        <v>177</v>
      </c>
      <c r="O25" s="64">
        <v>9954806374</v>
      </c>
      <c r="P25" s="67">
        <v>43567</v>
      </c>
      <c r="Q25" s="68" t="s">
        <v>154</v>
      </c>
      <c r="R25" s="18">
        <v>35</v>
      </c>
      <c r="S25" s="18" t="s">
        <v>138</v>
      </c>
      <c r="T25" s="48"/>
    </row>
    <row r="26" spans="1:20">
      <c r="A26" s="4">
        <v>22</v>
      </c>
      <c r="B26" s="17" t="s">
        <v>63</v>
      </c>
      <c r="C26" s="64" t="s">
        <v>112</v>
      </c>
      <c r="D26" s="18" t="s">
        <v>25</v>
      </c>
      <c r="E26" s="19"/>
      <c r="F26" s="18"/>
      <c r="G26" s="19">
        <v>138</v>
      </c>
      <c r="H26" s="19">
        <v>132</v>
      </c>
      <c r="I26" s="58">
        <f t="shared" si="0"/>
        <v>270</v>
      </c>
      <c r="J26" s="69">
        <v>7896580981</v>
      </c>
      <c r="K26" s="66" t="s">
        <v>175</v>
      </c>
      <c r="L26" s="64" t="s">
        <v>176</v>
      </c>
      <c r="M26" s="64">
        <v>9678609835</v>
      </c>
      <c r="N26" s="64" t="s">
        <v>178</v>
      </c>
      <c r="O26" s="64">
        <v>9957504101</v>
      </c>
      <c r="P26" s="67">
        <v>43567</v>
      </c>
      <c r="Q26" s="68" t="s">
        <v>154</v>
      </c>
      <c r="R26" s="18">
        <v>30</v>
      </c>
      <c r="S26" s="18" t="s">
        <v>138</v>
      </c>
      <c r="T26" s="48"/>
    </row>
    <row r="27" spans="1:20">
      <c r="A27" s="4">
        <v>23</v>
      </c>
      <c r="B27" s="17" t="s">
        <v>62</v>
      </c>
      <c r="C27" s="64" t="s">
        <v>113</v>
      </c>
      <c r="D27" s="18" t="s">
        <v>25</v>
      </c>
      <c r="E27" s="19"/>
      <c r="F27" s="18"/>
      <c r="G27" s="19">
        <v>50</v>
      </c>
      <c r="H27" s="19">
        <v>60</v>
      </c>
      <c r="I27" s="58">
        <f t="shared" si="0"/>
        <v>110</v>
      </c>
      <c r="J27" s="69">
        <v>9957390532</v>
      </c>
      <c r="K27" s="66" t="s">
        <v>175</v>
      </c>
      <c r="L27" s="64" t="s">
        <v>176</v>
      </c>
      <c r="M27" s="64">
        <v>9678609835</v>
      </c>
      <c r="N27" s="64" t="s">
        <v>179</v>
      </c>
      <c r="O27" s="64">
        <v>9399358170</v>
      </c>
      <c r="P27" s="67">
        <v>43571</v>
      </c>
      <c r="Q27" s="68" t="s">
        <v>149</v>
      </c>
      <c r="R27" s="18">
        <v>38</v>
      </c>
      <c r="S27" s="18" t="s">
        <v>138</v>
      </c>
      <c r="T27" s="48"/>
    </row>
    <row r="28" spans="1:20">
      <c r="A28" s="4">
        <v>24</v>
      </c>
      <c r="B28" s="17" t="s">
        <v>63</v>
      </c>
      <c r="C28" s="64" t="s">
        <v>114</v>
      </c>
      <c r="D28" s="18" t="s">
        <v>25</v>
      </c>
      <c r="E28" s="19"/>
      <c r="F28" s="18"/>
      <c r="G28" s="19">
        <v>55</v>
      </c>
      <c r="H28" s="19">
        <v>60</v>
      </c>
      <c r="I28" s="58">
        <f t="shared" si="0"/>
        <v>115</v>
      </c>
      <c r="J28" s="70">
        <v>9678770996</v>
      </c>
      <c r="K28" s="66" t="s">
        <v>175</v>
      </c>
      <c r="L28" s="64" t="s">
        <v>176</v>
      </c>
      <c r="M28" s="64">
        <v>9678609835</v>
      </c>
      <c r="N28" s="64" t="s">
        <v>180</v>
      </c>
      <c r="O28" s="64">
        <v>9954635951</v>
      </c>
      <c r="P28" s="67">
        <v>43571</v>
      </c>
      <c r="Q28" s="68" t="s">
        <v>149</v>
      </c>
      <c r="R28" s="18">
        <v>42</v>
      </c>
      <c r="S28" s="18" t="s">
        <v>138</v>
      </c>
      <c r="T28" s="48"/>
    </row>
    <row r="29" spans="1:20">
      <c r="A29" s="4">
        <v>25</v>
      </c>
      <c r="B29" s="17" t="s">
        <v>62</v>
      </c>
      <c r="C29" s="64" t="s">
        <v>115</v>
      </c>
      <c r="D29" s="18" t="s">
        <v>25</v>
      </c>
      <c r="E29" s="19"/>
      <c r="F29" s="18"/>
      <c r="G29" s="19">
        <v>60</v>
      </c>
      <c r="H29" s="19">
        <v>60</v>
      </c>
      <c r="I29" s="58">
        <f t="shared" si="0"/>
        <v>120</v>
      </c>
      <c r="J29" s="70">
        <v>9706379378</v>
      </c>
      <c r="K29" s="66" t="s">
        <v>181</v>
      </c>
      <c r="L29" s="64" t="s">
        <v>182</v>
      </c>
      <c r="M29" s="64">
        <v>9954668830</v>
      </c>
      <c r="N29" s="64" t="s">
        <v>183</v>
      </c>
      <c r="O29" s="64">
        <v>9678967009</v>
      </c>
      <c r="P29" s="67">
        <v>43573</v>
      </c>
      <c r="Q29" s="68" t="s">
        <v>149</v>
      </c>
      <c r="R29" s="18">
        <v>43</v>
      </c>
      <c r="S29" s="18" t="s">
        <v>138</v>
      </c>
      <c r="T29" s="48"/>
    </row>
    <row r="30" spans="1:20">
      <c r="A30" s="4">
        <v>26</v>
      </c>
      <c r="B30" s="17" t="s">
        <v>63</v>
      </c>
      <c r="C30" s="64" t="s">
        <v>116</v>
      </c>
      <c r="D30" s="18" t="s">
        <v>25</v>
      </c>
      <c r="E30" s="19"/>
      <c r="F30" s="18"/>
      <c r="G30" s="19">
        <v>50</v>
      </c>
      <c r="H30" s="19">
        <v>55</v>
      </c>
      <c r="I30" s="58">
        <f t="shared" si="0"/>
        <v>105</v>
      </c>
      <c r="J30" s="70">
        <v>8011369127</v>
      </c>
      <c r="K30" s="66" t="s">
        <v>181</v>
      </c>
      <c r="L30" s="64" t="s">
        <v>182</v>
      </c>
      <c r="M30" s="64">
        <v>9954668830</v>
      </c>
      <c r="N30" s="64" t="s">
        <v>184</v>
      </c>
      <c r="O30" s="64">
        <v>9678871487</v>
      </c>
      <c r="P30" s="67">
        <v>43573</v>
      </c>
      <c r="Q30" s="68" t="s">
        <v>149</v>
      </c>
      <c r="R30" s="18">
        <v>46</v>
      </c>
      <c r="S30" s="18" t="s">
        <v>138</v>
      </c>
      <c r="T30" s="48"/>
    </row>
    <row r="31" spans="1:20">
      <c r="A31" s="4">
        <v>27</v>
      </c>
      <c r="B31" s="17" t="s">
        <v>62</v>
      </c>
      <c r="C31" s="64" t="s">
        <v>117</v>
      </c>
      <c r="D31" s="18" t="s">
        <v>25</v>
      </c>
      <c r="E31" s="19"/>
      <c r="F31" s="18"/>
      <c r="G31" s="19">
        <v>87</v>
      </c>
      <c r="H31" s="19">
        <v>83</v>
      </c>
      <c r="I31" s="58">
        <f t="shared" si="0"/>
        <v>170</v>
      </c>
      <c r="J31" s="70">
        <v>9957831584</v>
      </c>
      <c r="K31" s="66" t="s">
        <v>181</v>
      </c>
      <c r="L31" s="64" t="s">
        <v>182</v>
      </c>
      <c r="M31" s="64">
        <v>9954668830</v>
      </c>
      <c r="N31" s="64" t="s">
        <v>185</v>
      </c>
      <c r="O31" s="64">
        <v>8011857552</v>
      </c>
      <c r="P31" s="67">
        <v>43575</v>
      </c>
      <c r="Q31" s="68" t="s">
        <v>159</v>
      </c>
      <c r="R31" s="18">
        <v>49</v>
      </c>
      <c r="S31" s="18" t="s">
        <v>138</v>
      </c>
      <c r="T31" s="48"/>
    </row>
    <row r="32" spans="1:20">
      <c r="A32" s="4">
        <v>28</v>
      </c>
      <c r="B32" s="17" t="s">
        <v>63</v>
      </c>
      <c r="C32" s="64" t="s">
        <v>118</v>
      </c>
      <c r="D32" s="18" t="s">
        <v>25</v>
      </c>
      <c r="E32" s="19"/>
      <c r="F32" s="18"/>
      <c r="G32" s="19">
        <v>66</v>
      </c>
      <c r="H32" s="19">
        <v>63</v>
      </c>
      <c r="I32" s="58">
        <f t="shared" si="0"/>
        <v>129</v>
      </c>
      <c r="J32" s="70">
        <v>8011963466</v>
      </c>
      <c r="K32" s="66" t="s">
        <v>181</v>
      </c>
      <c r="L32" s="64" t="s">
        <v>182</v>
      </c>
      <c r="M32" s="64">
        <v>9954668830</v>
      </c>
      <c r="N32" s="64" t="s">
        <v>186</v>
      </c>
      <c r="O32" s="64">
        <v>8812950074</v>
      </c>
      <c r="P32" s="67">
        <v>43575</v>
      </c>
      <c r="Q32" s="68" t="s">
        <v>159</v>
      </c>
      <c r="R32" s="18">
        <v>35</v>
      </c>
      <c r="S32" s="18" t="s">
        <v>138</v>
      </c>
      <c r="T32" s="48"/>
    </row>
    <row r="33" spans="1:20">
      <c r="A33" s="4">
        <v>29</v>
      </c>
      <c r="B33" s="17" t="s">
        <v>62</v>
      </c>
      <c r="C33" s="64" t="s">
        <v>119</v>
      </c>
      <c r="D33" s="18" t="s">
        <v>25</v>
      </c>
      <c r="E33" s="19"/>
      <c r="F33" s="18"/>
      <c r="G33" s="19">
        <v>67</v>
      </c>
      <c r="H33" s="19">
        <v>60</v>
      </c>
      <c r="I33" s="58">
        <f t="shared" si="0"/>
        <v>127</v>
      </c>
      <c r="J33" s="70">
        <v>8011084934</v>
      </c>
      <c r="K33" s="66" t="s">
        <v>181</v>
      </c>
      <c r="L33" s="64" t="s">
        <v>182</v>
      </c>
      <c r="M33" s="64">
        <v>9954668830</v>
      </c>
      <c r="N33" s="64" t="s">
        <v>187</v>
      </c>
      <c r="O33" s="64">
        <v>9954184146</v>
      </c>
      <c r="P33" s="67">
        <v>43577</v>
      </c>
      <c r="Q33" s="68" t="s">
        <v>137</v>
      </c>
      <c r="R33" s="18">
        <v>30</v>
      </c>
      <c r="S33" s="18" t="s">
        <v>138</v>
      </c>
      <c r="T33" s="48"/>
    </row>
    <row r="34" spans="1:20">
      <c r="A34" s="4">
        <v>30</v>
      </c>
      <c r="B34" s="17" t="s">
        <v>63</v>
      </c>
      <c r="C34" s="64" t="s">
        <v>120</v>
      </c>
      <c r="D34" s="18" t="s">
        <v>25</v>
      </c>
      <c r="E34" s="19"/>
      <c r="F34" s="18"/>
      <c r="G34" s="19">
        <v>70</v>
      </c>
      <c r="H34" s="19">
        <v>46</v>
      </c>
      <c r="I34" s="58">
        <f t="shared" si="0"/>
        <v>116</v>
      </c>
      <c r="J34" s="70">
        <v>8822286691</v>
      </c>
      <c r="K34" s="64" t="s">
        <v>188</v>
      </c>
      <c r="L34" s="64" t="s">
        <v>189</v>
      </c>
      <c r="M34" s="64">
        <v>789658019</v>
      </c>
      <c r="N34" s="64" t="s">
        <v>190</v>
      </c>
      <c r="O34" s="64">
        <v>8011550959</v>
      </c>
      <c r="P34" s="67">
        <v>43577</v>
      </c>
      <c r="Q34" s="68" t="s">
        <v>137</v>
      </c>
      <c r="R34" s="18">
        <v>38</v>
      </c>
      <c r="S34" s="18" t="s">
        <v>138</v>
      </c>
      <c r="T34" s="48"/>
    </row>
    <row r="35" spans="1:20">
      <c r="A35" s="4">
        <v>31</v>
      </c>
      <c r="B35" s="17" t="s">
        <v>62</v>
      </c>
      <c r="C35" s="64" t="s">
        <v>121</v>
      </c>
      <c r="D35" s="18" t="s">
        <v>25</v>
      </c>
      <c r="E35" s="19"/>
      <c r="F35" s="18"/>
      <c r="G35" s="19">
        <v>143</v>
      </c>
      <c r="H35" s="19">
        <v>137</v>
      </c>
      <c r="I35" s="58">
        <f t="shared" si="0"/>
        <v>280</v>
      </c>
      <c r="J35" s="70">
        <v>8761953476</v>
      </c>
      <c r="K35" s="64" t="s">
        <v>188</v>
      </c>
      <c r="L35" s="64" t="s">
        <v>189</v>
      </c>
      <c r="M35" s="64">
        <v>789658019</v>
      </c>
      <c r="N35" s="64" t="s">
        <v>191</v>
      </c>
      <c r="O35" s="64">
        <v>9954783273</v>
      </c>
      <c r="P35" s="67">
        <v>43578</v>
      </c>
      <c r="Q35" s="68" t="s">
        <v>141</v>
      </c>
      <c r="R35" s="18">
        <v>42</v>
      </c>
      <c r="S35" s="18" t="s">
        <v>138</v>
      </c>
      <c r="T35" s="48"/>
    </row>
    <row r="36" spans="1:20">
      <c r="A36" s="4">
        <v>32</v>
      </c>
      <c r="B36" s="17" t="s">
        <v>63</v>
      </c>
      <c r="C36" s="63" t="s">
        <v>122</v>
      </c>
      <c r="D36" s="18" t="s">
        <v>25</v>
      </c>
      <c r="E36" s="19"/>
      <c r="F36" s="18"/>
      <c r="G36" s="19">
        <v>70</v>
      </c>
      <c r="H36" s="19">
        <v>68</v>
      </c>
      <c r="I36" s="58">
        <f t="shared" si="0"/>
        <v>138</v>
      </c>
      <c r="J36" s="70">
        <v>9957126233</v>
      </c>
      <c r="K36" s="64" t="s">
        <v>188</v>
      </c>
      <c r="L36" s="64" t="s">
        <v>189</v>
      </c>
      <c r="M36" s="64">
        <v>789658019</v>
      </c>
      <c r="N36" s="64" t="s">
        <v>192</v>
      </c>
      <c r="O36" s="64">
        <v>9678133847</v>
      </c>
      <c r="P36" s="67">
        <v>43578</v>
      </c>
      <c r="Q36" s="68" t="s">
        <v>141</v>
      </c>
      <c r="R36" s="18">
        <v>43</v>
      </c>
      <c r="S36" s="18" t="s">
        <v>138</v>
      </c>
      <c r="T36" s="18"/>
    </row>
    <row r="37" spans="1:20">
      <c r="A37" s="4">
        <v>33</v>
      </c>
      <c r="B37" s="17" t="s">
        <v>62</v>
      </c>
      <c r="C37" s="64" t="s">
        <v>123</v>
      </c>
      <c r="D37" s="18" t="s">
        <v>25</v>
      </c>
      <c r="E37" s="19"/>
      <c r="F37" s="18"/>
      <c r="G37" s="19">
        <v>50</v>
      </c>
      <c r="H37" s="19">
        <v>60</v>
      </c>
      <c r="I37" s="58">
        <f t="shared" si="0"/>
        <v>110</v>
      </c>
      <c r="J37" s="70">
        <v>8011368959</v>
      </c>
      <c r="K37" s="64" t="s">
        <v>188</v>
      </c>
      <c r="L37" s="64" t="s">
        <v>189</v>
      </c>
      <c r="M37" s="64">
        <v>789658019</v>
      </c>
      <c r="N37" s="64" t="s">
        <v>193</v>
      </c>
      <c r="O37" s="64">
        <v>9678224966</v>
      </c>
      <c r="P37" s="67">
        <v>43579</v>
      </c>
      <c r="Q37" s="68" t="s">
        <v>144</v>
      </c>
      <c r="R37" s="18">
        <v>46</v>
      </c>
      <c r="S37" s="18" t="s">
        <v>138</v>
      </c>
      <c r="T37" s="18"/>
    </row>
    <row r="38" spans="1:20">
      <c r="A38" s="4">
        <v>34</v>
      </c>
      <c r="B38" s="17" t="s">
        <v>63</v>
      </c>
      <c r="C38" s="64" t="s">
        <v>124</v>
      </c>
      <c r="D38" s="18" t="s">
        <v>25</v>
      </c>
      <c r="E38" s="19"/>
      <c r="F38" s="18"/>
      <c r="G38" s="19">
        <v>55</v>
      </c>
      <c r="H38" s="19">
        <v>60</v>
      </c>
      <c r="I38" s="58">
        <f t="shared" si="0"/>
        <v>115</v>
      </c>
      <c r="J38" s="70">
        <v>9859503915</v>
      </c>
      <c r="K38" s="64" t="s">
        <v>188</v>
      </c>
      <c r="L38" s="64" t="s">
        <v>189</v>
      </c>
      <c r="M38" s="64">
        <v>789658019</v>
      </c>
      <c r="N38" s="64" t="s">
        <v>194</v>
      </c>
      <c r="O38" s="64">
        <v>9957871410</v>
      </c>
      <c r="P38" s="67">
        <v>43579</v>
      </c>
      <c r="Q38" s="68" t="s">
        <v>144</v>
      </c>
      <c r="R38" s="18">
        <v>49</v>
      </c>
      <c r="S38" s="18" t="s">
        <v>138</v>
      </c>
      <c r="T38" s="18"/>
    </row>
    <row r="39" spans="1:20">
      <c r="A39" s="4">
        <v>35</v>
      </c>
      <c r="B39" s="17" t="s">
        <v>62</v>
      </c>
      <c r="C39" s="64" t="s">
        <v>119</v>
      </c>
      <c r="D39" s="18" t="s">
        <v>25</v>
      </c>
      <c r="E39" s="19"/>
      <c r="F39" s="18"/>
      <c r="G39" s="19">
        <v>60</v>
      </c>
      <c r="H39" s="19">
        <v>60</v>
      </c>
      <c r="I39" s="58">
        <f t="shared" si="0"/>
        <v>120</v>
      </c>
      <c r="J39" s="70">
        <v>9954899038</v>
      </c>
      <c r="K39" s="64" t="s">
        <v>188</v>
      </c>
      <c r="L39" s="64" t="s">
        <v>189</v>
      </c>
      <c r="M39" s="64">
        <v>789658019</v>
      </c>
      <c r="N39" s="64" t="s">
        <v>195</v>
      </c>
      <c r="O39" s="64">
        <v>7896236599</v>
      </c>
      <c r="P39" s="67">
        <v>43580</v>
      </c>
      <c r="Q39" s="68" t="s">
        <v>149</v>
      </c>
      <c r="R39" s="18">
        <v>38</v>
      </c>
      <c r="S39" s="18" t="s">
        <v>138</v>
      </c>
      <c r="T39" s="18"/>
    </row>
    <row r="40" spans="1:20">
      <c r="A40" s="4">
        <v>36</v>
      </c>
      <c r="B40" s="17" t="s">
        <v>63</v>
      </c>
      <c r="C40" s="63" t="s">
        <v>125</v>
      </c>
      <c r="D40" s="18" t="s">
        <v>25</v>
      </c>
      <c r="E40" s="19"/>
      <c r="F40" s="18"/>
      <c r="G40" s="19">
        <v>50</v>
      </c>
      <c r="H40" s="19">
        <v>55</v>
      </c>
      <c r="I40" s="58">
        <f t="shared" si="0"/>
        <v>105</v>
      </c>
      <c r="J40" s="70">
        <v>8472880280</v>
      </c>
      <c r="K40" s="64" t="s">
        <v>196</v>
      </c>
      <c r="L40" s="64" t="s">
        <v>197</v>
      </c>
      <c r="M40" s="64">
        <v>9678826103</v>
      </c>
      <c r="N40" s="64" t="s">
        <v>198</v>
      </c>
      <c r="O40" s="64">
        <v>9954559817</v>
      </c>
      <c r="P40" s="67">
        <v>43580</v>
      </c>
      <c r="Q40" s="68" t="s">
        <v>149</v>
      </c>
      <c r="R40" s="18">
        <v>42</v>
      </c>
      <c r="S40" s="18" t="s">
        <v>138</v>
      </c>
      <c r="T40" s="18"/>
    </row>
    <row r="41" spans="1:20">
      <c r="A41" s="4">
        <v>37</v>
      </c>
      <c r="B41" s="17" t="s">
        <v>62</v>
      </c>
      <c r="C41" s="63" t="s">
        <v>126</v>
      </c>
      <c r="D41" s="18" t="s">
        <v>25</v>
      </c>
      <c r="E41" s="19"/>
      <c r="F41" s="18"/>
      <c r="G41" s="19">
        <v>78</v>
      </c>
      <c r="H41" s="19">
        <v>90</v>
      </c>
      <c r="I41" s="58">
        <f t="shared" si="0"/>
        <v>168</v>
      </c>
      <c r="J41" s="70">
        <v>8011694132</v>
      </c>
      <c r="K41" s="64" t="s">
        <v>196</v>
      </c>
      <c r="L41" s="64" t="s">
        <v>197</v>
      </c>
      <c r="M41" s="64">
        <v>9678826103</v>
      </c>
      <c r="N41" s="64" t="s">
        <v>199</v>
      </c>
      <c r="O41" s="64">
        <v>7896519757</v>
      </c>
      <c r="P41" s="67">
        <v>43581</v>
      </c>
      <c r="Q41" s="68" t="s">
        <v>154</v>
      </c>
      <c r="R41" s="18">
        <v>43</v>
      </c>
      <c r="S41" s="18" t="s">
        <v>138</v>
      </c>
      <c r="T41" s="18"/>
    </row>
    <row r="42" spans="1:20">
      <c r="A42" s="4">
        <v>38</v>
      </c>
      <c r="B42" s="17" t="s">
        <v>63</v>
      </c>
      <c r="C42" s="63" t="s">
        <v>127</v>
      </c>
      <c r="D42" s="18" t="s">
        <v>25</v>
      </c>
      <c r="E42" s="19"/>
      <c r="F42" s="18"/>
      <c r="G42" s="19">
        <v>70</v>
      </c>
      <c r="H42" s="19">
        <v>68</v>
      </c>
      <c r="I42" s="58">
        <f t="shared" si="0"/>
        <v>138</v>
      </c>
      <c r="J42" s="70">
        <v>8011696165</v>
      </c>
      <c r="K42" s="64" t="s">
        <v>196</v>
      </c>
      <c r="L42" s="64" t="s">
        <v>197</v>
      </c>
      <c r="M42" s="64">
        <v>9678826103</v>
      </c>
      <c r="N42" s="64" t="s">
        <v>200</v>
      </c>
      <c r="O42" s="64">
        <v>8011484939</v>
      </c>
      <c r="P42" s="67">
        <v>43581</v>
      </c>
      <c r="Q42" s="68" t="s">
        <v>154</v>
      </c>
      <c r="R42" s="18">
        <v>46</v>
      </c>
      <c r="S42" s="18" t="s">
        <v>138</v>
      </c>
      <c r="T42" s="18"/>
    </row>
    <row r="43" spans="1:20">
      <c r="A43" s="4">
        <v>39</v>
      </c>
      <c r="B43" s="17" t="s">
        <v>62</v>
      </c>
      <c r="C43" s="64" t="s">
        <v>128</v>
      </c>
      <c r="D43" s="18" t="s">
        <v>25</v>
      </c>
      <c r="E43" s="19"/>
      <c r="F43" s="18"/>
      <c r="G43" s="19">
        <v>50</v>
      </c>
      <c r="H43" s="19">
        <v>60</v>
      </c>
      <c r="I43" s="58">
        <f t="shared" si="0"/>
        <v>110</v>
      </c>
      <c r="J43" s="70">
        <v>9957237840</v>
      </c>
      <c r="K43" s="64" t="s">
        <v>201</v>
      </c>
      <c r="L43" s="64" t="s">
        <v>202</v>
      </c>
      <c r="M43" s="64">
        <v>7896526322</v>
      </c>
      <c r="N43" s="64" t="s">
        <v>203</v>
      </c>
      <c r="O43" s="64">
        <v>9957677862</v>
      </c>
      <c r="P43" s="67">
        <v>43582</v>
      </c>
      <c r="Q43" s="68" t="s">
        <v>159</v>
      </c>
      <c r="R43" s="18">
        <v>49</v>
      </c>
      <c r="S43" s="18" t="s">
        <v>138</v>
      </c>
      <c r="T43" s="18"/>
    </row>
    <row r="44" spans="1:20">
      <c r="A44" s="4">
        <v>40</v>
      </c>
      <c r="B44" s="17" t="s">
        <v>63</v>
      </c>
      <c r="C44" s="64" t="s">
        <v>129</v>
      </c>
      <c r="D44" s="18" t="s">
        <v>25</v>
      </c>
      <c r="E44" s="19"/>
      <c r="F44" s="18"/>
      <c r="G44" s="19">
        <v>55</v>
      </c>
      <c r="H44" s="19">
        <v>60</v>
      </c>
      <c r="I44" s="58">
        <f t="shared" si="0"/>
        <v>115</v>
      </c>
      <c r="J44" s="70">
        <v>9678179434</v>
      </c>
      <c r="K44" s="64" t="s">
        <v>201</v>
      </c>
      <c r="L44" s="64" t="s">
        <v>202</v>
      </c>
      <c r="M44" s="64">
        <v>7896526322</v>
      </c>
      <c r="N44" s="64" t="s">
        <v>204</v>
      </c>
      <c r="O44" s="64">
        <v>7896167643</v>
      </c>
      <c r="P44" s="67">
        <v>43582</v>
      </c>
      <c r="Q44" s="68" t="s">
        <v>159</v>
      </c>
      <c r="R44" s="18">
        <v>49</v>
      </c>
      <c r="S44" s="18" t="s">
        <v>138</v>
      </c>
      <c r="T44" s="18"/>
    </row>
    <row r="45" spans="1:20">
      <c r="A45" s="4">
        <v>41</v>
      </c>
      <c r="B45" s="17" t="s">
        <v>62</v>
      </c>
      <c r="C45" s="64" t="s">
        <v>130</v>
      </c>
      <c r="D45" s="18" t="s">
        <v>25</v>
      </c>
      <c r="E45" s="19"/>
      <c r="F45" s="18"/>
      <c r="G45" s="19">
        <v>60</v>
      </c>
      <c r="H45" s="19">
        <v>60</v>
      </c>
      <c r="I45" s="58">
        <f t="shared" si="0"/>
        <v>120</v>
      </c>
      <c r="J45" s="70">
        <v>7896578976</v>
      </c>
      <c r="K45" s="64" t="s">
        <v>205</v>
      </c>
      <c r="L45" s="64" t="s">
        <v>206</v>
      </c>
      <c r="M45" s="64">
        <v>9954571588</v>
      </c>
      <c r="N45" s="64" t="s">
        <v>207</v>
      </c>
      <c r="O45" s="64">
        <v>8761088277</v>
      </c>
      <c r="P45" s="67">
        <v>43584</v>
      </c>
      <c r="Q45" s="68" t="s">
        <v>137</v>
      </c>
      <c r="R45" s="18">
        <v>49</v>
      </c>
      <c r="S45" s="18" t="s">
        <v>138</v>
      </c>
      <c r="T45" s="18"/>
    </row>
    <row r="46" spans="1:20">
      <c r="A46" s="4">
        <v>42</v>
      </c>
      <c r="B46" s="17" t="s">
        <v>63</v>
      </c>
      <c r="C46" s="64" t="s">
        <v>131</v>
      </c>
      <c r="D46" s="18" t="s">
        <v>25</v>
      </c>
      <c r="E46" s="19"/>
      <c r="F46" s="18"/>
      <c r="G46" s="19">
        <v>50</v>
      </c>
      <c r="H46" s="19">
        <v>55</v>
      </c>
      <c r="I46" s="58">
        <f t="shared" si="0"/>
        <v>105</v>
      </c>
      <c r="J46" s="70">
        <v>9678762251</v>
      </c>
      <c r="K46" s="64" t="s">
        <v>205</v>
      </c>
      <c r="L46" s="64" t="s">
        <v>206</v>
      </c>
      <c r="M46" s="64">
        <v>9954571589</v>
      </c>
      <c r="N46" s="64" t="s">
        <v>208</v>
      </c>
      <c r="O46" s="64">
        <v>8472098469</v>
      </c>
      <c r="P46" s="67">
        <v>43584</v>
      </c>
      <c r="Q46" s="68" t="s">
        <v>137</v>
      </c>
      <c r="R46" s="18">
        <v>38</v>
      </c>
      <c r="S46" s="18" t="s">
        <v>138</v>
      </c>
      <c r="T46" s="18"/>
    </row>
    <row r="47" spans="1:20">
      <c r="A47" s="4">
        <v>43</v>
      </c>
      <c r="B47" s="17" t="s">
        <v>62</v>
      </c>
      <c r="C47" s="64" t="s">
        <v>132</v>
      </c>
      <c r="D47" s="18" t="s">
        <v>25</v>
      </c>
      <c r="E47" s="19"/>
      <c r="F47" s="18"/>
      <c r="G47" s="19">
        <v>60</v>
      </c>
      <c r="H47" s="19">
        <v>65</v>
      </c>
      <c r="I47" s="58">
        <f t="shared" si="0"/>
        <v>125</v>
      </c>
      <c r="J47" s="70">
        <v>8402067318</v>
      </c>
      <c r="K47" s="64" t="s">
        <v>209</v>
      </c>
      <c r="L47" s="64" t="s">
        <v>210</v>
      </c>
      <c r="M47" s="64">
        <v>9678946896</v>
      </c>
      <c r="N47" s="64" t="s">
        <v>211</v>
      </c>
      <c r="O47" s="64">
        <v>96788520713</v>
      </c>
      <c r="P47" s="67">
        <v>43585</v>
      </c>
      <c r="Q47" s="68" t="s">
        <v>141</v>
      </c>
      <c r="R47" s="18">
        <v>38</v>
      </c>
      <c r="S47" s="18" t="s">
        <v>138</v>
      </c>
      <c r="T47" s="18"/>
    </row>
    <row r="48" spans="1:20">
      <c r="A48" s="4">
        <v>44</v>
      </c>
      <c r="B48" s="17" t="s">
        <v>63</v>
      </c>
      <c r="C48" s="64" t="s">
        <v>133</v>
      </c>
      <c r="D48" s="18" t="s">
        <v>25</v>
      </c>
      <c r="E48" s="19"/>
      <c r="F48" s="18"/>
      <c r="G48" s="19">
        <v>50</v>
      </c>
      <c r="H48" s="19">
        <v>75</v>
      </c>
      <c r="I48" s="58">
        <f t="shared" si="0"/>
        <v>125</v>
      </c>
      <c r="J48" s="70">
        <v>7896578976</v>
      </c>
      <c r="K48" s="64" t="s">
        <v>160</v>
      </c>
      <c r="L48" s="64" t="s">
        <v>161</v>
      </c>
      <c r="M48" s="64">
        <v>9401726060</v>
      </c>
      <c r="N48" s="64" t="s">
        <v>212</v>
      </c>
      <c r="O48" s="64">
        <v>8011327951</v>
      </c>
      <c r="P48" s="67">
        <v>43585</v>
      </c>
      <c r="Q48" s="68" t="s">
        <v>141</v>
      </c>
      <c r="R48" s="18">
        <v>42</v>
      </c>
      <c r="S48" s="18" t="s">
        <v>138</v>
      </c>
      <c r="T48" s="18"/>
    </row>
    <row r="49" spans="1:20">
      <c r="A49" s="4">
        <v>45</v>
      </c>
      <c r="B49" s="17"/>
      <c r="C49" s="18"/>
      <c r="D49" s="18"/>
      <c r="E49" s="19"/>
      <c r="F49" s="18"/>
      <c r="G49" s="19"/>
      <c r="H49" s="19"/>
      <c r="I49" s="58">
        <f t="shared" si="0"/>
        <v>0</v>
      </c>
      <c r="J49" s="18"/>
      <c r="K49" s="18"/>
      <c r="L49" s="18"/>
      <c r="M49" s="18"/>
      <c r="N49" s="18"/>
      <c r="O49" s="18"/>
      <c r="P49" s="24"/>
      <c r="Q49" s="18"/>
      <c r="R49" s="18"/>
      <c r="S49" s="18"/>
      <c r="T49" s="18"/>
    </row>
    <row r="50" spans="1:20">
      <c r="A50" s="4">
        <v>46</v>
      </c>
      <c r="B50" s="17"/>
      <c r="C50" s="18"/>
      <c r="D50" s="18"/>
      <c r="E50" s="19"/>
      <c r="F50" s="18"/>
      <c r="G50" s="19"/>
      <c r="H50" s="19"/>
      <c r="I50" s="58">
        <f t="shared" si="0"/>
        <v>0</v>
      </c>
      <c r="J50" s="18"/>
      <c r="K50" s="18"/>
      <c r="L50" s="18"/>
      <c r="M50" s="18"/>
      <c r="N50" s="18"/>
      <c r="O50" s="18"/>
      <c r="P50" s="24"/>
      <c r="Q50" s="18"/>
      <c r="R50" s="18"/>
      <c r="S50" s="18"/>
      <c r="T50" s="18"/>
    </row>
    <row r="51" spans="1:20">
      <c r="A51" s="4">
        <v>47</v>
      </c>
      <c r="B51" s="17"/>
      <c r="C51" s="18"/>
      <c r="D51" s="18"/>
      <c r="E51" s="19"/>
      <c r="F51" s="18"/>
      <c r="G51" s="19"/>
      <c r="H51" s="19"/>
      <c r="I51" s="58">
        <f t="shared" si="0"/>
        <v>0</v>
      </c>
      <c r="J51" s="18"/>
      <c r="K51" s="18"/>
      <c r="L51" s="18"/>
      <c r="M51" s="18"/>
      <c r="N51" s="18"/>
      <c r="O51" s="18"/>
      <c r="P51" s="24"/>
      <c r="Q51" s="18"/>
      <c r="R51" s="18"/>
      <c r="S51" s="18"/>
      <c r="T51" s="18"/>
    </row>
    <row r="52" spans="1:20">
      <c r="A52" s="4">
        <v>48</v>
      </c>
      <c r="B52" s="17"/>
      <c r="C52" s="18"/>
      <c r="D52" s="18"/>
      <c r="E52" s="19"/>
      <c r="F52" s="18"/>
      <c r="G52" s="19"/>
      <c r="H52" s="19"/>
      <c r="I52" s="58">
        <f t="shared" si="0"/>
        <v>0</v>
      </c>
      <c r="J52" s="18"/>
      <c r="K52" s="18"/>
      <c r="L52" s="18"/>
      <c r="M52" s="18"/>
      <c r="N52" s="18"/>
      <c r="O52" s="18"/>
      <c r="P52" s="24"/>
      <c r="Q52" s="18"/>
      <c r="R52" s="18"/>
      <c r="S52" s="18"/>
      <c r="T52" s="18"/>
    </row>
    <row r="53" spans="1:20">
      <c r="A53" s="4">
        <v>49</v>
      </c>
      <c r="B53" s="17"/>
      <c r="C53" s="18"/>
      <c r="D53" s="18"/>
      <c r="E53" s="19"/>
      <c r="F53" s="18"/>
      <c r="G53" s="19"/>
      <c r="H53" s="19"/>
      <c r="I53" s="58">
        <f t="shared" si="0"/>
        <v>0</v>
      </c>
      <c r="J53" s="18"/>
      <c r="K53" s="18"/>
      <c r="L53" s="18"/>
      <c r="M53" s="18"/>
      <c r="N53" s="18"/>
      <c r="O53" s="18"/>
      <c r="P53" s="24"/>
      <c r="Q53" s="18"/>
      <c r="R53" s="18"/>
      <c r="S53" s="18"/>
      <c r="T53" s="18"/>
    </row>
    <row r="54" spans="1:20">
      <c r="A54" s="4">
        <v>50</v>
      </c>
      <c r="B54" s="17"/>
      <c r="C54" s="56"/>
      <c r="D54" s="56"/>
      <c r="E54" s="17"/>
      <c r="F54" s="56"/>
      <c r="G54" s="17"/>
      <c r="H54" s="17"/>
      <c r="I54" s="58">
        <f t="shared" si="0"/>
        <v>0</v>
      </c>
      <c r="J54" s="56"/>
      <c r="K54" s="56"/>
      <c r="L54" s="56"/>
      <c r="M54" s="56"/>
      <c r="N54" s="56"/>
      <c r="O54" s="56"/>
      <c r="P54" s="24"/>
      <c r="Q54" s="18"/>
      <c r="R54" s="18"/>
      <c r="S54" s="18"/>
      <c r="T54" s="18"/>
    </row>
    <row r="55" spans="1:20">
      <c r="A55" s="4">
        <v>51</v>
      </c>
      <c r="B55" s="17"/>
      <c r="C55" s="18"/>
      <c r="D55" s="18"/>
      <c r="E55" s="19"/>
      <c r="F55" s="18"/>
      <c r="G55" s="19"/>
      <c r="H55" s="19"/>
      <c r="I55" s="58">
        <f t="shared" si="0"/>
        <v>0</v>
      </c>
      <c r="J55" s="18"/>
      <c r="K55" s="18"/>
      <c r="L55" s="18"/>
      <c r="M55" s="18"/>
      <c r="N55" s="18"/>
      <c r="O55" s="18"/>
      <c r="P55" s="24"/>
      <c r="Q55" s="18"/>
      <c r="R55" s="18"/>
      <c r="S55" s="18"/>
      <c r="T55" s="18"/>
    </row>
    <row r="56" spans="1:20">
      <c r="A56" s="4">
        <v>52</v>
      </c>
      <c r="B56" s="17"/>
      <c r="C56" s="18"/>
      <c r="D56" s="18"/>
      <c r="E56" s="19"/>
      <c r="F56" s="18"/>
      <c r="G56" s="19"/>
      <c r="H56" s="19"/>
      <c r="I56" s="58">
        <f t="shared" si="0"/>
        <v>0</v>
      </c>
      <c r="J56" s="18"/>
      <c r="K56" s="18"/>
      <c r="L56" s="18"/>
      <c r="M56" s="18"/>
      <c r="N56" s="18"/>
      <c r="O56" s="18"/>
      <c r="P56" s="24"/>
      <c r="Q56" s="18"/>
      <c r="R56" s="18"/>
      <c r="S56" s="18"/>
      <c r="T56" s="18"/>
    </row>
    <row r="57" spans="1:20">
      <c r="A57" s="4">
        <v>53</v>
      </c>
      <c r="B57" s="17"/>
      <c r="C57" s="18"/>
      <c r="D57" s="18"/>
      <c r="E57" s="19"/>
      <c r="F57" s="18"/>
      <c r="G57" s="19"/>
      <c r="H57" s="19"/>
      <c r="I57" s="58">
        <f t="shared" si="0"/>
        <v>0</v>
      </c>
      <c r="J57" s="18"/>
      <c r="K57" s="18"/>
      <c r="L57" s="18"/>
      <c r="M57" s="18"/>
      <c r="N57" s="18"/>
      <c r="O57" s="18"/>
      <c r="P57" s="24"/>
      <c r="Q57" s="18"/>
      <c r="R57" s="18"/>
      <c r="S57" s="18"/>
      <c r="T57" s="18"/>
    </row>
    <row r="58" spans="1:20">
      <c r="A58" s="4">
        <v>54</v>
      </c>
      <c r="B58" s="17"/>
      <c r="C58" s="18"/>
      <c r="D58" s="18"/>
      <c r="E58" s="19"/>
      <c r="F58" s="18"/>
      <c r="G58" s="19"/>
      <c r="H58" s="19"/>
      <c r="I58" s="58">
        <f t="shared" si="0"/>
        <v>0</v>
      </c>
      <c r="J58" s="18"/>
      <c r="K58" s="18"/>
      <c r="L58" s="18"/>
      <c r="M58" s="18"/>
      <c r="N58" s="18"/>
      <c r="O58" s="18"/>
      <c r="P58" s="24"/>
      <c r="Q58" s="18"/>
      <c r="R58" s="18"/>
      <c r="S58" s="18"/>
      <c r="T58" s="18"/>
    </row>
    <row r="59" spans="1:20">
      <c r="A59" s="4">
        <v>55</v>
      </c>
      <c r="B59" s="17"/>
      <c r="C59" s="18"/>
      <c r="D59" s="18"/>
      <c r="E59" s="19"/>
      <c r="F59" s="18"/>
      <c r="G59" s="19"/>
      <c r="H59" s="19"/>
      <c r="I59" s="58">
        <f t="shared" si="0"/>
        <v>0</v>
      </c>
      <c r="J59" s="18"/>
      <c r="K59" s="18"/>
      <c r="L59" s="18"/>
      <c r="M59" s="18"/>
      <c r="N59" s="18"/>
      <c r="O59" s="18"/>
      <c r="P59" s="24"/>
      <c r="Q59" s="18"/>
      <c r="R59" s="18"/>
      <c r="S59" s="18"/>
      <c r="T59" s="18"/>
    </row>
    <row r="60" spans="1:20">
      <c r="A60" s="4">
        <v>56</v>
      </c>
      <c r="B60" s="17"/>
      <c r="C60" s="18"/>
      <c r="D60" s="18"/>
      <c r="E60" s="19"/>
      <c r="F60" s="18"/>
      <c r="G60" s="19"/>
      <c r="H60" s="19"/>
      <c r="I60" s="58">
        <f t="shared" si="0"/>
        <v>0</v>
      </c>
      <c r="J60" s="18"/>
      <c r="K60" s="18"/>
      <c r="L60" s="18"/>
      <c r="M60" s="18"/>
      <c r="N60" s="18"/>
      <c r="O60" s="18"/>
      <c r="P60" s="24"/>
      <c r="Q60" s="18"/>
      <c r="R60" s="18"/>
      <c r="S60" s="18"/>
      <c r="T60" s="18"/>
    </row>
    <row r="61" spans="1:20">
      <c r="A61" s="4">
        <v>57</v>
      </c>
      <c r="B61" s="17"/>
      <c r="C61" s="56"/>
      <c r="D61" s="56"/>
      <c r="E61" s="17"/>
      <c r="F61" s="56"/>
      <c r="G61" s="17"/>
      <c r="H61" s="17"/>
      <c r="I61" s="58">
        <f t="shared" si="0"/>
        <v>0</v>
      </c>
      <c r="J61" s="56"/>
      <c r="K61" s="56"/>
      <c r="L61" s="56"/>
      <c r="M61" s="56"/>
      <c r="N61" s="56"/>
      <c r="O61" s="56"/>
      <c r="P61" s="24"/>
      <c r="Q61" s="18"/>
      <c r="R61" s="18"/>
      <c r="S61" s="18"/>
      <c r="T61" s="18"/>
    </row>
    <row r="62" spans="1:20">
      <c r="A62" s="4">
        <v>58</v>
      </c>
      <c r="B62" s="17"/>
      <c r="C62" s="18"/>
      <c r="D62" s="18"/>
      <c r="E62" s="19"/>
      <c r="F62" s="18"/>
      <c r="G62" s="19"/>
      <c r="H62" s="19"/>
      <c r="I62" s="58">
        <f t="shared" si="0"/>
        <v>0</v>
      </c>
      <c r="J62" s="18"/>
      <c r="K62" s="18"/>
      <c r="L62" s="18"/>
      <c r="M62" s="18"/>
      <c r="N62" s="18"/>
      <c r="O62" s="18"/>
      <c r="P62" s="24"/>
      <c r="Q62" s="18"/>
      <c r="R62" s="18"/>
      <c r="S62" s="18"/>
      <c r="T62" s="18"/>
    </row>
    <row r="63" spans="1:20">
      <c r="A63" s="4">
        <v>59</v>
      </c>
      <c r="B63" s="17"/>
      <c r="C63" s="18"/>
      <c r="D63" s="18"/>
      <c r="E63" s="19"/>
      <c r="F63" s="18"/>
      <c r="G63" s="19"/>
      <c r="H63" s="19"/>
      <c r="I63" s="58">
        <f t="shared" si="0"/>
        <v>0</v>
      </c>
      <c r="J63" s="18"/>
      <c r="K63" s="18"/>
      <c r="L63" s="18"/>
      <c r="M63" s="18"/>
      <c r="N63" s="18"/>
      <c r="O63" s="18"/>
      <c r="P63" s="24"/>
      <c r="Q63" s="18"/>
      <c r="R63" s="18"/>
      <c r="S63" s="18"/>
      <c r="T63" s="18"/>
    </row>
    <row r="64" spans="1:20">
      <c r="A64" s="4">
        <v>60</v>
      </c>
      <c r="B64" s="17"/>
      <c r="C64" s="18"/>
      <c r="D64" s="18"/>
      <c r="E64" s="19"/>
      <c r="F64" s="18"/>
      <c r="G64" s="19"/>
      <c r="H64" s="19"/>
      <c r="I64" s="58">
        <f t="shared" si="0"/>
        <v>0</v>
      </c>
      <c r="J64" s="18"/>
      <c r="K64" s="18"/>
      <c r="L64" s="18"/>
      <c r="M64" s="18"/>
      <c r="N64" s="18"/>
      <c r="O64" s="18"/>
      <c r="P64" s="24"/>
      <c r="Q64" s="18"/>
      <c r="R64" s="18"/>
      <c r="S64" s="18"/>
      <c r="T64" s="18"/>
    </row>
    <row r="65" spans="1:20">
      <c r="A65" s="4">
        <v>61</v>
      </c>
      <c r="B65" s="17"/>
      <c r="C65" s="18"/>
      <c r="D65" s="18"/>
      <c r="E65" s="19"/>
      <c r="F65" s="18"/>
      <c r="G65" s="19"/>
      <c r="H65" s="19"/>
      <c r="I65" s="58">
        <f t="shared" si="0"/>
        <v>0</v>
      </c>
      <c r="J65" s="18"/>
      <c r="K65" s="18"/>
      <c r="L65" s="18"/>
      <c r="M65" s="18"/>
      <c r="N65" s="18"/>
      <c r="O65" s="18"/>
      <c r="P65" s="24"/>
      <c r="Q65" s="18"/>
      <c r="R65" s="18"/>
      <c r="S65" s="18"/>
      <c r="T65" s="18"/>
    </row>
    <row r="66" spans="1:20">
      <c r="A66" s="4">
        <v>62</v>
      </c>
      <c r="B66" s="17"/>
      <c r="C66" s="18"/>
      <c r="D66" s="18"/>
      <c r="E66" s="19"/>
      <c r="F66" s="18"/>
      <c r="G66" s="19"/>
      <c r="H66" s="19"/>
      <c r="I66" s="58">
        <f t="shared" si="0"/>
        <v>0</v>
      </c>
      <c r="J66" s="18"/>
      <c r="K66" s="18"/>
      <c r="L66" s="18"/>
      <c r="M66" s="18"/>
      <c r="N66" s="18"/>
      <c r="O66" s="18"/>
      <c r="P66" s="24"/>
      <c r="Q66" s="18"/>
      <c r="R66" s="18"/>
      <c r="S66" s="18"/>
      <c r="T66" s="18"/>
    </row>
    <row r="67" spans="1:20">
      <c r="A67" s="4">
        <v>63</v>
      </c>
      <c r="B67" s="17"/>
      <c r="C67" s="18"/>
      <c r="D67" s="18"/>
      <c r="E67" s="19"/>
      <c r="F67" s="18"/>
      <c r="G67" s="19"/>
      <c r="H67" s="19"/>
      <c r="I67" s="58">
        <f t="shared" si="0"/>
        <v>0</v>
      </c>
      <c r="J67" s="18"/>
      <c r="K67" s="18"/>
      <c r="L67" s="18"/>
      <c r="M67" s="18"/>
      <c r="N67" s="18"/>
      <c r="O67" s="18"/>
      <c r="P67" s="24"/>
      <c r="Q67" s="18"/>
      <c r="R67" s="18"/>
      <c r="S67" s="18"/>
      <c r="T67" s="18"/>
    </row>
    <row r="68" spans="1:20">
      <c r="A68" s="4">
        <v>64</v>
      </c>
      <c r="B68" s="17"/>
      <c r="C68" s="18"/>
      <c r="D68" s="18"/>
      <c r="E68" s="19"/>
      <c r="F68" s="18"/>
      <c r="G68" s="19"/>
      <c r="H68" s="19"/>
      <c r="I68" s="58">
        <f t="shared" si="0"/>
        <v>0</v>
      </c>
      <c r="J68" s="18"/>
      <c r="K68" s="18"/>
      <c r="L68" s="18"/>
      <c r="M68" s="18"/>
      <c r="N68" s="18"/>
      <c r="O68" s="18"/>
      <c r="P68" s="24"/>
      <c r="Q68" s="18"/>
      <c r="R68" s="18"/>
      <c r="S68" s="18"/>
      <c r="T68" s="18"/>
    </row>
    <row r="69" spans="1:20">
      <c r="A69" s="4">
        <v>65</v>
      </c>
      <c r="B69" s="17"/>
      <c r="C69" s="18"/>
      <c r="D69" s="18"/>
      <c r="E69" s="19"/>
      <c r="F69" s="18"/>
      <c r="G69" s="19"/>
      <c r="H69" s="19"/>
      <c r="I69" s="58">
        <f t="shared" si="0"/>
        <v>0</v>
      </c>
      <c r="J69" s="18"/>
      <c r="K69" s="18"/>
      <c r="L69" s="18"/>
      <c r="M69" s="18"/>
      <c r="N69" s="18"/>
      <c r="O69" s="18"/>
      <c r="P69" s="24"/>
      <c r="Q69" s="18"/>
      <c r="R69" s="18"/>
      <c r="S69" s="18"/>
      <c r="T69" s="18"/>
    </row>
    <row r="70" spans="1:20">
      <c r="A70" s="4">
        <v>66</v>
      </c>
      <c r="B70" s="17"/>
      <c r="C70" s="18"/>
      <c r="D70" s="18"/>
      <c r="E70" s="19"/>
      <c r="F70" s="18"/>
      <c r="G70" s="19"/>
      <c r="H70" s="19"/>
      <c r="I70" s="58">
        <f t="shared" ref="I70:I133" si="1">SUM(G70:H70)</f>
        <v>0</v>
      </c>
      <c r="J70" s="18"/>
      <c r="K70" s="18"/>
      <c r="L70" s="18"/>
      <c r="M70" s="18"/>
      <c r="N70" s="18"/>
      <c r="O70" s="18"/>
      <c r="P70" s="24"/>
      <c r="Q70" s="18"/>
      <c r="R70" s="18"/>
      <c r="S70" s="18"/>
      <c r="T70" s="18"/>
    </row>
    <row r="71" spans="1:20">
      <c r="A71" s="4">
        <v>67</v>
      </c>
      <c r="B71" s="17"/>
      <c r="C71" s="18"/>
      <c r="D71" s="18"/>
      <c r="E71" s="19"/>
      <c r="F71" s="18"/>
      <c r="G71" s="19"/>
      <c r="H71" s="19"/>
      <c r="I71" s="58">
        <f t="shared" si="1"/>
        <v>0</v>
      </c>
      <c r="J71" s="18"/>
      <c r="K71" s="18"/>
      <c r="L71" s="18"/>
      <c r="M71" s="18"/>
      <c r="N71" s="18"/>
      <c r="O71" s="18"/>
      <c r="P71" s="24"/>
      <c r="Q71" s="18"/>
      <c r="R71" s="18"/>
      <c r="S71" s="18"/>
      <c r="T71" s="18"/>
    </row>
    <row r="72" spans="1:20">
      <c r="A72" s="4">
        <v>68</v>
      </c>
      <c r="B72" s="17"/>
      <c r="C72" s="18"/>
      <c r="D72" s="18"/>
      <c r="E72" s="19"/>
      <c r="F72" s="18"/>
      <c r="G72" s="19"/>
      <c r="H72" s="19"/>
      <c r="I72" s="58">
        <f t="shared" si="1"/>
        <v>0</v>
      </c>
      <c r="J72" s="18"/>
      <c r="K72" s="18"/>
      <c r="L72" s="18"/>
      <c r="M72" s="18"/>
      <c r="N72" s="18"/>
      <c r="O72" s="18"/>
      <c r="P72" s="24"/>
      <c r="Q72" s="18"/>
      <c r="R72" s="18"/>
      <c r="S72" s="18"/>
      <c r="T72" s="18"/>
    </row>
    <row r="73" spans="1:20">
      <c r="A73" s="4">
        <v>69</v>
      </c>
      <c r="B73" s="17"/>
      <c r="C73" s="18"/>
      <c r="D73" s="18"/>
      <c r="E73" s="19"/>
      <c r="F73" s="18"/>
      <c r="G73" s="19"/>
      <c r="H73" s="19"/>
      <c r="I73" s="58">
        <f t="shared" si="1"/>
        <v>0</v>
      </c>
      <c r="J73" s="18"/>
      <c r="K73" s="18"/>
      <c r="L73" s="18"/>
      <c r="M73" s="18"/>
      <c r="N73" s="18"/>
      <c r="O73" s="18"/>
      <c r="P73" s="24"/>
      <c r="Q73" s="18"/>
      <c r="R73" s="18"/>
      <c r="S73" s="18"/>
      <c r="T73" s="18"/>
    </row>
    <row r="74" spans="1:20">
      <c r="A74" s="4">
        <v>70</v>
      </c>
      <c r="B74" s="17"/>
      <c r="C74" s="18"/>
      <c r="D74" s="18"/>
      <c r="E74" s="19"/>
      <c r="F74" s="18"/>
      <c r="G74" s="19"/>
      <c r="H74" s="19"/>
      <c r="I74" s="58">
        <f t="shared" si="1"/>
        <v>0</v>
      </c>
      <c r="J74" s="18"/>
      <c r="K74" s="18"/>
      <c r="L74" s="18"/>
      <c r="M74" s="18"/>
      <c r="N74" s="18"/>
      <c r="O74" s="18"/>
      <c r="P74" s="24"/>
      <c r="Q74" s="18"/>
      <c r="R74" s="18"/>
      <c r="S74" s="18"/>
      <c r="T74" s="18"/>
    </row>
    <row r="75" spans="1:20">
      <c r="A75" s="4">
        <v>71</v>
      </c>
      <c r="B75" s="17"/>
      <c r="C75" s="18"/>
      <c r="D75" s="18"/>
      <c r="E75" s="19"/>
      <c r="F75" s="18"/>
      <c r="G75" s="19"/>
      <c r="H75" s="19"/>
      <c r="I75" s="58">
        <f t="shared" si="1"/>
        <v>0</v>
      </c>
      <c r="J75" s="18"/>
      <c r="K75" s="18"/>
      <c r="L75" s="18"/>
      <c r="M75" s="18"/>
      <c r="N75" s="18"/>
      <c r="O75" s="18"/>
      <c r="P75" s="24"/>
      <c r="Q75" s="18"/>
      <c r="R75" s="18"/>
      <c r="S75" s="18"/>
      <c r="T75" s="18"/>
    </row>
    <row r="76" spans="1:20">
      <c r="A76" s="4">
        <v>72</v>
      </c>
      <c r="B76" s="17"/>
      <c r="C76" s="18"/>
      <c r="D76" s="18"/>
      <c r="E76" s="19"/>
      <c r="F76" s="18"/>
      <c r="G76" s="19"/>
      <c r="H76" s="19"/>
      <c r="I76" s="58">
        <f t="shared" si="1"/>
        <v>0</v>
      </c>
      <c r="J76" s="18"/>
      <c r="K76" s="18"/>
      <c r="L76" s="18"/>
      <c r="M76" s="18"/>
      <c r="N76" s="18"/>
      <c r="O76" s="18"/>
      <c r="P76" s="24"/>
      <c r="Q76" s="18"/>
      <c r="R76" s="18"/>
      <c r="S76" s="18"/>
      <c r="T76" s="18"/>
    </row>
    <row r="77" spans="1:20">
      <c r="A77" s="4">
        <v>73</v>
      </c>
      <c r="B77" s="17"/>
      <c r="C77" s="18"/>
      <c r="D77" s="18"/>
      <c r="E77" s="19"/>
      <c r="F77" s="18"/>
      <c r="G77" s="19"/>
      <c r="H77" s="19"/>
      <c r="I77" s="58">
        <f t="shared" si="1"/>
        <v>0</v>
      </c>
      <c r="J77" s="18"/>
      <c r="K77" s="18"/>
      <c r="L77" s="18"/>
      <c r="M77" s="18"/>
      <c r="N77" s="18"/>
      <c r="O77" s="18"/>
      <c r="P77" s="24"/>
      <c r="Q77" s="18"/>
      <c r="R77" s="18"/>
      <c r="S77" s="18"/>
      <c r="T77" s="18"/>
    </row>
    <row r="78" spans="1:20">
      <c r="A78" s="4">
        <v>74</v>
      </c>
      <c r="B78" s="17"/>
      <c r="C78" s="18"/>
      <c r="D78" s="18"/>
      <c r="E78" s="19"/>
      <c r="F78" s="18"/>
      <c r="G78" s="19"/>
      <c r="H78" s="19"/>
      <c r="I78" s="58">
        <f t="shared" si="1"/>
        <v>0</v>
      </c>
      <c r="J78" s="18"/>
      <c r="K78" s="18"/>
      <c r="L78" s="18"/>
      <c r="M78" s="18"/>
      <c r="N78" s="18"/>
      <c r="O78" s="18"/>
      <c r="P78" s="24"/>
      <c r="Q78" s="18"/>
      <c r="R78" s="18"/>
      <c r="S78" s="18"/>
      <c r="T78" s="18"/>
    </row>
    <row r="79" spans="1:20">
      <c r="A79" s="4">
        <v>75</v>
      </c>
      <c r="B79" s="17"/>
      <c r="C79" s="18"/>
      <c r="D79" s="18"/>
      <c r="E79" s="19"/>
      <c r="F79" s="18"/>
      <c r="G79" s="19"/>
      <c r="H79" s="19"/>
      <c r="I79" s="58">
        <f t="shared" si="1"/>
        <v>0</v>
      </c>
      <c r="J79" s="18"/>
      <c r="K79" s="18"/>
      <c r="L79" s="18"/>
      <c r="M79" s="18"/>
      <c r="N79" s="18"/>
      <c r="O79" s="18"/>
      <c r="P79" s="24"/>
      <c r="Q79" s="18"/>
      <c r="R79" s="18"/>
      <c r="S79" s="18"/>
      <c r="T79" s="18"/>
    </row>
    <row r="80" spans="1:20">
      <c r="A80" s="4">
        <v>76</v>
      </c>
      <c r="B80" s="17"/>
      <c r="C80" s="18"/>
      <c r="D80" s="18"/>
      <c r="E80" s="19"/>
      <c r="F80" s="18"/>
      <c r="G80" s="19"/>
      <c r="H80" s="19"/>
      <c r="I80" s="58">
        <f t="shared" si="1"/>
        <v>0</v>
      </c>
      <c r="J80" s="18"/>
      <c r="K80" s="18"/>
      <c r="L80" s="18"/>
      <c r="M80" s="18"/>
      <c r="N80" s="18"/>
      <c r="O80" s="18"/>
      <c r="P80" s="24"/>
      <c r="Q80" s="18"/>
      <c r="R80" s="18"/>
      <c r="S80" s="18"/>
      <c r="T80" s="18"/>
    </row>
    <row r="81" spans="1:20">
      <c r="A81" s="4">
        <v>77</v>
      </c>
      <c r="B81" s="17"/>
      <c r="C81" s="18"/>
      <c r="D81" s="18"/>
      <c r="E81" s="19"/>
      <c r="F81" s="18"/>
      <c r="G81" s="19"/>
      <c r="H81" s="19"/>
      <c r="I81" s="58">
        <f t="shared" si="1"/>
        <v>0</v>
      </c>
      <c r="J81" s="18"/>
      <c r="K81" s="18"/>
      <c r="L81" s="18"/>
      <c r="M81" s="18"/>
      <c r="N81" s="18"/>
      <c r="O81" s="18"/>
      <c r="P81" s="24"/>
      <c r="Q81" s="18"/>
      <c r="R81" s="18"/>
      <c r="S81" s="18"/>
      <c r="T81" s="18"/>
    </row>
    <row r="82" spans="1:20">
      <c r="A82" s="4">
        <v>78</v>
      </c>
      <c r="B82" s="17"/>
      <c r="C82" s="18"/>
      <c r="D82" s="18"/>
      <c r="E82" s="19"/>
      <c r="F82" s="18"/>
      <c r="G82" s="19"/>
      <c r="H82" s="19"/>
      <c r="I82" s="58">
        <f t="shared" si="1"/>
        <v>0</v>
      </c>
      <c r="J82" s="18"/>
      <c r="K82" s="18"/>
      <c r="L82" s="18"/>
      <c r="M82" s="18"/>
      <c r="N82" s="18"/>
      <c r="O82" s="18"/>
      <c r="P82" s="24"/>
      <c r="Q82" s="18"/>
      <c r="R82" s="18"/>
      <c r="S82" s="18"/>
      <c r="T82" s="18"/>
    </row>
    <row r="83" spans="1:20">
      <c r="A83" s="4">
        <v>79</v>
      </c>
      <c r="B83" s="17"/>
      <c r="C83" s="18"/>
      <c r="D83" s="18"/>
      <c r="E83" s="19"/>
      <c r="F83" s="18"/>
      <c r="G83" s="19"/>
      <c r="H83" s="19"/>
      <c r="I83" s="58">
        <f t="shared" si="1"/>
        <v>0</v>
      </c>
      <c r="J83" s="18"/>
      <c r="K83" s="18"/>
      <c r="L83" s="18"/>
      <c r="M83" s="18"/>
      <c r="N83" s="18"/>
      <c r="O83" s="18"/>
      <c r="P83" s="24"/>
      <c r="Q83" s="18"/>
      <c r="R83" s="18"/>
      <c r="S83" s="18"/>
      <c r="T83" s="18"/>
    </row>
    <row r="84" spans="1:20">
      <c r="A84" s="4">
        <v>80</v>
      </c>
      <c r="B84" s="17"/>
      <c r="C84" s="18"/>
      <c r="D84" s="18"/>
      <c r="E84" s="19"/>
      <c r="F84" s="18"/>
      <c r="G84" s="19"/>
      <c r="H84" s="19"/>
      <c r="I84" s="58">
        <f t="shared" si="1"/>
        <v>0</v>
      </c>
      <c r="J84" s="18"/>
      <c r="K84" s="18"/>
      <c r="L84" s="18"/>
      <c r="M84" s="18"/>
      <c r="N84" s="18"/>
      <c r="O84" s="18"/>
      <c r="P84" s="24"/>
      <c r="Q84" s="18"/>
      <c r="R84" s="18"/>
      <c r="S84" s="18"/>
      <c r="T84" s="18"/>
    </row>
    <row r="85" spans="1:20">
      <c r="A85" s="4">
        <v>81</v>
      </c>
      <c r="B85" s="17"/>
      <c r="C85" s="18"/>
      <c r="D85" s="18"/>
      <c r="E85" s="19"/>
      <c r="F85" s="18"/>
      <c r="G85" s="19"/>
      <c r="H85" s="19"/>
      <c r="I85" s="58">
        <f t="shared" si="1"/>
        <v>0</v>
      </c>
      <c r="J85" s="18"/>
      <c r="K85" s="18"/>
      <c r="L85" s="18"/>
      <c r="M85" s="18"/>
      <c r="N85" s="18"/>
      <c r="O85" s="18"/>
      <c r="P85" s="24"/>
      <c r="Q85" s="18"/>
      <c r="R85" s="18"/>
      <c r="S85" s="18"/>
      <c r="T85" s="18"/>
    </row>
    <row r="86" spans="1:20">
      <c r="A86" s="4">
        <v>82</v>
      </c>
      <c r="B86" s="17"/>
      <c r="C86" s="18"/>
      <c r="D86" s="18"/>
      <c r="E86" s="19"/>
      <c r="F86" s="18"/>
      <c r="G86" s="19"/>
      <c r="H86" s="19"/>
      <c r="I86" s="58">
        <f t="shared" si="1"/>
        <v>0</v>
      </c>
      <c r="J86" s="18"/>
      <c r="K86" s="18"/>
      <c r="L86" s="18"/>
      <c r="M86" s="18"/>
      <c r="N86" s="18"/>
      <c r="O86" s="18"/>
      <c r="P86" s="24"/>
      <c r="Q86" s="18"/>
      <c r="R86" s="18"/>
      <c r="S86" s="18"/>
      <c r="T86" s="18"/>
    </row>
    <row r="87" spans="1:20">
      <c r="A87" s="4">
        <v>83</v>
      </c>
      <c r="B87" s="17"/>
      <c r="C87" s="18"/>
      <c r="D87" s="18"/>
      <c r="E87" s="19"/>
      <c r="F87" s="18"/>
      <c r="G87" s="19"/>
      <c r="H87" s="19"/>
      <c r="I87" s="58">
        <f t="shared" si="1"/>
        <v>0</v>
      </c>
      <c r="J87" s="18"/>
      <c r="K87" s="18"/>
      <c r="L87" s="18"/>
      <c r="M87" s="18"/>
      <c r="N87" s="18"/>
      <c r="O87" s="18"/>
      <c r="P87" s="24"/>
      <c r="Q87" s="18"/>
      <c r="R87" s="18"/>
      <c r="S87" s="18"/>
      <c r="T87" s="18"/>
    </row>
    <row r="88" spans="1:20">
      <c r="A88" s="4">
        <v>84</v>
      </c>
      <c r="B88" s="17"/>
      <c r="C88" s="18"/>
      <c r="D88" s="18"/>
      <c r="E88" s="19"/>
      <c r="F88" s="18"/>
      <c r="G88" s="19"/>
      <c r="H88" s="19"/>
      <c r="I88" s="58">
        <f t="shared" si="1"/>
        <v>0</v>
      </c>
      <c r="J88" s="18"/>
      <c r="K88" s="18"/>
      <c r="L88" s="18"/>
      <c r="M88" s="18"/>
      <c r="N88" s="18"/>
      <c r="O88" s="18"/>
      <c r="P88" s="24"/>
      <c r="Q88" s="18"/>
      <c r="R88" s="18"/>
      <c r="S88" s="18"/>
      <c r="T88" s="18"/>
    </row>
    <row r="89" spans="1:20">
      <c r="A89" s="4">
        <v>85</v>
      </c>
      <c r="B89" s="17"/>
      <c r="C89" s="18"/>
      <c r="D89" s="18"/>
      <c r="E89" s="19"/>
      <c r="F89" s="18"/>
      <c r="G89" s="19"/>
      <c r="H89" s="19"/>
      <c r="I89" s="58">
        <f t="shared" si="1"/>
        <v>0</v>
      </c>
      <c r="J89" s="18"/>
      <c r="K89" s="18"/>
      <c r="L89" s="18"/>
      <c r="M89" s="18"/>
      <c r="N89" s="18"/>
      <c r="O89" s="18"/>
      <c r="P89" s="24"/>
      <c r="Q89" s="18"/>
      <c r="R89" s="18"/>
      <c r="S89" s="18"/>
      <c r="T89" s="18"/>
    </row>
    <row r="90" spans="1:20">
      <c r="A90" s="4">
        <v>86</v>
      </c>
      <c r="B90" s="17"/>
      <c r="C90" s="18"/>
      <c r="D90" s="18"/>
      <c r="E90" s="19"/>
      <c r="F90" s="18"/>
      <c r="G90" s="19"/>
      <c r="H90" s="19"/>
      <c r="I90" s="58">
        <f t="shared" si="1"/>
        <v>0</v>
      </c>
      <c r="J90" s="18"/>
      <c r="K90" s="18"/>
      <c r="L90" s="18"/>
      <c r="M90" s="18"/>
      <c r="N90" s="18"/>
      <c r="O90" s="18"/>
      <c r="P90" s="24"/>
      <c r="Q90" s="18"/>
      <c r="R90" s="18"/>
      <c r="S90" s="18"/>
      <c r="T90" s="18"/>
    </row>
    <row r="91" spans="1:20">
      <c r="A91" s="4">
        <v>87</v>
      </c>
      <c r="B91" s="17"/>
      <c r="C91" s="18"/>
      <c r="D91" s="18"/>
      <c r="E91" s="19"/>
      <c r="F91" s="18"/>
      <c r="G91" s="19"/>
      <c r="H91" s="19"/>
      <c r="I91" s="58">
        <f t="shared" si="1"/>
        <v>0</v>
      </c>
      <c r="J91" s="18"/>
      <c r="K91" s="18"/>
      <c r="L91" s="18"/>
      <c r="M91" s="18"/>
      <c r="N91" s="18"/>
      <c r="O91" s="18"/>
      <c r="P91" s="24"/>
      <c r="Q91" s="18"/>
      <c r="R91" s="18"/>
      <c r="S91" s="18"/>
      <c r="T91" s="18"/>
    </row>
    <row r="92" spans="1:20">
      <c r="A92" s="4">
        <v>88</v>
      </c>
      <c r="B92" s="17"/>
      <c r="C92" s="18"/>
      <c r="D92" s="18"/>
      <c r="E92" s="19"/>
      <c r="F92" s="18"/>
      <c r="G92" s="19"/>
      <c r="H92" s="19"/>
      <c r="I92" s="58">
        <f t="shared" si="1"/>
        <v>0</v>
      </c>
      <c r="J92" s="18"/>
      <c r="K92" s="18"/>
      <c r="L92" s="18"/>
      <c r="M92" s="18"/>
      <c r="N92" s="18"/>
      <c r="O92" s="18"/>
      <c r="P92" s="24"/>
      <c r="Q92" s="18"/>
      <c r="R92" s="18"/>
      <c r="S92" s="18"/>
      <c r="T92" s="18"/>
    </row>
    <row r="93" spans="1:20">
      <c r="A93" s="4">
        <v>89</v>
      </c>
      <c r="B93" s="17"/>
      <c r="C93" s="18"/>
      <c r="D93" s="18"/>
      <c r="E93" s="19"/>
      <c r="F93" s="18"/>
      <c r="G93" s="19"/>
      <c r="H93" s="19"/>
      <c r="I93" s="58">
        <f t="shared" si="1"/>
        <v>0</v>
      </c>
      <c r="J93" s="18"/>
      <c r="K93" s="18"/>
      <c r="L93" s="18"/>
      <c r="M93" s="18"/>
      <c r="N93" s="18"/>
      <c r="O93" s="18"/>
      <c r="P93" s="24"/>
      <c r="Q93" s="18"/>
      <c r="R93" s="18"/>
      <c r="S93" s="18"/>
      <c r="T93" s="18"/>
    </row>
    <row r="94" spans="1:20">
      <c r="A94" s="4">
        <v>90</v>
      </c>
      <c r="B94" s="17"/>
      <c r="C94" s="18"/>
      <c r="D94" s="18"/>
      <c r="E94" s="19"/>
      <c r="F94" s="18"/>
      <c r="G94" s="19"/>
      <c r="H94" s="19"/>
      <c r="I94" s="58">
        <f t="shared" si="1"/>
        <v>0</v>
      </c>
      <c r="J94" s="18"/>
      <c r="K94" s="18"/>
      <c r="L94" s="18"/>
      <c r="M94" s="18"/>
      <c r="N94" s="18"/>
      <c r="O94" s="18"/>
      <c r="P94" s="24"/>
      <c r="Q94" s="18"/>
      <c r="R94" s="18"/>
      <c r="S94" s="18"/>
      <c r="T94" s="18"/>
    </row>
    <row r="95" spans="1:20">
      <c r="A95" s="4">
        <v>91</v>
      </c>
      <c r="B95" s="17"/>
      <c r="C95" s="18"/>
      <c r="D95" s="18"/>
      <c r="E95" s="19"/>
      <c r="F95" s="18"/>
      <c r="G95" s="19"/>
      <c r="H95" s="19"/>
      <c r="I95" s="58">
        <f t="shared" si="1"/>
        <v>0</v>
      </c>
      <c r="J95" s="18"/>
      <c r="K95" s="18"/>
      <c r="L95" s="18"/>
      <c r="M95" s="18"/>
      <c r="N95" s="18"/>
      <c r="O95" s="18"/>
      <c r="P95" s="24"/>
      <c r="Q95" s="18"/>
      <c r="R95" s="18"/>
      <c r="S95" s="18"/>
      <c r="T95" s="18"/>
    </row>
    <row r="96" spans="1:20">
      <c r="A96" s="4">
        <v>92</v>
      </c>
      <c r="B96" s="17"/>
      <c r="C96" s="18"/>
      <c r="D96" s="18"/>
      <c r="E96" s="19"/>
      <c r="F96" s="18"/>
      <c r="G96" s="19"/>
      <c r="H96" s="19"/>
      <c r="I96" s="58">
        <f t="shared" si="1"/>
        <v>0</v>
      </c>
      <c r="J96" s="18"/>
      <c r="K96" s="18"/>
      <c r="L96" s="18"/>
      <c r="M96" s="18"/>
      <c r="N96" s="18"/>
      <c r="O96" s="18"/>
      <c r="P96" s="24"/>
      <c r="Q96" s="18"/>
      <c r="R96" s="18"/>
      <c r="S96" s="18"/>
      <c r="T96" s="18"/>
    </row>
    <row r="97" spans="1:20">
      <c r="A97" s="4">
        <v>93</v>
      </c>
      <c r="B97" s="17"/>
      <c r="C97" s="18"/>
      <c r="D97" s="18"/>
      <c r="E97" s="19"/>
      <c r="F97" s="18"/>
      <c r="G97" s="19"/>
      <c r="H97" s="19"/>
      <c r="I97" s="58">
        <f t="shared" si="1"/>
        <v>0</v>
      </c>
      <c r="J97" s="18"/>
      <c r="K97" s="18"/>
      <c r="L97" s="18"/>
      <c r="M97" s="18"/>
      <c r="N97" s="18"/>
      <c r="O97" s="18"/>
      <c r="P97" s="24"/>
      <c r="Q97" s="18"/>
      <c r="R97" s="18"/>
      <c r="S97" s="18"/>
      <c r="T97" s="18"/>
    </row>
    <row r="98" spans="1:20">
      <c r="A98" s="4">
        <v>94</v>
      </c>
      <c r="B98" s="17"/>
      <c r="C98" s="18"/>
      <c r="D98" s="18"/>
      <c r="E98" s="19"/>
      <c r="F98" s="18"/>
      <c r="G98" s="19"/>
      <c r="H98" s="19"/>
      <c r="I98" s="58">
        <f t="shared" si="1"/>
        <v>0</v>
      </c>
      <c r="J98" s="18"/>
      <c r="K98" s="18"/>
      <c r="L98" s="18"/>
      <c r="M98" s="18"/>
      <c r="N98" s="18"/>
      <c r="O98" s="18"/>
      <c r="P98" s="24"/>
      <c r="Q98" s="18"/>
      <c r="R98" s="18"/>
      <c r="S98" s="18"/>
      <c r="T98" s="18"/>
    </row>
    <row r="99" spans="1:20">
      <c r="A99" s="4">
        <v>95</v>
      </c>
      <c r="B99" s="17"/>
      <c r="C99" s="18"/>
      <c r="D99" s="18"/>
      <c r="E99" s="19"/>
      <c r="F99" s="18"/>
      <c r="G99" s="19"/>
      <c r="H99" s="19"/>
      <c r="I99" s="58">
        <f t="shared" si="1"/>
        <v>0</v>
      </c>
      <c r="J99" s="18"/>
      <c r="K99" s="18"/>
      <c r="L99" s="18"/>
      <c r="M99" s="18"/>
      <c r="N99" s="18"/>
      <c r="O99" s="18"/>
      <c r="P99" s="24"/>
      <c r="Q99" s="18"/>
      <c r="R99" s="18"/>
      <c r="S99" s="18"/>
      <c r="T99" s="18"/>
    </row>
    <row r="100" spans="1:20">
      <c r="A100" s="4">
        <v>96</v>
      </c>
      <c r="B100" s="17"/>
      <c r="C100" s="18"/>
      <c r="D100" s="18"/>
      <c r="E100" s="19"/>
      <c r="F100" s="18"/>
      <c r="G100" s="19"/>
      <c r="H100" s="19"/>
      <c r="I100" s="58">
        <f t="shared" si="1"/>
        <v>0</v>
      </c>
      <c r="J100" s="18"/>
      <c r="K100" s="18"/>
      <c r="L100" s="18"/>
      <c r="M100" s="18"/>
      <c r="N100" s="18"/>
      <c r="O100" s="18"/>
      <c r="P100" s="24"/>
      <c r="Q100" s="18"/>
      <c r="R100" s="18"/>
      <c r="S100" s="18"/>
      <c r="T100" s="18"/>
    </row>
    <row r="101" spans="1:20">
      <c r="A101" s="4">
        <v>97</v>
      </c>
      <c r="B101" s="17"/>
      <c r="C101" s="18"/>
      <c r="D101" s="18"/>
      <c r="E101" s="19"/>
      <c r="F101" s="18"/>
      <c r="G101" s="19"/>
      <c r="H101" s="19"/>
      <c r="I101" s="58">
        <f t="shared" si="1"/>
        <v>0</v>
      </c>
      <c r="J101" s="18"/>
      <c r="K101" s="18"/>
      <c r="L101" s="18"/>
      <c r="M101" s="18"/>
      <c r="N101" s="18"/>
      <c r="O101" s="18"/>
      <c r="P101" s="24"/>
      <c r="Q101" s="18"/>
      <c r="R101" s="18"/>
      <c r="S101" s="18"/>
      <c r="T101" s="18"/>
    </row>
    <row r="102" spans="1:20">
      <c r="A102" s="4">
        <v>98</v>
      </c>
      <c r="B102" s="17"/>
      <c r="C102" s="18"/>
      <c r="D102" s="18"/>
      <c r="E102" s="19"/>
      <c r="F102" s="18"/>
      <c r="G102" s="19"/>
      <c r="H102" s="19"/>
      <c r="I102" s="58">
        <f t="shared" si="1"/>
        <v>0</v>
      </c>
      <c r="J102" s="18"/>
      <c r="K102" s="18"/>
      <c r="L102" s="18"/>
      <c r="M102" s="18"/>
      <c r="N102" s="18"/>
      <c r="O102" s="18"/>
      <c r="P102" s="24"/>
      <c r="Q102" s="18"/>
      <c r="R102" s="18"/>
      <c r="S102" s="18"/>
      <c r="T102" s="18"/>
    </row>
    <row r="103" spans="1:20">
      <c r="A103" s="4">
        <v>99</v>
      </c>
      <c r="B103" s="17"/>
      <c r="C103" s="18"/>
      <c r="D103" s="18"/>
      <c r="E103" s="19"/>
      <c r="F103" s="18"/>
      <c r="G103" s="19"/>
      <c r="H103" s="19"/>
      <c r="I103" s="58">
        <f t="shared" si="1"/>
        <v>0</v>
      </c>
      <c r="J103" s="18"/>
      <c r="K103" s="18"/>
      <c r="L103" s="18"/>
      <c r="M103" s="18"/>
      <c r="N103" s="18"/>
      <c r="O103" s="18"/>
      <c r="P103" s="24"/>
      <c r="Q103" s="18"/>
      <c r="R103" s="18"/>
      <c r="S103" s="18"/>
      <c r="T103" s="18"/>
    </row>
    <row r="104" spans="1:20">
      <c r="A104" s="4">
        <v>100</v>
      </c>
      <c r="B104" s="17"/>
      <c r="C104" s="18"/>
      <c r="D104" s="18"/>
      <c r="E104" s="19"/>
      <c r="F104" s="18"/>
      <c r="G104" s="19"/>
      <c r="H104" s="19"/>
      <c r="I104" s="58">
        <f t="shared" si="1"/>
        <v>0</v>
      </c>
      <c r="J104" s="18"/>
      <c r="K104" s="18"/>
      <c r="L104" s="18"/>
      <c r="M104" s="18"/>
      <c r="N104" s="18"/>
      <c r="O104" s="18"/>
      <c r="P104" s="24"/>
      <c r="Q104" s="18"/>
      <c r="R104" s="18"/>
      <c r="S104" s="18"/>
      <c r="T104" s="18"/>
    </row>
    <row r="105" spans="1:20">
      <c r="A105" s="4">
        <v>101</v>
      </c>
      <c r="B105" s="17"/>
      <c r="C105" s="18"/>
      <c r="D105" s="18"/>
      <c r="E105" s="19"/>
      <c r="F105" s="18"/>
      <c r="G105" s="19"/>
      <c r="H105" s="19"/>
      <c r="I105" s="58">
        <f t="shared" si="1"/>
        <v>0</v>
      </c>
      <c r="J105" s="18"/>
      <c r="K105" s="18"/>
      <c r="L105" s="18"/>
      <c r="M105" s="18"/>
      <c r="N105" s="18"/>
      <c r="O105" s="18"/>
      <c r="P105" s="24"/>
      <c r="Q105" s="18"/>
      <c r="R105" s="18"/>
      <c r="S105" s="18"/>
      <c r="T105" s="18"/>
    </row>
    <row r="106" spans="1:20">
      <c r="A106" s="4">
        <v>102</v>
      </c>
      <c r="B106" s="17"/>
      <c r="C106" s="18"/>
      <c r="D106" s="18"/>
      <c r="E106" s="19"/>
      <c r="F106" s="18"/>
      <c r="G106" s="19"/>
      <c r="H106" s="19"/>
      <c r="I106" s="58">
        <f t="shared" si="1"/>
        <v>0</v>
      </c>
      <c r="J106" s="18"/>
      <c r="K106" s="18"/>
      <c r="L106" s="18"/>
      <c r="M106" s="18"/>
      <c r="N106" s="18"/>
      <c r="O106" s="18"/>
      <c r="P106" s="24"/>
      <c r="Q106" s="18"/>
      <c r="R106" s="18"/>
      <c r="S106" s="18"/>
      <c r="T106" s="18"/>
    </row>
    <row r="107" spans="1:20">
      <c r="A107" s="4">
        <v>103</v>
      </c>
      <c r="B107" s="17"/>
      <c r="C107" s="18"/>
      <c r="D107" s="18"/>
      <c r="E107" s="19"/>
      <c r="F107" s="18"/>
      <c r="G107" s="19"/>
      <c r="H107" s="19"/>
      <c r="I107" s="58">
        <f t="shared" si="1"/>
        <v>0</v>
      </c>
      <c r="J107" s="18"/>
      <c r="K107" s="18"/>
      <c r="L107" s="18"/>
      <c r="M107" s="18"/>
      <c r="N107" s="18"/>
      <c r="O107" s="18"/>
      <c r="P107" s="24"/>
      <c r="Q107" s="18"/>
      <c r="R107" s="18"/>
      <c r="S107" s="18"/>
      <c r="T107" s="18"/>
    </row>
    <row r="108" spans="1:20">
      <c r="A108" s="4">
        <v>104</v>
      </c>
      <c r="B108" s="17"/>
      <c r="C108" s="18"/>
      <c r="D108" s="18"/>
      <c r="E108" s="19"/>
      <c r="F108" s="18"/>
      <c r="G108" s="19"/>
      <c r="H108" s="19"/>
      <c r="I108" s="58">
        <f t="shared" si="1"/>
        <v>0</v>
      </c>
      <c r="J108" s="18"/>
      <c r="K108" s="18"/>
      <c r="L108" s="18"/>
      <c r="M108" s="18"/>
      <c r="N108" s="18"/>
      <c r="O108" s="18"/>
      <c r="P108" s="24"/>
      <c r="Q108" s="18"/>
      <c r="R108" s="18"/>
      <c r="S108" s="18"/>
      <c r="T108" s="18"/>
    </row>
    <row r="109" spans="1:20">
      <c r="A109" s="4">
        <v>105</v>
      </c>
      <c r="B109" s="17"/>
      <c r="C109" s="18"/>
      <c r="D109" s="18"/>
      <c r="E109" s="19"/>
      <c r="F109" s="18"/>
      <c r="G109" s="19"/>
      <c r="H109" s="19"/>
      <c r="I109" s="58">
        <f t="shared" si="1"/>
        <v>0</v>
      </c>
      <c r="J109" s="18"/>
      <c r="K109" s="18"/>
      <c r="L109" s="18"/>
      <c r="M109" s="18"/>
      <c r="N109" s="18"/>
      <c r="O109" s="18"/>
      <c r="P109" s="24"/>
      <c r="Q109" s="18"/>
      <c r="R109" s="18"/>
      <c r="S109" s="18"/>
      <c r="T109" s="18"/>
    </row>
    <row r="110" spans="1:20">
      <c r="A110" s="4">
        <v>106</v>
      </c>
      <c r="B110" s="17"/>
      <c r="C110" s="18"/>
      <c r="D110" s="18"/>
      <c r="E110" s="19"/>
      <c r="F110" s="18"/>
      <c r="G110" s="19"/>
      <c r="H110" s="19"/>
      <c r="I110" s="58">
        <f t="shared" si="1"/>
        <v>0</v>
      </c>
      <c r="J110" s="18"/>
      <c r="K110" s="18"/>
      <c r="L110" s="18"/>
      <c r="M110" s="18"/>
      <c r="N110" s="18"/>
      <c r="O110" s="18"/>
      <c r="P110" s="24"/>
      <c r="Q110" s="18"/>
      <c r="R110" s="18"/>
      <c r="S110" s="18"/>
      <c r="T110" s="18"/>
    </row>
    <row r="111" spans="1:20">
      <c r="A111" s="4">
        <v>107</v>
      </c>
      <c r="B111" s="17"/>
      <c r="C111" s="18"/>
      <c r="D111" s="18"/>
      <c r="E111" s="19"/>
      <c r="F111" s="18"/>
      <c r="G111" s="19"/>
      <c r="H111" s="19"/>
      <c r="I111" s="58">
        <f t="shared" si="1"/>
        <v>0</v>
      </c>
      <c r="J111" s="18"/>
      <c r="K111" s="18"/>
      <c r="L111" s="18"/>
      <c r="M111" s="18"/>
      <c r="N111" s="18"/>
      <c r="O111" s="18"/>
      <c r="P111" s="24"/>
      <c r="Q111" s="18"/>
      <c r="R111" s="18"/>
      <c r="S111" s="18"/>
      <c r="T111" s="18"/>
    </row>
    <row r="112" spans="1:20">
      <c r="A112" s="4">
        <v>108</v>
      </c>
      <c r="B112" s="17"/>
      <c r="C112" s="18"/>
      <c r="D112" s="18"/>
      <c r="E112" s="19"/>
      <c r="F112" s="18"/>
      <c r="G112" s="19"/>
      <c r="H112" s="19"/>
      <c r="I112" s="58">
        <f t="shared" si="1"/>
        <v>0</v>
      </c>
      <c r="J112" s="18"/>
      <c r="K112" s="18"/>
      <c r="L112" s="18"/>
      <c r="M112" s="18"/>
      <c r="N112" s="18"/>
      <c r="O112" s="18"/>
      <c r="P112" s="24"/>
      <c r="Q112" s="18"/>
      <c r="R112" s="18"/>
      <c r="S112" s="18"/>
      <c r="T112" s="18"/>
    </row>
    <row r="113" spans="1:20">
      <c r="A113" s="4">
        <v>109</v>
      </c>
      <c r="B113" s="17"/>
      <c r="C113" s="18"/>
      <c r="D113" s="18"/>
      <c r="E113" s="19"/>
      <c r="F113" s="18"/>
      <c r="G113" s="19"/>
      <c r="H113" s="19"/>
      <c r="I113" s="58">
        <f t="shared" si="1"/>
        <v>0</v>
      </c>
      <c r="J113" s="18"/>
      <c r="K113" s="18"/>
      <c r="L113" s="18"/>
      <c r="M113" s="18"/>
      <c r="N113" s="18"/>
      <c r="O113" s="18"/>
      <c r="P113" s="24"/>
      <c r="Q113" s="18"/>
      <c r="R113" s="18"/>
      <c r="S113" s="18"/>
      <c r="T113" s="18"/>
    </row>
    <row r="114" spans="1:20">
      <c r="A114" s="4">
        <v>110</v>
      </c>
      <c r="B114" s="17"/>
      <c r="C114" s="18"/>
      <c r="D114" s="18"/>
      <c r="E114" s="19"/>
      <c r="F114" s="18"/>
      <c r="G114" s="19"/>
      <c r="H114" s="19"/>
      <c r="I114" s="58">
        <f t="shared" si="1"/>
        <v>0</v>
      </c>
      <c r="J114" s="18"/>
      <c r="K114" s="18"/>
      <c r="L114" s="18"/>
      <c r="M114" s="18"/>
      <c r="N114" s="18"/>
      <c r="O114" s="18"/>
      <c r="P114" s="24"/>
      <c r="Q114" s="18"/>
      <c r="R114" s="18"/>
      <c r="S114" s="18"/>
      <c r="T114" s="18"/>
    </row>
    <row r="115" spans="1:20">
      <c r="A115" s="4">
        <v>111</v>
      </c>
      <c r="B115" s="17"/>
      <c r="C115" s="18"/>
      <c r="D115" s="18"/>
      <c r="E115" s="19"/>
      <c r="F115" s="18"/>
      <c r="G115" s="19"/>
      <c r="H115" s="19"/>
      <c r="I115" s="58">
        <f t="shared" si="1"/>
        <v>0</v>
      </c>
      <c r="J115" s="18"/>
      <c r="K115" s="18"/>
      <c r="L115" s="18"/>
      <c r="M115" s="18"/>
      <c r="N115" s="18"/>
      <c r="O115" s="18"/>
      <c r="P115" s="24"/>
      <c r="Q115" s="18"/>
      <c r="R115" s="18"/>
      <c r="S115" s="18"/>
      <c r="T115" s="18"/>
    </row>
    <row r="116" spans="1:20">
      <c r="A116" s="4">
        <v>112</v>
      </c>
      <c r="B116" s="17"/>
      <c r="C116" s="18"/>
      <c r="D116" s="18"/>
      <c r="E116" s="19"/>
      <c r="F116" s="18"/>
      <c r="G116" s="19"/>
      <c r="H116" s="19"/>
      <c r="I116" s="58">
        <f t="shared" si="1"/>
        <v>0</v>
      </c>
      <c r="J116" s="18"/>
      <c r="K116" s="18"/>
      <c r="L116" s="18"/>
      <c r="M116" s="18"/>
      <c r="N116" s="18"/>
      <c r="O116" s="18"/>
      <c r="P116" s="24"/>
      <c r="Q116" s="18"/>
      <c r="R116" s="18"/>
      <c r="S116" s="18"/>
      <c r="T116" s="18"/>
    </row>
    <row r="117" spans="1:20">
      <c r="A117" s="4">
        <v>113</v>
      </c>
      <c r="B117" s="17"/>
      <c r="C117" s="18"/>
      <c r="D117" s="18"/>
      <c r="E117" s="19"/>
      <c r="F117" s="18"/>
      <c r="G117" s="19"/>
      <c r="H117" s="19"/>
      <c r="I117" s="58">
        <f t="shared" si="1"/>
        <v>0</v>
      </c>
      <c r="J117" s="18"/>
      <c r="K117" s="18"/>
      <c r="L117" s="18"/>
      <c r="M117" s="18"/>
      <c r="N117" s="18"/>
      <c r="O117" s="18"/>
      <c r="P117" s="24"/>
      <c r="Q117" s="18"/>
      <c r="R117" s="18"/>
      <c r="S117" s="18"/>
      <c r="T117" s="18"/>
    </row>
    <row r="118" spans="1:20">
      <c r="A118" s="4">
        <v>114</v>
      </c>
      <c r="B118" s="17"/>
      <c r="C118" s="18"/>
      <c r="D118" s="18"/>
      <c r="E118" s="19"/>
      <c r="F118" s="18"/>
      <c r="G118" s="19"/>
      <c r="H118" s="19"/>
      <c r="I118" s="58">
        <f t="shared" si="1"/>
        <v>0</v>
      </c>
      <c r="J118" s="18"/>
      <c r="K118" s="18"/>
      <c r="L118" s="18"/>
      <c r="M118" s="18"/>
      <c r="N118" s="18"/>
      <c r="O118" s="18"/>
      <c r="P118" s="24"/>
      <c r="Q118" s="18"/>
      <c r="R118" s="18"/>
      <c r="S118" s="18"/>
      <c r="T118" s="18"/>
    </row>
    <row r="119" spans="1:20">
      <c r="A119" s="4">
        <v>115</v>
      </c>
      <c r="B119" s="17"/>
      <c r="C119" s="18"/>
      <c r="D119" s="18"/>
      <c r="E119" s="19"/>
      <c r="F119" s="18"/>
      <c r="G119" s="19"/>
      <c r="H119" s="19"/>
      <c r="I119" s="58">
        <f t="shared" si="1"/>
        <v>0</v>
      </c>
      <c r="J119" s="18"/>
      <c r="K119" s="18"/>
      <c r="L119" s="18"/>
      <c r="M119" s="18"/>
      <c r="N119" s="18"/>
      <c r="O119" s="18"/>
      <c r="P119" s="24"/>
      <c r="Q119" s="18"/>
      <c r="R119" s="18"/>
      <c r="S119" s="18"/>
      <c r="T119" s="18"/>
    </row>
    <row r="120" spans="1:20">
      <c r="A120" s="4">
        <v>116</v>
      </c>
      <c r="B120" s="17"/>
      <c r="C120" s="18"/>
      <c r="D120" s="18"/>
      <c r="E120" s="19"/>
      <c r="F120" s="18"/>
      <c r="G120" s="19"/>
      <c r="H120" s="19"/>
      <c r="I120" s="58">
        <f t="shared" si="1"/>
        <v>0</v>
      </c>
      <c r="J120" s="18"/>
      <c r="K120" s="18"/>
      <c r="L120" s="18"/>
      <c r="M120" s="18"/>
      <c r="N120" s="18"/>
      <c r="O120" s="18"/>
      <c r="P120" s="24"/>
      <c r="Q120" s="18"/>
      <c r="R120" s="18"/>
      <c r="S120" s="18"/>
      <c r="T120" s="18"/>
    </row>
    <row r="121" spans="1:20">
      <c r="A121" s="4">
        <v>117</v>
      </c>
      <c r="B121" s="17"/>
      <c r="C121" s="18"/>
      <c r="D121" s="18"/>
      <c r="E121" s="19"/>
      <c r="F121" s="18"/>
      <c r="G121" s="19"/>
      <c r="H121" s="19"/>
      <c r="I121" s="58">
        <f t="shared" si="1"/>
        <v>0</v>
      </c>
      <c r="J121" s="18"/>
      <c r="K121" s="18"/>
      <c r="L121" s="18"/>
      <c r="M121" s="18"/>
      <c r="N121" s="18"/>
      <c r="O121" s="18"/>
      <c r="P121" s="24"/>
      <c r="Q121" s="18"/>
      <c r="R121" s="18"/>
      <c r="S121" s="18"/>
      <c r="T121" s="18"/>
    </row>
    <row r="122" spans="1:20">
      <c r="A122" s="4">
        <v>118</v>
      </c>
      <c r="B122" s="17"/>
      <c r="C122" s="18"/>
      <c r="D122" s="18"/>
      <c r="E122" s="19"/>
      <c r="F122" s="18"/>
      <c r="G122" s="19"/>
      <c r="H122" s="19"/>
      <c r="I122" s="58">
        <f t="shared" si="1"/>
        <v>0</v>
      </c>
      <c r="J122" s="18"/>
      <c r="K122" s="18"/>
      <c r="L122" s="18"/>
      <c r="M122" s="18"/>
      <c r="N122" s="18"/>
      <c r="O122" s="18"/>
      <c r="P122" s="24"/>
      <c r="Q122" s="18"/>
      <c r="R122" s="18"/>
      <c r="S122" s="18"/>
      <c r="T122" s="18"/>
    </row>
    <row r="123" spans="1:20">
      <c r="A123" s="4">
        <v>119</v>
      </c>
      <c r="B123" s="17"/>
      <c r="C123" s="18"/>
      <c r="D123" s="18"/>
      <c r="E123" s="19"/>
      <c r="F123" s="18"/>
      <c r="G123" s="19"/>
      <c r="H123" s="19"/>
      <c r="I123" s="58">
        <f t="shared" si="1"/>
        <v>0</v>
      </c>
      <c r="J123" s="18"/>
      <c r="K123" s="18"/>
      <c r="L123" s="18"/>
      <c r="M123" s="18"/>
      <c r="N123" s="18"/>
      <c r="O123" s="18"/>
      <c r="P123" s="24"/>
      <c r="Q123" s="18"/>
      <c r="R123" s="18"/>
      <c r="S123" s="18"/>
      <c r="T123" s="18"/>
    </row>
    <row r="124" spans="1:20">
      <c r="A124" s="4">
        <v>120</v>
      </c>
      <c r="B124" s="17"/>
      <c r="C124" s="18"/>
      <c r="D124" s="18"/>
      <c r="E124" s="19"/>
      <c r="F124" s="18"/>
      <c r="G124" s="19"/>
      <c r="H124" s="19"/>
      <c r="I124" s="58">
        <f t="shared" si="1"/>
        <v>0</v>
      </c>
      <c r="J124" s="18"/>
      <c r="K124" s="18"/>
      <c r="L124" s="18"/>
      <c r="M124" s="18"/>
      <c r="N124" s="18"/>
      <c r="O124" s="18"/>
      <c r="P124" s="24"/>
      <c r="Q124" s="18"/>
      <c r="R124" s="18"/>
      <c r="S124" s="18"/>
      <c r="T124" s="18"/>
    </row>
    <row r="125" spans="1:20">
      <c r="A125" s="4">
        <v>121</v>
      </c>
      <c r="B125" s="17"/>
      <c r="C125" s="18"/>
      <c r="D125" s="18"/>
      <c r="E125" s="19"/>
      <c r="F125" s="18"/>
      <c r="G125" s="19"/>
      <c r="H125" s="19"/>
      <c r="I125" s="58">
        <f t="shared" si="1"/>
        <v>0</v>
      </c>
      <c r="J125" s="18"/>
      <c r="K125" s="18"/>
      <c r="L125" s="18"/>
      <c r="M125" s="18"/>
      <c r="N125" s="18"/>
      <c r="O125" s="18"/>
      <c r="P125" s="24"/>
      <c r="Q125" s="18"/>
      <c r="R125" s="18"/>
      <c r="S125" s="18"/>
      <c r="T125" s="18"/>
    </row>
    <row r="126" spans="1:20">
      <c r="A126" s="4">
        <v>122</v>
      </c>
      <c r="B126" s="17"/>
      <c r="C126" s="18"/>
      <c r="D126" s="18"/>
      <c r="E126" s="19"/>
      <c r="F126" s="18"/>
      <c r="G126" s="19"/>
      <c r="H126" s="19"/>
      <c r="I126" s="58">
        <f t="shared" si="1"/>
        <v>0</v>
      </c>
      <c r="J126" s="18"/>
      <c r="K126" s="18"/>
      <c r="L126" s="18"/>
      <c r="M126" s="18"/>
      <c r="N126" s="18"/>
      <c r="O126" s="18"/>
      <c r="P126" s="24"/>
      <c r="Q126" s="18"/>
      <c r="R126" s="18"/>
      <c r="S126" s="18"/>
      <c r="T126" s="18"/>
    </row>
    <row r="127" spans="1:20">
      <c r="A127" s="4">
        <v>123</v>
      </c>
      <c r="B127" s="17"/>
      <c r="C127" s="18"/>
      <c r="D127" s="18"/>
      <c r="E127" s="19"/>
      <c r="F127" s="18"/>
      <c r="G127" s="19"/>
      <c r="H127" s="19"/>
      <c r="I127" s="58">
        <f t="shared" si="1"/>
        <v>0</v>
      </c>
      <c r="J127" s="18"/>
      <c r="K127" s="18"/>
      <c r="L127" s="18"/>
      <c r="M127" s="18"/>
      <c r="N127" s="18"/>
      <c r="O127" s="18"/>
      <c r="P127" s="24"/>
      <c r="Q127" s="18"/>
      <c r="R127" s="18"/>
      <c r="S127" s="18"/>
      <c r="T127" s="18"/>
    </row>
    <row r="128" spans="1:20">
      <c r="A128" s="4">
        <v>124</v>
      </c>
      <c r="B128" s="17"/>
      <c r="C128" s="18"/>
      <c r="D128" s="18"/>
      <c r="E128" s="19"/>
      <c r="F128" s="18"/>
      <c r="G128" s="19"/>
      <c r="H128" s="19"/>
      <c r="I128" s="58">
        <f t="shared" si="1"/>
        <v>0</v>
      </c>
      <c r="J128" s="18"/>
      <c r="K128" s="18"/>
      <c r="L128" s="18"/>
      <c r="M128" s="18"/>
      <c r="N128" s="18"/>
      <c r="O128" s="18"/>
      <c r="P128" s="24"/>
      <c r="Q128" s="18"/>
      <c r="R128" s="18"/>
      <c r="S128" s="18"/>
      <c r="T128" s="18"/>
    </row>
    <row r="129" spans="1:20">
      <c r="A129" s="4">
        <v>125</v>
      </c>
      <c r="B129" s="17"/>
      <c r="C129" s="18"/>
      <c r="D129" s="18"/>
      <c r="E129" s="19"/>
      <c r="F129" s="18"/>
      <c r="G129" s="19"/>
      <c r="H129" s="19"/>
      <c r="I129" s="58">
        <f t="shared" si="1"/>
        <v>0</v>
      </c>
      <c r="J129" s="18"/>
      <c r="K129" s="18"/>
      <c r="L129" s="18"/>
      <c r="M129" s="18"/>
      <c r="N129" s="18"/>
      <c r="O129" s="18"/>
      <c r="P129" s="24"/>
      <c r="Q129" s="18"/>
      <c r="R129" s="18"/>
      <c r="S129" s="18"/>
      <c r="T129" s="18"/>
    </row>
    <row r="130" spans="1:20">
      <c r="A130" s="4">
        <v>126</v>
      </c>
      <c r="B130" s="17"/>
      <c r="C130" s="18"/>
      <c r="D130" s="18"/>
      <c r="E130" s="19"/>
      <c r="F130" s="18"/>
      <c r="G130" s="19"/>
      <c r="H130" s="19"/>
      <c r="I130" s="58">
        <f t="shared" si="1"/>
        <v>0</v>
      </c>
      <c r="J130" s="18"/>
      <c r="K130" s="18"/>
      <c r="L130" s="18"/>
      <c r="M130" s="18"/>
      <c r="N130" s="18"/>
      <c r="O130" s="18"/>
      <c r="P130" s="24"/>
      <c r="Q130" s="18"/>
      <c r="R130" s="18"/>
      <c r="S130" s="18"/>
      <c r="T130" s="18"/>
    </row>
    <row r="131" spans="1:20">
      <c r="A131" s="4">
        <v>127</v>
      </c>
      <c r="B131" s="17"/>
      <c r="C131" s="18"/>
      <c r="D131" s="18"/>
      <c r="E131" s="19"/>
      <c r="F131" s="18"/>
      <c r="G131" s="19"/>
      <c r="H131" s="19"/>
      <c r="I131" s="58">
        <f t="shared" si="1"/>
        <v>0</v>
      </c>
      <c r="J131" s="18"/>
      <c r="K131" s="18"/>
      <c r="L131" s="18"/>
      <c r="M131" s="18"/>
      <c r="N131" s="18"/>
      <c r="O131" s="18"/>
      <c r="P131" s="24"/>
      <c r="Q131" s="18"/>
      <c r="R131" s="18"/>
      <c r="S131" s="18"/>
      <c r="T131" s="18"/>
    </row>
    <row r="132" spans="1:20">
      <c r="A132" s="4">
        <v>128</v>
      </c>
      <c r="B132" s="17"/>
      <c r="C132" s="18"/>
      <c r="D132" s="18"/>
      <c r="E132" s="19"/>
      <c r="F132" s="18"/>
      <c r="G132" s="19"/>
      <c r="H132" s="19"/>
      <c r="I132" s="58">
        <f t="shared" si="1"/>
        <v>0</v>
      </c>
      <c r="J132" s="18"/>
      <c r="K132" s="18"/>
      <c r="L132" s="18"/>
      <c r="M132" s="18"/>
      <c r="N132" s="18"/>
      <c r="O132" s="18"/>
      <c r="P132" s="24"/>
      <c r="Q132" s="18"/>
      <c r="R132" s="18"/>
      <c r="S132" s="18"/>
      <c r="T132" s="18"/>
    </row>
    <row r="133" spans="1:20">
      <c r="A133" s="4">
        <v>129</v>
      </c>
      <c r="B133" s="17"/>
      <c r="C133" s="18"/>
      <c r="D133" s="18"/>
      <c r="E133" s="19"/>
      <c r="F133" s="18"/>
      <c r="G133" s="19"/>
      <c r="H133" s="19"/>
      <c r="I133" s="58">
        <f t="shared" si="1"/>
        <v>0</v>
      </c>
      <c r="J133" s="18"/>
      <c r="K133" s="18"/>
      <c r="L133" s="18"/>
      <c r="M133" s="18"/>
      <c r="N133" s="18"/>
      <c r="O133" s="18"/>
      <c r="P133" s="24"/>
      <c r="Q133" s="18"/>
      <c r="R133" s="18"/>
      <c r="S133" s="18"/>
      <c r="T133" s="18"/>
    </row>
    <row r="134" spans="1:20">
      <c r="A134" s="4">
        <v>130</v>
      </c>
      <c r="B134" s="17"/>
      <c r="C134" s="18"/>
      <c r="D134" s="18"/>
      <c r="E134" s="19"/>
      <c r="F134" s="18"/>
      <c r="G134" s="19"/>
      <c r="H134" s="19"/>
      <c r="I134" s="58">
        <f t="shared" ref="I134:I164" si="2">SUM(G134:H134)</f>
        <v>0</v>
      </c>
      <c r="J134" s="18"/>
      <c r="K134" s="18"/>
      <c r="L134" s="18"/>
      <c r="M134" s="18"/>
      <c r="N134" s="18"/>
      <c r="O134" s="18"/>
      <c r="P134" s="24"/>
      <c r="Q134" s="18"/>
      <c r="R134" s="18"/>
      <c r="S134" s="18"/>
      <c r="T134" s="18"/>
    </row>
    <row r="135" spans="1:20">
      <c r="A135" s="4">
        <v>131</v>
      </c>
      <c r="B135" s="17"/>
      <c r="C135" s="18"/>
      <c r="D135" s="18"/>
      <c r="E135" s="19"/>
      <c r="F135" s="18"/>
      <c r="G135" s="19"/>
      <c r="H135" s="19"/>
      <c r="I135" s="58">
        <f t="shared" si="2"/>
        <v>0</v>
      </c>
      <c r="J135" s="18"/>
      <c r="K135" s="18"/>
      <c r="L135" s="18"/>
      <c r="M135" s="18"/>
      <c r="N135" s="18"/>
      <c r="O135" s="18"/>
      <c r="P135" s="24"/>
      <c r="Q135" s="18"/>
      <c r="R135" s="18"/>
      <c r="S135" s="18"/>
      <c r="T135" s="18"/>
    </row>
    <row r="136" spans="1:20">
      <c r="A136" s="4">
        <v>132</v>
      </c>
      <c r="B136" s="17"/>
      <c r="C136" s="18"/>
      <c r="D136" s="18"/>
      <c r="E136" s="19"/>
      <c r="F136" s="18"/>
      <c r="G136" s="19"/>
      <c r="H136" s="19"/>
      <c r="I136" s="58">
        <f t="shared" si="2"/>
        <v>0</v>
      </c>
      <c r="J136" s="18"/>
      <c r="K136" s="18"/>
      <c r="L136" s="18"/>
      <c r="M136" s="18"/>
      <c r="N136" s="18"/>
      <c r="O136" s="18"/>
      <c r="P136" s="24"/>
      <c r="Q136" s="18"/>
      <c r="R136" s="18"/>
      <c r="S136" s="18"/>
      <c r="T136" s="18"/>
    </row>
    <row r="137" spans="1:20">
      <c r="A137" s="4">
        <v>133</v>
      </c>
      <c r="B137" s="17"/>
      <c r="C137" s="18"/>
      <c r="D137" s="18"/>
      <c r="E137" s="19"/>
      <c r="F137" s="18"/>
      <c r="G137" s="19"/>
      <c r="H137" s="19"/>
      <c r="I137" s="58">
        <f t="shared" si="2"/>
        <v>0</v>
      </c>
      <c r="J137" s="18"/>
      <c r="K137" s="18"/>
      <c r="L137" s="18"/>
      <c r="M137" s="18"/>
      <c r="N137" s="18"/>
      <c r="O137" s="18"/>
      <c r="P137" s="24"/>
      <c r="Q137" s="18"/>
      <c r="R137" s="18"/>
      <c r="S137" s="18"/>
      <c r="T137" s="18"/>
    </row>
    <row r="138" spans="1:20">
      <c r="A138" s="4">
        <v>134</v>
      </c>
      <c r="B138" s="17"/>
      <c r="C138" s="18"/>
      <c r="D138" s="18"/>
      <c r="E138" s="19"/>
      <c r="F138" s="18"/>
      <c r="G138" s="19"/>
      <c r="H138" s="19"/>
      <c r="I138" s="58">
        <f t="shared" si="2"/>
        <v>0</v>
      </c>
      <c r="J138" s="18"/>
      <c r="K138" s="18"/>
      <c r="L138" s="18"/>
      <c r="M138" s="18"/>
      <c r="N138" s="18"/>
      <c r="O138" s="18"/>
      <c r="P138" s="24"/>
      <c r="Q138" s="18"/>
      <c r="R138" s="18"/>
      <c r="S138" s="18"/>
      <c r="T138" s="18"/>
    </row>
    <row r="139" spans="1:20">
      <c r="A139" s="4">
        <v>135</v>
      </c>
      <c r="B139" s="17"/>
      <c r="C139" s="18"/>
      <c r="D139" s="18"/>
      <c r="E139" s="19"/>
      <c r="F139" s="18"/>
      <c r="G139" s="19"/>
      <c r="H139" s="19"/>
      <c r="I139" s="58">
        <f t="shared" si="2"/>
        <v>0</v>
      </c>
      <c r="J139" s="18"/>
      <c r="K139" s="18"/>
      <c r="L139" s="18"/>
      <c r="M139" s="18"/>
      <c r="N139" s="18"/>
      <c r="O139" s="18"/>
      <c r="P139" s="24"/>
      <c r="Q139" s="18"/>
      <c r="R139" s="18"/>
      <c r="S139" s="18"/>
      <c r="T139" s="18"/>
    </row>
    <row r="140" spans="1:20">
      <c r="A140" s="4">
        <v>136</v>
      </c>
      <c r="B140" s="17"/>
      <c r="C140" s="18"/>
      <c r="D140" s="18"/>
      <c r="E140" s="19"/>
      <c r="F140" s="18"/>
      <c r="G140" s="19"/>
      <c r="H140" s="19"/>
      <c r="I140" s="58">
        <f t="shared" si="2"/>
        <v>0</v>
      </c>
      <c r="J140" s="18"/>
      <c r="K140" s="18"/>
      <c r="L140" s="18"/>
      <c r="M140" s="18"/>
      <c r="N140" s="18"/>
      <c r="O140" s="18"/>
      <c r="P140" s="24"/>
      <c r="Q140" s="18"/>
      <c r="R140" s="18"/>
      <c r="S140" s="18"/>
      <c r="T140" s="18"/>
    </row>
    <row r="141" spans="1:20">
      <c r="A141" s="4">
        <v>137</v>
      </c>
      <c r="B141" s="17"/>
      <c r="C141" s="18"/>
      <c r="D141" s="18"/>
      <c r="E141" s="19"/>
      <c r="F141" s="18"/>
      <c r="G141" s="19"/>
      <c r="H141" s="19"/>
      <c r="I141" s="58">
        <f t="shared" si="2"/>
        <v>0</v>
      </c>
      <c r="J141" s="18"/>
      <c r="K141" s="18"/>
      <c r="L141" s="18"/>
      <c r="M141" s="18"/>
      <c r="N141" s="18"/>
      <c r="O141" s="18"/>
      <c r="P141" s="24"/>
      <c r="Q141" s="18"/>
      <c r="R141" s="18"/>
      <c r="S141" s="18"/>
      <c r="T141" s="18"/>
    </row>
    <row r="142" spans="1:20">
      <c r="A142" s="4">
        <v>138</v>
      </c>
      <c r="B142" s="17"/>
      <c r="C142" s="18"/>
      <c r="D142" s="18"/>
      <c r="E142" s="19"/>
      <c r="F142" s="18"/>
      <c r="G142" s="19"/>
      <c r="H142" s="19"/>
      <c r="I142" s="58">
        <f t="shared" si="2"/>
        <v>0</v>
      </c>
      <c r="J142" s="18"/>
      <c r="K142" s="18"/>
      <c r="L142" s="18"/>
      <c r="M142" s="18"/>
      <c r="N142" s="18"/>
      <c r="O142" s="18"/>
      <c r="P142" s="24"/>
      <c r="Q142" s="18"/>
      <c r="R142" s="18"/>
      <c r="S142" s="18"/>
      <c r="T142" s="18"/>
    </row>
    <row r="143" spans="1:20">
      <c r="A143" s="4">
        <v>139</v>
      </c>
      <c r="B143" s="17"/>
      <c r="C143" s="18"/>
      <c r="D143" s="18"/>
      <c r="E143" s="19"/>
      <c r="F143" s="18"/>
      <c r="G143" s="19"/>
      <c r="H143" s="19"/>
      <c r="I143" s="58">
        <f t="shared" si="2"/>
        <v>0</v>
      </c>
      <c r="J143" s="18"/>
      <c r="K143" s="18"/>
      <c r="L143" s="18"/>
      <c r="M143" s="18"/>
      <c r="N143" s="18"/>
      <c r="O143" s="18"/>
      <c r="P143" s="24"/>
      <c r="Q143" s="18"/>
      <c r="R143" s="18"/>
      <c r="S143" s="18"/>
      <c r="T143" s="18"/>
    </row>
    <row r="144" spans="1:20">
      <c r="A144" s="4">
        <v>140</v>
      </c>
      <c r="B144" s="17"/>
      <c r="C144" s="18"/>
      <c r="D144" s="18"/>
      <c r="E144" s="19"/>
      <c r="F144" s="18"/>
      <c r="G144" s="19"/>
      <c r="H144" s="19"/>
      <c r="I144" s="58">
        <f t="shared" si="2"/>
        <v>0</v>
      </c>
      <c r="J144" s="18"/>
      <c r="K144" s="18"/>
      <c r="L144" s="18"/>
      <c r="M144" s="18"/>
      <c r="N144" s="18"/>
      <c r="O144" s="18"/>
      <c r="P144" s="24"/>
      <c r="Q144" s="18"/>
      <c r="R144" s="18"/>
      <c r="S144" s="18"/>
      <c r="T144" s="18"/>
    </row>
    <row r="145" spans="1:20">
      <c r="A145" s="4">
        <v>141</v>
      </c>
      <c r="B145" s="17"/>
      <c r="C145" s="18"/>
      <c r="D145" s="18"/>
      <c r="E145" s="19"/>
      <c r="F145" s="18"/>
      <c r="G145" s="19"/>
      <c r="H145" s="19"/>
      <c r="I145" s="58">
        <f t="shared" si="2"/>
        <v>0</v>
      </c>
      <c r="J145" s="18"/>
      <c r="K145" s="18"/>
      <c r="L145" s="18"/>
      <c r="M145" s="18"/>
      <c r="N145" s="18"/>
      <c r="O145" s="18"/>
      <c r="P145" s="24"/>
      <c r="Q145" s="18"/>
      <c r="R145" s="18"/>
      <c r="S145" s="18"/>
      <c r="T145" s="18"/>
    </row>
    <row r="146" spans="1:20">
      <c r="A146" s="4">
        <v>142</v>
      </c>
      <c r="B146" s="17"/>
      <c r="C146" s="18"/>
      <c r="D146" s="18"/>
      <c r="E146" s="19"/>
      <c r="F146" s="18"/>
      <c r="G146" s="19"/>
      <c r="H146" s="19"/>
      <c r="I146" s="58">
        <f t="shared" si="2"/>
        <v>0</v>
      </c>
      <c r="J146" s="18"/>
      <c r="K146" s="18"/>
      <c r="L146" s="18"/>
      <c r="M146" s="18"/>
      <c r="N146" s="18"/>
      <c r="O146" s="18"/>
      <c r="P146" s="24"/>
      <c r="Q146" s="18"/>
      <c r="R146" s="18"/>
      <c r="S146" s="18"/>
      <c r="T146" s="18"/>
    </row>
    <row r="147" spans="1:20">
      <c r="A147" s="4">
        <v>143</v>
      </c>
      <c r="B147" s="17"/>
      <c r="C147" s="18"/>
      <c r="D147" s="18"/>
      <c r="E147" s="19"/>
      <c r="F147" s="18"/>
      <c r="G147" s="19"/>
      <c r="H147" s="19"/>
      <c r="I147" s="58">
        <f t="shared" si="2"/>
        <v>0</v>
      </c>
      <c r="J147" s="18"/>
      <c r="K147" s="18"/>
      <c r="L147" s="18"/>
      <c r="M147" s="18"/>
      <c r="N147" s="18"/>
      <c r="O147" s="18"/>
      <c r="P147" s="24"/>
      <c r="Q147" s="18"/>
      <c r="R147" s="18"/>
      <c r="S147" s="18"/>
      <c r="T147" s="18"/>
    </row>
    <row r="148" spans="1:20">
      <c r="A148" s="4">
        <v>144</v>
      </c>
      <c r="B148" s="17"/>
      <c r="C148" s="18"/>
      <c r="D148" s="18"/>
      <c r="E148" s="19"/>
      <c r="F148" s="18"/>
      <c r="G148" s="19"/>
      <c r="H148" s="19"/>
      <c r="I148" s="58">
        <f t="shared" si="2"/>
        <v>0</v>
      </c>
      <c r="J148" s="18"/>
      <c r="K148" s="18"/>
      <c r="L148" s="18"/>
      <c r="M148" s="18"/>
      <c r="N148" s="18"/>
      <c r="O148" s="18"/>
      <c r="P148" s="24"/>
      <c r="Q148" s="18"/>
      <c r="R148" s="18"/>
      <c r="S148" s="18"/>
      <c r="T148" s="18"/>
    </row>
    <row r="149" spans="1:20">
      <c r="A149" s="4">
        <v>145</v>
      </c>
      <c r="B149" s="17"/>
      <c r="C149" s="18"/>
      <c r="D149" s="18"/>
      <c r="E149" s="19"/>
      <c r="F149" s="18"/>
      <c r="G149" s="19"/>
      <c r="H149" s="19"/>
      <c r="I149" s="58">
        <f t="shared" si="2"/>
        <v>0</v>
      </c>
      <c r="J149" s="18"/>
      <c r="K149" s="18"/>
      <c r="L149" s="18"/>
      <c r="M149" s="18"/>
      <c r="N149" s="18"/>
      <c r="O149" s="18"/>
      <c r="P149" s="24"/>
      <c r="Q149" s="18"/>
      <c r="R149" s="18"/>
      <c r="S149" s="18"/>
      <c r="T149" s="18"/>
    </row>
    <row r="150" spans="1:20">
      <c r="A150" s="4">
        <v>146</v>
      </c>
      <c r="B150" s="17"/>
      <c r="C150" s="18"/>
      <c r="D150" s="18"/>
      <c r="E150" s="19"/>
      <c r="F150" s="18"/>
      <c r="G150" s="19"/>
      <c r="H150" s="19"/>
      <c r="I150" s="58">
        <f t="shared" si="2"/>
        <v>0</v>
      </c>
      <c r="J150" s="18"/>
      <c r="K150" s="18"/>
      <c r="L150" s="18"/>
      <c r="M150" s="18"/>
      <c r="N150" s="18"/>
      <c r="O150" s="18"/>
      <c r="P150" s="24"/>
      <c r="Q150" s="18"/>
      <c r="R150" s="18"/>
      <c r="S150" s="18"/>
      <c r="T150" s="18"/>
    </row>
    <row r="151" spans="1:20">
      <c r="A151" s="4">
        <v>147</v>
      </c>
      <c r="B151" s="17"/>
      <c r="C151" s="18"/>
      <c r="D151" s="18"/>
      <c r="E151" s="19"/>
      <c r="F151" s="18"/>
      <c r="G151" s="19"/>
      <c r="H151" s="19"/>
      <c r="I151" s="58">
        <f t="shared" si="2"/>
        <v>0</v>
      </c>
      <c r="J151" s="18"/>
      <c r="K151" s="18"/>
      <c r="L151" s="18"/>
      <c r="M151" s="18"/>
      <c r="N151" s="18"/>
      <c r="O151" s="18"/>
      <c r="P151" s="24"/>
      <c r="Q151" s="18"/>
      <c r="R151" s="18"/>
      <c r="S151" s="18"/>
      <c r="T151" s="18"/>
    </row>
    <row r="152" spans="1:20">
      <c r="A152" s="4">
        <v>148</v>
      </c>
      <c r="B152" s="17"/>
      <c r="C152" s="18"/>
      <c r="D152" s="18"/>
      <c r="E152" s="19"/>
      <c r="F152" s="18"/>
      <c r="G152" s="19"/>
      <c r="H152" s="19"/>
      <c r="I152" s="58">
        <f t="shared" si="2"/>
        <v>0</v>
      </c>
      <c r="J152" s="18"/>
      <c r="K152" s="18"/>
      <c r="L152" s="18"/>
      <c r="M152" s="18"/>
      <c r="N152" s="18"/>
      <c r="O152" s="18"/>
      <c r="P152" s="24"/>
      <c r="Q152" s="18"/>
      <c r="R152" s="18"/>
      <c r="S152" s="18"/>
      <c r="T152" s="18"/>
    </row>
    <row r="153" spans="1:20">
      <c r="A153" s="4">
        <v>149</v>
      </c>
      <c r="B153" s="17"/>
      <c r="C153" s="18"/>
      <c r="D153" s="18"/>
      <c r="E153" s="19"/>
      <c r="F153" s="18"/>
      <c r="G153" s="19"/>
      <c r="H153" s="19"/>
      <c r="I153" s="58">
        <f t="shared" si="2"/>
        <v>0</v>
      </c>
      <c r="J153" s="18"/>
      <c r="K153" s="18"/>
      <c r="L153" s="18"/>
      <c r="M153" s="18"/>
      <c r="N153" s="18"/>
      <c r="O153" s="18"/>
      <c r="P153" s="24"/>
      <c r="Q153" s="18"/>
      <c r="R153" s="18"/>
      <c r="S153" s="18"/>
      <c r="T153" s="18"/>
    </row>
    <row r="154" spans="1:20">
      <c r="A154" s="4">
        <v>150</v>
      </c>
      <c r="B154" s="17"/>
      <c r="C154" s="18"/>
      <c r="D154" s="18"/>
      <c r="E154" s="19"/>
      <c r="F154" s="18"/>
      <c r="G154" s="19"/>
      <c r="H154" s="19"/>
      <c r="I154" s="58">
        <f t="shared" si="2"/>
        <v>0</v>
      </c>
      <c r="J154" s="18"/>
      <c r="K154" s="18"/>
      <c r="L154" s="18"/>
      <c r="M154" s="18"/>
      <c r="N154" s="18"/>
      <c r="O154" s="18"/>
      <c r="P154" s="24"/>
      <c r="Q154" s="18"/>
      <c r="R154" s="18"/>
      <c r="S154" s="18"/>
      <c r="T154" s="18"/>
    </row>
    <row r="155" spans="1:20">
      <c r="A155" s="4">
        <v>151</v>
      </c>
      <c r="B155" s="17"/>
      <c r="C155" s="18"/>
      <c r="D155" s="18"/>
      <c r="E155" s="19"/>
      <c r="F155" s="18"/>
      <c r="G155" s="19"/>
      <c r="H155" s="19"/>
      <c r="I155" s="58">
        <f t="shared" si="2"/>
        <v>0</v>
      </c>
      <c r="J155" s="18"/>
      <c r="K155" s="18"/>
      <c r="L155" s="18"/>
      <c r="M155" s="18"/>
      <c r="N155" s="18"/>
      <c r="O155" s="18"/>
      <c r="P155" s="24"/>
      <c r="Q155" s="18"/>
      <c r="R155" s="18"/>
      <c r="S155" s="18"/>
      <c r="T155" s="18"/>
    </row>
    <row r="156" spans="1:20">
      <c r="A156" s="4">
        <v>152</v>
      </c>
      <c r="B156" s="17"/>
      <c r="C156" s="18"/>
      <c r="D156" s="18"/>
      <c r="E156" s="19"/>
      <c r="F156" s="18"/>
      <c r="G156" s="19"/>
      <c r="H156" s="19"/>
      <c r="I156" s="58">
        <f t="shared" si="2"/>
        <v>0</v>
      </c>
      <c r="J156" s="18"/>
      <c r="K156" s="18"/>
      <c r="L156" s="18"/>
      <c r="M156" s="18"/>
      <c r="N156" s="18"/>
      <c r="O156" s="18"/>
      <c r="P156" s="24"/>
      <c r="Q156" s="18"/>
      <c r="R156" s="18"/>
      <c r="S156" s="18"/>
      <c r="T156" s="18"/>
    </row>
    <row r="157" spans="1:20">
      <c r="A157" s="4">
        <v>153</v>
      </c>
      <c r="B157" s="17"/>
      <c r="C157" s="18"/>
      <c r="D157" s="18"/>
      <c r="E157" s="19"/>
      <c r="F157" s="18"/>
      <c r="G157" s="19"/>
      <c r="H157" s="19"/>
      <c r="I157" s="58">
        <f t="shared" si="2"/>
        <v>0</v>
      </c>
      <c r="J157" s="18"/>
      <c r="K157" s="18"/>
      <c r="L157" s="18"/>
      <c r="M157" s="18"/>
      <c r="N157" s="18"/>
      <c r="O157" s="18"/>
      <c r="P157" s="24"/>
      <c r="Q157" s="18"/>
      <c r="R157" s="18"/>
      <c r="S157" s="18"/>
      <c r="T157" s="18"/>
    </row>
    <row r="158" spans="1:20">
      <c r="A158" s="4">
        <v>154</v>
      </c>
      <c r="B158" s="17"/>
      <c r="C158" s="18"/>
      <c r="D158" s="18"/>
      <c r="E158" s="19"/>
      <c r="F158" s="18"/>
      <c r="G158" s="19"/>
      <c r="H158" s="19"/>
      <c r="I158" s="58">
        <f t="shared" si="2"/>
        <v>0</v>
      </c>
      <c r="J158" s="18"/>
      <c r="K158" s="18"/>
      <c r="L158" s="18"/>
      <c r="M158" s="18"/>
      <c r="N158" s="18"/>
      <c r="O158" s="18"/>
      <c r="P158" s="24"/>
      <c r="Q158" s="18"/>
      <c r="R158" s="18"/>
      <c r="S158" s="18"/>
      <c r="T158" s="18"/>
    </row>
    <row r="159" spans="1:20">
      <c r="A159" s="4">
        <v>155</v>
      </c>
      <c r="B159" s="17"/>
      <c r="C159" s="18"/>
      <c r="D159" s="18"/>
      <c r="E159" s="19"/>
      <c r="F159" s="18"/>
      <c r="G159" s="19"/>
      <c r="H159" s="19"/>
      <c r="I159" s="58">
        <f t="shared" si="2"/>
        <v>0</v>
      </c>
      <c r="J159" s="18"/>
      <c r="K159" s="18"/>
      <c r="L159" s="18"/>
      <c r="M159" s="18"/>
      <c r="N159" s="18"/>
      <c r="O159" s="18"/>
      <c r="P159" s="24"/>
      <c r="Q159" s="18"/>
      <c r="R159" s="18"/>
      <c r="S159" s="18"/>
      <c r="T159" s="18"/>
    </row>
    <row r="160" spans="1:20">
      <c r="A160" s="4">
        <v>156</v>
      </c>
      <c r="B160" s="17"/>
      <c r="C160" s="18"/>
      <c r="D160" s="18"/>
      <c r="E160" s="19"/>
      <c r="F160" s="18"/>
      <c r="G160" s="19"/>
      <c r="H160" s="19"/>
      <c r="I160" s="58">
        <f t="shared" si="2"/>
        <v>0</v>
      </c>
      <c r="J160" s="18"/>
      <c r="K160" s="18"/>
      <c r="L160" s="18"/>
      <c r="M160" s="18"/>
      <c r="N160" s="18"/>
      <c r="O160" s="18"/>
      <c r="P160" s="24"/>
      <c r="Q160" s="18"/>
      <c r="R160" s="18"/>
      <c r="S160" s="18"/>
      <c r="T160" s="18"/>
    </row>
    <row r="161" spans="1:20">
      <c r="A161" s="4">
        <v>157</v>
      </c>
      <c r="B161" s="17"/>
      <c r="C161" s="18"/>
      <c r="D161" s="18"/>
      <c r="E161" s="19"/>
      <c r="F161" s="18"/>
      <c r="G161" s="19"/>
      <c r="H161" s="19"/>
      <c r="I161" s="58">
        <f t="shared" si="2"/>
        <v>0</v>
      </c>
      <c r="J161" s="18"/>
      <c r="K161" s="18"/>
      <c r="L161" s="18"/>
      <c r="M161" s="18"/>
      <c r="N161" s="18"/>
      <c r="O161" s="18"/>
      <c r="P161" s="24"/>
      <c r="Q161" s="18"/>
      <c r="R161" s="18"/>
      <c r="S161" s="18"/>
      <c r="T161" s="18"/>
    </row>
    <row r="162" spans="1:20">
      <c r="A162" s="4">
        <v>158</v>
      </c>
      <c r="B162" s="17"/>
      <c r="C162" s="18"/>
      <c r="D162" s="18"/>
      <c r="E162" s="19"/>
      <c r="F162" s="18"/>
      <c r="G162" s="19"/>
      <c r="H162" s="19"/>
      <c r="I162" s="58">
        <f t="shared" si="2"/>
        <v>0</v>
      </c>
      <c r="J162" s="18"/>
      <c r="K162" s="18"/>
      <c r="L162" s="18"/>
      <c r="M162" s="18"/>
      <c r="N162" s="18"/>
      <c r="O162" s="18"/>
      <c r="P162" s="24"/>
      <c r="Q162" s="18"/>
      <c r="R162" s="18"/>
      <c r="S162" s="18"/>
      <c r="T162" s="18"/>
    </row>
    <row r="163" spans="1:20">
      <c r="A163" s="4">
        <v>159</v>
      </c>
      <c r="B163" s="17"/>
      <c r="C163" s="18"/>
      <c r="D163" s="18"/>
      <c r="E163" s="19"/>
      <c r="F163" s="18"/>
      <c r="G163" s="19"/>
      <c r="H163" s="19"/>
      <c r="I163" s="58">
        <f t="shared" si="2"/>
        <v>0</v>
      </c>
      <c r="J163" s="18"/>
      <c r="K163" s="18"/>
      <c r="L163" s="18"/>
      <c r="M163" s="18"/>
      <c r="N163" s="18"/>
      <c r="O163" s="18"/>
      <c r="P163" s="24"/>
      <c r="Q163" s="18"/>
      <c r="R163" s="18"/>
      <c r="S163" s="18"/>
      <c r="T163" s="18"/>
    </row>
    <row r="164" spans="1:20">
      <c r="A164" s="4">
        <v>160</v>
      </c>
      <c r="B164" s="17"/>
      <c r="C164" s="18"/>
      <c r="D164" s="18"/>
      <c r="E164" s="19"/>
      <c r="F164" s="18"/>
      <c r="G164" s="19"/>
      <c r="H164" s="19"/>
      <c r="I164" s="58">
        <f t="shared" si="2"/>
        <v>0</v>
      </c>
      <c r="J164" s="18"/>
      <c r="K164" s="18"/>
      <c r="L164" s="18"/>
      <c r="M164" s="18"/>
      <c r="N164" s="18"/>
      <c r="O164" s="18"/>
      <c r="P164" s="24"/>
      <c r="Q164" s="18"/>
      <c r="R164" s="18"/>
      <c r="S164" s="18"/>
      <c r="T164" s="18"/>
    </row>
    <row r="165" spans="1:20">
      <c r="A165" s="21" t="s">
        <v>11</v>
      </c>
      <c r="B165" s="39"/>
      <c r="C165" s="21">
        <f>COUNTIFS(C5:C164,"*")</f>
        <v>44</v>
      </c>
      <c r="D165" s="21"/>
      <c r="E165" s="13"/>
      <c r="F165" s="21"/>
      <c r="G165" s="59">
        <f>SUM(G5:G164)</f>
        <v>3321</v>
      </c>
      <c r="H165" s="59">
        <f>SUM(H5:H164)</f>
        <v>3309</v>
      </c>
      <c r="I165" s="59">
        <f>SUM(I5:I164)</f>
        <v>6630</v>
      </c>
      <c r="J165" s="21"/>
      <c r="K165" s="21"/>
      <c r="L165" s="21"/>
      <c r="M165" s="21"/>
      <c r="N165" s="21"/>
      <c r="O165" s="21"/>
      <c r="P165" s="14"/>
      <c r="Q165" s="21"/>
      <c r="R165" s="21"/>
      <c r="S165" s="21"/>
      <c r="T165" s="12"/>
    </row>
    <row r="166" spans="1:20">
      <c r="A166" s="44" t="s">
        <v>62</v>
      </c>
      <c r="B166" s="10">
        <f>COUNTIF(B$5:B$164,"Team 1")</f>
        <v>22</v>
      </c>
      <c r="C166" s="44" t="s">
        <v>25</v>
      </c>
      <c r="D166" s="10">
        <f>COUNTIF(D5:D164,"Anganwadi")</f>
        <v>24</v>
      </c>
    </row>
    <row r="167" spans="1:20">
      <c r="A167" s="44" t="s">
        <v>63</v>
      </c>
      <c r="B167" s="10">
        <f>COUNTIF(B$6:B$164,"Team 2")</f>
        <v>22</v>
      </c>
      <c r="C167" s="44" t="s">
        <v>23</v>
      </c>
      <c r="D167" s="10">
        <f>COUNTIF(D5:D164,"School")</f>
        <v>20</v>
      </c>
    </row>
  </sheetData>
  <sheetProtection password="8527" sheet="1" objects="1" scenarios="1"/>
  <mergeCells count="21">
    <mergeCell ref="D3:D4"/>
    <mergeCell ref="E3:E4"/>
    <mergeCell ref="F3:F4"/>
    <mergeCell ref="G3:I3"/>
    <mergeCell ref="J3:J4"/>
    <mergeCell ref="K3:K4"/>
    <mergeCell ref="R3:R4"/>
    <mergeCell ref="S3:S4"/>
    <mergeCell ref="A1:C1"/>
    <mergeCell ref="M1:T1"/>
    <mergeCell ref="T3:T4"/>
    <mergeCell ref="A2:C2"/>
    <mergeCell ref="L3:L4"/>
    <mergeCell ref="M3:M4"/>
    <mergeCell ref="N3:N4"/>
    <mergeCell ref="O3:O4"/>
    <mergeCell ref="P3:P4"/>
    <mergeCell ref="Q3:Q4"/>
    <mergeCell ref="B3:B4"/>
    <mergeCell ref="A3:A4"/>
    <mergeCell ref="C3:C4"/>
  </mergeCells>
  <dataValidations count="3">
    <dataValidation type="list" allowBlank="1" showInputMessage="1" showErrorMessage="1" sqref="D165">
      <formula1>"School,Anganwadi Centre"</formula1>
    </dataValidation>
    <dataValidation type="list" allowBlank="1" showInputMessage="1" showErrorMessage="1" error="Please select type of institution from drop down list." sqref="D5:D15 D55:D60 D62:D164 D17:D22 D24:D29 D31:D53">
      <formula1>"Anganwadi,School"</formula1>
    </dataValidation>
    <dataValidation type="list" allowBlank="1" showInputMessage="1" showErrorMessage="1" sqref="B5:B164">
      <formula1>"Team 1, Team 2"</formula1>
    </dataValidation>
  </dataValidations>
  <printOptions horizontalCentered="1"/>
  <pageMargins left="0.37" right="0.23" top="0.43" bottom="0.45" header="0.3" footer="0.22"/>
  <pageSetup paperSize="9" scale="47" fitToHeight="11000" orientation="landscape" horizontalDpi="0" verticalDpi="0" r:id="rId1"/>
  <headerFooter>
    <oddFooter>&amp;CPages &amp;P of &amp;N</oddFooter>
  </headerFooter>
</worksheet>
</file>

<file path=xl/worksheets/sheet4.xml><?xml version="1.0" encoding="utf-8"?>
<worksheet xmlns="http://schemas.openxmlformats.org/spreadsheetml/2006/main" xmlns:r="http://schemas.openxmlformats.org/officeDocument/2006/relationships">
  <sheetPr>
    <tabColor rgb="FFC00000"/>
    <pageSetUpPr fitToPage="1"/>
  </sheetPr>
  <dimension ref="A1:T167"/>
  <sheetViews>
    <sheetView workbookViewId="0">
      <pane xSplit="3" ySplit="4" topLeftCell="D5" activePane="bottomRight" state="frozen"/>
      <selection pane="topRight" activeCell="C1" sqref="C1"/>
      <selection pane="bottomLeft" activeCell="A5" sqref="A5"/>
      <selection pane="bottomRight" activeCell="J5" sqref="J5:T46"/>
    </sheetView>
  </sheetViews>
  <sheetFormatPr defaultRowHeight="16.5"/>
  <cols>
    <col min="1" max="1" width="10" style="1" customWidth="1"/>
    <col min="2" max="2" width="13.7109375" style="1" bestFit="1" customWidth="1"/>
    <col min="3" max="3" width="25.85546875" style="1" customWidth="1"/>
    <col min="4" max="4" width="17.42578125" style="1" bestFit="1" customWidth="1"/>
    <col min="5" max="5" width="16" style="16" customWidth="1"/>
    <col min="6" max="6" width="17" style="1" customWidth="1"/>
    <col min="7" max="7" width="6.140625" style="16" customWidth="1"/>
    <col min="8" max="8" width="6.28515625" style="16" bestFit="1" customWidth="1"/>
    <col min="9" max="9" width="6" style="1" bestFit="1" customWidth="1"/>
    <col min="10" max="10" width="16.7109375" style="1" customWidth="1"/>
    <col min="11" max="13" width="19.5703125" style="1" customWidth="1"/>
    <col min="14" max="14" width="19.140625" style="1" customWidth="1"/>
    <col min="15" max="15" width="14.85546875" style="1" bestFit="1" customWidth="1"/>
    <col min="16" max="16" width="15.28515625" style="1" customWidth="1"/>
    <col min="17" max="17" width="11.5703125" style="1" bestFit="1" customWidth="1"/>
    <col min="18" max="18" width="17.5703125" style="1" customWidth="1"/>
    <col min="19" max="19" width="19.5703125" style="1" customWidth="1"/>
    <col min="20" max="16384" width="9.140625" style="1"/>
  </cols>
  <sheetData>
    <row r="1" spans="1:20" ht="66" customHeight="1">
      <c r="A1" s="140" t="s">
        <v>70</v>
      </c>
      <c r="B1" s="140"/>
      <c r="C1" s="140"/>
      <c r="D1" s="54"/>
      <c r="E1" s="54"/>
      <c r="F1" s="54"/>
      <c r="G1" s="54"/>
      <c r="H1" s="54"/>
      <c r="I1" s="54"/>
      <c r="J1" s="54"/>
      <c r="K1" s="54"/>
      <c r="L1" s="54"/>
      <c r="M1" s="141"/>
      <c r="N1" s="141"/>
      <c r="O1" s="141"/>
      <c r="P1" s="141"/>
      <c r="Q1" s="141"/>
      <c r="R1" s="141"/>
      <c r="S1" s="141"/>
      <c r="T1" s="141"/>
    </row>
    <row r="2" spans="1:20">
      <c r="A2" s="136" t="s">
        <v>59</v>
      </c>
      <c r="B2" s="137"/>
      <c r="C2" s="137"/>
      <c r="D2" s="25">
        <v>43617</v>
      </c>
      <c r="E2" s="22"/>
      <c r="F2" s="22"/>
      <c r="G2" s="22"/>
      <c r="H2" s="22"/>
      <c r="I2" s="22"/>
      <c r="J2" s="22"/>
      <c r="K2" s="22"/>
      <c r="L2" s="22"/>
      <c r="M2" s="22"/>
      <c r="N2" s="22"/>
      <c r="O2" s="22"/>
      <c r="P2" s="22"/>
      <c r="Q2" s="22"/>
      <c r="R2" s="22"/>
      <c r="S2" s="22"/>
    </row>
    <row r="3" spans="1:20" ht="24" customHeight="1">
      <c r="A3" s="132" t="s">
        <v>14</v>
      </c>
      <c r="B3" s="134" t="s">
        <v>61</v>
      </c>
      <c r="C3" s="131" t="s">
        <v>7</v>
      </c>
      <c r="D3" s="131" t="s">
        <v>55</v>
      </c>
      <c r="E3" s="131" t="s">
        <v>16</v>
      </c>
      <c r="F3" s="138" t="s">
        <v>17</v>
      </c>
      <c r="G3" s="131" t="s">
        <v>8</v>
      </c>
      <c r="H3" s="131"/>
      <c r="I3" s="131"/>
      <c r="J3" s="131" t="s">
        <v>31</v>
      </c>
      <c r="K3" s="134" t="s">
        <v>33</v>
      </c>
      <c r="L3" s="134" t="s">
        <v>50</v>
      </c>
      <c r="M3" s="134" t="s">
        <v>51</v>
      </c>
      <c r="N3" s="134" t="s">
        <v>34</v>
      </c>
      <c r="O3" s="134" t="s">
        <v>35</v>
      </c>
      <c r="P3" s="132" t="s">
        <v>54</v>
      </c>
      <c r="Q3" s="131" t="s">
        <v>52</v>
      </c>
      <c r="R3" s="131" t="s">
        <v>32</v>
      </c>
      <c r="S3" s="131" t="s">
        <v>53</v>
      </c>
      <c r="T3" s="131" t="s">
        <v>13</v>
      </c>
    </row>
    <row r="4" spans="1:20" ht="25.5" customHeight="1">
      <c r="A4" s="132"/>
      <c r="B4" s="139"/>
      <c r="C4" s="131"/>
      <c r="D4" s="131"/>
      <c r="E4" s="131"/>
      <c r="F4" s="138"/>
      <c r="G4" s="23" t="s">
        <v>9</v>
      </c>
      <c r="H4" s="23" t="s">
        <v>10</v>
      </c>
      <c r="I4" s="23" t="s">
        <v>11</v>
      </c>
      <c r="J4" s="131"/>
      <c r="K4" s="135"/>
      <c r="L4" s="135"/>
      <c r="M4" s="135"/>
      <c r="N4" s="135"/>
      <c r="O4" s="135"/>
      <c r="P4" s="132"/>
      <c r="Q4" s="132"/>
      <c r="R4" s="131"/>
      <c r="S4" s="131"/>
      <c r="T4" s="131"/>
    </row>
    <row r="5" spans="1:20" ht="33">
      <c r="A5" s="4">
        <v>1</v>
      </c>
      <c r="B5" s="17" t="s">
        <v>62</v>
      </c>
      <c r="C5" s="18" t="s">
        <v>213</v>
      </c>
      <c r="D5" s="18" t="s">
        <v>23</v>
      </c>
      <c r="E5" s="19"/>
      <c r="F5" s="18" t="s">
        <v>91</v>
      </c>
      <c r="G5" s="19">
        <v>105</v>
      </c>
      <c r="H5" s="19">
        <v>102</v>
      </c>
      <c r="I5" s="58">
        <f>SUM(G5:H5)</f>
        <v>207</v>
      </c>
      <c r="J5" s="18"/>
      <c r="K5" s="64" t="s">
        <v>253</v>
      </c>
      <c r="L5" s="64" t="s">
        <v>254</v>
      </c>
      <c r="M5" s="64">
        <v>9957426210</v>
      </c>
      <c r="N5" s="64" t="s">
        <v>255</v>
      </c>
      <c r="O5" s="64">
        <v>8812091839</v>
      </c>
      <c r="P5" s="67">
        <v>43617</v>
      </c>
      <c r="Q5" s="68" t="s">
        <v>256</v>
      </c>
      <c r="R5" s="18">
        <v>35</v>
      </c>
      <c r="S5" s="18" t="s">
        <v>138</v>
      </c>
      <c r="T5" s="18"/>
    </row>
    <row r="6" spans="1:20" ht="33">
      <c r="A6" s="4">
        <v>2</v>
      </c>
      <c r="B6" s="17" t="s">
        <v>63</v>
      </c>
      <c r="C6" s="18" t="s">
        <v>214</v>
      </c>
      <c r="D6" s="18" t="s">
        <v>23</v>
      </c>
      <c r="E6" s="19"/>
      <c r="F6" s="18" t="s">
        <v>91</v>
      </c>
      <c r="G6" s="19">
        <v>63</v>
      </c>
      <c r="H6" s="19">
        <v>60</v>
      </c>
      <c r="I6" s="58">
        <f t="shared" ref="I6:I69" si="0">SUM(G6:H6)</f>
        <v>123</v>
      </c>
      <c r="J6" s="18"/>
      <c r="K6" s="64" t="s">
        <v>257</v>
      </c>
      <c r="L6" s="64" t="s">
        <v>157</v>
      </c>
      <c r="M6" s="64">
        <v>9957493119</v>
      </c>
      <c r="N6" s="64" t="s">
        <v>258</v>
      </c>
      <c r="O6" s="64">
        <v>9678483771</v>
      </c>
      <c r="P6" s="67">
        <v>43617</v>
      </c>
      <c r="Q6" s="68" t="s">
        <v>256</v>
      </c>
      <c r="R6" s="18">
        <v>30</v>
      </c>
      <c r="S6" s="18" t="s">
        <v>138</v>
      </c>
      <c r="T6" s="18"/>
    </row>
    <row r="7" spans="1:20" ht="33">
      <c r="A7" s="4">
        <v>3</v>
      </c>
      <c r="B7" s="17" t="s">
        <v>62</v>
      </c>
      <c r="C7" s="18" t="s">
        <v>215</v>
      </c>
      <c r="D7" s="18" t="s">
        <v>23</v>
      </c>
      <c r="E7" s="19"/>
      <c r="F7" s="18" t="s">
        <v>91</v>
      </c>
      <c r="G7" s="19">
        <v>115</v>
      </c>
      <c r="H7" s="19">
        <v>111</v>
      </c>
      <c r="I7" s="58">
        <f t="shared" si="0"/>
        <v>226</v>
      </c>
      <c r="J7" s="18"/>
      <c r="K7" s="64" t="s">
        <v>259</v>
      </c>
      <c r="L7" s="64" t="s">
        <v>260</v>
      </c>
      <c r="M7" s="64">
        <v>8753914456</v>
      </c>
      <c r="N7" s="64" t="s">
        <v>261</v>
      </c>
      <c r="O7" s="64">
        <v>78796132090</v>
      </c>
      <c r="P7" s="67">
        <v>43619</v>
      </c>
      <c r="Q7" s="68" t="s">
        <v>137</v>
      </c>
      <c r="R7" s="18">
        <v>38</v>
      </c>
      <c r="S7" s="18" t="s">
        <v>138</v>
      </c>
      <c r="T7" s="18"/>
    </row>
    <row r="8" spans="1:20" ht="33">
      <c r="A8" s="4">
        <v>4</v>
      </c>
      <c r="B8" s="17" t="s">
        <v>63</v>
      </c>
      <c r="C8" s="18" t="s">
        <v>216</v>
      </c>
      <c r="D8" s="18" t="s">
        <v>23</v>
      </c>
      <c r="E8" s="19"/>
      <c r="F8" s="18" t="s">
        <v>89</v>
      </c>
      <c r="G8" s="19">
        <v>130</v>
      </c>
      <c r="H8" s="19">
        <v>132</v>
      </c>
      <c r="I8" s="58">
        <f t="shared" si="0"/>
        <v>262</v>
      </c>
      <c r="J8" s="17"/>
      <c r="K8" s="64" t="s">
        <v>262</v>
      </c>
      <c r="L8" s="64" t="s">
        <v>263</v>
      </c>
      <c r="M8" s="64">
        <v>9957083633</v>
      </c>
      <c r="N8" s="64" t="s">
        <v>264</v>
      </c>
      <c r="O8" s="64">
        <v>9957254198</v>
      </c>
      <c r="P8" s="67">
        <v>43619</v>
      </c>
      <c r="Q8" s="68" t="s">
        <v>137</v>
      </c>
      <c r="R8" s="18">
        <v>42</v>
      </c>
      <c r="S8" s="18" t="s">
        <v>138</v>
      </c>
      <c r="T8" s="18"/>
    </row>
    <row r="9" spans="1:20">
      <c r="A9" s="4">
        <v>5</v>
      </c>
      <c r="B9" s="17" t="s">
        <v>62</v>
      </c>
      <c r="C9" s="18" t="s">
        <v>217</v>
      </c>
      <c r="D9" s="18" t="s">
        <v>23</v>
      </c>
      <c r="E9" s="19"/>
      <c r="F9" s="18" t="s">
        <v>218</v>
      </c>
      <c r="G9" s="19">
        <v>75</v>
      </c>
      <c r="H9" s="19">
        <v>91</v>
      </c>
      <c r="I9" s="58">
        <f t="shared" si="0"/>
        <v>166</v>
      </c>
      <c r="J9" s="18"/>
      <c r="K9" s="64" t="s">
        <v>265</v>
      </c>
      <c r="L9" s="64" t="s">
        <v>263</v>
      </c>
      <c r="M9" s="64">
        <v>9957083633</v>
      </c>
      <c r="N9" s="64" t="s">
        <v>266</v>
      </c>
      <c r="O9" s="64">
        <v>7896583787</v>
      </c>
      <c r="P9" s="67">
        <v>43623</v>
      </c>
      <c r="Q9" s="68" t="s">
        <v>154</v>
      </c>
      <c r="R9" s="18">
        <v>43</v>
      </c>
      <c r="S9" s="18" t="s">
        <v>138</v>
      </c>
      <c r="T9" s="18"/>
    </row>
    <row r="10" spans="1:20">
      <c r="A10" s="4">
        <v>6</v>
      </c>
      <c r="B10" s="17" t="s">
        <v>63</v>
      </c>
      <c r="C10" s="18" t="s">
        <v>219</v>
      </c>
      <c r="D10" s="18" t="s">
        <v>23</v>
      </c>
      <c r="E10" s="19"/>
      <c r="F10" s="18" t="s">
        <v>89</v>
      </c>
      <c r="G10" s="19">
        <v>78</v>
      </c>
      <c r="H10" s="19">
        <v>90</v>
      </c>
      <c r="I10" s="58">
        <f t="shared" si="0"/>
        <v>168</v>
      </c>
      <c r="J10" s="18"/>
      <c r="K10" s="64" t="s">
        <v>262</v>
      </c>
      <c r="L10" s="64" t="s">
        <v>267</v>
      </c>
      <c r="M10" s="64">
        <v>9678443410</v>
      </c>
      <c r="N10" s="64" t="s">
        <v>268</v>
      </c>
      <c r="O10" s="64">
        <v>9678350334</v>
      </c>
      <c r="P10" s="67">
        <v>43623</v>
      </c>
      <c r="Q10" s="68" t="s">
        <v>154</v>
      </c>
      <c r="R10" s="18">
        <v>46</v>
      </c>
      <c r="S10" s="18" t="s">
        <v>138</v>
      </c>
      <c r="T10" s="18"/>
    </row>
    <row r="11" spans="1:20" ht="33">
      <c r="A11" s="4">
        <v>7</v>
      </c>
      <c r="B11" s="17" t="s">
        <v>62</v>
      </c>
      <c r="C11" s="18" t="s">
        <v>220</v>
      </c>
      <c r="D11" s="18" t="s">
        <v>23</v>
      </c>
      <c r="E11" s="19"/>
      <c r="F11" s="18" t="s">
        <v>91</v>
      </c>
      <c r="G11" s="19">
        <v>63</v>
      </c>
      <c r="H11" s="19">
        <v>61</v>
      </c>
      <c r="I11" s="58">
        <f t="shared" si="0"/>
        <v>124</v>
      </c>
      <c r="J11" s="18"/>
      <c r="K11" s="64" t="s">
        <v>262</v>
      </c>
      <c r="L11" s="64" t="s">
        <v>267</v>
      </c>
      <c r="M11" s="64">
        <v>9678443410</v>
      </c>
      <c r="N11" s="64" t="s">
        <v>269</v>
      </c>
      <c r="O11" s="64">
        <v>7896570838</v>
      </c>
      <c r="P11" s="67">
        <v>43624</v>
      </c>
      <c r="Q11" s="68" t="s">
        <v>256</v>
      </c>
      <c r="R11" s="18">
        <v>49</v>
      </c>
      <c r="S11" s="18" t="s">
        <v>138</v>
      </c>
      <c r="T11" s="18"/>
    </row>
    <row r="12" spans="1:20" ht="33">
      <c r="A12" s="4">
        <v>8</v>
      </c>
      <c r="B12" s="17" t="s">
        <v>63</v>
      </c>
      <c r="C12" s="18" t="s">
        <v>221</v>
      </c>
      <c r="D12" s="18" t="s">
        <v>23</v>
      </c>
      <c r="E12" s="19"/>
      <c r="F12" s="18" t="s">
        <v>91</v>
      </c>
      <c r="G12" s="19">
        <v>99</v>
      </c>
      <c r="H12" s="19">
        <v>96</v>
      </c>
      <c r="I12" s="58">
        <f t="shared" si="0"/>
        <v>195</v>
      </c>
      <c r="J12" s="18"/>
      <c r="K12" s="64" t="s">
        <v>262</v>
      </c>
      <c r="L12" s="64" t="s">
        <v>267</v>
      </c>
      <c r="M12" s="64">
        <v>9678443410</v>
      </c>
      <c r="N12" s="64" t="s">
        <v>270</v>
      </c>
      <c r="O12" s="64">
        <v>8011380088</v>
      </c>
      <c r="P12" s="67">
        <v>43624</v>
      </c>
      <c r="Q12" s="68" t="s">
        <v>256</v>
      </c>
      <c r="R12" s="18">
        <v>35</v>
      </c>
      <c r="S12" s="18" t="s">
        <v>138</v>
      </c>
      <c r="T12" s="18"/>
    </row>
    <row r="13" spans="1:20">
      <c r="A13" s="4">
        <v>9</v>
      </c>
      <c r="B13" s="17" t="s">
        <v>62</v>
      </c>
      <c r="C13" s="18" t="s">
        <v>222</v>
      </c>
      <c r="D13" s="18" t="s">
        <v>23</v>
      </c>
      <c r="E13" s="19"/>
      <c r="F13" s="18" t="s">
        <v>218</v>
      </c>
      <c r="G13" s="19">
        <v>152</v>
      </c>
      <c r="H13" s="19">
        <v>146</v>
      </c>
      <c r="I13" s="58">
        <f t="shared" si="0"/>
        <v>298</v>
      </c>
      <c r="J13" s="18"/>
      <c r="K13" s="64" t="s">
        <v>262</v>
      </c>
      <c r="L13" s="64" t="s">
        <v>267</v>
      </c>
      <c r="M13" s="64">
        <v>9678443411</v>
      </c>
      <c r="N13" s="64" t="s">
        <v>271</v>
      </c>
      <c r="O13" s="64"/>
      <c r="P13" s="67">
        <v>43626</v>
      </c>
      <c r="Q13" s="68" t="s">
        <v>137</v>
      </c>
      <c r="R13" s="18">
        <v>30</v>
      </c>
      <c r="S13" s="18" t="s">
        <v>138</v>
      </c>
      <c r="T13" s="18"/>
    </row>
    <row r="14" spans="1:20">
      <c r="A14" s="4">
        <v>10</v>
      </c>
      <c r="B14" s="17" t="s">
        <v>63</v>
      </c>
      <c r="C14" s="18" t="s">
        <v>222</v>
      </c>
      <c r="D14" s="18" t="s">
        <v>23</v>
      </c>
      <c r="E14" s="19"/>
      <c r="F14" s="18" t="s">
        <v>218</v>
      </c>
      <c r="G14" s="19">
        <v>152</v>
      </c>
      <c r="H14" s="19">
        <v>146</v>
      </c>
      <c r="I14" s="58">
        <f t="shared" si="0"/>
        <v>298</v>
      </c>
      <c r="J14" s="18"/>
      <c r="K14" s="64" t="s">
        <v>265</v>
      </c>
      <c r="L14" s="64" t="s">
        <v>152</v>
      </c>
      <c r="M14" s="64">
        <v>8011179810</v>
      </c>
      <c r="N14" s="64" t="s">
        <v>272</v>
      </c>
      <c r="O14" s="64">
        <v>9954923738</v>
      </c>
      <c r="P14" s="67">
        <v>43626</v>
      </c>
      <c r="Q14" s="68" t="s">
        <v>137</v>
      </c>
      <c r="R14" s="18">
        <v>43</v>
      </c>
      <c r="S14" s="18" t="s">
        <v>138</v>
      </c>
      <c r="T14" s="18"/>
    </row>
    <row r="15" spans="1:20">
      <c r="A15" s="4">
        <v>11</v>
      </c>
      <c r="B15" s="17" t="s">
        <v>62</v>
      </c>
      <c r="C15" s="18" t="s">
        <v>223</v>
      </c>
      <c r="D15" s="18" t="s">
        <v>23</v>
      </c>
      <c r="E15" s="19"/>
      <c r="F15" s="18" t="s">
        <v>89</v>
      </c>
      <c r="G15" s="19">
        <v>148</v>
      </c>
      <c r="H15" s="19">
        <v>145</v>
      </c>
      <c r="I15" s="58">
        <f t="shared" si="0"/>
        <v>293</v>
      </c>
      <c r="J15" s="18"/>
      <c r="K15" s="64" t="s">
        <v>262</v>
      </c>
      <c r="L15" s="64" t="s">
        <v>273</v>
      </c>
      <c r="M15" s="64">
        <v>847391719</v>
      </c>
      <c r="N15" s="64" t="s">
        <v>274</v>
      </c>
      <c r="O15" s="64">
        <v>8753906318</v>
      </c>
      <c r="P15" s="67">
        <v>43627</v>
      </c>
      <c r="Q15" s="68" t="s">
        <v>141</v>
      </c>
      <c r="R15" s="18">
        <v>46</v>
      </c>
      <c r="S15" s="18" t="s">
        <v>138</v>
      </c>
      <c r="T15" s="18"/>
    </row>
    <row r="16" spans="1:20">
      <c r="A16" s="4">
        <v>12</v>
      </c>
      <c r="B16" s="17" t="s">
        <v>63</v>
      </c>
      <c r="C16" s="18" t="s">
        <v>223</v>
      </c>
      <c r="D16" s="18" t="s">
        <v>23</v>
      </c>
      <c r="E16" s="19"/>
      <c r="F16" s="18" t="s">
        <v>89</v>
      </c>
      <c r="G16" s="19">
        <v>148</v>
      </c>
      <c r="H16" s="19">
        <v>145</v>
      </c>
      <c r="I16" s="58">
        <f t="shared" si="0"/>
        <v>293</v>
      </c>
      <c r="J16" s="18"/>
      <c r="K16" s="64" t="s">
        <v>265</v>
      </c>
      <c r="L16" s="64" t="s">
        <v>152</v>
      </c>
      <c r="M16" s="64">
        <v>9864526558</v>
      </c>
      <c r="N16" s="64" t="s">
        <v>275</v>
      </c>
      <c r="O16" s="64">
        <v>9678058978</v>
      </c>
      <c r="P16" s="67">
        <v>43627</v>
      </c>
      <c r="Q16" s="68" t="s">
        <v>141</v>
      </c>
      <c r="R16" s="18">
        <v>49</v>
      </c>
      <c r="S16" s="18" t="s">
        <v>138</v>
      </c>
      <c r="T16" s="18"/>
    </row>
    <row r="17" spans="1:20" ht="33">
      <c r="A17" s="4">
        <v>13</v>
      </c>
      <c r="B17" s="17" t="s">
        <v>62</v>
      </c>
      <c r="C17" s="18" t="s">
        <v>224</v>
      </c>
      <c r="D17" s="18" t="s">
        <v>23</v>
      </c>
      <c r="E17" s="19"/>
      <c r="F17" s="18" t="s">
        <v>89</v>
      </c>
      <c r="G17" s="19">
        <v>0</v>
      </c>
      <c r="H17" s="19">
        <v>197</v>
      </c>
      <c r="I17" s="58">
        <f t="shared" si="0"/>
        <v>197</v>
      </c>
      <c r="J17" s="18"/>
      <c r="K17" s="64" t="s">
        <v>265</v>
      </c>
      <c r="L17" s="64" t="s">
        <v>152</v>
      </c>
      <c r="M17" s="64">
        <v>8011179818</v>
      </c>
      <c r="N17" s="64" t="s">
        <v>276</v>
      </c>
      <c r="O17" s="64">
        <v>9954114963</v>
      </c>
      <c r="P17" s="67">
        <v>43628</v>
      </c>
      <c r="Q17" s="68" t="s">
        <v>144</v>
      </c>
      <c r="R17" s="18">
        <v>46</v>
      </c>
      <c r="S17" s="18" t="s">
        <v>138</v>
      </c>
      <c r="T17" s="18"/>
    </row>
    <row r="18" spans="1:20">
      <c r="A18" s="4">
        <v>14</v>
      </c>
      <c r="B18" s="17" t="s">
        <v>63</v>
      </c>
      <c r="C18" s="18" t="s">
        <v>225</v>
      </c>
      <c r="D18" s="18" t="s">
        <v>23</v>
      </c>
      <c r="E18" s="19"/>
      <c r="F18" s="18" t="s">
        <v>226</v>
      </c>
      <c r="G18" s="19">
        <v>76</v>
      </c>
      <c r="H18" s="19">
        <v>78</v>
      </c>
      <c r="I18" s="58">
        <f t="shared" si="0"/>
        <v>154</v>
      </c>
      <c r="J18" s="18"/>
      <c r="K18" s="64" t="s">
        <v>265</v>
      </c>
      <c r="L18" s="64" t="s">
        <v>152</v>
      </c>
      <c r="M18" s="64">
        <v>9678044382</v>
      </c>
      <c r="N18" s="64" t="s">
        <v>277</v>
      </c>
      <c r="O18" s="64">
        <v>9954096249</v>
      </c>
      <c r="P18" s="67">
        <v>43628</v>
      </c>
      <c r="Q18" s="68" t="s">
        <v>144</v>
      </c>
      <c r="R18" s="18">
        <v>49</v>
      </c>
      <c r="S18" s="18" t="s">
        <v>138</v>
      </c>
      <c r="T18" s="18"/>
    </row>
    <row r="19" spans="1:20">
      <c r="A19" s="4">
        <v>15</v>
      </c>
      <c r="B19" s="17" t="s">
        <v>62</v>
      </c>
      <c r="C19" s="18" t="s">
        <v>225</v>
      </c>
      <c r="D19" s="18" t="s">
        <v>23</v>
      </c>
      <c r="E19" s="19"/>
      <c r="F19" s="18" t="s">
        <v>226</v>
      </c>
      <c r="G19" s="19">
        <v>75</v>
      </c>
      <c r="H19" s="19">
        <v>80</v>
      </c>
      <c r="I19" s="58">
        <f t="shared" si="0"/>
        <v>155</v>
      </c>
      <c r="J19" s="18"/>
      <c r="K19" s="64" t="s">
        <v>278</v>
      </c>
      <c r="L19" s="64" t="s">
        <v>169</v>
      </c>
      <c r="M19" s="64">
        <v>9613760460</v>
      </c>
      <c r="N19" s="64" t="s">
        <v>279</v>
      </c>
      <c r="O19" s="64">
        <v>8812037957</v>
      </c>
      <c r="P19" s="67">
        <v>43629</v>
      </c>
      <c r="Q19" s="68" t="s">
        <v>149</v>
      </c>
      <c r="R19" s="18">
        <v>38</v>
      </c>
      <c r="S19" s="18" t="s">
        <v>138</v>
      </c>
      <c r="T19" s="18"/>
    </row>
    <row r="20" spans="1:20">
      <c r="A20" s="4">
        <v>16</v>
      </c>
      <c r="B20" s="17" t="s">
        <v>63</v>
      </c>
      <c r="C20" s="18" t="s">
        <v>227</v>
      </c>
      <c r="D20" s="18" t="s">
        <v>23</v>
      </c>
      <c r="E20" s="19"/>
      <c r="F20" s="18" t="s">
        <v>89</v>
      </c>
      <c r="G20" s="19">
        <v>65</v>
      </c>
      <c r="H20" s="19">
        <v>68</v>
      </c>
      <c r="I20" s="58">
        <f t="shared" si="0"/>
        <v>133</v>
      </c>
      <c r="J20" s="18"/>
      <c r="K20" s="64" t="s">
        <v>280</v>
      </c>
      <c r="L20" s="64" t="s">
        <v>281</v>
      </c>
      <c r="M20" s="64" t="s">
        <v>281</v>
      </c>
      <c r="N20" s="64" t="s">
        <v>282</v>
      </c>
      <c r="O20" s="64">
        <v>8761955591</v>
      </c>
      <c r="P20" s="67">
        <v>43629</v>
      </c>
      <c r="Q20" s="68" t="s">
        <v>149</v>
      </c>
      <c r="R20" s="18">
        <v>42</v>
      </c>
      <c r="S20" s="18" t="s">
        <v>138</v>
      </c>
      <c r="T20" s="18"/>
    </row>
    <row r="21" spans="1:20" ht="33">
      <c r="A21" s="4">
        <v>17</v>
      </c>
      <c r="B21" s="17" t="s">
        <v>62</v>
      </c>
      <c r="C21" s="18" t="s">
        <v>228</v>
      </c>
      <c r="D21" s="18" t="s">
        <v>23</v>
      </c>
      <c r="E21" s="19"/>
      <c r="F21" s="18" t="s">
        <v>89</v>
      </c>
      <c r="G21" s="19">
        <v>65</v>
      </c>
      <c r="H21" s="19">
        <v>67</v>
      </c>
      <c r="I21" s="58">
        <f t="shared" si="0"/>
        <v>132</v>
      </c>
      <c r="J21" s="18"/>
      <c r="K21" s="64" t="s">
        <v>280</v>
      </c>
      <c r="L21" s="64" t="s">
        <v>281</v>
      </c>
      <c r="M21" s="64" t="s">
        <v>281</v>
      </c>
      <c r="N21" s="64" t="s">
        <v>283</v>
      </c>
      <c r="O21" s="64">
        <v>8011958611</v>
      </c>
      <c r="P21" s="67">
        <v>43630</v>
      </c>
      <c r="Q21" s="68" t="s">
        <v>154</v>
      </c>
      <c r="R21" s="18">
        <v>43</v>
      </c>
      <c r="S21" s="18" t="s">
        <v>138</v>
      </c>
      <c r="T21" s="18"/>
    </row>
    <row r="22" spans="1:20">
      <c r="A22" s="4">
        <v>18</v>
      </c>
      <c r="B22" s="17" t="s">
        <v>63</v>
      </c>
      <c r="C22" s="18" t="s">
        <v>229</v>
      </c>
      <c r="D22" s="18" t="s">
        <v>23</v>
      </c>
      <c r="E22" s="19"/>
      <c r="F22" s="18" t="s">
        <v>226</v>
      </c>
      <c r="G22" s="19">
        <v>86</v>
      </c>
      <c r="H22" s="19">
        <v>70</v>
      </c>
      <c r="I22" s="58">
        <f t="shared" si="0"/>
        <v>156</v>
      </c>
      <c r="J22" s="18"/>
      <c r="K22" s="64" t="s">
        <v>280</v>
      </c>
      <c r="L22" s="64" t="s">
        <v>281</v>
      </c>
      <c r="M22" s="64" t="s">
        <v>281</v>
      </c>
      <c r="N22" s="64" t="s">
        <v>284</v>
      </c>
      <c r="O22" s="64">
        <v>8761955733</v>
      </c>
      <c r="P22" s="67">
        <v>43630</v>
      </c>
      <c r="Q22" s="68" t="s">
        <v>154</v>
      </c>
      <c r="R22" s="18">
        <v>46</v>
      </c>
      <c r="S22" s="18" t="s">
        <v>138</v>
      </c>
      <c r="T22" s="18"/>
    </row>
    <row r="23" spans="1:20">
      <c r="A23" s="4">
        <v>19</v>
      </c>
      <c r="B23" s="17" t="s">
        <v>62</v>
      </c>
      <c r="C23" s="18" t="s">
        <v>230</v>
      </c>
      <c r="D23" s="18" t="s">
        <v>23</v>
      </c>
      <c r="E23" s="19"/>
      <c r="F23" s="18" t="s">
        <v>89</v>
      </c>
      <c r="G23" s="19">
        <v>87</v>
      </c>
      <c r="H23" s="19">
        <v>91</v>
      </c>
      <c r="I23" s="58">
        <f t="shared" si="0"/>
        <v>178</v>
      </c>
      <c r="J23" s="18"/>
      <c r="K23" s="64" t="s">
        <v>280</v>
      </c>
      <c r="L23" s="64" t="s">
        <v>281</v>
      </c>
      <c r="M23" s="64" t="s">
        <v>281</v>
      </c>
      <c r="N23" s="64" t="s">
        <v>285</v>
      </c>
      <c r="O23" s="64">
        <v>9678953746</v>
      </c>
      <c r="P23" s="67">
        <v>43633</v>
      </c>
      <c r="Q23" s="68" t="s">
        <v>137</v>
      </c>
      <c r="R23" s="18">
        <v>49</v>
      </c>
      <c r="S23" s="18" t="s">
        <v>138</v>
      </c>
      <c r="T23" s="18"/>
    </row>
    <row r="24" spans="1:20">
      <c r="A24" s="4">
        <v>20</v>
      </c>
      <c r="B24" s="17" t="s">
        <v>63</v>
      </c>
      <c r="C24" s="18" t="s">
        <v>231</v>
      </c>
      <c r="D24" s="18" t="s">
        <v>23</v>
      </c>
      <c r="E24" s="19"/>
      <c r="F24" s="18" t="s">
        <v>91</v>
      </c>
      <c r="G24" s="19">
        <v>100</v>
      </c>
      <c r="H24" s="19">
        <v>0</v>
      </c>
      <c r="I24" s="58">
        <f t="shared" si="0"/>
        <v>100</v>
      </c>
      <c r="J24" s="18"/>
      <c r="K24" s="64" t="s">
        <v>280</v>
      </c>
      <c r="L24" s="64" t="s">
        <v>281</v>
      </c>
      <c r="M24" s="64" t="s">
        <v>281</v>
      </c>
      <c r="N24" s="64" t="s">
        <v>286</v>
      </c>
      <c r="O24" s="64">
        <v>9957650924</v>
      </c>
      <c r="P24" s="67">
        <v>43633</v>
      </c>
      <c r="Q24" s="68" t="s">
        <v>137</v>
      </c>
      <c r="R24" s="18">
        <v>38</v>
      </c>
      <c r="S24" s="18" t="s">
        <v>138</v>
      </c>
      <c r="T24" s="18"/>
    </row>
    <row r="25" spans="1:20">
      <c r="A25" s="4">
        <v>21</v>
      </c>
      <c r="B25" s="17" t="s">
        <v>62</v>
      </c>
      <c r="C25" s="64" t="s">
        <v>232</v>
      </c>
      <c r="D25" s="18" t="s">
        <v>25</v>
      </c>
      <c r="E25" s="19"/>
      <c r="F25" s="18"/>
      <c r="G25" s="19">
        <v>75</v>
      </c>
      <c r="H25" s="19">
        <v>60</v>
      </c>
      <c r="I25" s="58">
        <f t="shared" si="0"/>
        <v>135</v>
      </c>
      <c r="J25" s="70">
        <v>9678588413</v>
      </c>
      <c r="K25" s="64" t="s">
        <v>280</v>
      </c>
      <c r="L25" s="64" t="s">
        <v>281</v>
      </c>
      <c r="M25" s="64" t="s">
        <v>281</v>
      </c>
      <c r="N25" s="64" t="s">
        <v>271</v>
      </c>
      <c r="O25" s="64">
        <v>7897922675</v>
      </c>
      <c r="P25" s="67">
        <v>43634</v>
      </c>
      <c r="Q25" s="68" t="s">
        <v>141</v>
      </c>
      <c r="R25" s="18">
        <v>35</v>
      </c>
      <c r="S25" s="18" t="s">
        <v>138</v>
      </c>
      <c r="T25" s="18"/>
    </row>
    <row r="26" spans="1:20">
      <c r="A26" s="4">
        <v>22</v>
      </c>
      <c r="B26" s="17" t="s">
        <v>63</v>
      </c>
      <c r="C26" s="64" t="s">
        <v>233</v>
      </c>
      <c r="D26" s="18" t="s">
        <v>25</v>
      </c>
      <c r="E26" s="19"/>
      <c r="F26" s="18"/>
      <c r="G26" s="19">
        <v>68</v>
      </c>
      <c r="H26" s="19">
        <v>60</v>
      </c>
      <c r="I26" s="58">
        <f t="shared" si="0"/>
        <v>128</v>
      </c>
      <c r="J26" s="70">
        <v>8071963124</v>
      </c>
      <c r="K26" s="64" t="s">
        <v>287</v>
      </c>
      <c r="L26" s="64" t="s">
        <v>288</v>
      </c>
      <c r="M26" s="64">
        <v>9957595931</v>
      </c>
      <c r="N26" s="64" t="s">
        <v>289</v>
      </c>
      <c r="O26" s="64">
        <v>8753999171</v>
      </c>
      <c r="P26" s="67">
        <v>43634</v>
      </c>
      <c r="Q26" s="68" t="s">
        <v>141</v>
      </c>
      <c r="R26" s="18">
        <v>30</v>
      </c>
      <c r="S26" s="18" t="s">
        <v>138</v>
      </c>
      <c r="T26" s="18"/>
    </row>
    <row r="27" spans="1:20">
      <c r="A27" s="4">
        <v>23</v>
      </c>
      <c r="B27" s="17" t="s">
        <v>62</v>
      </c>
      <c r="C27" s="64" t="s">
        <v>234</v>
      </c>
      <c r="D27" s="18" t="s">
        <v>25</v>
      </c>
      <c r="E27" s="19"/>
      <c r="F27" s="18"/>
      <c r="G27" s="19">
        <v>60</v>
      </c>
      <c r="H27" s="19">
        <v>65</v>
      </c>
      <c r="I27" s="58">
        <f t="shared" si="0"/>
        <v>125</v>
      </c>
      <c r="J27" s="70">
        <v>8011960678</v>
      </c>
      <c r="K27" s="64" t="s">
        <v>290</v>
      </c>
      <c r="L27" s="64" t="s">
        <v>291</v>
      </c>
      <c r="M27" s="64">
        <v>9957489112</v>
      </c>
      <c r="N27" s="64" t="s">
        <v>292</v>
      </c>
      <c r="O27" s="64">
        <v>9678479715</v>
      </c>
      <c r="P27" s="67">
        <v>43635</v>
      </c>
      <c r="Q27" s="68" t="s">
        <v>144</v>
      </c>
      <c r="R27" s="18">
        <v>38</v>
      </c>
      <c r="S27" s="18" t="s">
        <v>138</v>
      </c>
      <c r="T27" s="18"/>
    </row>
    <row r="28" spans="1:20">
      <c r="A28" s="4">
        <v>24</v>
      </c>
      <c r="B28" s="17" t="s">
        <v>63</v>
      </c>
      <c r="C28" s="64" t="s">
        <v>235</v>
      </c>
      <c r="D28" s="18" t="s">
        <v>25</v>
      </c>
      <c r="E28" s="19"/>
      <c r="F28" s="18"/>
      <c r="G28" s="19">
        <v>70</v>
      </c>
      <c r="H28" s="19">
        <v>55</v>
      </c>
      <c r="I28" s="58">
        <f t="shared" si="0"/>
        <v>125</v>
      </c>
      <c r="J28" s="70">
        <v>9678241532</v>
      </c>
      <c r="K28" s="64" t="s">
        <v>290</v>
      </c>
      <c r="L28" s="64" t="s">
        <v>291</v>
      </c>
      <c r="M28" s="64">
        <v>9957489112</v>
      </c>
      <c r="N28" s="64" t="s">
        <v>293</v>
      </c>
      <c r="O28" s="64">
        <v>9401575733</v>
      </c>
      <c r="P28" s="67">
        <v>43635</v>
      </c>
      <c r="Q28" s="68" t="s">
        <v>144</v>
      </c>
      <c r="R28" s="18">
        <v>42</v>
      </c>
      <c r="S28" s="18" t="s">
        <v>138</v>
      </c>
      <c r="T28" s="18"/>
    </row>
    <row r="29" spans="1:20">
      <c r="A29" s="4">
        <v>25</v>
      </c>
      <c r="B29" s="17" t="s">
        <v>62</v>
      </c>
      <c r="C29" s="64" t="s">
        <v>236</v>
      </c>
      <c r="D29" s="18" t="s">
        <v>25</v>
      </c>
      <c r="E29" s="19"/>
      <c r="F29" s="18"/>
      <c r="G29" s="19">
        <v>87</v>
      </c>
      <c r="H29" s="19">
        <v>83</v>
      </c>
      <c r="I29" s="58">
        <f t="shared" si="0"/>
        <v>170</v>
      </c>
      <c r="J29" s="70">
        <v>8812036633</v>
      </c>
      <c r="K29" s="64" t="s">
        <v>290</v>
      </c>
      <c r="L29" s="64" t="s">
        <v>291</v>
      </c>
      <c r="M29" s="64">
        <v>9957489112</v>
      </c>
      <c r="N29" s="64" t="s">
        <v>294</v>
      </c>
      <c r="O29" s="64">
        <v>9678874066</v>
      </c>
      <c r="P29" s="67">
        <v>43636</v>
      </c>
      <c r="Q29" s="68" t="s">
        <v>149</v>
      </c>
      <c r="R29" s="18">
        <v>43</v>
      </c>
      <c r="S29" s="18" t="s">
        <v>138</v>
      </c>
      <c r="T29" s="18"/>
    </row>
    <row r="30" spans="1:20">
      <c r="A30" s="4">
        <v>26</v>
      </c>
      <c r="B30" s="17" t="s">
        <v>63</v>
      </c>
      <c r="C30" s="63" t="s">
        <v>237</v>
      </c>
      <c r="D30" s="18" t="s">
        <v>25</v>
      </c>
      <c r="E30" s="19"/>
      <c r="F30" s="18"/>
      <c r="G30" s="19">
        <v>66</v>
      </c>
      <c r="H30" s="19">
        <v>63</v>
      </c>
      <c r="I30" s="58">
        <f t="shared" si="0"/>
        <v>129</v>
      </c>
      <c r="J30" s="70">
        <v>9577266098</v>
      </c>
      <c r="K30" s="64" t="s">
        <v>290</v>
      </c>
      <c r="L30" s="64" t="s">
        <v>291</v>
      </c>
      <c r="M30" s="64">
        <v>9957489112</v>
      </c>
      <c r="N30" s="64" t="s">
        <v>295</v>
      </c>
      <c r="O30" s="64">
        <v>9678962483</v>
      </c>
      <c r="P30" s="67">
        <v>43636</v>
      </c>
      <c r="Q30" s="68" t="s">
        <v>149</v>
      </c>
      <c r="R30" s="18">
        <v>46</v>
      </c>
      <c r="S30" s="18" t="s">
        <v>138</v>
      </c>
      <c r="T30" s="18"/>
    </row>
    <row r="31" spans="1:20">
      <c r="A31" s="4">
        <v>27</v>
      </c>
      <c r="B31" s="17" t="s">
        <v>62</v>
      </c>
      <c r="C31" s="64" t="s">
        <v>238</v>
      </c>
      <c r="D31" s="18" t="s">
        <v>25</v>
      </c>
      <c r="E31" s="19"/>
      <c r="F31" s="18"/>
      <c r="G31" s="19">
        <v>67</v>
      </c>
      <c r="H31" s="19">
        <v>60</v>
      </c>
      <c r="I31" s="58">
        <f t="shared" si="0"/>
        <v>127</v>
      </c>
      <c r="J31" s="70">
        <v>9954430082</v>
      </c>
      <c r="K31" s="64" t="s">
        <v>296</v>
      </c>
      <c r="L31" s="64" t="s">
        <v>297</v>
      </c>
      <c r="M31" s="64">
        <v>9957201438</v>
      </c>
      <c r="N31" s="64" t="s">
        <v>298</v>
      </c>
      <c r="O31" s="64">
        <v>8011008896</v>
      </c>
      <c r="P31" s="67">
        <v>43637</v>
      </c>
      <c r="Q31" s="68" t="s">
        <v>154</v>
      </c>
      <c r="R31" s="18">
        <v>49</v>
      </c>
      <c r="S31" s="18" t="s">
        <v>138</v>
      </c>
      <c r="T31" s="18"/>
    </row>
    <row r="32" spans="1:20">
      <c r="A32" s="4">
        <v>28</v>
      </c>
      <c r="B32" s="17" t="s">
        <v>63</v>
      </c>
      <c r="C32" s="64" t="s">
        <v>239</v>
      </c>
      <c r="D32" s="18" t="s">
        <v>25</v>
      </c>
      <c r="E32" s="19"/>
      <c r="F32" s="18"/>
      <c r="G32" s="19">
        <v>70</v>
      </c>
      <c r="H32" s="19">
        <v>65</v>
      </c>
      <c r="I32" s="58">
        <f t="shared" si="0"/>
        <v>135</v>
      </c>
      <c r="J32" s="70">
        <v>7896236852</v>
      </c>
      <c r="K32" s="64" t="s">
        <v>296</v>
      </c>
      <c r="L32" s="64" t="s">
        <v>297</v>
      </c>
      <c r="M32" s="64">
        <v>9957201438</v>
      </c>
      <c r="N32" s="64" t="s">
        <v>299</v>
      </c>
      <c r="O32" s="64">
        <v>8761955378</v>
      </c>
      <c r="P32" s="67">
        <v>43637</v>
      </c>
      <c r="Q32" s="68" t="s">
        <v>154</v>
      </c>
      <c r="R32" s="18">
        <v>35</v>
      </c>
      <c r="S32" s="18" t="s">
        <v>138</v>
      </c>
      <c r="T32" s="18"/>
    </row>
    <row r="33" spans="1:20">
      <c r="A33" s="4">
        <v>29</v>
      </c>
      <c r="B33" s="17" t="s">
        <v>62</v>
      </c>
      <c r="C33" s="64" t="s">
        <v>240</v>
      </c>
      <c r="D33" s="18" t="s">
        <v>25</v>
      </c>
      <c r="E33" s="19"/>
      <c r="F33" s="18"/>
      <c r="G33" s="19">
        <v>70</v>
      </c>
      <c r="H33" s="19">
        <v>65</v>
      </c>
      <c r="I33" s="58">
        <f t="shared" si="0"/>
        <v>135</v>
      </c>
      <c r="J33" s="70">
        <v>9957077721</v>
      </c>
      <c r="K33" s="64" t="s">
        <v>300</v>
      </c>
      <c r="L33" s="64" t="s">
        <v>301</v>
      </c>
      <c r="M33" s="64">
        <v>9508693948</v>
      </c>
      <c r="N33" s="64" t="s">
        <v>143</v>
      </c>
      <c r="O33" s="64">
        <v>9957579558</v>
      </c>
      <c r="P33" s="67">
        <v>43638</v>
      </c>
      <c r="Q33" s="68" t="s">
        <v>256</v>
      </c>
      <c r="R33" s="18">
        <v>30</v>
      </c>
      <c r="S33" s="18" t="s">
        <v>138</v>
      </c>
      <c r="T33" s="18"/>
    </row>
    <row r="34" spans="1:20">
      <c r="A34" s="4">
        <v>30</v>
      </c>
      <c r="B34" s="17" t="s">
        <v>63</v>
      </c>
      <c r="C34" s="63" t="s">
        <v>241</v>
      </c>
      <c r="D34" s="18" t="s">
        <v>25</v>
      </c>
      <c r="E34" s="19"/>
      <c r="F34" s="18"/>
      <c r="G34" s="19">
        <v>70</v>
      </c>
      <c r="H34" s="19">
        <v>68</v>
      </c>
      <c r="I34" s="58">
        <f t="shared" si="0"/>
        <v>138</v>
      </c>
      <c r="J34" s="70">
        <v>8011059815</v>
      </c>
      <c r="K34" s="64" t="s">
        <v>300</v>
      </c>
      <c r="L34" s="64" t="s">
        <v>301</v>
      </c>
      <c r="M34" s="64">
        <v>9508693948</v>
      </c>
      <c r="N34" s="64" t="s">
        <v>302</v>
      </c>
      <c r="O34" s="64">
        <v>9954202927</v>
      </c>
      <c r="P34" s="67">
        <v>43638</v>
      </c>
      <c r="Q34" s="68" t="s">
        <v>256</v>
      </c>
      <c r="R34" s="18">
        <v>43</v>
      </c>
      <c r="S34" s="18" t="s">
        <v>138</v>
      </c>
      <c r="T34" s="18"/>
    </row>
    <row r="35" spans="1:20">
      <c r="A35" s="4">
        <v>31</v>
      </c>
      <c r="B35" s="17" t="s">
        <v>62</v>
      </c>
      <c r="C35" s="63" t="s">
        <v>242</v>
      </c>
      <c r="D35" s="18" t="s">
        <v>25</v>
      </c>
      <c r="E35" s="19"/>
      <c r="F35" s="18"/>
      <c r="G35" s="19">
        <v>70</v>
      </c>
      <c r="H35" s="19">
        <v>60</v>
      </c>
      <c r="I35" s="58">
        <f t="shared" si="0"/>
        <v>130</v>
      </c>
      <c r="J35" s="70">
        <v>9957254237</v>
      </c>
      <c r="K35" s="64" t="s">
        <v>303</v>
      </c>
      <c r="L35" s="64" t="s">
        <v>191</v>
      </c>
      <c r="M35" s="64">
        <v>9954798508</v>
      </c>
      <c r="N35" s="64" t="s">
        <v>304</v>
      </c>
      <c r="O35" s="64">
        <v>7896587735</v>
      </c>
      <c r="P35" s="67">
        <v>43640</v>
      </c>
      <c r="Q35" s="68" t="s">
        <v>137</v>
      </c>
      <c r="R35" s="18">
        <v>46</v>
      </c>
      <c r="S35" s="18" t="s">
        <v>138</v>
      </c>
      <c r="T35" s="18"/>
    </row>
    <row r="36" spans="1:20">
      <c r="A36" s="4">
        <v>32</v>
      </c>
      <c r="B36" s="17" t="s">
        <v>63</v>
      </c>
      <c r="C36" s="63" t="s">
        <v>236</v>
      </c>
      <c r="D36" s="18" t="s">
        <v>25</v>
      </c>
      <c r="E36" s="19"/>
      <c r="F36" s="18"/>
      <c r="G36" s="19">
        <v>75</v>
      </c>
      <c r="H36" s="19">
        <v>60</v>
      </c>
      <c r="I36" s="58">
        <f t="shared" si="0"/>
        <v>135</v>
      </c>
      <c r="J36" s="70">
        <v>9678419788</v>
      </c>
      <c r="K36" s="64" t="s">
        <v>303</v>
      </c>
      <c r="L36" s="64" t="s">
        <v>191</v>
      </c>
      <c r="M36" s="64">
        <v>9954798508</v>
      </c>
      <c r="N36" s="64" t="s">
        <v>305</v>
      </c>
      <c r="O36" s="64">
        <v>7896228972</v>
      </c>
      <c r="P36" s="67">
        <v>43640</v>
      </c>
      <c r="Q36" s="68" t="s">
        <v>137</v>
      </c>
      <c r="R36" s="18">
        <v>49</v>
      </c>
      <c r="S36" s="18" t="s">
        <v>138</v>
      </c>
      <c r="T36" s="18"/>
    </row>
    <row r="37" spans="1:20">
      <c r="A37" s="4">
        <v>33</v>
      </c>
      <c r="B37" s="17" t="s">
        <v>62</v>
      </c>
      <c r="C37" s="64" t="s">
        <v>243</v>
      </c>
      <c r="D37" s="18" t="s">
        <v>25</v>
      </c>
      <c r="E37" s="19"/>
      <c r="F37" s="18"/>
      <c r="G37" s="19">
        <v>60</v>
      </c>
      <c r="H37" s="19">
        <v>60</v>
      </c>
      <c r="I37" s="58">
        <f t="shared" si="0"/>
        <v>120</v>
      </c>
      <c r="J37" s="70">
        <v>9613613142</v>
      </c>
      <c r="K37" s="64" t="s">
        <v>303</v>
      </c>
      <c r="L37" s="64" t="s">
        <v>191</v>
      </c>
      <c r="M37" s="64">
        <v>9954798508</v>
      </c>
      <c r="N37" s="64" t="s">
        <v>306</v>
      </c>
      <c r="O37" s="64">
        <v>9706089252</v>
      </c>
      <c r="P37" s="67">
        <v>43641</v>
      </c>
      <c r="Q37" s="68" t="s">
        <v>141</v>
      </c>
      <c r="R37" s="18">
        <v>46</v>
      </c>
      <c r="S37" s="18" t="s">
        <v>138</v>
      </c>
      <c r="T37" s="18"/>
    </row>
    <row r="38" spans="1:20">
      <c r="A38" s="4">
        <v>34</v>
      </c>
      <c r="B38" s="17" t="s">
        <v>63</v>
      </c>
      <c r="C38" s="64" t="s">
        <v>244</v>
      </c>
      <c r="D38" s="18" t="s">
        <v>25</v>
      </c>
      <c r="E38" s="19"/>
      <c r="F38" s="18"/>
      <c r="G38" s="19">
        <v>75</v>
      </c>
      <c r="H38" s="19">
        <v>55</v>
      </c>
      <c r="I38" s="58">
        <f t="shared" si="0"/>
        <v>130</v>
      </c>
      <c r="J38" s="70">
        <v>8438554661</v>
      </c>
      <c r="K38" s="64" t="s">
        <v>303</v>
      </c>
      <c r="L38" s="64" t="s">
        <v>191</v>
      </c>
      <c r="M38" s="64">
        <v>9954798508</v>
      </c>
      <c r="N38" s="64" t="s">
        <v>307</v>
      </c>
      <c r="O38" s="64">
        <v>9678915001</v>
      </c>
      <c r="P38" s="67">
        <v>43641</v>
      </c>
      <c r="Q38" s="68" t="s">
        <v>141</v>
      </c>
      <c r="R38" s="18">
        <v>49</v>
      </c>
      <c r="S38" s="18" t="s">
        <v>138</v>
      </c>
      <c r="T38" s="18"/>
    </row>
    <row r="39" spans="1:20">
      <c r="A39" s="4">
        <v>35</v>
      </c>
      <c r="B39" s="17" t="s">
        <v>62</v>
      </c>
      <c r="C39" s="64" t="s">
        <v>245</v>
      </c>
      <c r="D39" s="18" t="s">
        <v>25</v>
      </c>
      <c r="E39" s="19"/>
      <c r="F39" s="18"/>
      <c r="G39" s="19">
        <v>143</v>
      </c>
      <c r="H39" s="19">
        <v>137</v>
      </c>
      <c r="I39" s="58">
        <f t="shared" si="0"/>
        <v>280</v>
      </c>
      <c r="J39" s="70">
        <v>8473015822</v>
      </c>
      <c r="K39" s="64" t="s">
        <v>303</v>
      </c>
      <c r="L39" s="64" t="s">
        <v>191</v>
      </c>
      <c r="M39" s="64">
        <v>9954798508</v>
      </c>
      <c r="N39" s="64" t="s">
        <v>308</v>
      </c>
      <c r="O39" s="64">
        <v>9954888080</v>
      </c>
      <c r="P39" s="67">
        <v>43642</v>
      </c>
      <c r="Q39" s="68" t="s">
        <v>144</v>
      </c>
      <c r="R39" s="18">
        <v>38</v>
      </c>
      <c r="S39" s="18" t="s">
        <v>138</v>
      </c>
      <c r="T39" s="18"/>
    </row>
    <row r="40" spans="1:20">
      <c r="A40" s="4">
        <v>36</v>
      </c>
      <c r="B40" s="17" t="s">
        <v>63</v>
      </c>
      <c r="C40" s="64" t="s">
        <v>246</v>
      </c>
      <c r="D40" s="18" t="s">
        <v>25</v>
      </c>
      <c r="E40" s="19"/>
      <c r="F40" s="18"/>
      <c r="G40" s="19">
        <v>70</v>
      </c>
      <c r="H40" s="19">
        <v>68</v>
      </c>
      <c r="I40" s="58">
        <f t="shared" si="0"/>
        <v>138</v>
      </c>
      <c r="J40" s="70">
        <v>9577140633</v>
      </c>
      <c r="K40" s="64" t="s">
        <v>303</v>
      </c>
      <c r="L40" s="64" t="s">
        <v>191</v>
      </c>
      <c r="M40" s="64">
        <v>9954798508</v>
      </c>
      <c r="N40" s="64" t="s">
        <v>309</v>
      </c>
      <c r="O40" s="64">
        <v>9954779477</v>
      </c>
      <c r="P40" s="67">
        <v>43642</v>
      </c>
      <c r="Q40" s="68" t="s">
        <v>144</v>
      </c>
      <c r="R40" s="18">
        <v>42</v>
      </c>
      <c r="S40" s="18" t="s">
        <v>138</v>
      </c>
      <c r="T40" s="18"/>
    </row>
    <row r="41" spans="1:20">
      <c r="A41" s="4">
        <v>37</v>
      </c>
      <c r="B41" s="17" t="s">
        <v>62</v>
      </c>
      <c r="C41" s="64" t="s">
        <v>247</v>
      </c>
      <c r="D41" s="18" t="s">
        <v>25</v>
      </c>
      <c r="E41" s="19"/>
      <c r="F41" s="18"/>
      <c r="G41" s="19">
        <v>70</v>
      </c>
      <c r="H41" s="19">
        <v>60</v>
      </c>
      <c r="I41" s="58">
        <f t="shared" si="0"/>
        <v>130</v>
      </c>
      <c r="J41" s="70">
        <v>9678326477</v>
      </c>
      <c r="K41" s="64" t="s">
        <v>303</v>
      </c>
      <c r="L41" s="64" t="s">
        <v>191</v>
      </c>
      <c r="M41" s="64">
        <v>9954798508</v>
      </c>
      <c r="N41" s="64" t="s">
        <v>310</v>
      </c>
      <c r="O41" s="64">
        <v>8812940929</v>
      </c>
      <c r="P41" s="67">
        <v>43643</v>
      </c>
      <c r="Q41" s="68" t="s">
        <v>149</v>
      </c>
      <c r="R41" s="18">
        <v>43</v>
      </c>
      <c r="S41" s="18" t="s">
        <v>138</v>
      </c>
      <c r="T41" s="18"/>
    </row>
    <row r="42" spans="1:20">
      <c r="A42" s="4">
        <v>38</v>
      </c>
      <c r="B42" s="17" t="s">
        <v>63</v>
      </c>
      <c r="C42" s="64" t="s">
        <v>248</v>
      </c>
      <c r="D42" s="18" t="s">
        <v>25</v>
      </c>
      <c r="E42" s="19"/>
      <c r="F42" s="18"/>
      <c r="G42" s="19">
        <v>65</v>
      </c>
      <c r="H42" s="19">
        <v>60</v>
      </c>
      <c r="I42" s="58">
        <f t="shared" si="0"/>
        <v>125</v>
      </c>
      <c r="J42" s="70">
        <v>9957896362</v>
      </c>
      <c r="K42" s="64" t="s">
        <v>303</v>
      </c>
      <c r="L42" s="64" t="s">
        <v>191</v>
      </c>
      <c r="M42" s="64">
        <v>9954798508</v>
      </c>
      <c r="N42" s="64" t="s">
        <v>153</v>
      </c>
      <c r="O42" s="64">
        <v>9957578564</v>
      </c>
      <c r="P42" s="67">
        <v>43643</v>
      </c>
      <c r="Q42" s="68" t="s">
        <v>149</v>
      </c>
      <c r="R42" s="18">
        <v>46</v>
      </c>
      <c r="S42" s="18" t="s">
        <v>138</v>
      </c>
      <c r="T42" s="18"/>
    </row>
    <row r="43" spans="1:20">
      <c r="A43" s="4">
        <v>39</v>
      </c>
      <c r="B43" s="17" t="s">
        <v>62</v>
      </c>
      <c r="C43" s="64" t="s">
        <v>249</v>
      </c>
      <c r="D43" s="18" t="s">
        <v>25</v>
      </c>
      <c r="E43" s="19"/>
      <c r="F43" s="18"/>
      <c r="G43" s="19">
        <v>60</v>
      </c>
      <c r="H43" s="19">
        <v>60</v>
      </c>
      <c r="I43" s="58">
        <f t="shared" si="0"/>
        <v>120</v>
      </c>
      <c r="J43" s="70">
        <v>9678465493</v>
      </c>
      <c r="K43" s="64" t="s">
        <v>311</v>
      </c>
      <c r="L43" s="64" t="s">
        <v>312</v>
      </c>
      <c r="M43" s="64">
        <v>7896908923</v>
      </c>
      <c r="N43" s="64" t="s">
        <v>313</v>
      </c>
      <c r="O43" s="64">
        <v>9954900195</v>
      </c>
      <c r="P43" s="67">
        <v>43644</v>
      </c>
      <c r="Q43" s="68" t="s">
        <v>154</v>
      </c>
      <c r="R43" s="18">
        <v>49</v>
      </c>
      <c r="S43" s="18" t="s">
        <v>138</v>
      </c>
      <c r="T43" s="18"/>
    </row>
    <row r="44" spans="1:20">
      <c r="A44" s="4">
        <v>40</v>
      </c>
      <c r="B44" s="17" t="s">
        <v>63</v>
      </c>
      <c r="C44" s="64" t="s">
        <v>250</v>
      </c>
      <c r="D44" s="18" t="s">
        <v>25</v>
      </c>
      <c r="E44" s="19"/>
      <c r="F44" s="18"/>
      <c r="G44" s="19">
        <v>70</v>
      </c>
      <c r="H44" s="19">
        <v>55</v>
      </c>
      <c r="I44" s="58">
        <f t="shared" si="0"/>
        <v>125</v>
      </c>
      <c r="J44" s="70">
        <v>9957683425</v>
      </c>
      <c r="K44" s="64" t="s">
        <v>311</v>
      </c>
      <c r="L44" s="64" t="s">
        <v>312</v>
      </c>
      <c r="M44" s="64">
        <v>7896908923</v>
      </c>
      <c r="N44" s="64" t="s">
        <v>314</v>
      </c>
      <c r="O44" s="64">
        <v>8472053343</v>
      </c>
      <c r="P44" s="67">
        <v>43644</v>
      </c>
      <c r="Q44" s="68" t="s">
        <v>154</v>
      </c>
      <c r="R44" s="18">
        <v>38</v>
      </c>
      <c r="S44" s="18" t="s">
        <v>138</v>
      </c>
      <c r="T44" s="18"/>
    </row>
    <row r="45" spans="1:20">
      <c r="A45" s="4">
        <v>41</v>
      </c>
      <c r="B45" s="17" t="s">
        <v>62</v>
      </c>
      <c r="C45" s="18" t="s">
        <v>251</v>
      </c>
      <c r="D45" s="18" t="s">
        <v>25</v>
      </c>
      <c r="E45" s="19"/>
      <c r="F45" s="18"/>
      <c r="G45" s="19">
        <v>70</v>
      </c>
      <c r="H45" s="19">
        <v>60</v>
      </c>
      <c r="I45" s="58">
        <f t="shared" si="0"/>
        <v>130</v>
      </c>
      <c r="J45" s="70">
        <v>8402067318</v>
      </c>
      <c r="K45" s="64" t="s">
        <v>210</v>
      </c>
      <c r="L45" s="64" t="s">
        <v>209</v>
      </c>
      <c r="M45" s="64">
        <v>9678946896</v>
      </c>
      <c r="N45" s="64" t="s">
        <v>211</v>
      </c>
      <c r="O45" s="64">
        <v>96788520713</v>
      </c>
      <c r="P45" s="67">
        <v>43645</v>
      </c>
      <c r="Q45" s="68" t="s">
        <v>256</v>
      </c>
      <c r="R45" s="18">
        <v>38</v>
      </c>
      <c r="S45" s="18" t="s">
        <v>138</v>
      </c>
      <c r="T45" s="18"/>
    </row>
    <row r="46" spans="1:20">
      <c r="A46" s="4">
        <v>42</v>
      </c>
      <c r="B46" s="17" t="s">
        <v>63</v>
      </c>
      <c r="C46" s="18" t="s">
        <v>252</v>
      </c>
      <c r="D46" s="18" t="s">
        <v>25</v>
      </c>
      <c r="E46" s="19"/>
      <c r="F46" s="18"/>
      <c r="G46" s="19">
        <v>65</v>
      </c>
      <c r="H46" s="19">
        <v>60</v>
      </c>
      <c r="I46" s="58">
        <f t="shared" si="0"/>
        <v>125</v>
      </c>
      <c r="J46" s="70">
        <v>7896578976</v>
      </c>
      <c r="K46" s="64" t="s">
        <v>161</v>
      </c>
      <c r="L46" s="64" t="s">
        <v>160</v>
      </c>
      <c r="M46" s="64">
        <v>9401726060</v>
      </c>
      <c r="N46" s="64" t="s">
        <v>212</v>
      </c>
      <c r="O46" s="64">
        <v>8011327951</v>
      </c>
      <c r="P46" s="67">
        <v>43645</v>
      </c>
      <c r="Q46" s="68" t="s">
        <v>256</v>
      </c>
      <c r="R46" s="18">
        <v>40</v>
      </c>
      <c r="S46" s="18" t="s">
        <v>138</v>
      </c>
      <c r="T46" s="18"/>
    </row>
    <row r="47" spans="1:20">
      <c r="A47" s="4">
        <v>43</v>
      </c>
      <c r="B47" s="17"/>
      <c r="C47" s="18"/>
      <c r="D47" s="18"/>
      <c r="E47" s="19"/>
      <c r="F47" s="18"/>
      <c r="G47" s="19"/>
      <c r="H47" s="19"/>
      <c r="I47" s="58">
        <f t="shared" si="0"/>
        <v>0</v>
      </c>
      <c r="J47" s="18"/>
      <c r="K47" s="18"/>
      <c r="L47" s="18"/>
      <c r="M47" s="18"/>
      <c r="N47" s="18"/>
      <c r="O47" s="18"/>
      <c r="P47" s="24"/>
      <c r="Q47" s="18"/>
      <c r="R47" s="18"/>
      <c r="S47" s="18"/>
      <c r="T47" s="18"/>
    </row>
    <row r="48" spans="1:20">
      <c r="A48" s="4">
        <v>44</v>
      </c>
      <c r="B48" s="17"/>
      <c r="C48" s="18"/>
      <c r="D48" s="18"/>
      <c r="E48" s="19"/>
      <c r="F48" s="18"/>
      <c r="G48" s="19"/>
      <c r="H48" s="19"/>
      <c r="I48" s="58">
        <f t="shared" si="0"/>
        <v>0</v>
      </c>
      <c r="J48" s="18"/>
      <c r="K48" s="18"/>
      <c r="L48" s="18"/>
      <c r="M48" s="18"/>
      <c r="N48" s="18"/>
      <c r="O48" s="18"/>
      <c r="P48" s="24"/>
      <c r="Q48" s="18"/>
      <c r="R48" s="18"/>
      <c r="S48" s="18"/>
      <c r="T48" s="18"/>
    </row>
    <row r="49" spans="1:20">
      <c r="A49" s="4">
        <v>45</v>
      </c>
      <c r="B49" s="17"/>
      <c r="C49" s="18"/>
      <c r="D49" s="18"/>
      <c r="E49" s="19"/>
      <c r="F49" s="18"/>
      <c r="G49" s="19"/>
      <c r="H49" s="19"/>
      <c r="I49" s="58">
        <f t="shared" si="0"/>
        <v>0</v>
      </c>
      <c r="J49" s="18"/>
      <c r="K49" s="18"/>
      <c r="L49" s="18"/>
      <c r="M49" s="18"/>
      <c r="N49" s="18"/>
      <c r="O49" s="18"/>
      <c r="P49" s="24"/>
      <c r="Q49" s="18"/>
      <c r="R49" s="18"/>
      <c r="S49" s="18"/>
      <c r="T49" s="18"/>
    </row>
    <row r="50" spans="1:20">
      <c r="A50" s="4">
        <v>46</v>
      </c>
      <c r="B50" s="17"/>
      <c r="C50" s="56"/>
      <c r="D50" s="56"/>
      <c r="E50" s="17"/>
      <c r="F50" s="56"/>
      <c r="G50" s="17"/>
      <c r="H50" s="17"/>
      <c r="I50" s="58">
        <f t="shared" si="0"/>
        <v>0</v>
      </c>
      <c r="J50" s="56"/>
      <c r="K50" s="56"/>
      <c r="L50" s="56"/>
      <c r="M50" s="56"/>
      <c r="N50" s="56"/>
      <c r="O50" s="56"/>
      <c r="P50" s="24"/>
      <c r="Q50" s="18"/>
      <c r="R50" s="18"/>
      <c r="S50" s="18"/>
      <c r="T50" s="18"/>
    </row>
    <row r="51" spans="1:20">
      <c r="A51" s="4">
        <v>47</v>
      </c>
      <c r="B51" s="17"/>
      <c r="C51" s="18"/>
      <c r="D51" s="18"/>
      <c r="E51" s="19"/>
      <c r="F51" s="18"/>
      <c r="G51" s="19"/>
      <c r="H51" s="19"/>
      <c r="I51" s="58">
        <f t="shared" si="0"/>
        <v>0</v>
      </c>
      <c r="J51" s="18"/>
      <c r="K51" s="18"/>
      <c r="L51" s="18"/>
      <c r="M51" s="18"/>
      <c r="N51" s="18"/>
      <c r="O51" s="18"/>
      <c r="P51" s="24"/>
      <c r="Q51" s="18"/>
      <c r="R51" s="18"/>
      <c r="S51" s="18"/>
      <c r="T51" s="18"/>
    </row>
    <row r="52" spans="1:20">
      <c r="A52" s="4">
        <v>48</v>
      </c>
      <c r="B52" s="17"/>
      <c r="C52" s="18"/>
      <c r="D52" s="18"/>
      <c r="E52" s="19"/>
      <c r="F52" s="18"/>
      <c r="G52" s="19"/>
      <c r="H52" s="19"/>
      <c r="I52" s="58">
        <f t="shared" si="0"/>
        <v>0</v>
      </c>
      <c r="J52" s="18"/>
      <c r="K52" s="18"/>
      <c r="L52" s="18"/>
      <c r="M52" s="18"/>
      <c r="N52" s="18"/>
      <c r="O52" s="18"/>
      <c r="P52" s="24"/>
      <c r="Q52" s="18"/>
      <c r="R52" s="18"/>
      <c r="S52" s="18"/>
      <c r="T52" s="18"/>
    </row>
    <row r="53" spans="1:20">
      <c r="A53" s="4">
        <v>49</v>
      </c>
      <c r="B53" s="17"/>
      <c r="C53" s="18"/>
      <c r="D53" s="18"/>
      <c r="E53" s="19"/>
      <c r="F53" s="18"/>
      <c r="G53" s="19"/>
      <c r="H53" s="19"/>
      <c r="I53" s="58">
        <f t="shared" si="0"/>
        <v>0</v>
      </c>
      <c r="J53" s="18"/>
      <c r="K53" s="18"/>
      <c r="L53" s="18"/>
      <c r="M53" s="18"/>
      <c r="N53" s="18"/>
      <c r="O53" s="18"/>
      <c r="P53" s="24"/>
      <c r="Q53" s="18"/>
      <c r="R53" s="18"/>
      <c r="S53" s="18"/>
      <c r="T53" s="18"/>
    </row>
    <row r="54" spans="1:20">
      <c r="A54" s="4">
        <v>50</v>
      </c>
      <c r="B54" s="17"/>
      <c r="C54" s="18"/>
      <c r="D54" s="18"/>
      <c r="E54" s="19"/>
      <c r="F54" s="18"/>
      <c r="G54" s="19"/>
      <c r="H54" s="19"/>
      <c r="I54" s="58">
        <f t="shared" si="0"/>
        <v>0</v>
      </c>
      <c r="J54" s="18"/>
      <c r="K54" s="18"/>
      <c r="L54" s="18"/>
      <c r="M54" s="18"/>
      <c r="N54" s="18"/>
      <c r="O54" s="18"/>
      <c r="P54" s="24"/>
      <c r="Q54" s="18"/>
      <c r="R54" s="18"/>
      <c r="S54" s="18"/>
      <c r="T54" s="18"/>
    </row>
    <row r="55" spans="1:20">
      <c r="A55" s="4">
        <v>51</v>
      </c>
      <c r="B55" s="17"/>
      <c r="C55" s="18"/>
      <c r="D55" s="18"/>
      <c r="E55" s="19"/>
      <c r="F55" s="18"/>
      <c r="G55" s="19"/>
      <c r="H55" s="19"/>
      <c r="I55" s="58">
        <f t="shared" si="0"/>
        <v>0</v>
      </c>
      <c r="J55" s="18"/>
      <c r="K55" s="18"/>
      <c r="L55" s="18"/>
      <c r="M55" s="18"/>
      <c r="N55" s="18"/>
      <c r="O55" s="18"/>
      <c r="P55" s="24"/>
      <c r="Q55" s="18"/>
      <c r="R55" s="18"/>
      <c r="S55" s="18"/>
      <c r="T55" s="18"/>
    </row>
    <row r="56" spans="1:20">
      <c r="A56" s="4">
        <v>52</v>
      </c>
      <c r="B56" s="17"/>
      <c r="C56" s="18"/>
      <c r="D56" s="18"/>
      <c r="E56" s="19"/>
      <c r="F56" s="18"/>
      <c r="G56" s="19"/>
      <c r="H56" s="19"/>
      <c r="I56" s="58">
        <f t="shared" si="0"/>
        <v>0</v>
      </c>
      <c r="J56" s="18"/>
      <c r="K56" s="18"/>
      <c r="L56" s="18"/>
      <c r="M56" s="18"/>
      <c r="N56" s="18"/>
      <c r="O56" s="18"/>
      <c r="P56" s="24"/>
      <c r="Q56" s="18"/>
      <c r="R56" s="18"/>
      <c r="S56" s="18"/>
      <c r="T56" s="18"/>
    </row>
    <row r="57" spans="1:20">
      <c r="A57" s="4">
        <v>53</v>
      </c>
      <c r="B57" s="17"/>
      <c r="C57" s="56"/>
      <c r="D57" s="56"/>
      <c r="E57" s="17"/>
      <c r="F57" s="56"/>
      <c r="G57" s="17"/>
      <c r="H57" s="17"/>
      <c r="I57" s="58">
        <f t="shared" si="0"/>
        <v>0</v>
      </c>
      <c r="J57" s="56"/>
      <c r="K57" s="56"/>
      <c r="L57" s="56"/>
      <c r="M57" s="56"/>
      <c r="N57" s="56"/>
      <c r="O57" s="56"/>
      <c r="P57" s="24"/>
      <c r="Q57" s="18"/>
      <c r="R57" s="18"/>
      <c r="S57" s="18"/>
      <c r="T57" s="18"/>
    </row>
    <row r="58" spans="1:20">
      <c r="A58" s="4">
        <v>54</v>
      </c>
      <c r="B58" s="17"/>
      <c r="C58" s="18"/>
      <c r="D58" s="18"/>
      <c r="E58" s="19"/>
      <c r="F58" s="18"/>
      <c r="G58" s="19"/>
      <c r="H58" s="19"/>
      <c r="I58" s="58">
        <f t="shared" si="0"/>
        <v>0</v>
      </c>
      <c r="J58" s="18"/>
      <c r="K58" s="18"/>
      <c r="L58" s="18"/>
      <c r="M58" s="18"/>
      <c r="N58" s="18"/>
      <c r="O58" s="18"/>
      <c r="P58" s="24"/>
      <c r="Q58" s="18"/>
      <c r="R58" s="18"/>
      <c r="S58" s="18"/>
      <c r="T58" s="18"/>
    </row>
    <row r="59" spans="1:20">
      <c r="A59" s="4">
        <v>55</v>
      </c>
      <c r="B59" s="17"/>
      <c r="C59" s="18"/>
      <c r="D59" s="18"/>
      <c r="E59" s="19"/>
      <c r="F59" s="18"/>
      <c r="G59" s="19"/>
      <c r="H59" s="19"/>
      <c r="I59" s="58">
        <f t="shared" si="0"/>
        <v>0</v>
      </c>
      <c r="J59" s="18"/>
      <c r="K59" s="18"/>
      <c r="L59" s="18"/>
      <c r="M59" s="18"/>
      <c r="N59" s="18"/>
      <c r="O59" s="18"/>
      <c r="P59" s="24"/>
      <c r="Q59" s="18"/>
      <c r="R59" s="18"/>
      <c r="S59" s="18"/>
      <c r="T59" s="18"/>
    </row>
    <row r="60" spans="1:20">
      <c r="A60" s="4">
        <v>56</v>
      </c>
      <c r="B60" s="17"/>
      <c r="C60" s="18"/>
      <c r="D60" s="18"/>
      <c r="E60" s="19"/>
      <c r="F60" s="18"/>
      <c r="G60" s="19"/>
      <c r="H60" s="19"/>
      <c r="I60" s="58">
        <f t="shared" si="0"/>
        <v>0</v>
      </c>
      <c r="J60" s="18"/>
      <c r="K60" s="18"/>
      <c r="L60" s="18"/>
      <c r="M60" s="18"/>
      <c r="N60" s="18"/>
      <c r="O60" s="18"/>
      <c r="P60" s="24"/>
      <c r="Q60" s="18"/>
      <c r="R60" s="18"/>
      <c r="S60" s="18"/>
      <c r="T60" s="18"/>
    </row>
    <row r="61" spans="1:20">
      <c r="A61" s="4">
        <v>57</v>
      </c>
      <c r="B61" s="17"/>
      <c r="C61" s="18"/>
      <c r="D61" s="18"/>
      <c r="E61" s="19"/>
      <c r="F61" s="18"/>
      <c r="G61" s="19"/>
      <c r="H61" s="19"/>
      <c r="I61" s="58">
        <f t="shared" si="0"/>
        <v>0</v>
      </c>
      <c r="J61" s="18"/>
      <c r="K61" s="18"/>
      <c r="L61" s="18"/>
      <c r="M61" s="18"/>
      <c r="N61" s="18"/>
      <c r="O61" s="18"/>
      <c r="P61" s="24"/>
      <c r="Q61" s="18"/>
      <c r="R61" s="18"/>
      <c r="S61" s="18"/>
      <c r="T61" s="18"/>
    </row>
    <row r="62" spans="1:20">
      <c r="A62" s="4">
        <v>58</v>
      </c>
      <c r="B62" s="17"/>
      <c r="C62" s="18"/>
      <c r="D62" s="18"/>
      <c r="E62" s="19"/>
      <c r="F62" s="18"/>
      <c r="G62" s="19"/>
      <c r="H62" s="19"/>
      <c r="I62" s="58">
        <f t="shared" si="0"/>
        <v>0</v>
      </c>
      <c r="J62" s="18"/>
      <c r="K62" s="18"/>
      <c r="L62" s="18"/>
      <c r="M62" s="18"/>
      <c r="N62" s="18"/>
      <c r="O62" s="18"/>
      <c r="P62" s="24"/>
      <c r="Q62" s="18"/>
      <c r="R62" s="18"/>
      <c r="S62" s="18"/>
      <c r="T62" s="18"/>
    </row>
    <row r="63" spans="1:20">
      <c r="A63" s="4">
        <v>59</v>
      </c>
      <c r="B63" s="17"/>
      <c r="C63" s="18"/>
      <c r="D63" s="18"/>
      <c r="E63" s="19"/>
      <c r="F63" s="18"/>
      <c r="G63" s="19"/>
      <c r="H63" s="19"/>
      <c r="I63" s="58">
        <f t="shared" si="0"/>
        <v>0</v>
      </c>
      <c r="J63" s="18"/>
      <c r="K63" s="18"/>
      <c r="L63" s="18"/>
      <c r="M63" s="18"/>
      <c r="N63" s="18"/>
      <c r="O63" s="18"/>
      <c r="P63" s="24"/>
      <c r="Q63" s="18"/>
      <c r="R63" s="18"/>
      <c r="S63" s="18"/>
      <c r="T63" s="18"/>
    </row>
    <row r="64" spans="1:20">
      <c r="A64" s="4">
        <v>60</v>
      </c>
      <c r="B64" s="17"/>
      <c r="C64" s="18"/>
      <c r="D64" s="18"/>
      <c r="E64" s="19"/>
      <c r="F64" s="18"/>
      <c r="G64" s="19"/>
      <c r="H64" s="19"/>
      <c r="I64" s="58">
        <f t="shared" si="0"/>
        <v>0</v>
      </c>
      <c r="J64" s="18"/>
      <c r="K64" s="18"/>
      <c r="L64" s="18"/>
      <c r="M64" s="18"/>
      <c r="N64" s="18"/>
      <c r="O64" s="18"/>
      <c r="P64" s="24"/>
      <c r="Q64" s="18"/>
      <c r="R64" s="18"/>
      <c r="S64" s="18"/>
      <c r="T64" s="18"/>
    </row>
    <row r="65" spans="1:20">
      <c r="A65" s="4">
        <v>61</v>
      </c>
      <c r="B65" s="17"/>
      <c r="C65" s="18"/>
      <c r="D65" s="18"/>
      <c r="E65" s="19"/>
      <c r="F65" s="18"/>
      <c r="G65" s="19"/>
      <c r="H65" s="19"/>
      <c r="I65" s="58">
        <f t="shared" si="0"/>
        <v>0</v>
      </c>
      <c r="J65" s="18"/>
      <c r="K65" s="18"/>
      <c r="L65" s="18"/>
      <c r="M65" s="18"/>
      <c r="N65" s="18"/>
      <c r="O65" s="18"/>
      <c r="P65" s="24"/>
      <c r="Q65" s="18"/>
      <c r="R65" s="18"/>
      <c r="S65" s="18"/>
      <c r="T65" s="18"/>
    </row>
    <row r="66" spans="1:20">
      <c r="A66" s="4">
        <v>62</v>
      </c>
      <c r="B66" s="17"/>
      <c r="C66" s="18"/>
      <c r="D66" s="18"/>
      <c r="E66" s="19"/>
      <c r="F66" s="18"/>
      <c r="G66" s="19"/>
      <c r="H66" s="19"/>
      <c r="I66" s="58">
        <f t="shared" si="0"/>
        <v>0</v>
      </c>
      <c r="J66" s="18"/>
      <c r="K66" s="18"/>
      <c r="L66" s="18"/>
      <c r="M66" s="18"/>
      <c r="N66" s="18"/>
      <c r="O66" s="18"/>
      <c r="P66" s="24"/>
      <c r="Q66" s="18"/>
      <c r="R66" s="18"/>
      <c r="S66" s="18"/>
      <c r="T66" s="18"/>
    </row>
    <row r="67" spans="1:20">
      <c r="A67" s="4">
        <v>63</v>
      </c>
      <c r="B67" s="17"/>
      <c r="C67" s="18"/>
      <c r="D67" s="18"/>
      <c r="E67" s="19"/>
      <c r="F67" s="18"/>
      <c r="G67" s="19"/>
      <c r="H67" s="19"/>
      <c r="I67" s="58">
        <f t="shared" si="0"/>
        <v>0</v>
      </c>
      <c r="J67" s="18"/>
      <c r="K67" s="18"/>
      <c r="L67" s="18"/>
      <c r="M67" s="18"/>
      <c r="N67" s="18"/>
      <c r="O67" s="18"/>
      <c r="P67" s="24"/>
      <c r="Q67" s="18"/>
      <c r="R67" s="18"/>
      <c r="S67" s="18"/>
      <c r="T67" s="18"/>
    </row>
    <row r="68" spans="1:20">
      <c r="A68" s="4">
        <v>64</v>
      </c>
      <c r="B68" s="17"/>
      <c r="C68" s="18"/>
      <c r="D68" s="18"/>
      <c r="E68" s="19"/>
      <c r="F68" s="18"/>
      <c r="G68" s="19"/>
      <c r="H68" s="19"/>
      <c r="I68" s="58">
        <f t="shared" si="0"/>
        <v>0</v>
      </c>
      <c r="J68" s="18"/>
      <c r="K68" s="18"/>
      <c r="L68" s="18"/>
      <c r="M68" s="18"/>
      <c r="N68" s="18"/>
      <c r="O68" s="18"/>
      <c r="P68" s="24"/>
      <c r="Q68" s="18"/>
      <c r="R68" s="18"/>
      <c r="S68" s="18"/>
      <c r="T68" s="18"/>
    </row>
    <row r="69" spans="1:20">
      <c r="A69" s="4">
        <v>65</v>
      </c>
      <c r="B69" s="17"/>
      <c r="C69" s="18"/>
      <c r="D69" s="18"/>
      <c r="E69" s="19"/>
      <c r="F69" s="18"/>
      <c r="G69" s="19"/>
      <c r="H69" s="19"/>
      <c r="I69" s="58">
        <f t="shared" si="0"/>
        <v>0</v>
      </c>
      <c r="J69" s="18"/>
      <c r="K69" s="18"/>
      <c r="L69" s="18"/>
      <c r="M69" s="18"/>
      <c r="N69" s="18"/>
      <c r="O69" s="18"/>
      <c r="P69" s="24"/>
      <c r="Q69" s="18"/>
      <c r="R69" s="18"/>
      <c r="S69" s="18"/>
      <c r="T69" s="18"/>
    </row>
    <row r="70" spans="1:20">
      <c r="A70" s="4">
        <v>66</v>
      </c>
      <c r="B70" s="17"/>
      <c r="C70" s="18"/>
      <c r="D70" s="18"/>
      <c r="E70" s="19"/>
      <c r="F70" s="18"/>
      <c r="G70" s="19"/>
      <c r="H70" s="19"/>
      <c r="I70" s="58">
        <f t="shared" ref="I70:I133" si="1">SUM(G70:H70)</f>
        <v>0</v>
      </c>
      <c r="J70" s="18"/>
      <c r="K70" s="18"/>
      <c r="L70" s="18"/>
      <c r="M70" s="18"/>
      <c r="N70" s="18"/>
      <c r="O70" s="18"/>
      <c r="P70" s="24"/>
      <c r="Q70" s="18"/>
      <c r="R70" s="18"/>
      <c r="S70" s="18"/>
      <c r="T70" s="18"/>
    </row>
    <row r="71" spans="1:20">
      <c r="A71" s="4">
        <v>67</v>
      </c>
      <c r="B71" s="17"/>
      <c r="C71" s="18"/>
      <c r="D71" s="18"/>
      <c r="E71" s="19"/>
      <c r="F71" s="18"/>
      <c r="G71" s="19"/>
      <c r="H71" s="19"/>
      <c r="I71" s="58">
        <f t="shared" si="1"/>
        <v>0</v>
      </c>
      <c r="J71" s="18"/>
      <c r="K71" s="18"/>
      <c r="L71" s="18"/>
      <c r="M71" s="18"/>
      <c r="N71" s="18"/>
      <c r="O71" s="18"/>
      <c r="P71" s="24"/>
      <c r="Q71" s="18"/>
      <c r="R71" s="18"/>
      <c r="S71" s="18"/>
      <c r="T71" s="18"/>
    </row>
    <row r="72" spans="1:20">
      <c r="A72" s="4">
        <v>68</v>
      </c>
      <c r="B72" s="17"/>
      <c r="C72" s="18"/>
      <c r="D72" s="18"/>
      <c r="E72" s="19"/>
      <c r="F72" s="18"/>
      <c r="G72" s="19"/>
      <c r="H72" s="19"/>
      <c r="I72" s="58">
        <f t="shared" si="1"/>
        <v>0</v>
      </c>
      <c r="J72" s="18"/>
      <c r="K72" s="18"/>
      <c r="L72" s="18"/>
      <c r="M72" s="18"/>
      <c r="N72" s="18"/>
      <c r="O72" s="18"/>
      <c r="P72" s="24"/>
      <c r="Q72" s="18"/>
      <c r="R72" s="18"/>
      <c r="S72" s="18"/>
      <c r="T72" s="18"/>
    </row>
    <row r="73" spans="1:20">
      <c r="A73" s="4">
        <v>69</v>
      </c>
      <c r="B73" s="17"/>
      <c r="C73" s="18"/>
      <c r="D73" s="18"/>
      <c r="E73" s="19"/>
      <c r="F73" s="18"/>
      <c r="G73" s="19"/>
      <c r="H73" s="19"/>
      <c r="I73" s="58">
        <f t="shared" si="1"/>
        <v>0</v>
      </c>
      <c r="J73" s="18"/>
      <c r="K73" s="18"/>
      <c r="L73" s="18"/>
      <c r="M73" s="18"/>
      <c r="N73" s="18"/>
      <c r="O73" s="18"/>
      <c r="P73" s="24"/>
      <c r="Q73" s="18"/>
      <c r="R73" s="18"/>
      <c r="S73" s="18"/>
      <c r="T73" s="18"/>
    </row>
    <row r="74" spans="1:20">
      <c r="A74" s="4">
        <v>70</v>
      </c>
      <c r="B74" s="17"/>
      <c r="C74" s="18"/>
      <c r="D74" s="18"/>
      <c r="E74" s="19"/>
      <c r="F74" s="18"/>
      <c r="G74" s="19"/>
      <c r="H74" s="19"/>
      <c r="I74" s="58">
        <f t="shared" si="1"/>
        <v>0</v>
      </c>
      <c r="J74" s="18"/>
      <c r="K74" s="18"/>
      <c r="L74" s="18"/>
      <c r="M74" s="18"/>
      <c r="N74" s="18"/>
      <c r="O74" s="18"/>
      <c r="P74" s="24"/>
      <c r="Q74" s="18"/>
      <c r="R74" s="18"/>
      <c r="S74" s="18"/>
      <c r="T74" s="18"/>
    </row>
    <row r="75" spans="1:20">
      <c r="A75" s="4">
        <v>71</v>
      </c>
      <c r="B75" s="17"/>
      <c r="C75" s="18"/>
      <c r="D75" s="18"/>
      <c r="E75" s="19"/>
      <c r="F75" s="18"/>
      <c r="G75" s="19"/>
      <c r="H75" s="19"/>
      <c r="I75" s="58">
        <f t="shared" si="1"/>
        <v>0</v>
      </c>
      <c r="J75" s="18"/>
      <c r="K75" s="18"/>
      <c r="L75" s="18"/>
      <c r="M75" s="18"/>
      <c r="N75" s="18"/>
      <c r="O75" s="18"/>
      <c r="P75" s="24"/>
      <c r="Q75" s="18"/>
      <c r="R75" s="18"/>
      <c r="S75" s="18"/>
      <c r="T75" s="18"/>
    </row>
    <row r="76" spans="1:20">
      <c r="A76" s="4">
        <v>72</v>
      </c>
      <c r="B76" s="17"/>
      <c r="C76" s="18"/>
      <c r="D76" s="18"/>
      <c r="E76" s="19"/>
      <c r="F76" s="18"/>
      <c r="G76" s="19"/>
      <c r="H76" s="19"/>
      <c r="I76" s="58">
        <f t="shared" si="1"/>
        <v>0</v>
      </c>
      <c r="J76" s="18"/>
      <c r="K76" s="18"/>
      <c r="L76" s="18"/>
      <c r="M76" s="18"/>
      <c r="N76" s="18"/>
      <c r="O76" s="18"/>
      <c r="P76" s="24"/>
      <c r="Q76" s="18"/>
      <c r="R76" s="18"/>
      <c r="S76" s="18"/>
      <c r="T76" s="18"/>
    </row>
    <row r="77" spans="1:20">
      <c r="A77" s="4">
        <v>73</v>
      </c>
      <c r="B77" s="17"/>
      <c r="C77" s="18"/>
      <c r="D77" s="18"/>
      <c r="E77" s="19"/>
      <c r="F77" s="18"/>
      <c r="G77" s="19"/>
      <c r="H77" s="19"/>
      <c r="I77" s="58">
        <f t="shared" si="1"/>
        <v>0</v>
      </c>
      <c r="J77" s="18"/>
      <c r="K77" s="18"/>
      <c r="L77" s="18"/>
      <c r="M77" s="18"/>
      <c r="N77" s="18"/>
      <c r="O77" s="18"/>
      <c r="P77" s="24"/>
      <c r="Q77" s="18"/>
      <c r="R77" s="18"/>
      <c r="S77" s="18"/>
      <c r="T77" s="18"/>
    </row>
    <row r="78" spans="1:20">
      <c r="A78" s="4">
        <v>74</v>
      </c>
      <c r="B78" s="17"/>
      <c r="C78" s="18"/>
      <c r="D78" s="18"/>
      <c r="E78" s="19"/>
      <c r="F78" s="18"/>
      <c r="G78" s="19"/>
      <c r="H78" s="19"/>
      <c r="I78" s="58">
        <f t="shared" si="1"/>
        <v>0</v>
      </c>
      <c r="J78" s="18"/>
      <c r="K78" s="18"/>
      <c r="L78" s="18"/>
      <c r="M78" s="18"/>
      <c r="N78" s="18"/>
      <c r="O78" s="18"/>
      <c r="P78" s="24"/>
      <c r="Q78" s="18"/>
      <c r="R78" s="18"/>
      <c r="S78" s="18"/>
      <c r="T78" s="18"/>
    </row>
    <row r="79" spans="1:20">
      <c r="A79" s="4">
        <v>75</v>
      </c>
      <c r="B79" s="17"/>
      <c r="C79" s="18"/>
      <c r="D79" s="18"/>
      <c r="E79" s="19"/>
      <c r="F79" s="18"/>
      <c r="G79" s="19"/>
      <c r="H79" s="19"/>
      <c r="I79" s="58">
        <f t="shared" si="1"/>
        <v>0</v>
      </c>
      <c r="J79" s="18"/>
      <c r="K79" s="18"/>
      <c r="L79" s="18"/>
      <c r="M79" s="18"/>
      <c r="N79" s="18"/>
      <c r="O79" s="18"/>
      <c r="P79" s="24"/>
      <c r="Q79" s="18"/>
      <c r="R79" s="18"/>
      <c r="S79" s="18"/>
      <c r="T79" s="18"/>
    </row>
    <row r="80" spans="1:20">
      <c r="A80" s="4">
        <v>76</v>
      </c>
      <c r="B80" s="17"/>
      <c r="C80" s="18"/>
      <c r="D80" s="18"/>
      <c r="E80" s="19"/>
      <c r="F80" s="18"/>
      <c r="G80" s="19"/>
      <c r="H80" s="19"/>
      <c r="I80" s="58">
        <f t="shared" si="1"/>
        <v>0</v>
      </c>
      <c r="J80" s="18"/>
      <c r="K80" s="18"/>
      <c r="L80" s="18"/>
      <c r="M80" s="18"/>
      <c r="N80" s="18"/>
      <c r="O80" s="18"/>
      <c r="P80" s="24"/>
      <c r="Q80" s="18"/>
      <c r="R80" s="18"/>
      <c r="S80" s="18"/>
      <c r="T80" s="18"/>
    </row>
    <row r="81" spans="1:20">
      <c r="A81" s="4">
        <v>77</v>
      </c>
      <c r="B81" s="17"/>
      <c r="C81" s="18"/>
      <c r="D81" s="18"/>
      <c r="E81" s="19"/>
      <c r="F81" s="18"/>
      <c r="G81" s="19"/>
      <c r="H81" s="19"/>
      <c r="I81" s="58">
        <f t="shared" si="1"/>
        <v>0</v>
      </c>
      <c r="J81" s="18"/>
      <c r="K81" s="18"/>
      <c r="L81" s="18"/>
      <c r="M81" s="18"/>
      <c r="N81" s="18"/>
      <c r="O81" s="18"/>
      <c r="P81" s="24"/>
      <c r="Q81" s="18"/>
      <c r="R81" s="18"/>
      <c r="S81" s="18"/>
      <c r="T81" s="18"/>
    </row>
    <row r="82" spans="1:20">
      <c r="A82" s="4">
        <v>78</v>
      </c>
      <c r="B82" s="17"/>
      <c r="C82" s="18"/>
      <c r="D82" s="18"/>
      <c r="E82" s="19"/>
      <c r="F82" s="18"/>
      <c r="G82" s="19"/>
      <c r="H82" s="19"/>
      <c r="I82" s="58">
        <f t="shared" si="1"/>
        <v>0</v>
      </c>
      <c r="J82" s="18"/>
      <c r="K82" s="18"/>
      <c r="L82" s="18"/>
      <c r="M82" s="18"/>
      <c r="N82" s="18"/>
      <c r="O82" s="18"/>
      <c r="P82" s="24"/>
      <c r="Q82" s="18"/>
      <c r="R82" s="18"/>
      <c r="S82" s="18"/>
      <c r="T82" s="18"/>
    </row>
    <row r="83" spans="1:20">
      <c r="A83" s="4">
        <v>79</v>
      </c>
      <c r="B83" s="17"/>
      <c r="C83" s="18"/>
      <c r="D83" s="18"/>
      <c r="E83" s="19"/>
      <c r="F83" s="18"/>
      <c r="G83" s="19"/>
      <c r="H83" s="19"/>
      <c r="I83" s="58">
        <f t="shared" si="1"/>
        <v>0</v>
      </c>
      <c r="J83" s="18"/>
      <c r="K83" s="18"/>
      <c r="L83" s="18"/>
      <c r="M83" s="18"/>
      <c r="N83" s="18"/>
      <c r="O83" s="18"/>
      <c r="P83" s="24"/>
      <c r="Q83" s="18"/>
      <c r="R83" s="18"/>
      <c r="S83" s="18"/>
      <c r="T83" s="18"/>
    </row>
    <row r="84" spans="1:20">
      <c r="A84" s="4">
        <v>80</v>
      </c>
      <c r="B84" s="17"/>
      <c r="C84" s="18"/>
      <c r="D84" s="18"/>
      <c r="E84" s="19"/>
      <c r="F84" s="18"/>
      <c r="G84" s="19"/>
      <c r="H84" s="19"/>
      <c r="I84" s="58">
        <f t="shared" si="1"/>
        <v>0</v>
      </c>
      <c r="J84" s="18"/>
      <c r="K84" s="18"/>
      <c r="L84" s="18"/>
      <c r="M84" s="18"/>
      <c r="N84" s="18"/>
      <c r="O84" s="18"/>
      <c r="P84" s="24"/>
      <c r="Q84" s="18"/>
      <c r="R84" s="18"/>
      <c r="S84" s="18"/>
      <c r="T84" s="18"/>
    </row>
    <row r="85" spans="1:20">
      <c r="A85" s="4">
        <v>81</v>
      </c>
      <c r="B85" s="17"/>
      <c r="C85" s="18"/>
      <c r="D85" s="18"/>
      <c r="E85" s="19"/>
      <c r="F85" s="18"/>
      <c r="G85" s="19"/>
      <c r="H85" s="19"/>
      <c r="I85" s="58">
        <f t="shared" si="1"/>
        <v>0</v>
      </c>
      <c r="J85" s="18"/>
      <c r="K85" s="18"/>
      <c r="L85" s="18"/>
      <c r="M85" s="18"/>
      <c r="N85" s="18"/>
      <c r="O85" s="18"/>
      <c r="P85" s="24"/>
      <c r="Q85" s="18"/>
      <c r="R85" s="18"/>
      <c r="S85" s="18"/>
      <c r="T85" s="18"/>
    </row>
    <row r="86" spans="1:20">
      <c r="A86" s="4">
        <v>82</v>
      </c>
      <c r="B86" s="17"/>
      <c r="C86" s="18"/>
      <c r="D86" s="18"/>
      <c r="E86" s="19"/>
      <c r="F86" s="18"/>
      <c r="G86" s="19"/>
      <c r="H86" s="19"/>
      <c r="I86" s="58">
        <f t="shared" si="1"/>
        <v>0</v>
      </c>
      <c r="J86" s="18"/>
      <c r="K86" s="18"/>
      <c r="L86" s="18"/>
      <c r="M86" s="18"/>
      <c r="N86" s="18"/>
      <c r="O86" s="18"/>
      <c r="P86" s="24"/>
      <c r="Q86" s="18"/>
      <c r="R86" s="18"/>
      <c r="S86" s="18"/>
      <c r="T86" s="18"/>
    </row>
    <row r="87" spans="1:20">
      <c r="A87" s="4">
        <v>83</v>
      </c>
      <c r="B87" s="17"/>
      <c r="C87" s="18"/>
      <c r="D87" s="18"/>
      <c r="E87" s="19"/>
      <c r="F87" s="18"/>
      <c r="G87" s="19"/>
      <c r="H87" s="19"/>
      <c r="I87" s="58">
        <f t="shared" si="1"/>
        <v>0</v>
      </c>
      <c r="J87" s="18"/>
      <c r="K87" s="18"/>
      <c r="L87" s="18"/>
      <c r="M87" s="18"/>
      <c r="N87" s="18"/>
      <c r="O87" s="18"/>
      <c r="P87" s="24"/>
      <c r="Q87" s="18"/>
      <c r="R87" s="18"/>
      <c r="S87" s="18"/>
      <c r="T87" s="18"/>
    </row>
    <row r="88" spans="1:20">
      <c r="A88" s="4">
        <v>84</v>
      </c>
      <c r="B88" s="17"/>
      <c r="C88" s="18"/>
      <c r="D88" s="18"/>
      <c r="E88" s="19"/>
      <c r="F88" s="18"/>
      <c r="G88" s="19"/>
      <c r="H88" s="19"/>
      <c r="I88" s="58">
        <f t="shared" si="1"/>
        <v>0</v>
      </c>
      <c r="J88" s="18"/>
      <c r="K88" s="18"/>
      <c r="L88" s="18"/>
      <c r="M88" s="18"/>
      <c r="N88" s="18"/>
      <c r="O88" s="18"/>
      <c r="P88" s="24"/>
      <c r="Q88" s="18"/>
      <c r="R88" s="18"/>
      <c r="S88" s="18"/>
      <c r="T88" s="18"/>
    </row>
    <row r="89" spans="1:20">
      <c r="A89" s="4">
        <v>85</v>
      </c>
      <c r="B89" s="17"/>
      <c r="C89" s="18"/>
      <c r="D89" s="18"/>
      <c r="E89" s="19"/>
      <c r="F89" s="18"/>
      <c r="G89" s="19"/>
      <c r="H89" s="19"/>
      <c r="I89" s="58">
        <f t="shared" si="1"/>
        <v>0</v>
      </c>
      <c r="J89" s="18"/>
      <c r="K89" s="18"/>
      <c r="L89" s="18"/>
      <c r="M89" s="18"/>
      <c r="N89" s="18"/>
      <c r="O89" s="18"/>
      <c r="P89" s="24"/>
      <c r="Q89" s="18"/>
      <c r="R89" s="18"/>
      <c r="S89" s="18"/>
      <c r="T89" s="18"/>
    </row>
    <row r="90" spans="1:20">
      <c r="A90" s="4">
        <v>86</v>
      </c>
      <c r="B90" s="17"/>
      <c r="C90" s="18"/>
      <c r="D90" s="18"/>
      <c r="E90" s="19"/>
      <c r="F90" s="18"/>
      <c r="G90" s="19"/>
      <c r="H90" s="19"/>
      <c r="I90" s="58">
        <f t="shared" si="1"/>
        <v>0</v>
      </c>
      <c r="J90" s="18"/>
      <c r="K90" s="18"/>
      <c r="L90" s="18"/>
      <c r="M90" s="18"/>
      <c r="N90" s="18"/>
      <c r="O90" s="18"/>
      <c r="P90" s="24"/>
      <c r="Q90" s="18"/>
      <c r="R90" s="18"/>
      <c r="S90" s="18"/>
      <c r="T90" s="18"/>
    </row>
    <row r="91" spans="1:20">
      <c r="A91" s="4">
        <v>87</v>
      </c>
      <c r="B91" s="17"/>
      <c r="C91" s="18"/>
      <c r="D91" s="18"/>
      <c r="E91" s="19"/>
      <c r="F91" s="18"/>
      <c r="G91" s="19"/>
      <c r="H91" s="19"/>
      <c r="I91" s="58">
        <f t="shared" si="1"/>
        <v>0</v>
      </c>
      <c r="J91" s="18"/>
      <c r="K91" s="18"/>
      <c r="L91" s="18"/>
      <c r="M91" s="18"/>
      <c r="N91" s="18"/>
      <c r="O91" s="18"/>
      <c r="P91" s="24"/>
      <c r="Q91" s="18"/>
      <c r="R91" s="18"/>
      <c r="S91" s="18"/>
      <c r="T91" s="18"/>
    </row>
    <row r="92" spans="1:20">
      <c r="A92" s="4">
        <v>88</v>
      </c>
      <c r="B92" s="17"/>
      <c r="C92" s="18"/>
      <c r="D92" s="18"/>
      <c r="E92" s="19"/>
      <c r="F92" s="18"/>
      <c r="G92" s="19"/>
      <c r="H92" s="19"/>
      <c r="I92" s="58">
        <f t="shared" si="1"/>
        <v>0</v>
      </c>
      <c r="J92" s="18"/>
      <c r="K92" s="18"/>
      <c r="L92" s="18"/>
      <c r="M92" s="18"/>
      <c r="N92" s="18"/>
      <c r="O92" s="18"/>
      <c r="P92" s="24"/>
      <c r="Q92" s="18"/>
      <c r="R92" s="18"/>
      <c r="S92" s="18"/>
      <c r="T92" s="18"/>
    </row>
    <row r="93" spans="1:20">
      <c r="A93" s="4">
        <v>89</v>
      </c>
      <c r="B93" s="17"/>
      <c r="C93" s="18"/>
      <c r="D93" s="18"/>
      <c r="E93" s="19"/>
      <c r="F93" s="18"/>
      <c r="G93" s="19"/>
      <c r="H93" s="19"/>
      <c r="I93" s="58">
        <f t="shared" si="1"/>
        <v>0</v>
      </c>
      <c r="J93" s="18"/>
      <c r="K93" s="18"/>
      <c r="L93" s="18"/>
      <c r="M93" s="18"/>
      <c r="N93" s="18"/>
      <c r="O93" s="18"/>
      <c r="P93" s="24"/>
      <c r="Q93" s="18"/>
      <c r="R93" s="18"/>
      <c r="S93" s="18"/>
      <c r="T93" s="18"/>
    </row>
    <row r="94" spans="1:20">
      <c r="A94" s="4">
        <v>90</v>
      </c>
      <c r="B94" s="17"/>
      <c r="C94" s="18"/>
      <c r="D94" s="18"/>
      <c r="E94" s="19"/>
      <c r="F94" s="18"/>
      <c r="G94" s="19"/>
      <c r="H94" s="19"/>
      <c r="I94" s="58">
        <f t="shared" si="1"/>
        <v>0</v>
      </c>
      <c r="J94" s="18"/>
      <c r="K94" s="18"/>
      <c r="L94" s="18"/>
      <c r="M94" s="18"/>
      <c r="N94" s="18"/>
      <c r="O94" s="18"/>
      <c r="P94" s="24"/>
      <c r="Q94" s="18"/>
      <c r="R94" s="18"/>
      <c r="S94" s="18"/>
      <c r="T94" s="18"/>
    </row>
    <row r="95" spans="1:20">
      <c r="A95" s="4">
        <v>91</v>
      </c>
      <c r="B95" s="17"/>
      <c r="C95" s="18"/>
      <c r="D95" s="18"/>
      <c r="E95" s="19"/>
      <c r="F95" s="18"/>
      <c r="G95" s="19"/>
      <c r="H95" s="19"/>
      <c r="I95" s="58">
        <f t="shared" si="1"/>
        <v>0</v>
      </c>
      <c r="J95" s="18"/>
      <c r="K95" s="18"/>
      <c r="L95" s="18"/>
      <c r="M95" s="18"/>
      <c r="N95" s="18"/>
      <c r="O95" s="18"/>
      <c r="P95" s="24"/>
      <c r="Q95" s="18"/>
      <c r="R95" s="18"/>
      <c r="S95" s="18"/>
      <c r="T95" s="18"/>
    </row>
    <row r="96" spans="1:20">
      <c r="A96" s="4">
        <v>92</v>
      </c>
      <c r="B96" s="17"/>
      <c r="C96" s="18"/>
      <c r="D96" s="18"/>
      <c r="E96" s="19"/>
      <c r="F96" s="18"/>
      <c r="G96" s="19"/>
      <c r="H96" s="19"/>
      <c r="I96" s="58">
        <f t="shared" si="1"/>
        <v>0</v>
      </c>
      <c r="J96" s="18"/>
      <c r="K96" s="18"/>
      <c r="L96" s="18"/>
      <c r="M96" s="18"/>
      <c r="N96" s="18"/>
      <c r="O96" s="18"/>
      <c r="P96" s="24"/>
      <c r="Q96" s="18"/>
      <c r="R96" s="18"/>
      <c r="S96" s="18"/>
      <c r="T96" s="18"/>
    </row>
    <row r="97" spans="1:20">
      <c r="A97" s="4">
        <v>93</v>
      </c>
      <c r="B97" s="17"/>
      <c r="C97" s="18"/>
      <c r="D97" s="18"/>
      <c r="E97" s="19"/>
      <c r="F97" s="18"/>
      <c r="G97" s="19"/>
      <c r="H97" s="19"/>
      <c r="I97" s="58">
        <f t="shared" si="1"/>
        <v>0</v>
      </c>
      <c r="J97" s="18"/>
      <c r="K97" s="18"/>
      <c r="L97" s="18"/>
      <c r="M97" s="18"/>
      <c r="N97" s="18"/>
      <c r="O97" s="18"/>
      <c r="P97" s="24"/>
      <c r="Q97" s="18"/>
      <c r="R97" s="18"/>
      <c r="S97" s="18"/>
      <c r="T97" s="18"/>
    </row>
    <row r="98" spans="1:20">
      <c r="A98" s="4">
        <v>94</v>
      </c>
      <c r="B98" s="17"/>
      <c r="C98" s="18"/>
      <c r="D98" s="18"/>
      <c r="E98" s="19"/>
      <c r="F98" s="18"/>
      <c r="G98" s="19"/>
      <c r="H98" s="19"/>
      <c r="I98" s="58">
        <f t="shared" si="1"/>
        <v>0</v>
      </c>
      <c r="J98" s="18"/>
      <c r="K98" s="18"/>
      <c r="L98" s="18"/>
      <c r="M98" s="18"/>
      <c r="N98" s="18"/>
      <c r="O98" s="18"/>
      <c r="P98" s="24"/>
      <c r="Q98" s="18"/>
      <c r="R98" s="18"/>
      <c r="S98" s="18"/>
      <c r="T98" s="18"/>
    </row>
    <row r="99" spans="1:20">
      <c r="A99" s="4">
        <v>95</v>
      </c>
      <c r="B99" s="17"/>
      <c r="C99" s="18"/>
      <c r="D99" s="18"/>
      <c r="E99" s="19"/>
      <c r="F99" s="18"/>
      <c r="G99" s="19"/>
      <c r="H99" s="19"/>
      <c r="I99" s="58">
        <f t="shared" si="1"/>
        <v>0</v>
      </c>
      <c r="J99" s="18"/>
      <c r="K99" s="18"/>
      <c r="L99" s="18"/>
      <c r="M99" s="18"/>
      <c r="N99" s="18"/>
      <c r="O99" s="18"/>
      <c r="P99" s="24"/>
      <c r="Q99" s="18"/>
      <c r="R99" s="18"/>
      <c r="S99" s="18"/>
      <c r="T99" s="18"/>
    </row>
    <row r="100" spans="1:20">
      <c r="A100" s="4">
        <v>96</v>
      </c>
      <c r="B100" s="17"/>
      <c r="C100" s="18"/>
      <c r="D100" s="18"/>
      <c r="E100" s="19"/>
      <c r="F100" s="18"/>
      <c r="G100" s="19"/>
      <c r="H100" s="19"/>
      <c r="I100" s="58">
        <f t="shared" si="1"/>
        <v>0</v>
      </c>
      <c r="J100" s="18"/>
      <c r="K100" s="18"/>
      <c r="L100" s="18"/>
      <c r="M100" s="18"/>
      <c r="N100" s="18"/>
      <c r="O100" s="18"/>
      <c r="P100" s="24"/>
      <c r="Q100" s="18"/>
      <c r="R100" s="18"/>
      <c r="S100" s="18"/>
      <c r="T100" s="18"/>
    </row>
    <row r="101" spans="1:20">
      <c r="A101" s="4">
        <v>97</v>
      </c>
      <c r="B101" s="17"/>
      <c r="C101" s="18"/>
      <c r="D101" s="18"/>
      <c r="E101" s="19"/>
      <c r="F101" s="18"/>
      <c r="G101" s="19"/>
      <c r="H101" s="19"/>
      <c r="I101" s="58">
        <f t="shared" si="1"/>
        <v>0</v>
      </c>
      <c r="J101" s="18"/>
      <c r="K101" s="18"/>
      <c r="L101" s="18"/>
      <c r="M101" s="18"/>
      <c r="N101" s="18"/>
      <c r="O101" s="18"/>
      <c r="P101" s="24"/>
      <c r="Q101" s="18"/>
      <c r="R101" s="18"/>
      <c r="S101" s="18"/>
      <c r="T101" s="18"/>
    </row>
    <row r="102" spans="1:20">
      <c r="A102" s="4">
        <v>98</v>
      </c>
      <c r="B102" s="17"/>
      <c r="C102" s="18"/>
      <c r="D102" s="18"/>
      <c r="E102" s="19"/>
      <c r="F102" s="18"/>
      <c r="G102" s="19"/>
      <c r="H102" s="19"/>
      <c r="I102" s="58">
        <f t="shared" si="1"/>
        <v>0</v>
      </c>
      <c r="J102" s="18"/>
      <c r="K102" s="18"/>
      <c r="L102" s="18"/>
      <c r="M102" s="18"/>
      <c r="N102" s="18"/>
      <c r="O102" s="18"/>
      <c r="P102" s="24"/>
      <c r="Q102" s="18"/>
      <c r="R102" s="18"/>
      <c r="S102" s="18"/>
      <c r="T102" s="18"/>
    </row>
    <row r="103" spans="1:20">
      <c r="A103" s="4">
        <v>99</v>
      </c>
      <c r="B103" s="17"/>
      <c r="C103" s="18"/>
      <c r="D103" s="18"/>
      <c r="E103" s="19"/>
      <c r="F103" s="18"/>
      <c r="G103" s="19"/>
      <c r="H103" s="19"/>
      <c r="I103" s="58">
        <f t="shared" si="1"/>
        <v>0</v>
      </c>
      <c r="J103" s="18"/>
      <c r="K103" s="18"/>
      <c r="L103" s="18"/>
      <c r="M103" s="18"/>
      <c r="N103" s="18"/>
      <c r="O103" s="18"/>
      <c r="P103" s="24"/>
      <c r="Q103" s="18"/>
      <c r="R103" s="18"/>
      <c r="S103" s="18"/>
      <c r="T103" s="18"/>
    </row>
    <row r="104" spans="1:20">
      <c r="A104" s="4">
        <v>100</v>
      </c>
      <c r="B104" s="17"/>
      <c r="C104" s="18"/>
      <c r="D104" s="18"/>
      <c r="E104" s="19"/>
      <c r="F104" s="18"/>
      <c r="G104" s="19"/>
      <c r="H104" s="19"/>
      <c r="I104" s="58">
        <f t="shared" si="1"/>
        <v>0</v>
      </c>
      <c r="J104" s="18"/>
      <c r="K104" s="18"/>
      <c r="L104" s="18"/>
      <c r="M104" s="18"/>
      <c r="N104" s="18"/>
      <c r="O104" s="18"/>
      <c r="P104" s="24"/>
      <c r="Q104" s="18"/>
      <c r="R104" s="18"/>
      <c r="S104" s="18"/>
      <c r="T104" s="18"/>
    </row>
    <row r="105" spans="1:20">
      <c r="A105" s="4">
        <v>101</v>
      </c>
      <c r="B105" s="17"/>
      <c r="C105" s="18"/>
      <c r="D105" s="18"/>
      <c r="E105" s="19"/>
      <c r="F105" s="18"/>
      <c r="G105" s="19"/>
      <c r="H105" s="19"/>
      <c r="I105" s="58">
        <f t="shared" si="1"/>
        <v>0</v>
      </c>
      <c r="J105" s="18"/>
      <c r="K105" s="18"/>
      <c r="L105" s="18"/>
      <c r="M105" s="18"/>
      <c r="N105" s="18"/>
      <c r="O105" s="18"/>
      <c r="P105" s="24"/>
      <c r="Q105" s="18"/>
      <c r="R105" s="18"/>
      <c r="S105" s="18"/>
      <c r="T105" s="18"/>
    </row>
    <row r="106" spans="1:20">
      <c r="A106" s="4">
        <v>102</v>
      </c>
      <c r="B106" s="17"/>
      <c r="C106" s="18"/>
      <c r="D106" s="18"/>
      <c r="E106" s="19"/>
      <c r="F106" s="18"/>
      <c r="G106" s="19"/>
      <c r="H106" s="19"/>
      <c r="I106" s="58">
        <f t="shared" si="1"/>
        <v>0</v>
      </c>
      <c r="J106" s="18"/>
      <c r="K106" s="18"/>
      <c r="L106" s="18"/>
      <c r="M106" s="18"/>
      <c r="N106" s="18"/>
      <c r="O106" s="18"/>
      <c r="P106" s="24"/>
      <c r="Q106" s="18"/>
      <c r="R106" s="18"/>
      <c r="S106" s="18"/>
      <c r="T106" s="18"/>
    </row>
    <row r="107" spans="1:20">
      <c r="A107" s="4">
        <v>103</v>
      </c>
      <c r="B107" s="17"/>
      <c r="C107" s="18"/>
      <c r="D107" s="18"/>
      <c r="E107" s="19"/>
      <c r="F107" s="18"/>
      <c r="G107" s="19"/>
      <c r="H107" s="19"/>
      <c r="I107" s="58">
        <f t="shared" si="1"/>
        <v>0</v>
      </c>
      <c r="J107" s="18"/>
      <c r="K107" s="18"/>
      <c r="L107" s="18"/>
      <c r="M107" s="18"/>
      <c r="N107" s="18"/>
      <c r="O107" s="18"/>
      <c r="P107" s="24"/>
      <c r="Q107" s="18"/>
      <c r="R107" s="18"/>
      <c r="S107" s="18"/>
      <c r="T107" s="18"/>
    </row>
    <row r="108" spans="1:20">
      <c r="A108" s="4">
        <v>104</v>
      </c>
      <c r="B108" s="17"/>
      <c r="C108" s="18"/>
      <c r="D108" s="18"/>
      <c r="E108" s="19"/>
      <c r="F108" s="18"/>
      <c r="G108" s="19"/>
      <c r="H108" s="19"/>
      <c r="I108" s="58">
        <f t="shared" si="1"/>
        <v>0</v>
      </c>
      <c r="J108" s="18"/>
      <c r="K108" s="18"/>
      <c r="L108" s="18"/>
      <c r="M108" s="18"/>
      <c r="N108" s="18"/>
      <c r="O108" s="18"/>
      <c r="P108" s="24"/>
      <c r="Q108" s="18"/>
      <c r="R108" s="18"/>
      <c r="S108" s="18"/>
      <c r="T108" s="18"/>
    </row>
    <row r="109" spans="1:20">
      <c r="A109" s="4">
        <v>105</v>
      </c>
      <c r="B109" s="17"/>
      <c r="C109" s="18"/>
      <c r="D109" s="18"/>
      <c r="E109" s="19"/>
      <c r="F109" s="18"/>
      <c r="G109" s="19"/>
      <c r="H109" s="19"/>
      <c r="I109" s="58">
        <f t="shared" si="1"/>
        <v>0</v>
      </c>
      <c r="J109" s="18"/>
      <c r="K109" s="18"/>
      <c r="L109" s="18"/>
      <c r="M109" s="18"/>
      <c r="N109" s="18"/>
      <c r="O109" s="18"/>
      <c r="P109" s="24"/>
      <c r="Q109" s="18"/>
      <c r="R109" s="18"/>
      <c r="S109" s="18"/>
      <c r="T109" s="18"/>
    </row>
    <row r="110" spans="1:20">
      <c r="A110" s="4">
        <v>106</v>
      </c>
      <c r="B110" s="17"/>
      <c r="C110" s="18"/>
      <c r="D110" s="18"/>
      <c r="E110" s="19"/>
      <c r="F110" s="18"/>
      <c r="G110" s="19"/>
      <c r="H110" s="19"/>
      <c r="I110" s="58">
        <f t="shared" si="1"/>
        <v>0</v>
      </c>
      <c r="J110" s="18"/>
      <c r="K110" s="18"/>
      <c r="L110" s="18"/>
      <c r="M110" s="18"/>
      <c r="N110" s="18"/>
      <c r="O110" s="18"/>
      <c r="P110" s="24"/>
      <c r="Q110" s="18"/>
      <c r="R110" s="18"/>
      <c r="S110" s="18"/>
      <c r="T110" s="18"/>
    </row>
    <row r="111" spans="1:20">
      <c r="A111" s="4">
        <v>107</v>
      </c>
      <c r="B111" s="17"/>
      <c r="C111" s="18"/>
      <c r="D111" s="18"/>
      <c r="E111" s="19"/>
      <c r="F111" s="18"/>
      <c r="G111" s="19"/>
      <c r="H111" s="19"/>
      <c r="I111" s="58">
        <f t="shared" si="1"/>
        <v>0</v>
      </c>
      <c r="J111" s="18"/>
      <c r="K111" s="18"/>
      <c r="L111" s="18"/>
      <c r="M111" s="18"/>
      <c r="N111" s="18"/>
      <c r="O111" s="18"/>
      <c r="P111" s="24"/>
      <c r="Q111" s="18"/>
      <c r="R111" s="18"/>
      <c r="S111" s="18"/>
      <c r="T111" s="18"/>
    </row>
    <row r="112" spans="1:20">
      <c r="A112" s="4">
        <v>108</v>
      </c>
      <c r="B112" s="17"/>
      <c r="C112" s="18"/>
      <c r="D112" s="18"/>
      <c r="E112" s="19"/>
      <c r="F112" s="18"/>
      <c r="G112" s="19"/>
      <c r="H112" s="19"/>
      <c r="I112" s="58">
        <f t="shared" si="1"/>
        <v>0</v>
      </c>
      <c r="J112" s="18"/>
      <c r="K112" s="18"/>
      <c r="L112" s="18"/>
      <c r="M112" s="18"/>
      <c r="N112" s="18"/>
      <c r="O112" s="18"/>
      <c r="P112" s="24"/>
      <c r="Q112" s="18"/>
      <c r="R112" s="18"/>
      <c r="S112" s="18"/>
      <c r="T112" s="18"/>
    </row>
    <row r="113" spans="1:20">
      <c r="A113" s="4">
        <v>109</v>
      </c>
      <c r="B113" s="17"/>
      <c r="C113" s="18"/>
      <c r="D113" s="18"/>
      <c r="E113" s="19"/>
      <c r="F113" s="18"/>
      <c r="G113" s="19"/>
      <c r="H113" s="19"/>
      <c r="I113" s="58">
        <f t="shared" si="1"/>
        <v>0</v>
      </c>
      <c r="J113" s="18"/>
      <c r="K113" s="18"/>
      <c r="L113" s="18"/>
      <c r="M113" s="18"/>
      <c r="N113" s="18"/>
      <c r="O113" s="18"/>
      <c r="P113" s="24"/>
      <c r="Q113" s="18"/>
      <c r="R113" s="18"/>
      <c r="S113" s="18"/>
      <c r="T113" s="18"/>
    </row>
    <row r="114" spans="1:20">
      <c r="A114" s="4">
        <v>110</v>
      </c>
      <c r="B114" s="17"/>
      <c r="C114" s="18"/>
      <c r="D114" s="18"/>
      <c r="E114" s="19"/>
      <c r="F114" s="18"/>
      <c r="G114" s="19"/>
      <c r="H114" s="19"/>
      <c r="I114" s="58">
        <f t="shared" si="1"/>
        <v>0</v>
      </c>
      <c r="J114" s="18"/>
      <c r="K114" s="18"/>
      <c r="L114" s="18"/>
      <c r="M114" s="18"/>
      <c r="N114" s="18"/>
      <c r="O114" s="18"/>
      <c r="P114" s="24"/>
      <c r="Q114" s="18"/>
      <c r="R114" s="18"/>
      <c r="S114" s="18"/>
      <c r="T114" s="18"/>
    </row>
    <row r="115" spans="1:20">
      <c r="A115" s="4">
        <v>111</v>
      </c>
      <c r="B115" s="17"/>
      <c r="C115" s="18"/>
      <c r="D115" s="18"/>
      <c r="E115" s="19"/>
      <c r="F115" s="18"/>
      <c r="G115" s="19"/>
      <c r="H115" s="19"/>
      <c r="I115" s="58">
        <f t="shared" si="1"/>
        <v>0</v>
      </c>
      <c r="J115" s="18"/>
      <c r="K115" s="18"/>
      <c r="L115" s="18"/>
      <c r="M115" s="18"/>
      <c r="N115" s="18"/>
      <c r="O115" s="18"/>
      <c r="P115" s="24"/>
      <c r="Q115" s="18"/>
      <c r="R115" s="18"/>
      <c r="S115" s="18"/>
      <c r="T115" s="18"/>
    </row>
    <row r="116" spans="1:20">
      <c r="A116" s="4">
        <v>112</v>
      </c>
      <c r="B116" s="17"/>
      <c r="C116" s="18"/>
      <c r="D116" s="18"/>
      <c r="E116" s="19"/>
      <c r="F116" s="18"/>
      <c r="G116" s="19"/>
      <c r="H116" s="19"/>
      <c r="I116" s="58">
        <f t="shared" si="1"/>
        <v>0</v>
      </c>
      <c r="J116" s="18"/>
      <c r="K116" s="18"/>
      <c r="L116" s="18"/>
      <c r="M116" s="18"/>
      <c r="N116" s="18"/>
      <c r="O116" s="18"/>
      <c r="P116" s="24"/>
      <c r="Q116" s="18"/>
      <c r="R116" s="18"/>
      <c r="S116" s="18"/>
      <c r="T116" s="18"/>
    </row>
    <row r="117" spans="1:20">
      <c r="A117" s="4">
        <v>113</v>
      </c>
      <c r="B117" s="17"/>
      <c r="C117" s="18"/>
      <c r="D117" s="18"/>
      <c r="E117" s="19"/>
      <c r="F117" s="18"/>
      <c r="G117" s="19"/>
      <c r="H117" s="19"/>
      <c r="I117" s="58">
        <f t="shared" si="1"/>
        <v>0</v>
      </c>
      <c r="J117" s="18"/>
      <c r="K117" s="18"/>
      <c r="L117" s="18"/>
      <c r="M117" s="18"/>
      <c r="N117" s="18"/>
      <c r="O117" s="18"/>
      <c r="P117" s="24"/>
      <c r="Q117" s="18"/>
      <c r="R117" s="18"/>
      <c r="S117" s="18"/>
      <c r="T117" s="18"/>
    </row>
    <row r="118" spans="1:20">
      <c r="A118" s="4">
        <v>114</v>
      </c>
      <c r="B118" s="17"/>
      <c r="C118" s="18"/>
      <c r="D118" s="18"/>
      <c r="E118" s="19"/>
      <c r="F118" s="18"/>
      <c r="G118" s="19"/>
      <c r="H118" s="19"/>
      <c r="I118" s="58">
        <f t="shared" si="1"/>
        <v>0</v>
      </c>
      <c r="J118" s="18"/>
      <c r="K118" s="18"/>
      <c r="L118" s="18"/>
      <c r="M118" s="18"/>
      <c r="N118" s="18"/>
      <c r="O118" s="18"/>
      <c r="P118" s="24"/>
      <c r="Q118" s="18"/>
      <c r="R118" s="18"/>
      <c r="S118" s="18"/>
      <c r="T118" s="18"/>
    </row>
    <row r="119" spans="1:20">
      <c r="A119" s="4">
        <v>115</v>
      </c>
      <c r="B119" s="17"/>
      <c r="C119" s="18"/>
      <c r="D119" s="18"/>
      <c r="E119" s="19"/>
      <c r="F119" s="18"/>
      <c r="G119" s="19"/>
      <c r="H119" s="19"/>
      <c r="I119" s="58">
        <f t="shared" si="1"/>
        <v>0</v>
      </c>
      <c r="J119" s="18"/>
      <c r="K119" s="18"/>
      <c r="L119" s="18"/>
      <c r="M119" s="18"/>
      <c r="N119" s="18"/>
      <c r="O119" s="18"/>
      <c r="P119" s="24"/>
      <c r="Q119" s="18"/>
      <c r="R119" s="18"/>
      <c r="S119" s="18"/>
      <c r="T119" s="18"/>
    </row>
    <row r="120" spans="1:20">
      <c r="A120" s="4">
        <v>116</v>
      </c>
      <c r="B120" s="17"/>
      <c r="C120" s="18"/>
      <c r="D120" s="18"/>
      <c r="E120" s="19"/>
      <c r="F120" s="18"/>
      <c r="G120" s="19"/>
      <c r="H120" s="19"/>
      <c r="I120" s="58">
        <f t="shared" si="1"/>
        <v>0</v>
      </c>
      <c r="J120" s="18"/>
      <c r="K120" s="18"/>
      <c r="L120" s="18"/>
      <c r="M120" s="18"/>
      <c r="N120" s="18"/>
      <c r="O120" s="18"/>
      <c r="P120" s="24"/>
      <c r="Q120" s="18"/>
      <c r="R120" s="18"/>
      <c r="S120" s="18"/>
      <c r="T120" s="18"/>
    </row>
    <row r="121" spans="1:20">
      <c r="A121" s="4">
        <v>117</v>
      </c>
      <c r="B121" s="17"/>
      <c r="C121" s="18"/>
      <c r="D121" s="18"/>
      <c r="E121" s="19"/>
      <c r="F121" s="18"/>
      <c r="G121" s="19"/>
      <c r="H121" s="19"/>
      <c r="I121" s="58">
        <f t="shared" si="1"/>
        <v>0</v>
      </c>
      <c r="J121" s="18"/>
      <c r="K121" s="18"/>
      <c r="L121" s="18"/>
      <c r="M121" s="18"/>
      <c r="N121" s="18"/>
      <c r="O121" s="18"/>
      <c r="P121" s="24"/>
      <c r="Q121" s="18"/>
      <c r="R121" s="18"/>
      <c r="S121" s="18"/>
      <c r="T121" s="18"/>
    </row>
    <row r="122" spans="1:20">
      <c r="A122" s="4">
        <v>118</v>
      </c>
      <c r="B122" s="17"/>
      <c r="C122" s="18"/>
      <c r="D122" s="18"/>
      <c r="E122" s="19"/>
      <c r="F122" s="18"/>
      <c r="G122" s="19"/>
      <c r="H122" s="19"/>
      <c r="I122" s="58">
        <f t="shared" si="1"/>
        <v>0</v>
      </c>
      <c r="J122" s="18"/>
      <c r="K122" s="18"/>
      <c r="L122" s="18"/>
      <c r="M122" s="18"/>
      <c r="N122" s="18"/>
      <c r="O122" s="18"/>
      <c r="P122" s="24"/>
      <c r="Q122" s="18"/>
      <c r="R122" s="18"/>
      <c r="S122" s="18"/>
      <c r="T122" s="18"/>
    </row>
    <row r="123" spans="1:20">
      <c r="A123" s="4">
        <v>119</v>
      </c>
      <c r="B123" s="17"/>
      <c r="C123" s="18"/>
      <c r="D123" s="18"/>
      <c r="E123" s="19"/>
      <c r="F123" s="18"/>
      <c r="G123" s="19"/>
      <c r="H123" s="19"/>
      <c r="I123" s="58">
        <f t="shared" si="1"/>
        <v>0</v>
      </c>
      <c r="J123" s="18"/>
      <c r="K123" s="18"/>
      <c r="L123" s="18"/>
      <c r="M123" s="18"/>
      <c r="N123" s="18"/>
      <c r="O123" s="18"/>
      <c r="P123" s="24"/>
      <c r="Q123" s="18"/>
      <c r="R123" s="18"/>
      <c r="S123" s="18"/>
      <c r="T123" s="18"/>
    </row>
    <row r="124" spans="1:20">
      <c r="A124" s="4">
        <v>120</v>
      </c>
      <c r="B124" s="17"/>
      <c r="C124" s="18"/>
      <c r="D124" s="18"/>
      <c r="E124" s="19"/>
      <c r="F124" s="18"/>
      <c r="G124" s="19"/>
      <c r="H124" s="19"/>
      <c r="I124" s="58">
        <f t="shared" si="1"/>
        <v>0</v>
      </c>
      <c r="J124" s="18"/>
      <c r="K124" s="18"/>
      <c r="L124" s="18"/>
      <c r="M124" s="18"/>
      <c r="N124" s="18"/>
      <c r="O124" s="18"/>
      <c r="P124" s="24"/>
      <c r="Q124" s="18"/>
      <c r="R124" s="18"/>
      <c r="S124" s="18"/>
      <c r="T124" s="18"/>
    </row>
    <row r="125" spans="1:20">
      <c r="A125" s="4">
        <v>121</v>
      </c>
      <c r="B125" s="17"/>
      <c r="C125" s="18"/>
      <c r="D125" s="18"/>
      <c r="E125" s="19"/>
      <c r="F125" s="18"/>
      <c r="G125" s="19"/>
      <c r="H125" s="19"/>
      <c r="I125" s="58">
        <f t="shared" si="1"/>
        <v>0</v>
      </c>
      <c r="J125" s="18"/>
      <c r="K125" s="18"/>
      <c r="L125" s="18"/>
      <c r="M125" s="18"/>
      <c r="N125" s="18"/>
      <c r="O125" s="18"/>
      <c r="P125" s="24"/>
      <c r="Q125" s="18"/>
      <c r="R125" s="18"/>
      <c r="S125" s="18"/>
      <c r="T125" s="18"/>
    </row>
    <row r="126" spans="1:20">
      <c r="A126" s="4">
        <v>122</v>
      </c>
      <c r="B126" s="17"/>
      <c r="C126" s="18"/>
      <c r="D126" s="18"/>
      <c r="E126" s="19"/>
      <c r="F126" s="18"/>
      <c r="G126" s="19"/>
      <c r="H126" s="19"/>
      <c r="I126" s="58">
        <f t="shared" si="1"/>
        <v>0</v>
      </c>
      <c r="J126" s="18"/>
      <c r="K126" s="18"/>
      <c r="L126" s="18"/>
      <c r="M126" s="18"/>
      <c r="N126" s="18"/>
      <c r="O126" s="18"/>
      <c r="P126" s="24"/>
      <c r="Q126" s="18"/>
      <c r="R126" s="18"/>
      <c r="S126" s="18"/>
      <c r="T126" s="18"/>
    </row>
    <row r="127" spans="1:20">
      <c r="A127" s="4">
        <v>123</v>
      </c>
      <c r="B127" s="17"/>
      <c r="C127" s="18"/>
      <c r="D127" s="18"/>
      <c r="E127" s="19"/>
      <c r="F127" s="18"/>
      <c r="G127" s="19"/>
      <c r="H127" s="19"/>
      <c r="I127" s="58">
        <f t="shared" si="1"/>
        <v>0</v>
      </c>
      <c r="J127" s="18"/>
      <c r="K127" s="18"/>
      <c r="L127" s="18"/>
      <c r="M127" s="18"/>
      <c r="N127" s="18"/>
      <c r="O127" s="18"/>
      <c r="P127" s="24"/>
      <c r="Q127" s="18"/>
      <c r="R127" s="18"/>
      <c r="S127" s="18"/>
      <c r="T127" s="18"/>
    </row>
    <row r="128" spans="1:20">
      <c r="A128" s="4">
        <v>124</v>
      </c>
      <c r="B128" s="17"/>
      <c r="C128" s="18"/>
      <c r="D128" s="18"/>
      <c r="E128" s="19"/>
      <c r="F128" s="18"/>
      <c r="G128" s="19"/>
      <c r="H128" s="19"/>
      <c r="I128" s="58">
        <f t="shared" si="1"/>
        <v>0</v>
      </c>
      <c r="J128" s="18"/>
      <c r="K128" s="18"/>
      <c r="L128" s="18"/>
      <c r="M128" s="18"/>
      <c r="N128" s="18"/>
      <c r="O128" s="18"/>
      <c r="P128" s="24"/>
      <c r="Q128" s="18"/>
      <c r="R128" s="18"/>
      <c r="S128" s="18"/>
      <c r="T128" s="18"/>
    </row>
    <row r="129" spans="1:20">
      <c r="A129" s="4">
        <v>125</v>
      </c>
      <c r="B129" s="17"/>
      <c r="C129" s="18"/>
      <c r="D129" s="18"/>
      <c r="E129" s="19"/>
      <c r="F129" s="18"/>
      <c r="G129" s="19"/>
      <c r="H129" s="19"/>
      <c r="I129" s="58">
        <f t="shared" si="1"/>
        <v>0</v>
      </c>
      <c r="J129" s="18"/>
      <c r="K129" s="18"/>
      <c r="L129" s="18"/>
      <c r="M129" s="18"/>
      <c r="N129" s="18"/>
      <c r="O129" s="18"/>
      <c r="P129" s="24"/>
      <c r="Q129" s="18"/>
      <c r="R129" s="18"/>
      <c r="S129" s="18"/>
      <c r="T129" s="18"/>
    </row>
    <row r="130" spans="1:20">
      <c r="A130" s="4">
        <v>126</v>
      </c>
      <c r="B130" s="17"/>
      <c r="C130" s="18"/>
      <c r="D130" s="18"/>
      <c r="E130" s="19"/>
      <c r="F130" s="18"/>
      <c r="G130" s="19"/>
      <c r="H130" s="19"/>
      <c r="I130" s="58">
        <f t="shared" si="1"/>
        <v>0</v>
      </c>
      <c r="J130" s="18"/>
      <c r="K130" s="18"/>
      <c r="L130" s="18"/>
      <c r="M130" s="18"/>
      <c r="N130" s="18"/>
      <c r="O130" s="18"/>
      <c r="P130" s="24"/>
      <c r="Q130" s="18"/>
      <c r="R130" s="18"/>
      <c r="S130" s="18"/>
      <c r="T130" s="18"/>
    </row>
    <row r="131" spans="1:20">
      <c r="A131" s="4">
        <v>127</v>
      </c>
      <c r="B131" s="17"/>
      <c r="C131" s="18"/>
      <c r="D131" s="18"/>
      <c r="E131" s="19"/>
      <c r="F131" s="18"/>
      <c r="G131" s="19"/>
      <c r="H131" s="19"/>
      <c r="I131" s="58">
        <f t="shared" si="1"/>
        <v>0</v>
      </c>
      <c r="J131" s="18"/>
      <c r="K131" s="18"/>
      <c r="L131" s="18"/>
      <c r="M131" s="18"/>
      <c r="N131" s="18"/>
      <c r="O131" s="18"/>
      <c r="P131" s="24"/>
      <c r="Q131" s="18"/>
      <c r="R131" s="18"/>
      <c r="S131" s="18"/>
      <c r="T131" s="18"/>
    </row>
    <row r="132" spans="1:20">
      <c r="A132" s="4">
        <v>128</v>
      </c>
      <c r="B132" s="17"/>
      <c r="C132" s="18"/>
      <c r="D132" s="18"/>
      <c r="E132" s="19"/>
      <c r="F132" s="18"/>
      <c r="G132" s="19"/>
      <c r="H132" s="19"/>
      <c r="I132" s="58">
        <f t="shared" si="1"/>
        <v>0</v>
      </c>
      <c r="J132" s="18"/>
      <c r="K132" s="18"/>
      <c r="L132" s="18"/>
      <c r="M132" s="18"/>
      <c r="N132" s="18"/>
      <c r="O132" s="18"/>
      <c r="P132" s="24"/>
      <c r="Q132" s="18"/>
      <c r="R132" s="18"/>
      <c r="S132" s="18"/>
      <c r="T132" s="18"/>
    </row>
    <row r="133" spans="1:20">
      <c r="A133" s="4">
        <v>129</v>
      </c>
      <c r="B133" s="17"/>
      <c r="C133" s="18"/>
      <c r="D133" s="18"/>
      <c r="E133" s="19"/>
      <c r="F133" s="18"/>
      <c r="G133" s="19"/>
      <c r="H133" s="19"/>
      <c r="I133" s="58">
        <f t="shared" si="1"/>
        <v>0</v>
      </c>
      <c r="J133" s="18"/>
      <c r="K133" s="18"/>
      <c r="L133" s="18"/>
      <c r="M133" s="18"/>
      <c r="N133" s="18"/>
      <c r="O133" s="18"/>
      <c r="P133" s="24"/>
      <c r="Q133" s="18"/>
      <c r="R133" s="18"/>
      <c r="S133" s="18"/>
      <c r="T133" s="18"/>
    </row>
    <row r="134" spans="1:20">
      <c r="A134" s="4">
        <v>130</v>
      </c>
      <c r="B134" s="17"/>
      <c r="C134" s="18"/>
      <c r="D134" s="18"/>
      <c r="E134" s="19"/>
      <c r="F134" s="18"/>
      <c r="G134" s="19"/>
      <c r="H134" s="19"/>
      <c r="I134" s="58">
        <f t="shared" ref="I134:I164" si="2">SUM(G134:H134)</f>
        <v>0</v>
      </c>
      <c r="J134" s="18"/>
      <c r="K134" s="18"/>
      <c r="L134" s="18"/>
      <c r="M134" s="18"/>
      <c r="N134" s="18"/>
      <c r="O134" s="18"/>
      <c r="P134" s="24"/>
      <c r="Q134" s="18"/>
      <c r="R134" s="18"/>
      <c r="S134" s="18"/>
      <c r="T134" s="18"/>
    </row>
    <row r="135" spans="1:20">
      <c r="A135" s="4">
        <v>131</v>
      </c>
      <c r="B135" s="17"/>
      <c r="C135" s="18"/>
      <c r="D135" s="18"/>
      <c r="E135" s="19"/>
      <c r="F135" s="18"/>
      <c r="G135" s="19"/>
      <c r="H135" s="19"/>
      <c r="I135" s="58">
        <f t="shared" si="2"/>
        <v>0</v>
      </c>
      <c r="J135" s="18"/>
      <c r="K135" s="18"/>
      <c r="L135" s="18"/>
      <c r="M135" s="18"/>
      <c r="N135" s="18"/>
      <c r="O135" s="18"/>
      <c r="P135" s="24"/>
      <c r="Q135" s="18"/>
      <c r="R135" s="18"/>
      <c r="S135" s="18"/>
      <c r="T135" s="18"/>
    </row>
    <row r="136" spans="1:20">
      <c r="A136" s="4">
        <v>132</v>
      </c>
      <c r="B136" s="17"/>
      <c r="C136" s="18"/>
      <c r="D136" s="18"/>
      <c r="E136" s="19"/>
      <c r="F136" s="18"/>
      <c r="G136" s="19"/>
      <c r="H136" s="19"/>
      <c r="I136" s="58">
        <f t="shared" si="2"/>
        <v>0</v>
      </c>
      <c r="J136" s="18"/>
      <c r="K136" s="18"/>
      <c r="L136" s="18"/>
      <c r="M136" s="18"/>
      <c r="N136" s="18"/>
      <c r="O136" s="18"/>
      <c r="P136" s="24"/>
      <c r="Q136" s="18"/>
      <c r="R136" s="18"/>
      <c r="S136" s="18"/>
      <c r="T136" s="18"/>
    </row>
    <row r="137" spans="1:20">
      <c r="A137" s="4">
        <v>133</v>
      </c>
      <c r="B137" s="17"/>
      <c r="C137" s="18"/>
      <c r="D137" s="18"/>
      <c r="E137" s="19"/>
      <c r="F137" s="18"/>
      <c r="G137" s="19"/>
      <c r="H137" s="19"/>
      <c r="I137" s="58">
        <f t="shared" si="2"/>
        <v>0</v>
      </c>
      <c r="J137" s="18"/>
      <c r="K137" s="18"/>
      <c r="L137" s="18"/>
      <c r="M137" s="18"/>
      <c r="N137" s="18"/>
      <c r="O137" s="18"/>
      <c r="P137" s="24"/>
      <c r="Q137" s="18"/>
      <c r="R137" s="18"/>
      <c r="S137" s="18"/>
      <c r="T137" s="18"/>
    </row>
    <row r="138" spans="1:20">
      <c r="A138" s="4">
        <v>134</v>
      </c>
      <c r="B138" s="17"/>
      <c r="C138" s="18"/>
      <c r="D138" s="18"/>
      <c r="E138" s="19"/>
      <c r="F138" s="18"/>
      <c r="G138" s="19"/>
      <c r="H138" s="19"/>
      <c r="I138" s="58">
        <f t="shared" si="2"/>
        <v>0</v>
      </c>
      <c r="J138" s="18"/>
      <c r="K138" s="18"/>
      <c r="L138" s="18"/>
      <c r="M138" s="18"/>
      <c r="N138" s="18"/>
      <c r="O138" s="18"/>
      <c r="P138" s="24"/>
      <c r="Q138" s="18"/>
      <c r="R138" s="18"/>
      <c r="S138" s="18"/>
      <c r="T138" s="18"/>
    </row>
    <row r="139" spans="1:20">
      <c r="A139" s="4">
        <v>135</v>
      </c>
      <c r="B139" s="17"/>
      <c r="C139" s="18"/>
      <c r="D139" s="18"/>
      <c r="E139" s="19"/>
      <c r="F139" s="18"/>
      <c r="G139" s="19"/>
      <c r="H139" s="19"/>
      <c r="I139" s="58">
        <f t="shared" si="2"/>
        <v>0</v>
      </c>
      <c r="J139" s="18"/>
      <c r="K139" s="18"/>
      <c r="L139" s="18"/>
      <c r="M139" s="18"/>
      <c r="N139" s="18"/>
      <c r="O139" s="18"/>
      <c r="P139" s="24"/>
      <c r="Q139" s="18"/>
      <c r="R139" s="18"/>
      <c r="S139" s="18"/>
      <c r="T139" s="18"/>
    </row>
    <row r="140" spans="1:20">
      <c r="A140" s="4">
        <v>136</v>
      </c>
      <c r="B140" s="17"/>
      <c r="C140" s="18"/>
      <c r="D140" s="18"/>
      <c r="E140" s="19"/>
      <c r="F140" s="18"/>
      <c r="G140" s="19"/>
      <c r="H140" s="19"/>
      <c r="I140" s="58">
        <f t="shared" si="2"/>
        <v>0</v>
      </c>
      <c r="J140" s="18"/>
      <c r="K140" s="18"/>
      <c r="L140" s="18"/>
      <c r="M140" s="18"/>
      <c r="N140" s="18"/>
      <c r="O140" s="18"/>
      <c r="P140" s="24"/>
      <c r="Q140" s="18"/>
      <c r="R140" s="18"/>
      <c r="S140" s="18"/>
      <c r="T140" s="18"/>
    </row>
    <row r="141" spans="1:20">
      <c r="A141" s="4">
        <v>137</v>
      </c>
      <c r="B141" s="17"/>
      <c r="C141" s="18"/>
      <c r="D141" s="18"/>
      <c r="E141" s="19"/>
      <c r="F141" s="18"/>
      <c r="G141" s="19"/>
      <c r="H141" s="19"/>
      <c r="I141" s="58">
        <f t="shared" si="2"/>
        <v>0</v>
      </c>
      <c r="J141" s="18"/>
      <c r="K141" s="18"/>
      <c r="L141" s="18"/>
      <c r="M141" s="18"/>
      <c r="N141" s="18"/>
      <c r="O141" s="18"/>
      <c r="P141" s="24"/>
      <c r="Q141" s="18"/>
      <c r="R141" s="18"/>
      <c r="S141" s="18"/>
      <c r="T141" s="18"/>
    </row>
    <row r="142" spans="1:20">
      <c r="A142" s="4">
        <v>138</v>
      </c>
      <c r="B142" s="17"/>
      <c r="C142" s="18"/>
      <c r="D142" s="18"/>
      <c r="E142" s="19"/>
      <c r="F142" s="18"/>
      <c r="G142" s="19"/>
      <c r="H142" s="19"/>
      <c r="I142" s="58">
        <f t="shared" si="2"/>
        <v>0</v>
      </c>
      <c r="J142" s="18"/>
      <c r="K142" s="18"/>
      <c r="L142" s="18"/>
      <c r="M142" s="18"/>
      <c r="N142" s="18"/>
      <c r="O142" s="18"/>
      <c r="P142" s="24"/>
      <c r="Q142" s="18"/>
      <c r="R142" s="18"/>
      <c r="S142" s="18"/>
      <c r="T142" s="18"/>
    </row>
    <row r="143" spans="1:20">
      <c r="A143" s="4">
        <v>139</v>
      </c>
      <c r="B143" s="17"/>
      <c r="C143" s="18"/>
      <c r="D143" s="18"/>
      <c r="E143" s="19"/>
      <c r="F143" s="18"/>
      <c r="G143" s="19"/>
      <c r="H143" s="19"/>
      <c r="I143" s="58">
        <f t="shared" si="2"/>
        <v>0</v>
      </c>
      <c r="J143" s="18"/>
      <c r="K143" s="18"/>
      <c r="L143" s="18"/>
      <c r="M143" s="18"/>
      <c r="N143" s="18"/>
      <c r="O143" s="18"/>
      <c r="P143" s="24"/>
      <c r="Q143" s="18"/>
      <c r="R143" s="18"/>
      <c r="S143" s="18"/>
      <c r="T143" s="18"/>
    </row>
    <row r="144" spans="1:20">
      <c r="A144" s="4">
        <v>140</v>
      </c>
      <c r="B144" s="17"/>
      <c r="C144" s="18"/>
      <c r="D144" s="18"/>
      <c r="E144" s="19"/>
      <c r="F144" s="18"/>
      <c r="G144" s="19"/>
      <c r="H144" s="19"/>
      <c r="I144" s="58">
        <f t="shared" si="2"/>
        <v>0</v>
      </c>
      <c r="J144" s="18"/>
      <c r="K144" s="18"/>
      <c r="L144" s="18"/>
      <c r="M144" s="18"/>
      <c r="N144" s="18"/>
      <c r="O144" s="18"/>
      <c r="P144" s="24"/>
      <c r="Q144" s="18"/>
      <c r="R144" s="18"/>
      <c r="S144" s="18"/>
      <c r="T144" s="18"/>
    </row>
    <row r="145" spans="1:20">
      <c r="A145" s="4">
        <v>141</v>
      </c>
      <c r="B145" s="17"/>
      <c r="C145" s="18"/>
      <c r="D145" s="18"/>
      <c r="E145" s="19"/>
      <c r="F145" s="18"/>
      <c r="G145" s="19"/>
      <c r="H145" s="19"/>
      <c r="I145" s="58">
        <f t="shared" si="2"/>
        <v>0</v>
      </c>
      <c r="J145" s="18"/>
      <c r="K145" s="18"/>
      <c r="L145" s="18"/>
      <c r="M145" s="18"/>
      <c r="N145" s="18"/>
      <c r="O145" s="18"/>
      <c r="P145" s="24"/>
      <c r="Q145" s="18"/>
      <c r="R145" s="18"/>
      <c r="S145" s="18"/>
      <c r="T145" s="18"/>
    </row>
    <row r="146" spans="1:20">
      <c r="A146" s="4">
        <v>142</v>
      </c>
      <c r="B146" s="17"/>
      <c r="C146" s="18"/>
      <c r="D146" s="18"/>
      <c r="E146" s="19"/>
      <c r="F146" s="18"/>
      <c r="G146" s="19"/>
      <c r="H146" s="19"/>
      <c r="I146" s="58">
        <f t="shared" si="2"/>
        <v>0</v>
      </c>
      <c r="J146" s="18"/>
      <c r="K146" s="18"/>
      <c r="L146" s="18"/>
      <c r="M146" s="18"/>
      <c r="N146" s="18"/>
      <c r="O146" s="18"/>
      <c r="P146" s="24"/>
      <c r="Q146" s="18"/>
      <c r="R146" s="18"/>
      <c r="S146" s="18"/>
      <c r="T146" s="18"/>
    </row>
    <row r="147" spans="1:20">
      <c r="A147" s="4">
        <v>143</v>
      </c>
      <c r="B147" s="17"/>
      <c r="C147" s="18"/>
      <c r="D147" s="18"/>
      <c r="E147" s="19"/>
      <c r="F147" s="18"/>
      <c r="G147" s="19"/>
      <c r="H147" s="19"/>
      <c r="I147" s="58">
        <f t="shared" si="2"/>
        <v>0</v>
      </c>
      <c r="J147" s="18"/>
      <c r="K147" s="18"/>
      <c r="L147" s="18"/>
      <c r="M147" s="18"/>
      <c r="N147" s="18"/>
      <c r="O147" s="18"/>
      <c r="P147" s="24"/>
      <c r="Q147" s="18"/>
      <c r="R147" s="18"/>
      <c r="S147" s="18"/>
      <c r="T147" s="18"/>
    </row>
    <row r="148" spans="1:20">
      <c r="A148" s="4">
        <v>144</v>
      </c>
      <c r="B148" s="17"/>
      <c r="C148" s="18"/>
      <c r="D148" s="18"/>
      <c r="E148" s="19"/>
      <c r="F148" s="18"/>
      <c r="G148" s="19"/>
      <c r="H148" s="19"/>
      <c r="I148" s="58">
        <f t="shared" si="2"/>
        <v>0</v>
      </c>
      <c r="J148" s="18"/>
      <c r="K148" s="18"/>
      <c r="L148" s="18"/>
      <c r="M148" s="18"/>
      <c r="N148" s="18"/>
      <c r="O148" s="18"/>
      <c r="P148" s="24"/>
      <c r="Q148" s="18"/>
      <c r="R148" s="18"/>
      <c r="S148" s="18"/>
      <c r="T148" s="18"/>
    </row>
    <row r="149" spans="1:20">
      <c r="A149" s="4">
        <v>145</v>
      </c>
      <c r="B149" s="17"/>
      <c r="C149" s="18"/>
      <c r="D149" s="18"/>
      <c r="E149" s="19"/>
      <c r="F149" s="18"/>
      <c r="G149" s="19"/>
      <c r="H149" s="19"/>
      <c r="I149" s="58">
        <f t="shared" si="2"/>
        <v>0</v>
      </c>
      <c r="J149" s="18"/>
      <c r="K149" s="18"/>
      <c r="L149" s="18"/>
      <c r="M149" s="18"/>
      <c r="N149" s="18"/>
      <c r="O149" s="18"/>
      <c r="P149" s="24"/>
      <c r="Q149" s="18"/>
      <c r="R149" s="18"/>
      <c r="S149" s="18"/>
      <c r="T149" s="18"/>
    </row>
    <row r="150" spans="1:20">
      <c r="A150" s="4">
        <v>146</v>
      </c>
      <c r="B150" s="17"/>
      <c r="C150" s="18"/>
      <c r="D150" s="18"/>
      <c r="E150" s="19"/>
      <c r="F150" s="18"/>
      <c r="G150" s="19"/>
      <c r="H150" s="19"/>
      <c r="I150" s="58">
        <f t="shared" si="2"/>
        <v>0</v>
      </c>
      <c r="J150" s="18"/>
      <c r="K150" s="18"/>
      <c r="L150" s="18"/>
      <c r="M150" s="18"/>
      <c r="N150" s="18"/>
      <c r="O150" s="18"/>
      <c r="P150" s="24"/>
      <c r="Q150" s="18"/>
      <c r="R150" s="18"/>
      <c r="S150" s="18"/>
      <c r="T150" s="18"/>
    </row>
    <row r="151" spans="1:20">
      <c r="A151" s="4">
        <v>147</v>
      </c>
      <c r="B151" s="17"/>
      <c r="C151" s="18"/>
      <c r="D151" s="18"/>
      <c r="E151" s="19"/>
      <c r="F151" s="18"/>
      <c r="G151" s="19"/>
      <c r="H151" s="19"/>
      <c r="I151" s="58">
        <f t="shared" si="2"/>
        <v>0</v>
      </c>
      <c r="J151" s="18"/>
      <c r="K151" s="18"/>
      <c r="L151" s="18"/>
      <c r="M151" s="18"/>
      <c r="N151" s="18"/>
      <c r="O151" s="18"/>
      <c r="P151" s="24"/>
      <c r="Q151" s="18"/>
      <c r="R151" s="18"/>
      <c r="S151" s="18"/>
      <c r="T151" s="18"/>
    </row>
    <row r="152" spans="1:20">
      <c r="A152" s="4">
        <v>148</v>
      </c>
      <c r="B152" s="17"/>
      <c r="C152" s="18"/>
      <c r="D152" s="18"/>
      <c r="E152" s="19"/>
      <c r="F152" s="18"/>
      <c r="G152" s="19"/>
      <c r="H152" s="19"/>
      <c r="I152" s="58">
        <f t="shared" si="2"/>
        <v>0</v>
      </c>
      <c r="J152" s="18"/>
      <c r="K152" s="18"/>
      <c r="L152" s="18"/>
      <c r="M152" s="18"/>
      <c r="N152" s="18"/>
      <c r="O152" s="18"/>
      <c r="P152" s="24"/>
      <c r="Q152" s="18"/>
      <c r="R152" s="18"/>
      <c r="S152" s="18"/>
      <c r="T152" s="18"/>
    </row>
    <row r="153" spans="1:20">
      <c r="A153" s="4">
        <v>149</v>
      </c>
      <c r="B153" s="17"/>
      <c r="C153" s="18"/>
      <c r="D153" s="18"/>
      <c r="E153" s="19"/>
      <c r="F153" s="18"/>
      <c r="G153" s="19"/>
      <c r="H153" s="19"/>
      <c r="I153" s="58">
        <f t="shared" si="2"/>
        <v>0</v>
      </c>
      <c r="J153" s="18"/>
      <c r="K153" s="18"/>
      <c r="L153" s="18"/>
      <c r="M153" s="18"/>
      <c r="N153" s="18"/>
      <c r="O153" s="18"/>
      <c r="P153" s="24"/>
      <c r="Q153" s="18"/>
      <c r="R153" s="18"/>
      <c r="S153" s="18"/>
      <c r="T153" s="18"/>
    </row>
    <row r="154" spans="1:20">
      <c r="A154" s="4">
        <v>150</v>
      </c>
      <c r="B154" s="17"/>
      <c r="C154" s="18"/>
      <c r="D154" s="18"/>
      <c r="E154" s="19"/>
      <c r="F154" s="18"/>
      <c r="G154" s="19"/>
      <c r="H154" s="19"/>
      <c r="I154" s="58">
        <f t="shared" si="2"/>
        <v>0</v>
      </c>
      <c r="J154" s="18"/>
      <c r="K154" s="18"/>
      <c r="L154" s="18"/>
      <c r="M154" s="18"/>
      <c r="N154" s="18"/>
      <c r="O154" s="18"/>
      <c r="P154" s="24"/>
      <c r="Q154" s="18"/>
      <c r="R154" s="18"/>
      <c r="S154" s="18"/>
      <c r="T154" s="18"/>
    </row>
    <row r="155" spans="1:20">
      <c r="A155" s="4">
        <v>151</v>
      </c>
      <c r="B155" s="17"/>
      <c r="C155" s="18"/>
      <c r="D155" s="18"/>
      <c r="E155" s="19"/>
      <c r="F155" s="18"/>
      <c r="G155" s="19"/>
      <c r="H155" s="19"/>
      <c r="I155" s="58">
        <f t="shared" si="2"/>
        <v>0</v>
      </c>
      <c r="J155" s="18"/>
      <c r="K155" s="18"/>
      <c r="L155" s="18"/>
      <c r="M155" s="18"/>
      <c r="N155" s="18"/>
      <c r="O155" s="18"/>
      <c r="P155" s="24"/>
      <c r="Q155" s="18"/>
      <c r="R155" s="18"/>
      <c r="S155" s="18"/>
      <c r="T155" s="18"/>
    </row>
    <row r="156" spans="1:20">
      <c r="A156" s="4">
        <v>152</v>
      </c>
      <c r="B156" s="17"/>
      <c r="C156" s="18"/>
      <c r="D156" s="18"/>
      <c r="E156" s="19"/>
      <c r="F156" s="18"/>
      <c r="G156" s="19"/>
      <c r="H156" s="19"/>
      <c r="I156" s="58">
        <f t="shared" si="2"/>
        <v>0</v>
      </c>
      <c r="J156" s="18"/>
      <c r="K156" s="18"/>
      <c r="L156" s="18"/>
      <c r="M156" s="18"/>
      <c r="N156" s="18"/>
      <c r="O156" s="18"/>
      <c r="P156" s="24"/>
      <c r="Q156" s="18"/>
      <c r="R156" s="18"/>
      <c r="S156" s="18"/>
      <c r="T156" s="18"/>
    </row>
    <row r="157" spans="1:20">
      <c r="A157" s="4">
        <v>153</v>
      </c>
      <c r="B157" s="17"/>
      <c r="C157" s="18"/>
      <c r="D157" s="18"/>
      <c r="E157" s="19"/>
      <c r="F157" s="18"/>
      <c r="G157" s="19"/>
      <c r="H157" s="19"/>
      <c r="I157" s="58">
        <f t="shared" si="2"/>
        <v>0</v>
      </c>
      <c r="J157" s="18"/>
      <c r="K157" s="18"/>
      <c r="L157" s="18"/>
      <c r="M157" s="18"/>
      <c r="N157" s="18"/>
      <c r="O157" s="18"/>
      <c r="P157" s="24"/>
      <c r="Q157" s="18"/>
      <c r="R157" s="18"/>
      <c r="S157" s="18"/>
      <c r="T157" s="18"/>
    </row>
    <row r="158" spans="1:20">
      <c r="A158" s="4">
        <v>154</v>
      </c>
      <c r="B158" s="17"/>
      <c r="C158" s="18"/>
      <c r="D158" s="18"/>
      <c r="E158" s="19"/>
      <c r="F158" s="18"/>
      <c r="G158" s="19"/>
      <c r="H158" s="19"/>
      <c r="I158" s="58">
        <f t="shared" si="2"/>
        <v>0</v>
      </c>
      <c r="J158" s="18"/>
      <c r="K158" s="18"/>
      <c r="L158" s="18"/>
      <c r="M158" s="18"/>
      <c r="N158" s="18"/>
      <c r="O158" s="18"/>
      <c r="P158" s="24"/>
      <c r="Q158" s="18"/>
      <c r="R158" s="18"/>
      <c r="S158" s="18"/>
      <c r="T158" s="18"/>
    </row>
    <row r="159" spans="1:20">
      <c r="A159" s="4">
        <v>155</v>
      </c>
      <c r="B159" s="17"/>
      <c r="C159" s="18"/>
      <c r="D159" s="18"/>
      <c r="E159" s="19"/>
      <c r="F159" s="18"/>
      <c r="G159" s="19"/>
      <c r="H159" s="19"/>
      <c r="I159" s="58">
        <f t="shared" si="2"/>
        <v>0</v>
      </c>
      <c r="J159" s="18"/>
      <c r="K159" s="18"/>
      <c r="L159" s="18"/>
      <c r="M159" s="18"/>
      <c r="N159" s="18"/>
      <c r="O159" s="18"/>
      <c r="P159" s="24"/>
      <c r="Q159" s="18"/>
      <c r="R159" s="18"/>
      <c r="S159" s="18"/>
      <c r="T159" s="18"/>
    </row>
    <row r="160" spans="1:20">
      <c r="A160" s="4">
        <v>156</v>
      </c>
      <c r="B160" s="17"/>
      <c r="C160" s="18"/>
      <c r="D160" s="18"/>
      <c r="E160" s="19"/>
      <c r="F160" s="18"/>
      <c r="G160" s="19"/>
      <c r="H160" s="19"/>
      <c r="I160" s="58">
        <f t="shared" si="2"/>
        <v>0</v>
      </c>
      <c r="J160" s="18"/>
      <c r="K160" s="18"/>
      <c r="L160" s="18"/>
      <c r="M160" s="18"/>
      <c r="N160" s="18"/>
      <c r="O160" s="18"/>
      <c r="P160" s="24"/>
      <c r="Q160" s="18"/>
      <c r="R160" s="18"/>
      <c r="S160" s="18"/>
      <c r="T160" s="18"/>
    </row>
    <row r="161" spans="1:20">
      <c r="A161" s="4">
        <v>157</v>
      </c>
      <c r="B161" s="17"/>
      <c r="C161" s="18"/>
      <c r="D161" s="18"/>
      <c r="E161" s="19"/>
      <c r="F161" s="18"/>
      <c r="G161" s="19"/>
      <c r="H161" s="19"/>
      <c r="I161" s="58">
        <f t="shared" si="2"/>
        <v>0</v>
      </c>
      <c r="J161" s="18"/>
      <c r="K161" s="18"/>
      <c r="L161" s="18"/>
      <c r="M161" s="18"/>
      <c r="N161" s="18"/>
      <c r="O161" s="18"/>
      <c r="P161" s="24"/>
      <c r="Q161" s="18"/>
      <c r="R161" s="18"/>
      <c r="S161" s="18"/>
      <c r="T161" s="18"/>
    </row>
    <row r="162" spans="1:20">
      <c r="A162" s="4">
        <v>158</v>
      </c>
      <c r="B162" s="17"/>
      <c r="C162" s="18"/>
      <c r="D162" s="18"/>
      <c r="E162" s="19"/>
      <c r="F162" s="18"/>
      <c r="G162" s="19"/>
      <c r="H162" s="19"/>
      <c r="I162" s="58">
        <f t="shared" si="2"/>
        <v>0</v>
      </c>
      <c r="J162" s="18"/>
      <c r="K162" s="18"/>
      <c r="L162" s="18"/>
      <c r="M162" s="18"/>
      <c r="N162" s="18"/>
      <c r="O162" s="18"/>
      <c r="P162" s="24"/>
      <c r="Q162" s="18"/>
      <c r="R162" s="18"/>
      <c r="S162" s="18"/>
      <c r="T162" s="18"/>
    </row>
    <row r="163" spans="1:20">
      <c r="A163" s="4">
        <v>159</v>
      </c>
      <c r="B163" s="17"/>
      <c r="C163" s="18"/>
      <c r="D163" s="18"/>
      <c r="E163" s="19"/>
      <c r="F163" s="18"/>
      <c r="G163" s="19"/>
      <c r="H163" s="19"/>
      <c r="I163" s="58">
        <f t="shared" si="2"/>
        <v>0</v>
      </c>
      <c r="J163" s="18"/>
      <c r="K163" s="18"/>
      <c r="L163" s="18"/>
      <c r="M163" s="18"/>
      <c r="N163" s="18"/>
      <c r="O163" s="18"/>
      <c r="P163" s="24"/>
      <c r="Q163" s="18"/>
      <c r="R163" s="18"/>
      <c r="S163" s="18"/>
      <c r="T163" s="18"/>
    </row>
    <row r="164" spans="1:20">
      <c r="A164" s="4">
        <v>160</v>
      </c>
      <c r="B164" s="17"/>
      <c r="C164" s="18"/>
      <c r="D164" s="18"/>
      <c r="E164" s="19"/>
      <c r="F164" s="18"/>
      <c r="G164" s="19"/>
      <c r="H164" s="19"/>
      <c r="I164" s="58">
        <f t="shared" si="2"/>
        <v>0</v>
      </c>
      <c r="J164" s="18"/>
      <c r="K164" s="18"/>
      <c r="L164" s="18"/>
      <c r="M164" s="18"/>
      <c r="N164" s="18"/>
      <c r="O164" s="18"/>
      <c r="P164" s="24"/>
      <c r="Q164" s="18"/>
      <c r="R164" s="18"/>
      <c r="S164" s="18"/>
      <c r="T164" s="18"/>
    </row>
    <row r="165" spans="1:20">
      <c r="A165" s="21" t="s">
        <v>11</v>
      </c>
      <c r="B165" s="39"/>
      <c r="C165" s="21">
        <f>COUNTIFS(C5:C164,"*")</f>
        <v>42</v>
      </c>
      <c r="D165" s="21"/>
      <c r="E165" s="13"/>
      <c r="F165" s="21"/>
      <c r="G165" s="59">
        <f>SUM(G5:G164)</f>
        <v>3478</v>
      </c>
      <c r="H165" s="59">
        <f>SUM(H5:H164)</f>
        <v>3415</v>
      </c>
      <c r="I165" s="59">
        <f>SUM(I5:I164)</f>
        <v>6893</v>
      </c>
      <c r="J165" s="21"/>
      <c r="K165" s="21"/>
      <c r="L165" s="21"/>
      <c r="M165" s="21"/>
      <c r="N165" s="21"/>
      <c r="O165" s="21"/>
      <c r="P165" s="14"/>
      <c r="Q165" s="21"/>
      <c r="R165" s="21"/>
      <c r="S165" s="21"/>
      <c r="T165" s="12"/>
    </row>
    <row r="166" spans="1:20">
      <c r="A166" s="44" t="s">
        <v>62</v>
      </c>
      <c r="B166" s="10">
        <f>COUNTIF(B$5:B$164,"Team 1")</f>
        <v>21</v>
      </c>
      <c r="C166" s="44" t="s">
        <v>25</v>
      </c>
      <c r="D166" s="10">
        <f>COUNTIF(D5:D164,"Anganwadi")</f>
        <v>22</v>
      </c>
    </row>
    <row r="167" spans="1:20">
      <c r="A167" s="44" t="s">
        <v>63</v>
      </c>
      <c r="B167" s="10">
        <f>COUNTIF(B$6:B$164,"Team 2")</f>
        <v>21</v>
      </c>
      <c r="C167" s="44" t="s">
        <v>23</v>
      </c>
      <c r="D167" s="10">
        <f>COUNTIF(D5:D164,"School")</f>
        <v>20</v>
      </c>
    </row>
  </sheetData>
  <sheetProtection password="8527" sheet="1" objects="1" scenarios="1"/>
  <mergeCells count="21">
    <mergeCell ref="D3:D4"/>
    <mergeCell ref="E3:E4"/>
    <mergeCell ref="F3:F4"/>
    <mergeCell ref="G3:I3"/>
    <mergeCell ref="J3:J4"/>
    <mergeCell ref="K3:K4"/>
    <mergeCell ref="R3:R4"/>
    <mergeCell ref="S3:S4"/>
    <mergeCell ref="A1:C1"/>
    <mergeCell ref="M1:T1"/>
    <mergeCell ref="T3:T4"/>
    <mergeCell ref="A2:C2"/>
    <mergeCell ref="L3:L4"/>
    <mergeCell ref="M3:M4"/>
    <mergeCell ref="N3:N4"/>
    <mergeCell ref="O3:O4"/>
    <mergeCell ref="P3:P4"/>
    <mergeCell ref="Q3:Q4"/>
    <mergeCell ref="B3:B4"/>
    <mergeCell ref="A3:A4"/>
    <mergeCell ref="C3:C4"/>
  </mergeCells>
  <dataValidations count="3">
    <dataValidation type="list" allowBlank="1" showInputMessage="1" showErrorMessage="1" sqref="D165">
      <formula1>"School,Anganwadi Centre"</formula1>
    </dataValidation>
    <dataValidation type="list" allowBlank="1" showInputMessage="1" showErrorMessage="1" error="Please select type of institution from drop down list." sqref="D5 D51:D56 D58:D164 D7:D12 D14:D35 D37:D42 D44:D49">
      <formula1>"Anganwadi,School"</formula1>
    </dataValidation>
    <dataValidation type="list" allowBlank="1" showInputMessage="1" showErrorMessage="1" sqref="B5:B164">
      <formula1>"Team 1, Team 2"</formula1>
    </dataValidation>
  </dataValidations>
  <printOptions horizontalCentered="1"/>
  <pageMargins left="0.37" right="0.23" top="0.43" bottom="0.45" header="0.3" footer="0.22"/>
  <pageSetup paperSize="9" scale="46" fitToHeight="11000" orientation="landscape" horizontalDpi="0" verticalDpi="0" r:id="rId1"/>
  <headerFooter>
    <oddFooter>&amp;CPages &amp;P of &amp;N</oddFooter>
  </headerFooter>
</worksheet>
</file>

<file path=xl/worksheets/sheet5.xml><?xml version="1.0" encoding="utf-8"?>
<worksheet xmlns="http://schemas.openxmlformats.org/spreadsheetml/2006/main" xmlns:r="http://schemas.openxmlformats.org/officeDocument/2006/relationships">
  <sheetPr>
    <tabColor rgb="FFC00000"/>
    <pageSetUpPr fitToPage="1"/>
  </sheetPr>
  <dimension ref="A1:T167"/>
  <sheetViews>
    <sheetView workbookViewId="0">
      <pane xSplit="3" ySplit="4" topLeftCell="D5" activePane="bottomRight" state="frozen"/>
      <selection pane="topRight" activeCell="C1" sqref="C1"/>
      <selection pane="bottomLeft" activeCell="A5" sqref="A5"/>
      <selection pane="bottomRight" activeCell="J5" sqref="J5:T48"/>
    </sheetView>
  </sheetViews>
  <sheetFormatPr defaultRowHeight="16.5"/>
  <cols>
    <col min="1" max="1" width="8.42578125" style="1" customWidth="1"/>
    <col min="2" max="2" width="14.42578125" style="1" customWidth="1"/>
    <col min="3" max="3" width="25.85546875" style="1" customWidth="1"/>
    <col min="4" max="4" width="17.42578125" style="1" bestFit="1" customWidth="1"/>
    <col min="5" max="5" width="16" style="16" customWidth="1"/>
    <col min="6" max="6" width="17" style="1" customWidth="1"/>
    <col min="7" max="7" width="6.140625" style="16" customWidth="1"/>
    <col min="8" max="8" width="6.28515625" style="16" bestFit="1" customWidth="1"/>
    <col min="9" max="9" width="6" style="1" bestFit="1" customWidth="1"/>
    <col min="10" max="10" width="16.7109375" style="1" customWidth="1"/>
    <col min="11" max="13" width="19.5703125" style="1" customWidth="1"/>
    <col min="14" max="14" width="19.140625" style="1" customWidth="1"/>
    <col min="15" max="15" width="14.85546875" style="1" bestFit="1" customWidth="1"/>
    <col min="16" max="16" width="15.28515625" style="1" customWidth="1"/>
    <col min="17" max="17" width="11.5703125" style="1" bestFit="1" customWidth="1"/>
    <col min="18" max="18" width="17.5703125" style="1" customWidth="1"/>
    <col min="19" max="19" width="19.5703125" style="1" customWidth="1"/>
    <col min="20" max="16384" width="9.140625" style="1"/>
  </cols>
  <sheetData>
    <row r="1" spans="1:20" ht="60" customHeight="1">
      <c r="A1" s="140" t="s">
        <v>70</v>
      </c>
      <c r="B1" s="140"/>
      <c r="C1" s="140"/>
      <c r="D1" s="54"/>
      <c r="E1" s="54"/>
      <c r="F1" s="54"/>
      <c r="G1" s="54"/>
      <c r="H1" s="54"/>
      <c r="I1" s="54"/>
      <c r="J1" s="54"/>
      <c r="K1" s="54"/>
      <c r="L1" s="54"/>
      <c r="M1" s="142"/>
      <c r="N1" s="142"/>
      <c r="O1" s="142"/>
      <c r="P1" s="142"/>
      <c r="Q1" s="142"/>
      <c r="R1" s="142"/>
      <c r="S1" s="142"/>
      <c r="T1" s="142"/>
    </row>
    <row r="2" spans="1:20">
      <c r="A2" s="136" t="s">
        <v>59</v>
      </c>
      <c r="B2" s="137"/>
      <c r="C2" s="137"/>
      <c r="D2" s="25">
        <v>43647</v>
      </c>
      <c r="E2" s="22"/>
      <c r="F2" s="22"/>
      <c r="G2" s="22"/>
      <c r="H2" s="22"/>
      <c r="I2" s="22"/>
      <c r="J2" s="22"/>
      <c r="K2" s="22"/>
      <c r="L2" s="22"/>
      <c r="M2" s="22"/>
      <c r="N2" s="22"/>
      <c r="O2" s="22"/>
      <c r="P2" s="22"/>
      <c r="Q2" s="22"/>
      <c r="R2" s="22"/>
      <c r="S2" s="22"/>
    </row>
    <row r="3" spans="1:20" ht="24" customHeight="1">
      <c r="A3" s="132" t="s">
        <v>14</v>
      </c>
      <c r="B3" s="134" t="s">
        <v>61</v>
      </c>
      <c r="C3" s="131" t="s">
        <v>7</v>
      </c>
      <c r="D3" s="131" t="s">
        <v>55</v>
      </c>
      <c r="E3" s="131" t="s">
        <v>16</v>
      </c>
      <c r="F3" s="138" t="s">
        <v>17</v>
      </c>
      <c r="G3" s="131" t="s">
        <v>8</v>
      </c>
      <c r="H3" s="131"/>
      <c r="I3" s="131"/>
      <c r="J3" s="131" t="s">
        <v>31</v>
      </c>
      <c r="K3" s="134" t="s">
        <v>33</v>
      </c>
      <c r="L3" s="134" t="s">
        <v>50</v>
      </c>
      <c r="M3" s="134" t="s">
        <v>51</v>
      </c>
      <c r="N3" s="134" t="s">
        <v>34</v>
      </c>
      <c r="O3" s="134" t="s">
        <v>35</v>
      </c>
      <c r="P3" s="132" t="s">
        <v>54</v>
      </c>
      <c r="Q3" s="131" t="s">
        <v>52</v>
      </c>
      <c r="R3" s="131" t="s">
        <v>32</v>
      </c>
      <c r="S3" s="131" t="s">
        <v>53</v>
      </c>
      <c r="T3" s="131" t="s">
        <v>13</v>
      </c>
    </row>
    <row r="4" spans="1:20" ht="25.5" customHeight="1">
      <c r="A4" s="132"/>
      <c r="B4" s="139"/>
      <c r="C4" s="131"/>
      <c r="D4" s="131"/>
      <c r="E4" s="131"/>
      <c r="F4" s="138"/>
      <c r="G4" s="23" t="s">
        <v>9</v>
      </c>
      <c r="H4" s="23" t="s">
        <v>10</v>
      </c>
      <c r="I4" s="23" t="s">
        <v>11</v>
      </c>
      <c r="J4" s="131"/>
      <c r="K4" s="135"/>
      <c r="L4" s="135"/>
      <c r="M4" s="135"/>
      <c r="N4" s="135"/>
      <c r="O4" s="135"/>
      <c r="P4" s="132"/>
      <c r="Q4" s="132"/>
      <c r="R4" s="131"/>
      <c r="S4" s="131"/>
      <c r="T4" s="131"/>
    </row>
    <row r="5" spans="1:20">
      <c r="A5" s="4">
        <v>1</v>
      </c>
      <c r="B5" s="17" t="s">
        <v>62</v>
      </c>
      <c r="C5" s="64" t="s">
        <v>315</v>
      </c>
      <c r="D5" s="18" t="s">
        <v>25</v>
      </c>
      <c r="E5" s="19"/>
      <c r="F5" s="18"/>
      <c r="G5" s="19">
        <v>65</v>
      </c>
      <c r="H5" s="19">
        <v>60</v>
      </c>
      <c r="I5" s="58">
        <f>SUM(G5:H5)</f>
        <v>125</v>
      </c>
      <c r="J5" s="70">
        <v>8011962023</v>
      </c>
      <c r="K5" s="64" t="s">
        <v>357</v>
      </c>
      <c r="L5" s="64" t="s">
        <v>358</v>
      </c>
      <c r="M5" s="64">
        <v>8761955788</v>
      </c>
      <c r="N5" s="64" t="s">
        <v>359</v>
      </c>
      <c r="O5" s="64">
        <v>9678960832</v>
      </c>
      <c r="P5" s="67">
        <v>43647</v>
      </c>
      <c r="Q5" s="68" t="s">
        <v>137</v>
      </c>
      <c r="R5" s="18">
        <v>35</v>
      </c>
      <c r="S5" s="18" t="s">
        <v>138</v>
      </c>
      <c r="T5" s="18"/>
    </row>
    <row r="6" spans="1:20">
      <c r="A6" s="4">
        <v>2</v>
      </c>
      <c r="B6" s="17" t="s">
        <v>63</v>
      </c>
      <c r="C6" s="64" t="s">
        <v>316</v>
      </c>
      <c r="D6" s="18" t="s">
        <v>25</v>
      </c>
      <c r="E6" s="19"/>
      <c r="F6" s="18"/>
      <c r="G6" s="19">
        <v>65</v>
      </c>
      <c r="H6" s="19">
        <v>65</v>
      </c>
      <c r="I6" s="58">
        <f t="shared" ref="I6:I69" si="0">SUM(G6:H6)</f>
        <v>130</v>
      </c>
      <c r="J6" s="70">
        <v>9954597860</v>
      </c>
      <c r="K6" s="64" t="s">
        <v>360</v>
      </c>
      <c r="L6" s="64" t="s">
        <v>361</v>
      </c>
      <c r="M6" s="64">
        <v>9678609371</v>
      </c>
      <c r="N6" s="64" t="s">
        <v>362</v>
      </c>
      <c r="O6" s="64">
        <v>8812091620</v>
      </c>
      <c r="P6" s="67">
        <v>43647</v>
      </c>
      <c r="Q6" s="68" t="s">
        <v>137</v>
      </c>
      <c r="R6" s="18">
        <v>30</v>
      </c>
      <c r="S6" s="18" t="s">
        <v>138</v>
      </c>
      <c r="T6" s="18"/>
    </row>
    <row r="7" spans="1:20">
      <c r="A7" s="4">
        <v>3</v>
      </c>
      <c r="B7" s="17" t="s">
        <v>62</v>
      </c>
      <c r="C7" s="63" t="s">
        <v>316</v>
      </c>
      <c r="D7" s="18" t="s">
        <v>25</v>
      </c>
      <c r="E7" s="19"/>
      <c r="F7" s="18"/>
      <c r="G7" s="19">
        <v>60</v>
      </c>
      <c r="H7" s="19">
        <v>60</v>
      </c>
      <c r="I7" s="58">
        <f t="shared" si="0"/>
        <v>120</v>
      </c>
      <c r="J7" s="70">
        <v>7896971174</v>
      </c>
      <c r="K7" s="64" t="s">
        <v>363</v>
      </c>
      <c r="L7" s="64" t="s">
        <v>364</v>
      </c>
      <c r="M7" s="64">
        <v>9957677860</v>
      </c>
      <c r="N7" s="64" t="s">
        <v>365</v>
      </c>
      <c r="O7" s="64">
        <v>8011190574</v>
      </c>
      <c r="P7" s="67">
        <v>43648</v>
      </c>
      <c r="Q7" s="68" t="s">
        <v>141</v>
      </c>
      <c r="R7" s="18">
        <v>38</v>
      </c>
      <c r="S7" s="18" t="s">
        <v>138</v>
      </c>
      <c r="T7" s="18"/>
    </row>
    <row r="8" spans="1:20">
      <c r="A8" s="4">
        <v>4</v>
      </c>
      <c r="B8" s="17" t="s">
        <v>63</v>
      </c>
      <c r="C8" s="64" t="s">
        <v>317</v>
      </c>
      <c r="D8" s="18" t="s">
        <v>25</v>
      </c>
      <c r="E8" s="19"/>
      <c r="F8" s="18"/>
      <c r="G8" s="19">
        <v>75</v>
      </c>
      <c r="H8" s="19">
        <v>55</v>
      </c>
      <c r="I8" s="58">
        <f t="shared" si="0"/>
        <v>130</v>
      </c>
      <c r="J8" s="70">
        <v>9678264987</v>
      </c>
      <c r="K8" s="64" t="s">
        <v>363</v>
      </c>
      <c r="L8" s="64" t="s">
        <v>364</v>
      </c>
      <c r="M8" s="64">
        <v>9957677860</v>
      </c>
      <c r="N8" s="64" t="s">
        <v>366</v>
      </c>
      <c r="O8" s="64">
        <v>8811996763</v>
      </c>
      <c r="P8" s="67">
        <v>43648</v>
      </c>
      <c r="Q8" s="68" t="s">
        <v>141</v>
      </c>
      <c r="R8" s="18">
        <v>42</v>
      </c>
      <c r="S8" s="18" t="s">
        <v>138</v>
      </c>
      <c r="T8" s="18"/>
    </row>
    <row r="9" spans="1:20">
      <c r="A9" s="4">
        <v>5</v>
      </c>
      <c r="B9" s="17" t="s">
        <v>62</v>
      </c>
      <c r="C9" s="64" t="s">
        <v>318</v>
      </c>
      <c r="D9" s="18" t="s">
        <v>25</v>
      </c>
      <c r="E9" s="19"/>
      <c r="F9" s="18"/>
      <c r="G9" s="19">
        <v>87</v>
      </c>
      <c r="H9" s="19">
        <v>83</v>
      </c>
      <c r="I9" s="58">
        <f t="shared" si="0"/>
        <v>170</v>
      </c>
      <c r="J9" s="70">
        <v>9957213558</v>
      </c>
      <c r="K9" s="64" t="s">
        <v>363</v>
      </c>
      <c r="L9" s="64" t="s">
        <v>364</v>
      </c>
      <c r="M9" s="64">
        <v>9957677860</v>
      </c>
      <c r="N9" s="64" t="s">
        <v>367</v>
      </c>
      <c r="O9" s="64">
        <v>9859503042</v>
      </c>
      <c r="P9" s="67">
        <v>43649</v>
      </c>
      <c r="Q9" s="68" t="s">
        <v>144</v>
      </c>
      <c r="R9" s="18">
        <v>43</v>
      </c>
      <c r="S9" s="18" t="s">
        <v>138</v>
      </c>
      <c r="T9" s="18"/>
    </row>
    <row r="10" spans="1:20">
      <c r="A10" s="4">
        <v>6</v>
      </c>
      <c r="B10" s="17" t="s">
        <v>63</v>
      </c>
      <c r="C10" s="64" t="s">
        <v>319</v>
      </c>
      <c r="D10" s="18" t="s">
        <v>25</v>
      </c>
      <c r="E10" s="19"/>
      <c r="F10" s="18"/>
      <c r="G10" s="19">
        <v>66</v>
      </c>
      <c r="H10" s="19">
        <v>63</v>
      </c>
      <c r="I10" s="58">
        <f t="shared" si="0"/>
        <v>129</v>
      </c>
      <c r="J10" s="70">
        <v>9957578776</v>
      </c>
      <c r="K10" s="64" t="s">
        <v>357</v>
      </c>
      <c r="L10" s="64" t="s">
        <v>358</v>
      </c>
      <c r="M10" s="64">
        <v>9859440175</v>
      </c>
      <c r="N10" s="64" t="s">
        <v>368</v>
      </c>
      <c r="O10" s="64">
        <v>8472934543</v>
      </c>
      <c r="P10" s="67">
        <v>43649</v>
      </c>
      <c r="Q10" s="68" t="s">
        <v>144</v>
      </c>
      <c r="R10" s="18">
        <v>46</v>
      </c>
      <c r="S10" s="18" t="s">
        <v>138</v>
      </c>
      <c r="T10" s="18"/>
    </row>
    <row r="11" spans="1:20">
      <c r="A11" s="4">
        <v>7</v>
      </c>
      <c r="B11" s="17" t="s">
        <v>62</v>
      </c>
      <c r="C11" s="63" t="s">
        <v>320</v>
      </c>
      <c r="D11" s="18" t="s">
        <v>25</v>
      </c>
      <c r="E11" s="19"/>
      <c r="F11" s="18"/>
      <c r="G11" s="19">
        <v>67</v>
      </c>
      <c r="H11" s="19">
        <v>60</v>
      </c>
      <c r="I11" s="58">
        <f t="shared" si="0"/>
        <v>127</v>
      </c>
      <c r="J11" s="70">
        <v>9957271429</v>
      </c>
      <c r="K11" s="64" t="s">
        <v>357</v>
      </c>
      <c r="L11" s="64" t="s">
        <v>358</v>
      </c>
      <c r="M11" s="64">
        <v>9859440175</v>
      </c>
      <c r="N11" s="64" t="s">
        <v>191</v>
      </c>
      <c r="O11" s="64">
        <v>9678221647</v>
      </c>
      <c r="P11" s="67">
        <v>43650</v>
      </c>
      <c r="Q11" s="68" t="s">
        <v>149</v>
      </c>
      <c r="R11" s="18">
        <v>49</v>
      </c>
      <c r="S11" s="18" t="s">
        <v>138</v>
      </c>
      <c r="T11" s="18"/>
    </row>
    <row r="12" spans="1:20">
      <c r="A12" s="4">
        <v>8</v>
      </c>
      <c r="B12" s="17" t="s">
        <v>63</v>
      </c>
      <c r="C12" s="63" t="s">
        <v>321</v>
      </c>
      <c r="D12" s="18" t="s">
        <v>25</v>
      </c>
      <c r="E12" s="19"/>
      <c r="F12" s="18"/>
      <c r="G12" s="19">
        <v>70</v>
      </c>
      <c r="H12" s="19">
        <v>65</v>
      </c>
      <c r="I12" s="58">
        <f t="shared" si="0"/>
        <v>135</v>
      </c>
      <c r="J12" s="70">
        <v>9957231218</v>
      </c>
      <c r="K12" s="64" t="s">
        <v>369</v>
      </c>
      <c r="L12" s="64" t="s">
        <v>370</v>
      </c>
      <c r="M12" s="64">
        <v>8473011579</v>
      </c>
      <c r="N12" s="64" t="s">
        <v>371</v>
      </c>
      <c r="O12" s="64">
        <v>8011830206</v>
      </c>
      <c r="P12" s="67">
        <v>43650</v>
      </c>
      <c r="Q12" s="68" t="s">
        <v>149</v>
      </c>
      <c r="R12" s="18">
        <v>35</v>
      </c>
      <c r="S12" s="18" t="s">
        <v>138</v>
      </c>
      <c r="T12" s="18"/>
    </row>
    <row r="13" spans="1:20">
      <c r="A13" s="4">
        <v>9</v>
      </c>
      <c r="B13" s="17" t="s">
        <v>62</v>
      </c>
      <c r="C13" s="63" t="s">
        <v>322</v>
      </c>
      <c r="D13" s="18" t="s">
        <v>25</v>
      </c>
      <c r="E13" s="19"/>
      <c r="F13" s="18"/>
      <c r="G13" s="19">
        <v>143</v>
      </c>
      <c r="H13" s="19">
        <v>137</v>
      </c>
      <c r="I13" s="58">
        <f t="shared" si="0"/>
        <v>280</v>
      </c>
      <c r="J13" s="70">
        <v>9957231218</v>
      </c>
      <c r="K13" s="64" t="s">
        <v>369</v>
      </c>
      <c r="L13" s="64" t="s">
        <v>370</v>
      </c>
      <c r="M13" s="64">
        <v>8473011579</v>
      </c>
      <c r="N13" s="64" t="s">
        <v>372</v>
      </c>
      <c r="O13" s="64">
        <v>7896167645</v>
      </c>
      <c r="P13" s="67">
        <v>43651</v>
      </c>
      <c r="Q13" s="68" t="s">
        <v>154</v>
      </c>
      <c r="R13" s="18">
        <v>30</v>
      </c>
      <c r="S13" s="18" t="s">
        <v>138</v>
      </c>
      <c r="T13" s="18"/>
    </row>
    <row r="14" spans="1:20">
      <c r="A14" s="4">
        <v>10</v>
      </c>
      <c r="B14" s="17" t="s">
        <v>63</v>
      </c>
      <c r="C14" s="64" t="s">
        <v>323</v>
      </c>
      <c r="D14" s="18" t="s">
        <v>25</v>
      </c>
      <c r="E14" s="19"/>
      <c r="F14" s="18"/>
      <c r="G14" s="19">
        <v>70</v>
      </c>
      <c r="H14" s="19">
        <v>68</v>
      </c>
      <c r="I14" s="58">
        <f t="shared" si="0"/>
        <v>138</v>
      </c>
      <c r="J14" s="70">
        <v>9678082286</v>
      </c>
      <c r="K14" s="64" t="s">
        <v>373</v>
      </c>
      <c r="L14" s="64" t="s">
        <v>139</v>
      </c>
      <c r="M14" s="64">
        <v>9613033565</v>
      </c>
      <c r="N14" s="64" t="s">
        <v>374</v>
      </c>
      <c r="O14" s="64">
        <v>8486753458</v>
      </c>
      <c r="P14" s="67">
        <v>43651</v>
      </c>
      <c r="Q14" s="68" t="s">
        <v>154</v>
      </c>
      <c r="R14" s="18">
        <v>43</v>
      </c>
      <c r="S14" s="18" t="s">
        <v>138</v>
      </c>
      <c r="T14" s="18"/>
    </row>
    <row r="15" spans="1:20">
      <c r="A15" s="4">
        <v>11</v>
      </c>
      <c r="B15" s="17" t="s">
        <v>62</v>
      </c>
      <c r="C15" s="64" t="s">
        <v>324</v>
      </c>
      <c r="D15" s="18" t="s">
        <v>25</v>
      </c>
      <c r="E15" s="19"/>
      <c r="F15" s="18"/>
      <c r="G15" s="19">
        <v>65</v>
      </c>
      <c r="H15" s="19">
        <v>60</v>
      </c>
      <c r="I15" s="58">
        <f t="shared" si="0"/>
        <v>125</v>
      </c>
      <c r="J15" s="70">
        <v>8011732494</v>
      </c>
      <c r="K15" s="64" t="s">
        <v>373</v>
      </c>
      <c r="L15" s="64" t="s">
        <v>139</v>
      </c>
      <c r="M15" s="64">
        <v>9613033566</v>
      </c>
      <c r="N15" s="64" t="s">
        <v>375</v>
      </c>
      <c r="O15" s="64">
        <v>9613567879</v>
      </c>
      <c r="P15" s="67">
        <v>43654</v>
      </c>
      <c r="Q15" s="68" t="s">
        <v>137</v>
      </c>
      <c r="R15" s="18">
        <v>46</v>
      </c>
      <c r="S15" s="18" t="s">
        <v>138</v>
      </c>
      <c r="T15" s="18"/>
    </row>
    <row r="16" spans="1:20">
      <c r="A16" s="4">
        <v>12</v>
      </c>
      <c r="B16" s="17" t="s">
        <v>63</v>
      </c>
      <c r="C16" s="64" t="s">
        <v>325</v>
      </c>
      <c r="D16" s="18" t="s">
        <v>25</v>
      </c>
      <c r="E16" s="19"/>
      <c r="F16" s="18"/>
      <c r="G16" s="19">
        <v>65</v>
      </c>
      <c r="H16" s="19">
        <v>60</v>
      </c>
      <c r="I16" s="58">
        <f t="shared" si="0"/>
        <v>125</v>
      </c>
      <c r="J16" s="71">
        <v>8011185157</v>
      </c>
      <c r="K16" s="64" t="s">
        <v>373</v>
      </c>
      <c r="L16" s="64" t="s">
        <v>139</v>
      </c>
      <c r="M16" s="64">
        <v>9613033567</v>
      </c>
      <c r="N16" s="64" t="s">
        <v>376</v>
      </c>
      <c r="O16" s="64">
        <v>8761086009</v>
      </c>
      <c r="P16" s="67">
        <v>43654</v>
      </c>
      <c r="Q16" s="68" t="s">
        <v>137</v>
      </c>
      <c r="R16" s="18">
        <v>49</v>
      </c>
      <c r="S16" s="18" t="s">
        <v>138</v>
      </c>
      <c r="T16" s="18"/>
    </row>
    <row r="17" spans="1:20">
      <c r="A17" s="4">
        <v>13</v>
      </c>
      <c r="B17" s="17" t="s">
        <v>62</v>
      </c>
      <c r="C17" s="64" t="s">
        <v>326</v>
      </c>
      <c r="D17" s="18" t="s">
        <v>25</v>
      </c>
      <c r="E17" s="19"/>
      <c r="F17" s="18"/>
      <c r="G17" s="19">
        <v>60</v>
      </c>
      <c r="H17" s="19">
        <v>60</v>
      </c>
      <c r="I17" s="58">
        <f t="shared" si="0"/>
        <v>120</v>
      </c>
      <c r="J17" s="70">
        <v>9954783212</v>
      </c>
      <c r="K17" s="64" t="s">
        <v>377</v>
      </c>
      <c r="L17" s="64" t="s">
        <v>378</v>
      </c>
      <c r="M17" s="64">
        <v>9956316413</v>
      </c>
      <c r="N17" s="64" t="s">
        <v>379</v>
      </c>
      <c r="O17" s="64">
        <v>9706329431</v>
      </c>
      <c r="P17" s="67">
        <v>43655</v>
      </c>
      <c r="Q17" s="68" t="s">
        <v>141</v>
      </c>
      <c r="R17" s="18">
        <v>46</v>
      </c>
      <c r="S17" s="18" t="s">
        <v>138</v>
      </c>
      <c r="T17" s="18"/>
    </row>
    <row r="18" spans="1:20">
      <c r="A18" s="4">
        <v>14</v>
      </c>
      <c r="B18" s="17" t="s">
        <v>63</v>
      </c>
      <c r="C18" s="64" t="s">
        <v>327</v>
      </c>
      <c r="D18" s="18" t="s">
        <v>25</v>
      </c>
      <c r="E18" s="19"/>
      <c r="F18" s="18"/>
      <c r="G18" s="19">
        <v>75</v>
      </c>
      <c r="H18" s="19">
        <v>55</v>
      </c>
      <c r="I18" s="58">
        <f t="shared" si="0"/>
        <v>130</v>
      </c>
      <c r="J18" s="70">
        <v>9577529853</v>
      </c>
      <c r="K18" s="64" t="s">
        <v>377</v>
      </c>
      <c r="L18" s="64" t="s">
        <v>378</v>
      </c>
      <c r="M18" s="64">
        <v>99573164143</v>
      </c>
      <c r="N18" s="64" t="s">
        <v>380</v>
      </c>
      <c r="O18" s="64">
        <v>8011221447</v>
      </c>
      <c r="P18" s="67">
        <v>43655</v>
      </c>
      <c r="Q18" s="68" t="s">
        <v>141</v>
      </c>
      <c r="R18" s="18">
        <v>49</v>
      </c>
      <c r="S18" s="18" t="s">
        <v>138</v>
      </c>
      <c r="T18" s="18"/>
    </row>
    <row r="19" spans="1:20">
      <c r="A19" s="4">
        <v>15</v>
      </c>
      <c r="B19" s="17" t="s">
        <v>62</v>
      </c>
      <c r="C19" s="64" t="s">
        <v>328</v>
      </c>
      <c r="D19" s="18" t="s">
        <v>25</v>
      </c>
      <c r="E19" s="19"/>
      <c r="F19" s="18"/>
      <c r="G19" s="19">
        <v>75</v>
      </c>
      <c r="H19" s="19">
        <v>65</v>
      </c>
      <c r="I19" s="58">
        <f t="shared" si="0"/>
        <v>140</v>
      </c>
      <c r="J19" s="70">
        <v>9613612695</v>
      </c>
      <c r="K19" s="64" t="s">
        <v>381</v>
      </c>
      <c r="L19" s="64" t="s">
        <v>382</v>
      </c>
      <c r="M19" s="64">
        <v>8721954121</v>
      </c>
      <c r="N19" s="64" t="s">
        <v>383</v>
      </c>
      <c r="O19" s="64">
        <v>8011480976</v>
      </c>
      <c r="P19" s="67">
        <v>43656</v>
      </c>
      <c r="Q19" s="68" t="s">
        <v>144</v>
      </c>
      <c r="R19" s="18">
        <v>38</v>
      </c>
      <c r="S19" s="18" t="s">
        <v>138</v>
      </c>
      <c r="T19" s="18"/>
    </row>
    <row r="20" spans="1:20">
      <c r="A20" s="4">
        <v>16</v>
      </c>
      <c r="B20" s="17" t="s">
        <v>63</v>
      </c>
      <c r="C20" s="64" t="s">
        <v>329</v>
      </c>
      <c r="D20" s="18" t="s">
        <v>25</v>
      </c>
      <c r="E20" s="19"/>
      <c r="F20" s="18"/>
      <c r="G20" s="19">
        <v>70</v>
      </c>
      <c r="H20" s="19">
        <v>68</v>
      </c>
      <c r="I20" s="58">
        <f t="shared" si="0"/>
        <v>138</v>
      </c>
      <c r="J20" s="70">
        <v>9678346765</v>
      </c>
      <c r="K20" s="66" t="s">
        <v>384</v>
      </c>
      <c r="L20" s="64" t="s">
        <v>385</v>
      </c>
      <c r="M20" s="64">
        <v>9957595931</v>
      </c>
      <c r="N20" s="64" t="s">
        <v>386</v>
      </c>
      <c r="O20" s="64">
        <v>9678342603</v>
      </c>
      <c r="P20" s="67">
        <v>43656</v>
      </c>
      <c r="Q20" s="68" t="s">
        <v>144</v>
      </c>
      <c r="R20" s="18">
        <v>42</v>
      </c>
      <c r="S20" s="18" t="s">
        <v>138</v>
      </c>
      <c r="T20" s="18"/>
    </row>
    <row r="21" spans="1:20">
      <c r="A21" s="4">
        <v>17</v>
      </c>
      <c r="B21" s="17" t="s">
        <v>62</v>
      </c>
      <c r="C21" s="64" t="s">
        <v>330</v>
      </c>
      <c r="D21" s="18" t="s">
        <v>25</v>
      </c>
      <c r="E21" s="19"/>
      <c r="F21" s="18"/>
      <c r="G21" s="19">
        <v>75</v>
      </c>
      <c r="H21" s="19">
        <v>60</v>
      </c>
      <c r="I21" s="58">
        <f t="shared" si="0"/>
        <v>135</v>
      </c>
      <c r="J21" s="70">
        <v>9954900195</v>
      </c>
      <c r="K21" s="66" t="s">
        <v>384</v>
      </c>
      <c r="L21" s="64" t="s">
        <v>385</v>
      </c>
      <c r="M21" s="64">
        <v>9957595931</v>
      </c>
      <c r="N21" s="64" t="s">
        <v>387</v>
      </c>
      <c r="O21" s="64">
        <v>7896584270</v>
      </c>
      <c r="P21" s="67">
        <v>43657</v>
      </c>
      <c r="Q21" s="68" t="s">
        <v>149</v>
      </c>
      <c r="R21" s="18">
        <v>43</v>
      </c>
      <c r="S21" s="18" t="s">
        <v>138</v>
      </c>
      <c r="T21" s="18"/>
    </row>
    <row r="22" spans="1:20">
      <c r="A22" s="4">
        <v>18</v>
      </c>
      <c r="B22" s="17" t="s">
        <v>63</v>
      </c>
      <c r="C22" s="64" t="s">
        <v>331</v>
      </c>
      <c r="D22" s="18" t="s">
        <v>25</v>
      </c>
      <c r="E22" s="19"/>
      <c r="F22" s="18"/>
      <c r="G22" s="19">
        <v>75</v>
      </c>
      <c r="H22" s="19">
        <v>60</v>
      </c>
      <c r="I22" s="58">
        <f t="shared" si="0"/>
        <v>135</v>
      </c>
      <c r="J22" s="69">
        <v>7896322846</v>
      </c>
      <c r="K22" s="64" t="s">
        <v>388</v>
      </c>
      <c r="L22" s="64" t="s">
        <v>389</v>
      </c>
      <c r="M22" s="64">
        <v>9957278619</v>
      </c>
      <c r="N22" s="64" t="s">
        <v>390</v>
      </c>
      <c r="O22" s="64">
        <v>8473992543</v>
      </c>
      <c r="P22" s="67">
        <v>43657</v>
      </c>
      <c r="Q22" s="68" t="s">
        <v>149</v>
      </c>
      <c r="R22" s="18">
        <v>46</v>
      </c>
      <c r="S22" s="18" t="s">
        <v>138</v>
      </c>
      <c r="T22" s="18"/>
    </row>
    <row r="23" spans="1:20">
      <c r="A23" s="4">
        <v>19</v>
      </c>
      <c r="B23" s="17" t="s">
        <v>62</v>
      </c>
      <c r="C23" s="64" t="s">
        <v>332</v>
      </c>
      <c r="D23" s="18" t="s">
        <v>25</v>
      </c>
      <c r="E23" s="19"/>
      <c r="F23" s="18"/>
      <c r="G23" s="19">
        <v>60</v>
      </c>
      <c r="H23" s="19">
        <v>60</v>
      </c>
      <c r="I23" s="58">
        <f t="shared" si="0"/>
        <v>120</v>
      </c>
      <c r="J23" s="69">
        <v>9957254229</v>
      </c>
      <c r="K23" s="64" t="s">
        <v>391</v>
      </c>
      <c r="L23" s="64" t="s">
        <v>392</v>
      </c>
      <c r="M23" s="64">
        <v>8721954121</v>
      </c>
      <c r="N23" s="64" t="s">
        <v>393</v>
      </c>
      <c r="O23" s="64">
        <v>9957424486</v>
      </c>
      <c r="P23" s="67">
        <v>43658</v>
      </c>
      <c r="Q23" s="68" t="s">
        <v>154</v>
      </c>
      <c r="R23" s="18">
        <v>49</v>
      </c>
      <c r="S23" s="18" t="s">
        <v>138</v>
      </c>
      <c r="T23" s="18"/>
    </row>
    <row r="24" spans="1:20">
      <c r="A24" s="4">
        <v>20</v>
      </c>
      <c r="B24" s="17" t="s">
        <v>63</v>
      </c>
      <c r="C24" s="63" t="s">
        <v>333</v>
      </c>
      <c r="D24" s="18" t="s">
        <v>25</v>
      </c>
      <c r="E24" s="19"/>
      <c r="F24" s="18"/>
      <c r="G24" s="19">
        <v>66</v>
      </c>
      <c r="H24" s="19">
        <v>55</v>
      </c>
      <c r="I24" s="58">
        <f t="shared" si="0"/>
        <v>121</v>
      </c>
      <c r="J24" s="69">
        <v>7896922325</v>
      </c>
      <c r="K24" s="64" t="s">
        <v>394</v>
      </c>
      <c r="L24" s="64" t="s">
        <v>395</v>
      </c>
      <c r="M24" s="64">
        <v>8011548411</v>
      </c>
      <c r="N24" s="64" t="s">
        <v>191</v>
      </c>
      <c r="O24" s="64">
        <v>9878313589</v>
      </c>
      <c r="P24" s="67">
        <v>43658</v>
      </c>
      <c r="Q24" s="68" t="s">
        <v>154</v>
      </c>
      <c r="R24" s="18">
        <v>38</v>
      </c>
      <c r="S24" s="18" t="s">
        <v>138</v>
      </c>
      <c r="T24" s="18"/>
    </row>
    <row r="25" spans="1:20">
      <c r="A25" s="4">
        <v>21</v>
      </c>
      <c r="B25" s="17" t="s">
        <v>62</v>
      </c>
      <c r="C25" s="64" t="s">
        <v>334</v>
      </c>
      <c r="D25" s="18" t="s">
        <v>25</v>
      </c>
      <c r="E25" s="19"/>
      <c r="F25" s="18"/>
      <c r="G25" s="19">
        <v>65</v>
      </c>
      <c r="H25" s="19">
        <v>60</v>
      </c>
      <c r="I25" s="58">
        <f t="shared" si="0"/>
        <v>125</v>
      </c>
      <c r="J25" s="69">
        <v>9957724028</v>
      </c>
      <c r="K25" s="64" t="s">
        <v>396</v>
      </c>
      <c r="L25" s="64" t="s">
        <v>395</v>
      </c>
      <c r="M25" s="64">
        <v>8011548411</v>
      </c>
      <c r="N25" s="64" t="s">
        <v>397</v>
      </c>
      <c r="O25" s="64">
        <v>9876180241</v>
      </c>
      <c r="P25" s="67">
        <v>43661</v>
      </c>
      <c r="Q25" s="68" t="s">
        <v>137</v>
      </c>
      <c r="R25" s="18">
        <v>35</v>
      </c>
      <c r="S25" s="18" t="s">
        <v>138</v>
      </c>
      <c r="T25" s="18"/>
    </row>
    <row r="26" spans="1:20">
      <c r="A26" s="4">
        <v>22</v>
      </c>
      <c r="B26" s="17" t="s">
        <v>63</v>
      </c>
      <c r="C26" s="64" t="s">
        <v>335</v>
      </c>
      <c r="D26" s="18" t="s">
        <v>25</v>
      </c>
      <c r="E26" s="19"/>
      <c r="F26" s="18"/>
      <c r="G26" s="19">
        <v>67</v>
      </c>
      <c r="H26" s="19">
        <v>60</v>
      </c>
      <c r="I26" s="58">
        <f t="shared" si="0"/>
        <v>127</v>
      </c>
      <c r="J26" s="69">
        <v>8876901649</v>
      </c>
      <c r="K26" s="64" t="s">
        <v>391</v>
      </c>
      <c r="L26" s="64" t="s">
        <v>392</v>
      </c>
      <c r="M26" s="64">
        <v>8721954121</v>
      </c>
      <c r="N26" s="64" t="s">
        <v>153</v>
      </c>
      <c r="O26" s="64">
        <v>9678880149</v>
      </c>
      <c r="P26" s="67">
        <v>43661</v>
      </c>
      <c r="Q26" s="68" t="s">
        <v>137</v>
      </c>
      <c r="R26" s="18">
        <v>30</v>
      </c>
      <c r="S26" s="18" t="s">
        <v>138</v>
      </c>
      <c r="T26" s="18"/>
    </row>
    <row r="27" spans="1:20">
      <c r="A27" s="4">
        <v>23</v>
      </c>
      <c r="B27" s="17" t="s">
        <v>62</v>
      </c>
      <c r="C27" s="64" t="s">
        <v>336</v>
      </c>
      <c r="D27" s="18" t="s">
        <v>25</v>
      </c>
      <c r="E27" s="19"/>
      <c r="F27" s="18"/>
      <c r="G27" s="19">
        <v>60</v>
      </c>
      <c r="H27" s="19">
        <v>60</v>
      </c>
      <c r="I27" s="58">
        <f t="shared" si="0"/>
        <v>120</v>
      </c>
      <c r="J27" s="69">
        <v>9954735395</v>
      </c>
      <c r="K27" s="64" t="s">
        <v>391</v>
      </c>
      <c r="L27" s="64" t="s">
        <v>392</v>
      </c>
      <c r="M27" s="64">
        <v>8721954121</v>
      </c>
      <c r="N27" s="64" t="s">
        <v>398</v>
      </c>
      <c r="O27" s="64">
        <v>7896521091</v>
      </c>
      <c r="P27" s="67">
        <v>43662</v>
      </c>
      <c r="Q27" s="68" t="s">
        <v>141</v>
      </c>
      <c r="R27" s="18">
        <v>38</v>
      </c>
      <c r="S27" s="18" t="s">
        <v>138</v>
      </c>
      <c r="T27" s="18"/>
    </row>
    <row r="28" spans="1:20">
      <c r="A28" s="4">
        <v>24</v>
      </c>
      <c r="B28" s="17" t="s">
        <v>63</v>
      </c>
      <c r="C28" s="63" t="s">
        <v>337</v>
      </c>
      <c r="D28" s="18" t="s">
        <v>25</v>
      </c>
      <c r="E28" s="19"/>
      <c r="F28" s="18"/>
      <c r="G28" s="19">
        <v>65</v>
      </c>
      <c r="H28" s="19">
        <v>55</v>
      </c>
      <c r="I28" s="58">
        <f t="shared" si="0"/>
        <v>120</v>
      </c>
      <c r="J28" s="69">
        <v>9957498827</v>
      </c>
      <c r="K28" s="64" t="s">
        <v>399</v>
      </c>
      <c r="L28" s="64" t="s">
        <v>392</v>
      </c>
      <c r="M28" s="64">
        <v>8721954121</v>
      </c>
      <c r="N28" s="64" t="s">
        <v>400</v>
      </c>
      <c r="O28" s="64">
        <v>8011479535</v>
      </c>
      <c r="P28" s="67">
        <v>43662</v>
      </c>
      <c r="Q28" s="68" t="s">
        <v>141</v>
      </c>
      <c r="R28" s="18">
        <v>42</v>
      </c>
      <c r="S28" s="18" t="s">
        <v>138</v>
      </c>
      <c r="T28" s="18"/>
    </row>
    <row r="29" spans="1:20">
      <c r="A29" s="4">
        <v>25</v>
      </c>
      <c r="B29" s="17" t="s">
        <v>62</v>
      </c>
      <c r="C29" s="63" t="s">
        <v>338</v>
      </c>
      <c r="D29" s="18" t="s">
        <v>25</v>
      </c>
      <c r="E29" s="19"/>
      <c r="F29" s="18"/>
      <c r="G29" s="19">
        <v>87</v>
      </c>
      <c r="H29" s="19">
        <v>83</v>
      </c>
      <c r="I29" s="58">
        <f t="shared" si="0"/>
        <v>170</v>
      </c>
      <c r="J29" s="69">
        <v>9401473768</v>
      </c>
      <c r="K29" s="66" t="s">
        <v>401</v>
      </c>
      <c r="L29" s="64" t="s">
        <v>402</v>
      </c>
      <c r="M29" s="64">
        <v>9954024477</v>
      </c>
      <c r="N29" s="64" t="s">
        <v>403</v>
      </c>
      <c r="O29" s="64">
        <v>9954515621</v>
      </c>
      <c r="P29" s="67">
        <v>43663</v>
      </c>
      <c r="Q29" s="68" t="s">
        <v>144</v>
      </c>
      <c r="R29" s="18">
        <v>43</v>
      </c>
      <c r="S29" s="18" t="s">
        <v>138</v>
      </c>
      <c r="T29" s="18"/>
    </row>
    <row r="30" spans="1:20">
      <c r="A30" s="4">
        <v>26</v>
      </c>
      <c r="B30" s="17" t="s">
        <v>63</v>
      </c>
      <c r="C30" s="63" t="s">
        <v>339</v>
      </c>
      <c r="D30" s="18" t="s">
        <v>25</v>
      </c>
      <c r="E30" s="19"/>
      <c r="F30" s="18"/>
      <c r="G30" s="19">
        <v>66</v>
      </c>
      <c r="H30" s="19">
        <v>63</v>
      </c>
      <c r="I30" s="58">
        <f t="shared" si="0"/>
        <v>129</v>
      </c>
      <c r="J30" s="69">
        <v>9613612664</v>
      </c>
      <c r="K30" s="66" t="s">
        <v>401</v>
      </c>
      <c r="L30" s="64" t="s">
        <v>404</v>
      </c>
      <c r="M30" s="64">
        <v>9957150687</v>
      </c>
      <c r="N30" s="64" t="s">
        <v>405</v>
      </c>
      <c r="O30" s="64">
        <v>9678326337</v>
      </c>
      <c r="P30" s="67">
        <v>43663</v>
      </c>
      <c r="Q30" s="68" t="s">
        <v>144</v>
      </c>
      <c r="R30" s="18">
        <v>46</v>
      </c>
      <c r="S30" s="18" t="s">
        <v>138</v>
      </c>
      <c r="T30" s="18"/>
    </row>
    <row r="31" spans="1:20">
      <c r="A31" s="4">
        <v>27</v>
      </c>
      <c r="B31" s="17" t="s">
        <v>62</v>
      </c>
      <c r="C31" s="63" t="s">
        <v>340</v>
      </c>
      <c r="D31" s="18" t="s">
        <v>25</v>
      </c>
      <c r="E31" s="19"/>
      <c r="F31" s="18"/>
      <c r="G31" s="19">
        <v>67</v>
      </c>
      <c r="H31" s="19">
        <v>60</v>
      </c>
      <c r="I31" s="58">
        <f t="shared" si="0"/>
        <v>127</v>
      </c>
      <c r="J31" s="69">
        <v>7896836330</v>
      </c>
      <c r="K31" s="66" t="s">
        <v>401</v>
      </c>
      <c r="L31" s="64" t="s">
        <v>404</v>
      </c>
      <c r="M31" s="64">
        <v>9957150688</v>
      </c>
      <c r="N31" s="64" t="s">
        <v>406</v>
      </c>
      <c r="O31" s="64">
        <v>9678967389</v>
      </c>
      <c r="P31" s="67">
        <v>43664</v>
      </c>
      <c r="Q31" s="68" t="s">
        <v>149</v>
      </c>
      <c r="R31" s="18">
        <v>49</v>
      </c>
      <c r="S31" s="18" t="s">
        <v>138</v>
      </c>
      <c r="T31" s="18"/>
    </row>
    <row r="32" spans="1:20">
      <c r="A32" s="4">
        <v>28</v>
      </c>
      <c r="B32" s="17" t="s">
        <v>63</v>
      </c>
      <c r="C32" s="63" t="s">
        <v>341</v>
      </c>
      <c r="D32" s="18" t="s">
        <v>25</v>
      </c>
      <c r="E32" s="19"/>
      <c r="F32" s="18"/>
      <c r="G32" s="19">
        <v>70</v>
      </c>
      <c r="H32" s="19">
        <v>65</v>
      </c>
      <c r="I32" s="58">
        <f t="shared" si="0"/>
        <v>135</v>
      </c>
      <c r="J32" s="69">
        <v>8486911889</v>
      </c>
      <c r="K32" s="66" t="s">
        <v>407</v>
      </c>
      <c r="L32" s="64" t="s">
        <v>408</v>
      </c>
      <c r="M32" s="64">
        <v>8011479491</v>
      </c>
      <c r="N32" s="64" t="s">
        <v>409</v>
      </c>
      <c r="O32" s="64">
        <v>7896247048</v>
      </c>
      <c r="P32" s="67">
        <v>43664</v>
      </c>
      <c r="Q32" s="68" t="s">
        <v>149</v>
      </c>
      <c r="R32" s="18">
        <v>35</v>
      </c>
      <c r="S32" s="18" t="s">
        <v>138</v>
      </c>
      <c r="T32" s="18"/>
    </row>
    <row r="33" spans="1:20">
      <c r="A33" s="4">
        <v>29</v>
      </c>
      <c r="B33" s="17" t="s">
        <v>62</v>
      </c>
      <c r="C33" s="63" t="s">
        <v>342</v>
      </c>
      <c r="D33" s="18" t="s">
        <v>25</v>
      </c>
      <c r="E33" s="19"/>
      <c r="F33" s="18"/>
      <c r="G33" s="19">
        <v>70</v>
      </c>
      <c r="H33" s="19">
        <v>75</v>
      </c>
      <c r="I33" s="58">
        <f t="shared" si="0"/>
        <v>145</v>
      </c>
      <c r="J33" s="69">
        <v>8812941974</v>
      </c>
      <c r="K33" s="66" t="s">
        <v>407</v>
      </c>
      <c r="L33" s="64" t="s">
        <v>408</v>
      </c>
      <c r="M33" s="64">
        <v>8011479492</v>
      </c>
      <c r="N33" s="64" t="s">
        <v>410</v>
      </c>
      <c r="O33" s="64">
        <v>9678546988</v>
      </c>
      <c r="P33" s="67">
        <v>43665</v>
      </c>
      <c r="Q33" s="68" t="s">
        <v>154</v>
      </c>
      <c r="R33" s="18">
        <v>30</v>
      </c>
      <c r="S33" s="18" t="s">
        <v>138</v>
      </c>
      <c r="T33" s="18"/>
    </row>
    <row r="34" spans="1:20">
      <c r="A34" s="4">
        <v>30</v>
      </c>
      <c r="B34" s="17" t="s">
        <v>63</v>
      </c>
      <c r="C34" s="63" t="s">
        <v>341</v>
      </c>
      <c r="D34" s="18" t="s">
        <v>25</v>
      </c>
      <c r="E34" s="19"/>
      <c r="F34" s="18"/>
      <c r="G34" s="19">
        <v>70</v>
      </c>
      <c r="H34" s="19">
        <v>68</v>
      </c>
      <c r="I34" s="58">
        <f t="shared" si="0"/>
        <v>138</v>
      </c>
      <c r="J34" s="69">
        <v>8812940912</v>
      </c>
      <c r="K34" s="66" t="s">
        <v>411</v>
      </c>
      <c r="L34" s="64" t="s">
        <v>281</v>
      </c>
      <c r="M34" s="64" t="s">
        <v>281</v>
      </c>
      <c r="N34" s="64" t="s">
        <v>412</v>
      </c>
      <c r="O34" s="64">
        <v>8011390544</v>
      </c>
      <c r="P34" s="67">
        <v>43665</v>
      </c>
      <c r="Q34" s="68" t="s">
        <v>154</v>
      </c>
      <c r="R34" s="18">
        <v>43</v>
      </c>
      <c r="S34" s="18" t="s">
        <v>138</v>
      </c>
      <c r="T34" s="18"/>
    </row>
    <row r="35" spans="1:20">
      <c r="A35" s="4">
        <v>31</v>
      </c>
      <c r="B35" s="17" t="s">
        <v>62</v>
      </c>
      <c r="C35" s="63" t="s">
        <v>343</v>
      </c>
      <c r="D35" s="18" t="s">
        <v>25</v>
      </c>
      <c r="E35" s="19"/>
      <c r="F35" s="18"/>
      <c r="G35" s="19">
        <v>70</v>
      </c>
      <c r="H35" s="19">
        <v>65</v>
      </c>
      <c r="I35" s="58">
        <f t="shared" si="0"/>
        <v>135</v>
      </c>
      <c r="J35" s="69">
        <v>7896583593</v>
      </c>
      <c r="K35" s="64" t="s">
        <v>205</v>
      </c>
      <c r="L35" s="64" t="s">
        <v>206</v>
      </c>
      <c r="M35" s="64">
        <v>9954571590</v>
      </c>
      <c r="N35" s="64" t="s">
        <v>413</v>
      </c>
      <c r="O35" s="64">
        <v>9678771731</v>
      </c>
      <c r="P35" s="67">
        <v>43668</v>
      </c>
      <c r="Q35" s="68" t="s">
        <v>137</v>
      </c>
      <c r="R35" s="18">
        <v>46</v>
      </c>
      <c r="S35" s="18" t="s">
        <v>138</v>
      </c>
      <c r="T35" s="18"/>
    </row>
    <row r="36" spans="1:20">
      <c r="A36" s="4">
        <v>32</v>
      </c>
      <c r="B36" s="17" t="s">
        <v>63</v>
      </c>
      <c r="C36" s="63" t="s">
        <v>344</v>
      </c>
      <c r="D36" s="18" t="s">
        <v>25</v>
      </c>
      <c r="E36" s="19"/>
      <c r="F36" s="18"/>
      <c r="G36" s="19">
        <v>65</v>
      </c>
      <c r="H36" s="19">
        <v>70</v>
      </c>
      <c r="I36" s="58">
        <f t="shared" si="0"/>
        <v>135</v>
      </c>
      <c r="J36" s="69">
        <v>8011550524</v>
      </c>
      <c r="K36" s="64" t="s">
        <v>253</v>
      </c>
      <c r="L36" s="64" t="s">
        <v>414</v>
      </c>
      <c r="M36" s="64">
        <v>9612240159</v>
      </c>
      <c r="N36" s="64" t="s">
        <v>415</v>
      </c>
      <c r="O36" s="64">
        <v>8473855618</v>
      </c>
      <c r="P36" s="67">
        <v>43668</v>
      </c>
      <c r="Q36" s="68" t="s">
        <v>137</v>
      </c>
      <c r="R36" s="18">
        <v>49</v>
      </c>
      <c r="S36" s="18" t="s">
        <v>138</v>
      </c>
      <c r="T36" s="18"/>
    </row>
    <row r="37" spans="1:20">
      <c r="A37" s="4">
        <v>33</v>
      </c>
      <c r="B37" s="17" t="s">
        <v>62</v>
      </c>
      <c r="C37" s="64" t="s">
        <v>345</v>
      </c>
      <c r="D37" s="18" t="s">
        <v>25</v>
      </c>
      <c r="E37" s="19"/>
      <c r="F37" s="18"/>
      <c r="G37" s="19">
        <v>60</v>
      </c>
      <c r="H37" s="19">
        <v>60</v>
      </c>
      <c r="I37" s="58">
        <f t="shared" si="0"/>
        <v>120</v>
      </c>
      <c r="J37" s="69">
        <v>8011221162</v>
      </c>
      <c r="K37" s="64" t="s">
        <v>416</v>
      </c>
      <c r="L37" s="72" t="s">
        <v>187</v>
      </c>
      <c r="M37" s="73">
        <v>9954262333</v>
      </c>
      <c r="N37" s="64" t="s">
        <v>417</v>
      </c>
      <c r="O37" s="64">
        <v>9957622706</v>
      </c>
      <c r="P37" s="67">
        <v>43669</v>
      </c>
      <c r="Q37" s="68" t="s">
        <v>141</v>
      </c>
      <c r="R37" s="18">
        <v>46</v>
      </c>
      <c r="S37" s="18" t="s">
        <v>138</v>
      </c>
      <c r="T37" s="18"/>
    </row>
    <row r="38" spans="1:20">
      <c r="A38" s="4">
        <v>34</v>
      </c>
      <c r="B38" s="17" t="s">
        <v>63</v>
      </c>
      <c r="C38" s="64" t="s">
        <v>346</v>
      </c>
      <c r="D38" s="18" t="s">
        <v>25</v>
      </c>
      <c r="E38" s="19"/>
      <c r="F38" s="18"/>
      <c r="G38" s="19">
        <v>65</v>
      </c>
      <c r="H38" s="19">
        <v>68</v>
      </c>
      <c r="I38" s="58">
        <f t="shared" si="0"/>
        <v>133</v>
      </c>
      <c r="J38" s="70">
        <v>9613657230</v>
      </c>
      <c r="K38" s="64" t="s">
        <v>416</v>
      </c>
      <c r="L38" s="72" t="s">
        <v>187</v>
      </c>
      <c r="M38" s="73">
        <v>9954262334</v>
      </c>
      <c r="N38" s="64" t="s">
        <v>191</v>
      </c>
      <c r="O38" s="64">
        <v>9678595280</v>
      </c>
      <c r="P38" s="67">
        <v>43669</v>
      </c>
      <c r="Q38" s="68" t="s">
        <v>141</v>
      </c>
      <c r="R38" s="18">
        <v>49</v>
      </c>
      <c r="S38" s="18" t="s">
        <v>138</v>
      </c>
      <c r="T38" s="18"/>
    </row>
    <row r="39" spans="1:20">
      <c r="A39" s="4">
        <v>35</v>
      </c>
      <c r="B39" s="17" t="s">
        <v>62</v>
      </c>
      <c r="C39" s="64" t="s">
        <v>347</v>
      </c>
      <c r="D39" s="18" t="s">
        <v>25</v>
      </c>
      <c r="E39" s="19"/>
      <c r="F39" s="18"/>
      <c r="G39" s="19">
        <v>65</v>
      </c>
      <c r="H39" s="19">
        <v>70</v>
      </c>
      <c r="I39" s="58">
        <f t="shared" si="0"/>
        <v>135</v>
      </c>
      <c r="J39" s="70">
        <v>7896374561</v>
      </c>
      <c r="K39" s="64" t="s">
        <v>416</v>
      </c>
      <c r="L39" s="72" t="s">
        <v>187</v>
      </c>
      <c r="M39" s="73">
        <v>9954262335</v>
      </c>
      <c r="N39" s="64" t="s">
        <v>208</v>
      </c>
      <c r="O39" s="64">
        <v>8473858202</v>
      </c>
      <c r="P39" s="67">
        <v>43670</v>
      </c>
      <c r="Q39" s="68" t="s">
        <v>144</v>
      </c>
      <c r="R39" s="18">
        <v>38</v>
      </c>
      <c r="S39" s="18" t="s">
        <v>138</v>
      </c>
      <c r="T39" s="18"/>
    </row>
    <row r="40" spans="1:20">
      <c r="A40" s="4">
        <v>36</v>
      </c>
      <c r="B40" s="17" t="s">
        <v>63</v>
      </c>
      <c r="C40" s="64" t="s">
        <v>348</v>
      </c>
      <c r="D40" s="18" t="s">
        <v>25</v>
      </c>
      <c r="E40" s="19"/>
      <c r="F40" s="18"/>
      <c r="G40" s="19">
        <v>70</v>
      </c>
      <c r="H40" s="19">
        <v>68</v>
      </c>
      <c r="I40" s="58">
        <f t="shared" si="0"/>
        <v>138</v>
      </c>
      <c r="J40" s="70">
        <v>9954935875</v>
      </c>
      <c r="K40" s="64" t="s">
        <v>278</v>
      </c>
      <c r="L40" s="64" t="s">
        <v>169</v>
      </c>
      <c r="M40" s="64">
        <v>8011980058</v>
      </c>
      <c r="N40" s="64" t="s">
        <v>418</v>
      </c>
      <c r="O40" s="64">
        <v>9957691813</v>
      </c>
      <c r="P40" s="67">
        <v>43670</v>
      </c>
      <c r="Q40" s="68" t="s">
        <v>144</v>
      </c>
      <c r="R40" s="18">
        <v>42</v>
      </c>
      <c r="S40" s="18" t="s">
        <v>138</v>
      </c>
      <c r="T40" s="18"/>
    </row>
    <row r="41" spans="1:20">
      <c r="A41" s="4">
        <v>37</v>
      </c>
      <c r="B41" s="17" t="s">
        <v>62</v>
      </c>
      <c r="C41" s="64" t="s">
        <v>349</v>
      </c>
      <c r="D41" s="18" t="s">
        <v>25</v>
      </c>
      <c r="E41" s="19"/>
      <c r="F41" s="18"/>
      <c r="G41" s="19">
        <v>62</v>
      </c>
      <c r="H41" s="19">
        <v>60</v>
      </c>
      <c r="I41" s="58">
        <f t="shared" si="0"/>
        <v>122</v>
      </c>
      <c r="J41" s="70">
        <v>8011190701</v>
      </c>
      <c r="K41" s="64" t="s">
        <v>278</v>
      </c>
      <c r="L41" s="64" t="s">
        <v>169</v>
      </c>
      <c r="M41" s="64">
        <v>8011980059</v>
      </c>
      <c r="N41" s="64" t="s">
        <v>277</v>
      </c>
      <c r="O41" s="64">
        <v>8812028313</v>
      </c>
      <c r="P41" s="67">
        <v>43671</v>
      </c>
      <c r="Q41" s="68" t="s">
        <v>149</v>
      </c>
      <c r="R41" s="18">
        <v>43</v>
      </c>
      <c r="S41" s="18" t="s">
        <v>138</v>
      </c>
      <c r="T41" s="18"/>
    </row>
    <row r="42" spans="1:20">
      <c r="A42" s="4">
        <v>38</v>
      </c>
      <c r="B42" s="17" t="s">
        <v>63</v>
      </c>
      <c r="C42" s="64" t="s">
        <v>350</v>
      </c>
      <c r="D42" s="18" t="s">
        <v>25</v>
      </c>
      <c r="E42" s="19"/>
      <c r="F42" s="18"/>
      <c r="G42" s="19">
        <v>65</v>
      </c>
      <c r="H42" s="19">
        <v>60</v>
      </c>
      <c r="I42" s="58">
        <f t="shared" si="0"/>
        <v>125</v>
      </c>
      <c r="J42" s="70">
        <v>9678271950</v>
      </c>
      <c r="K42" s="64" t="s">
        <v>419</v>
      </c>
      <c r="L42" s="64" t="s">
        <v>420</v>
      </c>
      <c r="M42" s="64">
        <v>9678826103</v>
      </c>
      <c r="N42" s="64" t="s">
        <v>203</v>
      </c>
      <c r="O42" s="64">
        <v>9678477234</v>
      </c>
      <c r="P42" s="67">
        <v>43671</v>
      </c>
      <c r="Q42" s="68" t="s">
        <v>149</v>
      </c>
      <c r="R42" s="18">
        <v>46</v>
      </c>
      <c r="S42" s="18" t="s">
        <v>138</v>
      </c>
      <c r="T42" s="18"/>
    </row>
    <row r="43" spans="1:20">
      <c r="A43" s="4">
        <v>39</v>
      </c>
      <c r="B43" s="17" t="s">
        <v>62</v>
      </c>
      <c r="C43" s="64" t="s">
        <v>351</v>
      </c>
      <c r="D43" s="18" t="s">
        <v>25</v>
      </c>
      <c r="E43" s="19"/>
      <c r="F43" s="18"/>
      <c r="G43" s="19">
        <v>60</v>
      </c>
      <c r="H43" s="19">
        <v>60</v>
      </c>
      <c r="I43" s="58">
        <f t="shared" si="0"/>
        <v>120</v>
      </c>
      <c r="J43" s="70">
        <v>9678662451</v>
      </c>
      <c r="K43" s="64" t="s">
        <v>419</v>
      </c>
      <c r="L43" s="64" t="s">
        <v>420</v>
      </c>
      <c r="M43" s="64">
        <v>7896526322</v>
      </c>
      <c r="N43" s="64" t="s">
        <v>421</v>
      </c>
      <c r="O43" s="64">
        <v>8474855454</v>
      </c>
      <c r="P43" s="67">
        <v>43672</v>
      </c>
      <c r="Q43" s="68" t="s">
        <v>154</v>
      </c>
      <c r="R43" s="18">
        <v>49</v>
      </c>
      <c r="S43" s="18" t="s">
        <v>138</v>
      </c>
      <c r="T43" s="18"/>
    </row>
    <row r="44" spans="1:20">
      <c r="A44" s="4">
        <v>40</v>
      </c>
      <c r="B44" s="17" t="s">
        <v>63</v>
      </c>
      <c r="C44" s="64" t="s">
        <v>352</v>
      </c>
      <c r="D44" s="18" t="s">
        <v>25</v>
      </c>
      <c r="E44" s="19"/>
      <c r="F44" s="18"/>
      <c r="G44" s="19">
        <v>65</v>
      </c>
      <c r="H44" s="19">
        <v>55</v>
      </c>
      <c r="I44" s="58">
        <f t="shared" si="0"/>
        <v>120</v>
      </c>
      <c r="J44" s="70">
        <v>9954578200</v>
      </c>
      <c r="K44" s="64" t="s">
        <v>419</v>
      </c>
      <c r="L44" s="64" t="s">
        <v>420</v>
      </c>
      <c r="M44" s="64">
        <v>7896526322</v>
      </c>
      <c r="N44" s="64" t="s">
        <v>422</v>
      </c>
      <c r="O44" s="64">
        <v>9954162845</v>
      </c>
      <c r="P44" s="67">
        <v>43672</v>
      </c>
      <c r="Q44" s="68" t="s">
        <v>154</v>
      </c>
      <c r="R44" s="18">
        <v>38</v>
      </c>
      <c r="S44" s="18" t="s">
        <v>138</v>
      </c>
      <c r="T44" s="18"/>
    </row>
    <row r="45" spans="1:20">
      <c r="A45" s="4">
        <v>41</v>
      </c>
      <c r="B45" s="17" t="s">
        <v>62</v>
      </c>
      <c r="C45" s="64" t="s">
        <v>353</v>
      </c>
      <c r="D45" s="18" t="s">
        <v>25</v>
      </c>
      <c r="E45" s="19"/>
      <c r="F45" s="18"/>
      <c r="G45" s="19">
        <v>71</v>
      </c>
      <c r="H45" s="19">
        <v>60</v>
      </c>
      <c r="I45" s="58">
        <f t="shared" si="0"/>
        <v>131</v>
      </c>
      <c r="J45" s="70">
        <v>7896249588</v>
      </c>
      <c r="K45" s="64" t="s">
        <v>394</v>
      </c>
      <c r="L45" s="64" t="s">
        <v>378</v>
      </c>
      <c r="M45" s="64">
        <v>995636413</v>
      </c>
      <c r="N45" s="64" t="s">
        <v>423</v>
      </c>
      <c r="O45" s="64">
        <v>8011549620</v>
      </c>
      <c r="P45" s="67">
        <v>43675</v>
      </c>
      <c r="Q45" s="68" t="s">
        <v>137</v>
      </c>
      <c r="R45" s="18">
        <v>38</v>
      </c>
      <c r="S45" s="18" t="s">
        <v>138</v>
      </c>
      <c r="T45" s="18"/>
    </row>
    <row r="46" spans="1:20">
      <c r="A46" s="4">
        <v>42</v>
      </c>
      <c r="B46" s="17" t="s">
        <v>63</v>
      </c>
      <c r="C46" s="64" t="s">
        <v>354</v>
      </c>
      <c r="D46" s="18" t="s">
        <v>25</v>
      </c>
      <c r="E46" s="19"/>
      <c r="F46" s="18"/>
      <c r="G46" s="19">
        <v>65</v>
      </c>
      <c r="H46" s="19">
        <v>75</v>
      </c>
      <c r="I46" s="58">
        <f t="shared" si="0"/>
        <v>140</v>
      </c>
      <c r="J46" s="70">
        <v>7896553422</v>
      </c>
      <c r="K46" s="64" t="s">
        <v>407</v>
      </c>
      <c r="L46" s="64" t="s">
        <v>424</v>
      </c>
      <c r="M46" s="64">
        <v>8011479491</v>
      </c>
      <c r="N46" s="64" t="s">
        <v>425</v>
      </c>
      <c r="O46" s="64">
        <v>995785678</v>
      </c>
      <c r="P46" s="67">
        <v>43675</v>
      </c>
      <c r="Q46" s="68" t="s">
        <v>137</v>
      </c>
      <c r="R46" s="18">
        <v>40</v>
      </c>
      <c r="S46" s="18" t="s">
        <v>138</v>
      </c>
      <c r="T46" s="18"/>
    </row>
    <row r="47" spans="1:20">
      <c r="A47" s="4">
        <v>43</v>
      </c>
      <c r="B47" s="17" t="s">
        <v>62</v>
      </c>
      <c r="C47" s="63" t="s">
        <v>355</v>
      </c>
      <c r="D47" s="18" t="s">
        <v>25</v>
      </c>
      <c r="E47" s="19"/>
      <c r="F47" s="18"/>
      <c r="G47" s="19">
        <v>60</v>
      </c>
      <c r="H47" s="19">
        <v>60</v>
      </c>
      <c r="I47" s="58">
        <f t="shared" si="0"/>
        <v>120</v>
      </c>
      <c r="J47" s="70">
        <v>9954870405</v>
      </c>
      <c r="K47" s="64" t="s">
        <v>407</v>
      </c>
      <c r="L47" s="64" t="s">
        <v>424</v>
      </c>
      <c r="M47" s="64">
        <v>8011479491</v>
      </c>
      <c r="N47" s="64" t="s">
        <v>426</v>
      </c>
      <c r="O47" s="64">
        <v>9613437451</v>
      </c>
      <c r="P47" s="67">
        <v>43676</v>
      </c>
      <c r="Q47" s="68" t="s">
        <v>141</v>
      </c>
      <c r="R47" s="18">
        <v>34</v>
      </c>
      <c r="S47" s="18" t="s">
        <v>138</v>
      </c>
      <c r="T47" s="18"/>
    </row>
    <row r="48" spans="1:20">
      <c r="A48" s="4">
        <v>44</v>
      </c>
      <c r="B48" s="17" t="s">
        <v>63</v>
      </c>
      <c r="C48" s="64" t="s">
        <v>356</v>
      </c>
      <c r="D48" s="18" t="s">
        <v>25</v>
      </c>
      <c r="E48" s="19"/>
      <c r="F48" s="18"/>
      <c r="G48" s="19">
        <v>68</v>
      </c>
      <c r="H48" s="19">
        <v>55</v>
      </c>
      <c r="I48" s="58">
        <f t="shared" si="0"/>
        <v>123</v>
      </c>
      <c r="J48" s="70">
        <v>9957945896</v>
      </c>
      <c r="K48" s="64" t="s">
        <v>407</v>
      </c>
      <c r="L48" s="64" t="s">
        <v>424</v>
      </c>
      <c r="M48" s="64">
        <v>8011479491</v>
      </c>
      <c r="N48" s="64" t="s">
        <v>192</v>
      </c>
      <c r="O48" s="64">
        <v>9957746406</v>
      </c>
      <c r="P48" s="67">
        <v>43676</v>
      </c>
      <c r="Q48" s="68" t="s">
        <v>141</v>
      </c>
      <c r="R48" s="18">
        <v>40</v>
      </c>
      <c r="S48" s="18" t="s">
        <v>138</v>
      </c>
      <c r="T48" s="18"/>
    </row>
    <row r="49" spans="1:20">
      <c r="A49" s="4">
        <v>45</v>
      </c>
      <c r="B49" s="17"/>
      <c r="C49" s="56"/>
      <c r="D49" s="56"/>
      <c r="E49" s="17"/>
      <c r="F49" s="56"/>
      <c r="G49" s="17"/>
      <c r="H49" s="17"/>
      <c r="I49" s="58">
        <f t="shared" si="0"/>
        <v>0</v>
      </c>
      <c r="J49" s="56"/>
      <c r="K49" s="56"/>
      <c r="L49" s="56"/>
      <c r="M49" s="56"/>
      <c r="N49" s="56"/>
      <c r="O49" s="56"/>
      <c r="P49" s="24"/>
      <c r="Q49" s="18"/>
      <c r="R49" s="18"/>
      <c r="S49" s="18"/>
      <c r="T49" s="18"/>
    </row>
    <row r="50" spans="1:20">
      <c r="A50" s="4">
        <v>46</v>
      </c>
      <c r="B50" s="17"/>
      <c r="C50" s="18"/>
      <c r="D50" s="18"/>
      <c r="E50" s="19"/>
      <c r="F50" s="18"/>
      <c r="G50" s="19"/>
      <c r="H50" s="19"/>
      <c r="I50" s="58">
        <f t="shared" si="0"/>
        <v>0</v>
      </c>
      <c r="J50" s="18"/>
      <c r="K50" s="18"/>
      <c r="L50" s="18"/>
      <c r="M50" s="18"/>
      <c r="N50" s="18"/>
      <c r="O50" s="18"/>
      <c r="P50" s="24"/>
      <c r="Q50" s="18"/>
      <c r="R50" s="18"/>
      <c r="S50" s="18"/>
      <c r="T50" s="18"/>
    </row>
    <row r="51" spans="1:20">
      <c r="A51" s="4">
        <v>47</v>
      </c>
      <c r="B51" s="17"/>
      <c r="C51" s="48"/>
      <c r="D51" s="48"/>
      <c r="E51" s="19"/>
      <c r="F51" s="48"/>
      <c r="G51" s="19"/>
      <c r="H51" s="19"/>
      <c r="I51" s="58">
        <f t="shared" si="0"/>
        <v>0</v>
      </c>
      <c r="J51" s="48"/>
      <c r="K51" s="48"/>
      <c r="L51" s="48"/>
      <c r="M51" s="48"/>
      <c r="N51" s="48"/>
      <c r="O51" s="48"/>
      <c r="P51" s="24"/>
      <c r="Q51" s="18"/>
      <c r="R51" s="18"/>
      <c r="S51" s="18"/>
      <c r="T51" s="18"/>
    </row>
    <row r="52" spans="1:20">
      <c r="A52" s="4">
        <v>48</v>
      </c>
      <c r="B52" s="17"/>
      <c r="C52" s="18"/>
      <c r="D52" s="18"/>
      <c r="E52" s="19"/>
      <c r="F52" s="18"/>
      <c r="G52" s="19"/>
      <c r="H52" s="19"/>
      <c r="I52" s="58">
        <f t="shared" si="0"/>
        <v>0</v>
      </c>
      <c r="J52" s="18"/>
      <c r="K52" s="18"/>
      <c r="L52" s="18"/>
      <c r="M52" s="18"/>
      <c r="N52" s="18"/>
      <c r="O52" s="18"/>
      <c r="P52" s="24"/>
      <c r="Q52" s="18"/>
      <c r="R52" s="18"/>
      <c r="S52" s="18"/>
      <c r="T52" s="18"/>
    </row>
    <row r="53" spans="1:20">
      <c r="A53" s="4">
        <v>49</v>
      </c>
      <c r="B53" s="17"/>
      <c r="C53" s="18"/>
      <c r="D53" s="18"/>
      <c r="E53" s="19"/>
      <c r="F53" s="18"/>
      <c r="G53" s="19"/>
      <c r="H53" s="19"/>
      <c r="I53" s="58">
        <f t="shared" si="0"/>
        <v>0</v>
      </c>
      <c r="J53" s="18"/>
      <c r="K53" s="18"/>
      <c r="L53" s="18"/>
      <c r="M53" s="18"/>
      <c r="N53" s="18"/>
      <c r="O53" s="18"/>
      <c r="P53" s="24"/>
      <c r="Q53" s="18"/>
      <c r="R53" s="18"/>
      <c r="S53" s="18"/>
      <c r="T53" s="18"/>
    </row>
    <row r="54" spans="1:20">
      <c r="A54" s="4">
        <v>50</v>
      </c>
      <c r="B54" s="17"/>
      <c r="C54" s="18"/>
      <c r="D54" s="18"/>
      <c r="E54" s="19"/>
      <c r="F54" s="18"/>
      <c r="G54" s="19"/>
      <c r="H54" s="19"/>
      <c r="I54" s="58">
        <f t="shared" si="0"/>
        <v>0</v>
      </c>
      <c r="J54" s="18"/>
      <c r="K54" s="18"/>
      <c r="L54" s="18"/>
      <c r="M54" s="18"/>
      <c r="N54" s="18"/>
      <c r="O54" s="18"/>
      <c r="P54" s="24"/>
      <c r="Q54" s="18"/>
      <c r="R54" s="18"/>
      <c r="S54" s="18"/>
      <c r="T54" s="18"/>
    </row>
    <row r="55" spans="1:20">
      <c r="A55" s="4">
        <v>51</v>
      </c>
      <c r="B55" s="17"/>
      <c r="C55" s="18"/>
      <c r="D55" s="18"/>
      <c r="E55" s="19"/>
      <c r="F55" s="18"/>
      <c r="G55" s="19"/>
      <c r="H55" s="19"/>
      <c r="I55" s="58">
        <f t="shared" si="0"/>
        <v>0</v>
      </c>
      <c r="J55" s="18"/>
      <c r="K55" s="18"/>
      <c r="L55" s="18"/>
      <c r="M55" s="18"/>
      <c r="N55" s="18"/>
      <c r="O55" s="18"/>
      <c r="P55" s="24"/>
      <c r="Q55" s="18"/>
      <c r="R55" s="18"/>
      <c r="S55" s="18"/>
      <c r="T55" s="18"/>
    </row>
    <row r="56" spans="1:20">
      <c r="A56" s="4">
        <v>52</v>
      </c>
      <c r="B56" s="17"/>
      <c r="C56" s="56"/>
      <c r="D56" s="56"/>
      <c r="E56" s="17"/>
      <c r="F56" s="56"/>
      <c r="G56" s="17"/>
      <c r="H56" s="17"/>
      <c r="I56" s="58">
        <f t="shared" si="0"/>
        <v>0</v>
      </c>
      <c r="J56" s="56"/>
      <c r="K56" s="56"/>
      <c r="L56" s="56"/>
      <c r="M56" s="56"/>
      <c r="N56" s="56"/>
      <c r="O56" s="56"/>
      <c r="P56" s="24"/>
      <c r="Q56" s="18"/>
      <c r="R56" s="18"/>
      <c r="S56" s="18"/>
      <c r="T56" s="18"/>
    </row>
    <row r="57" spans="1:20">
      <c r="A57" s="4">
        <v>53</v>
      </c>
      <c r="B57" s="17"/>
      <c r="C57" s="18"/>
      <c r="D57" s="18"/>
      <c r="E57" s="19"/>
      <c r="F57" s="18"/>
      <c r="G57" s="19"/>
      <c r="H57" s="19"/>
      <c r="I57" s="58">
        <f t="shared" si="0"/>
        <v>0</v>
      </c>
      <c r="J57" s="18"/>
      <c r="K57" s="18"/>
      <c r="L57" s="18"/>
      <c r="M57" s="18"/>
      <c r="N57" s="18"/>
      <c r="O57" s="18"/>
      <c r="P57" s="24"/>
      <c r="Q57" s="18"/>
      <c r="R57" s="18"/>
      <c r="S57" s="18"/>
      <c r="T57" s="18"/>
    </row>
    <row r="58" spans="1:20">
      <c r="A58" s="4">
        <v>54</v>
      </c>
      <c r="B58" s="17"/>
      <c r="C58" s="18"/>
      <c r="D58" s="18"/>
      <c r="E58" s="19"/>
      <c r="F58" s="18"/>
      <c r="G58" s="19"/>
      <c r="H58" s="19"/>
      <c r="I58" s="58">
        <f t="shared" si="0"/>
        <v>0</v>
      </c>
      <c r="J58" s="18"/>
      <c r="K58" s="18"/>
      <c r="L58" s="18"/>
      <c r="M58" s="18"/>
      <c r="N58" s="18"/>
      <c r="O58" s="18"/>
      <c r="P58" s="24"/>
      <c r="Q58" s="18"/>
      <c r="R58" s="18"/>
      <c r="S58" s="18"/>
      <c r="T58" s="18"/>
    </row>
    <row r="59" spans="1:20">
      <c r="A59" s="4">
        <v>55</v>
      </c>
      <c r="B59" s="17"/>
      <c r="C59" s="18"/>
      <c r="D59" s="18"/>
      <c r="E59" s="19"/>
      <c r="F59" s="18"/>
      <c r="G59" s="19"/>
      <c r="H59" s="19"/>
      <c r="I59" s="58">
        <f t="shared" si="0"/>
        <v>0</v>
      </c>
      <c r="J59" s="18"/>
      <c r="K59" s="18"/>
      <c r="L59" s="18"/>
      <c r="M59" s="18"/>
      <c r="N59" s="18"/>
      <c r="O59" s="18"/>
      <c r="P59" s="24"/>
      <c r="Q59" s="18"/>
      <c r="R59" s="18"/>
      <c r="S59" s="18"/>
      <c r="T59" s="18"/>
    </row>
    <row r="60" spans="1:20">
      <c r="A60" s="4">
        <v>56</v>
      </c>
      <c r="B60" s="17"/>
      <c r="C60" s="18"/>
      <c r="D60" s="18"/>
      <c r="E60" s="19"/>
      <c r="F60" s="18"/>
      <c r="G60" s="19"/>
      <c r="H60" s="19"/>
      <c r="I60" s="58">
        <f t="shared" si="0"/>
        <v>0</v>
      </c>
      <c r="J60" s="18"/>
      <c r="K60" s="18"/>
      <c r="L60" s="18"/>
      <c r="M60" s="18"/>
      <c r="N60" s="18"/>
      <c r="O60" s="18"/>
      <c r="P60" s="24"/>
      <c r="Q60" s="18"/>
      <c r="R60" s="18"/>
      <c r="S60" s="18"/>
      <c r="T60" s="18"/>
    </row>
    <row r="61" spans="1:20">
      <c r="A61" s="4">
        <v>57</v>
      </c>
      <c r="B61" s="17"/>
      <c r="C61" s="18"/>
      <c r="D61" s="18"/>
      <c r="E61" s="19"/>
      <c r="F61" s="18"/>
      <c r="G61" s="19"/>
      <c r="H61" s="19"/>
      <c r="I61" s="58">
        <f t="shared" si="0"/>
        <v>0</v>
      </c>
      <c r="J61" s="18"/>
      <c r="K61" s="18"/>
      <c r="L61" s="18"/>
      <c r="M61" s="18"/>
      <c r="N61" s="18"/>
      <c r="O61" s="18"/>
      <c r="P61" s="24"/>
      <c r="Q61" s="18"/>
      <c r="R61" s="18"/>
      <c r="S61" s="18"/>
      <c r="T61" s="18"/>
    </row>
    <row r="62" spans="1:20">
      <c r="A62" s="4">
        <v>58</v>
      </c>
      <c r="B62" s="17"/>
      <c r="C62" s="18"/>
      <c r="D62" s="18"/>
      <c r="E62" s="19"/>
      <c r="F62" s="18"/>
      <c r="G62" s="19"/>
      <c r="H62" s="19"/>
      <c r="I62" s="58">
        <f t="shared" si="0"/>
        <v>0</v>
      </c>
      <c r="J62" s="18"/>
      <c r="K62" s="18"/>
      <c r="L62" s="18"/>
      <c r="M62" s="18"/>
      <c r="N62" s="18"/>
      <c r="O62" s="18"/>
      <c r="P62" s="24"/>
      <c r="Q62" s="18"/>
      <c r="R62" s="18"/>
      <c r="S62" s="18"/>
      <c r="T62" s="18"/>
    </row>
    <row r="63" spans="1:20">
      <c r="A63" s="4">
        <v>59</v>
      </c>
      <c r="B63" s="17"/>
      <c r="C63" s="18"/>
      <c r="D63" s="18"/>
      <c r="E63" s="19"/>
      <c r="F63" s="18"/>
      <c r="G63" s="19"/>
      <c r="H63" s="19"/>
      <c r="I63" s="58">
        <f t="shared" si="0"/>
        <v>0</v>
      </c>
      <c r="J63" s="18"/>
      <c r="K63" s="18"/>
      <c r="L63" s="18"/>
      <c r="M63" s="18"/>
      <c r="N63" s="18"/>
      <c r="O63" s="18"/>
      <c r="P63" s="24"/>
      <c r="Q63" s="18"/>
      <c r="R63" s="18"/>
      <c r="S63" s="18"/>
      <c r="T63" s="18"/>
    </row>
    <row r="64" spans="1:20">
      <c r="A64" s="4">
        <v>60</v>
      </c>
      <c r="B64" s="17"/>
      <c r="C64" s="18"/>
      <c r="D64" s="18"/>
      <c r="E64" s="19"/>
      <c r="F64" s="18"/>
      <c r="G64" s="19"/>
      <c r="H64" s="19"/>
      <c r="I64" s="58">
        <f t="shared" si="0"/>
        <v>0</v>
      </c>
      <c r="J64" s="18"/>
      <c r="K64" s="18"/>
      <c r="L64" s="18"/>
      <c r="M64" s="18"/>
      <c r="N64" s="18"/>
      <c r="O64" s="18"/>
      <c r="P64" s="24"/>
      <c r="Q64" s="18"/>
      <c r="R64" s="18"/>
      <c r="S64" s="18"/>
      <c r="T64" s="18"/>
    </row>
    <row r="65" spans="1:20">
      <c r="A65" s="4">
        <v>61</v>
      </c>
      <c r="B65" s="17"/>
      <c r="C65" s="18"/>
      <c r="D65" s="18"/>
      <c r="E65" s="19"/>
      <c r="F65" s="18"/>
      <c r="G65" s="19"/>
      <c r="H65" s="19"/>
      <c r="I65" s="58">
        <f t="shared" si="0"/>
        <v>0</v>
      </c>
      <c r="J65" s="18"/>
      <c r="K65" s="18"/>
      <c r="L65" s="18"/>
      <c r="M65" s="18"/>
      <c r="N65" s="18"/>
      <c r="O65" s="18"/>
      <c r="P65" s="24"/>
      <c r="Q65" s="18"/>
      <c r="R65" s="18"/>
      <c r="S65" s="18"/>
      <c r="T65" s="18"/>
    </row>
    <row r="66" spans="1:20">
      <c r="A66" s="4">
        <v>62</v>
      </c>
      <c r="B66" s="17"/>
      <c r="C66" s="18"/>
      <c r="D66" s="18"/>
      <c r="E66" s="19"/>
      <c r="F66" s="18"/>
      <c r="G66" s="19"/>
      <c r="H66" s="19"/>
      <c r="I66" s="58">
        <f t="shared" si="0"/>
        <v>0</v>
      </c>
      <c r="J66" s="18"/>
      <c r="K66" s="18"/>
      <c r="L66" s="18"/>
      <c r="M66" s="18"/>
      <c r="N66" s="18"/>
      <c r="O66" s="18"/>
      <c r="P66" s="24"/>
      <c r="Q66" s="18"/>
      <c r="R66" s="18"/>
      <c r="S66" s="18"/>
      <c r="T66" s="18"/>
    </row>
    <row r="67" spans="1:20">
      <c r="A67" s="4">
        <v>63</v>
      </c>
      <c r="B67" s="17"/>
      <c r="C67" s="18"/>
      <c r="D67" s="18"/>
      <c r="E67" s="19"/>
      <c r="F67" s="18"/>
      <c r="G67" s="19"/>
      <c r="H67" s="19"/>
      <c r="I67" s="58">
        <f t="shared" si="0"/>
        <v>0</v>
      </c>
      <c r="J67" s="18"/>
      <c r="K67" s="18"/>
      <c r="L67" s="18"/>
      <c r="M67" s="18"/>
      <c r="N67" s="18"/>
      <c r="O67" s="18"/>
      <c r="P67" s="24"/>
      <c r="Q67" s="18"/>
      <c r="R67" s="18"/>
      <c r="S67" s="18"/>
      <c r="T67" s="18"/>
    </row>
    <row r="68" spans="1:20">
      <c r="A68" s="4">
        <v>64</v>
      </c>
      <c r="B68" s="17"/>
      <c r="C68" s="18"/>
      <c r="D68" s="18"/>
      <c r="E68" s="19"/>
      <c r="F68" s="18"/>
      <c r="G68" s="19"/>
      <c r="H68" s="19"/>
      <c r="I68" s="58">
        <f t="shared" si="0"/>
        <v>0</v>
      </c>
      <c r="J68" s="18"/>
      <c r="K68" s="18"/>
      <c r="L68" s="18"/>
      <c r="M68" s="18"/>
      <c r="N68" s="18"/>
      <c r="O68" s="18"/>
      <c r="P68" s="24"/>
      <c r="Q68" s="18"/>
      <c r="R68" s="18"/>
      <c r="S68" s="18"/>
      <c r="T68" s="18"/>
    </row>
    <row r="69" spans="1:20">
      <c r="A69" s="4">
        <v>65</v>
      </c>
      <c r="B69" s="17"/>
      <c r="C69" s="18"/>
      <c r="D69" s="18"/>
      <c r="E69" s="19"/>
      <c r="F69" s="18"/>
      <c r="G69" s="19"/>
      <c r="H69" s="19"/>
      <c r="I69" s="58">
        <f t="shared" si="0"/>
        <v>0</v>
      </c>
      <c r="J69" s="18"/>
      <c r="K69" s="18"/>
      <c r="L69" s="18"/>
      <c r="M69" s="18"/>
      <c r="N69" s="18"/>
      <c r="O69" s="18"/>
      <c r="P69" s="24"/>
      <c r="Q69" s="18"/>
      <c r="R69" s="18"/>
      <c r="S69" s="18"/>
      <c r="T69" s="18"/>
    </row>
    <row r="70" spans="1:20">
      <c r="A70" s="4">
        <v>66</v>
      </c>
      <c r="B70" s="17"/>
      <c r="C70" s="18"/>
      <c r="D70" s="18"/>
      <c r="E70" s="19"/>
      <c r="F70" s="18"/>
      <c r="G70" s="19"/>
      <c r="H70" s="19"/>
      <c r="I70" s="58">
        <f t="shared" ref="I70:I133" si="1">SUM(G70:H70)</f>
        <v>0</v>
      </c>
      <c r="J70" s="18"/>
      <c r="K70" s="18"/>
      <c r="L70" s="18"/>
      <c r="M70" s="18"/>
      <c r="N70" s="18"/>
      <c r="O70" s="18"/>
      <c r="P70" s="24"/>
      <c r="Q70" s="18"/>
      <c r="R70" s="18"/>
      <c r="S70" s="18"/>
      <c r="T70" s="18"/>
    </row>
    <row r="71" spans="1:20">
      <c r="A71" s="4">
        <v>67</v>
      </c>
      <c r="B71" s="17"/>
      <c r="C71" s="18"/>
      <c r="D71" s="18"/>
      <c r="E71" s="19"/>
      <c r="F71" s="18"/>
      <c r="G71" s="19"/>
      <c r="H71" s="19"/>
      <c r="I71" s="58">
        <f t="shared" si="1"/>
        <v>0</v>
      </c>
      <c r="J71" s="18"/>
      <c r="K71" s="18"/>
      <c r="L71" s="18"/>
      <c r="M71" s="18"/>
      <c r="N71" s="18"/>
      <c r="O71" s="18"/>
      <c r="P71" s="24"/>
      <c r="Q71" s="18"/>
      <c r="R71" s="18"/>
      <c r="S71" s="18"/>
      <c r="T71" s="18"/>
    </row>
    <row r="72" spans="1:20">
      <c r="A72" s="4">
        <v>68</v>
      </c>
      <c r="B72" s="17"/>
      <c r="C72" s="18"/>
      <c r="D72" s="18"/>
      <c r="E72" s="19"/>
      <c r="F72" s="18"/>
      <c r="G72" s="19"/>
      <c r="H72" s="19"/>
      <c r="I72" s="58">
        <f t="shared" si="1"/>
        <v>0</v>
      </c>
      <c r="J72" s="18"/>
      <c r="K72" s="18"/>
      <c r="L72" s="18"/>
      <c r="M72" s="18"/>
      <c r="N72" s="18"/>
      <c r="O72" s="18"/>
      <c r="P72" s="24"/>
      <c r="Q72" s="18"/>
      <c r="R72" s="18"/>
      <c r="S72" s="18"/>
      <c r="T72" s="18"/>
    </row>
    <row r="73" spans="1:20">
      <c r="A73" s="4">
        <v>69</v>
      </c>
      <c r="B73" s="17"/>
      <c r="C73" s="18"/>
      <c r="D73" s="18"/>
      <c r="E73" s="19"/>
      <c r="F73" s="18"/>
      <c r="G73" s="19"/>
      <c r="H73" s="19"/>
      <c r="I73" s="58">
        <f t="shared" si="1"/>
        <v>0</v>
      </c>
      <c r="J73" s="18"/>
      <c r="K73" s="18"/>
      <c r="L73" s="18"/>
      <c r="M73" s="18"/>
      <c r="N73" s="18"/>
      <c r="O73" s="18"/>
      <c r="P73" s="24"/>
      <c r="Q73" s="18"/>
      <c r="R73" s="18"/>
      <c r="S73" s="18"/>
      <c r="T73" s="18"/>
    </row>
    <row r="74" spans="1:20">
      <c r="A74" s="4">
        <v>70</v>
      </c>
      <c r="B74" s="17"/>
      <c r="C74" s="18"/>
      <c r="D74" s="18"/>
      <c r="E74" s="19"/>
      <c r="F74" s="18"/>
      <c r="G74" s="19"/>
      <c r="H74" s="19"/>
      <c r="I74" s="58">
        <f t="shared" si="1"/>
        <v>0</v>
      </c>
      <c r="J74" s="18"/>
      <c r="K74" s="18"/>
      <c r="L74" s="18"/>
      <c r="M74" s="18"/>
      <c r="N74" s="18"/>
      <c r="O74" s="18"/>
      <c r="P74" s="24"/>
      <c r="Q74" s="18"/>
      <c r="R74" s="18"/>
      <c r="S74" s="18"/>
      <c r="T74" s="18"/>
    </row>
    <row r="75" spans="1:20">
      <c r="A75" s="4">
        <v>71</v>
      </c>
      <c r="B75" s="17"/>
      <c r="C75" s="18"/>
      <c r="D75" s="18"/>
      <c r="E75" s="19"/>
      <c r="F75" s="18"/>
      <c r="G75" s="19"/>
      <c r="H75" s="19"/>
      <c r="I75" s="58">
        <f t="shared" si="1"/>
        <v>0</v>
      </c>
      <c r="J75" s="18"/>
      <c r="K75" s="18"/>
      <c r="L75" s="18"/>
      <c r="M75" s="18"/>
      <c r="N75" s="18"/>
      <c r="O75" s="18"/>
      <c r="P75" s="24"/>
      <c r="Q75" s="18"/>
      <c r="R75" s="18"/>
      <c r="S75" s="18"/>
      <c r="T75" s="18"/>
    </row>
    <row r="76" spans="1:20">
      <c r="A76" s="4">
        <v>72</v>
      </c>
      <c r="B76" s="17"/>
      <c r="C76" s="18"/>
      <c r="D76" s="18"/>
      <c r="E76" s="19"/>
      <c r="F76" s="18"/>
      <c r="G76" s="19"/>
      <c r="H76" s="19"/>
      <c r="I76" s="58">
        <f t="shared" si="1"/>
        <v>0</v>
      </c>
      <c r="J76" s="18"/>
      <c r="K76" s="18"/>
      <c r="L76" s="18"/>
      <c r="M76" s="18"/>
      <c r="N76" s="18"/>
      <c r="O76" s="18"/>
      <c r="P76" s="24"/>
      <c r="Q76" s="18"/>
      <c r="R76" s="18"/>
      <c r="S76" s="18"/>
      <c r="T76" s="18"/>
    </row>
    <row r="77" spans="1:20">
      <c r="A77" s="4">
        <v>73</v>
      </c>
      <c r="B77" s="17"/>
      <c r="C77" s="18"/>
      <c r="D77" s="18"/>
      <c r="E77" s="19"/>
      <c r="F77" s="18"/>
      <c r="G77" s="19"/>
      <c r="H77" s="19"/>
      <c r="I77" s="58">
        <f t="shared" si="1"/>
        <v>0</v>
      </c>
      <c r="J77" s="18"/>
      <c r="K77" s="18"/>
      <c r="L77" s="18"/>
      <c r="M77" s="18"/>
      <c r="N77" s="18"/>
      <c r="O77" s="18"/>
      <c r="P77" s="24"/>
      <c r="Q77" s="18"/>
      <c r="R77" s="18"/>
      <c r="S77" s="18"/>
      <c r="T77" s="18"/>
    </row>
    <row r="78" spans="1:20">
      <c r="A78" s="4">
        <v>74</v>
      </c>
      <c r="B78" s="17"/>
      <c r="C78" s="18"/>
      <c r="D78" s="18"/>
      <c r="E78" s="19"/>
      <c r="F78" s="18"/>
      <c r="G78" s="19"/>
      <c r="H78" s="19"/>
      <c r="I78" s="58">
        <f t="shared" si="1"/>
        <v>0</v>
      </c>
      <c r="J78" s="18"/>
      <c r="K78" s="18"/>
      <c r="L78" s="18"/>
      <c r="M78" s="18"/>
      <c r="N78" s="18"/>
      <c r="O78" s="18"/>
      <c r="P78" s="24"/>
      <c r="Q78" s="18"/>
      <c r="R78" s="18"/>
      <c r="S78" s="18"/>
      <c r="T78" s="18"/>
    </row>
    <row r="79" spans="1:20">
      <c r="A79" s="4">
        <v>75</v>
      </c>
      <c r="B79" s="17"/>
      <c r="C79" s="18"/>
      <c r="D79" s="18"/>
      <c r="E79" s="19"/>
      <c r="F79" s="18"/>
      <c r="G79" s="19"/>
      <c r="H79" s="19"/>
      <c r="I79" s="58">
        <f t="shared" si="1"/>
        <v>0</v>
      </c>
      <c r="J79" s="18"/>
      <c r="K79" s="18"/>
      <c r="L79" s="18"/>
      <c r="M79" s="18"/>
      <c r="N79" s="18"/>
      <c r="O79" s="18"/>
      <c r="P79" s="24"/>
      <c r="Q79" s="18"/>
      <c r="R79" s="18"/>
      <c r="S79" s="18"/>
      <c r="T79" s="18"/>
    </row>
    <row r="80" spans="1:20">
      <c r="A80" s="4">
        <v>76</v>
      </c>
      <c r="B80" s="17"/>
      <c r="C80" s="18"/>
      <c r="D80" s="18"/>
      <c r="E80" s="19"/>
      <c r="F80" s="18"/>
      <c r="G80" s="19"/>
      <c r="H80" s="19"/>
      <c r="I80" s="58">
        <f t="shared" si="1"/>
        <v>0</v>
      </c>
      <c r="J80" s="18"/>
      <c r="K80" s="18"/>
      <c r="L80" s="18"/>
      <c r="M80" s="18"/>
      <c r="N80" s="18"/>
      <c r="O80" s="18"/>
      <c r="P80" s="24"/>
      <c r="Q80" s="18"/>
      <c r="R80" s="18"/>
      <c r="S80" s="18"/>
      <c r="T80" s="18"/>
    </row>
    <row r="81" spans="1:20">
      <c r="A81" s="4">
        <v>77</v>
      </c>
      <c r="B81" s="17"/>
      <c r="C81" s="18"/>
      <c r="D81" s="18"/>
      <c r="E81" s="19"/>
      <c r="F81" s="18"/>
      <c r="G81" s="19"/>
      <c r="H81" s="19"/>
      <c r="I81" s="58">
        <f t="shared" si="1"/>
        <v>0</v>
      </c>
      <c r="J81" s="18"/>
      <c r="K81" s="18"/>
      <c r="L81" s="18"/>
      <c r="M81" s="18"/>
      <c r="N81" s="18"/>
      <c r="O81" s="18"/>
      <c r="P81" s="24"/>
      <c r="Q81" s="18"/>
      <c r="R81" s="18"/>
      <c r="S81" s="18"/>
      <c r="T81" s="18"/>
    </row>
    <row r="82" spans="1:20">
      <c r="A82" s="4">
        <v>78</v>
      </c>
      <c r="B82" s="17"/>
      <c r="C82" s="18"/>
      <c r="D82" s="18"/>
      <c r="E82" s="19"/>
      <c r="F82" s="18"/>
      <c r="G82" s="19"/>
      <c r="H82" s="19"/>
      <c r="I82" s="58">
        <f t="shared" si="1"/>
        <v>0</v>
      </c>
      <c r="J82" s="18"/>
      <c r="K82" s="18"/>
      <c r="L82" s="18"/>
      <c r="M82" s="18"/>
      <c r="N82" s="18"/>
      <c r="O82" s="18"/>
      <c r="P82" s="24"/>
      <c r="Q82" s="18"/>
      <c r="R82" s="18"/>
      <c r="S82" s="18"/>
      <c r="T82" s="18"/>
    </row>
    <row r="83" spans="1:20">
      <c r="A83" s="4">
        <v>79</v>
      </c>
      <c r="B83" s="17"/>
      <c r="C83" s="18"/>
      <c r="D83" s="18"/>
      <c r="E83" s="19"/>
      <c r="F83" s="18"/>
      <c r="G83" s="19"/>
      <c r="H83" s="19"/>
      <c r="I83" s="58">
        <f t="shared" si="1"/>
        <v>0</v>
      </c>
      <c r="J83" s="18"/>
      <c r="K83" s="18"/>
      <c r="L83" s="18"/>
      <c r="M83" s="18"/>
      <c r="N83" s="18"/>
      <c r="O83" s="18"/>
      <c r="P83" s="24"/>
      <c r="Q83" s="18"/>
      <c r="R83" s="18"/>
      <c r="S83" s="18"/>
      <c r="T83" s="18"/>
    </row>
    <row r="84" spans="1:20">
      <c r="A84" s="4">
        <v>80</v>
      </c>
      <c r="B84" s="17"/>
      <c r="C84" s="18"/>
      <c r="D84" s="18"/>
      <c r="E84" s="19"/>
      <c r="F84" s="18"/>
      <c r="G84" s="19"/>
      <c r="H84" s="19"/>
      <c r="I84" s="58">
        <f t="shared" si="1"/>
        <v>0</v>
      </c>
      <c r="J84" s="18"/>
      <c r="K84" s="18"/>
      <c r="L84" s="18"/>
      <c r="M84" s="18"/>
      <c r="N84" s="18"/>
      <c r="O84" s="18"/>
      <c r="P84" s="24"/>
      <c r="Q84" s="18"/>
      <c r="R84" s="18"/>
      <c r="S84" s="18"/>
      <c r="T84" s="18"/>
    </row>
    <row r="85" spans="1:20">
      <c r="A85" s="4">
        <v>81</v>
      </c>
      <c r="B85" s="17"/>
      <c r="C85" s="18"/>
      <c r="D85" s="18"/>
      <c r="E85" s="19"/>
      <c r="F85" s="18"/>
      <c r="G85" s="19"/>
      <c r="H85" s="19"/>
      <c r="I85" s="58">
        <f t="shared" si="1"/>
        <v>0</v>
      </c>
      <c r="J85" s="18"/>
      <c r="K85" s="18"/>
      <c r="L85" s="18"/>
      <c r="M85" s="18"/>
      <c r="N85" s="18"/>
      <c r="O85" s="18"/>
      <c r="P85" s="24"/>
      <c r="Q85" s="18"/>
      <c r="R85" s="18"/>
      <c r="S85" s="18"/>
      <c r="T85" s="18"/>
    </row>
    <row r="86" spans="1:20">
      <c r="A86" s="4">
        <v>82</v>
      </c>
      <c r="B86" s="17"/>
      <c r="C86" s="18"/>
      <c r="D86" s="18"/>
      <c r="E86" s="19"/>
      <c r="F86" s="18"/>
      <c r="G86" s="19"/>
      <c r="H86" s="19"/>
      <c r="I86" s="58">
        <f t="shared" si="1"/>
        <v>0</v>
      </c>
      <c r="J86" s="18"/>
      <c r="K86" s="18"/>
      <c r="L86" s="18"/>
      <c r="M86" s="18"/>
      <c r="N86" s="18"/>
      <c r="O86" s="18"/>
      <c r="P86" s="24"/>
      <c r="Q86" s="18"/>
      <c r="R86" s="18"/>
      <c r="S86" s="18"/>
      <c r="T86" s="18"/>
    </row>
    <row r="87" spans="1:20">
      <c r="A87" s="4">
        <v>83</v>
      </c>
      <c r="B87" s="17"/>
      <c r="C87" s="18"/>
      <c r="D87" s="18"/>
      <c r="E87" s="19"/>
      <c r="F87" s="18"/>
      <c r="G87" s="19"/>
      <c r="H87" s="19"/>
      <c r="I87" s="58">
        <f t="shared" si="1"/>
        <v>0</v>
      </c>
      <c r="J87" s="18"/>
      <c r="K87" s="18"/>
      <c r="L87" s="18"/>
      <c r="M87" s="18"/>
      <c r="N87" s="18"/>
      <c r="O87" s="18"/>
      <c r="P87" s="24"/>
      <c r="Q87" s="18"/>
      <c r="R87" s="18"/>
      <c r="S87" s="18"/>
      <c r="T87" s="18"/>
    </row>
    <row r="88" spans="1:20">
      <c r="A88" s="4">
        <v>84</v>
      </c>
      <c r="B88" s="17"/>
      <c r="C88" s="18"/>
      <c r="D88" s="18"/>
      <c r="E88" s="19"/>
      <c r="F88" s="18"/>
      <c r="G88" s="19"/>
      <c r="H88" s="19"/>
      <c r="I88" s="58">
        <f t="shared" si="1"/>
        <v>0</v>
      </c>
      <c r="J88" s="18"/>
      <c r="K88" s="18"/>
      <c r="L88" s="18"/>
      <c r="M88" s="18"/>
      <c r="N88" s="18"/>
      <c r="O88" s="18"/>
      <c r="P88" s="24"/>
      <c r="Q88" s="18"/>
      <c r="R88" s="18"/>
      <c r="S88" s="18"/>
      <c r="T88" s="18"/>
    </row>
    <row r="89" spans="1:20">
      <c r="A89" s="4">
        <v>85</v>
      </c>
      <c r="B89" s="17"/>
      <c r="C89" s="18"/>
      <c r="D89" s="18"/>
      <c r="E89" s="19"/>
      <c r="F89" s="18"/>
      <c r="G89" s="19"/>
      <c r="H89" s="19"/>
      <c r="I89" s="58">
        <f t="shared" si="1"/>
        <v>0</v>
      </c>
      <c r="J89" s="18"/>
      <c r="K89" s="18"/>
      <c r="L89" s="18"/>
      <c r="M89" s="18"/>
      <c r="N89" s="18"/>
      <c r="O89" s="18"/>
      <c r="P89" s="24"/>
      <c r="Q89" s="18"/>
      <c r="R89" s="18"/>
      <c r="S89" s="18"/>
      <c r="T89" s="18"/>
    </row>
    <row r="90" spans="1:20">
      <c r="A90" s="4">
        <v>86</v>
      </c>
      <c r="B90" s="17"/>
      <c r="C90" s="18"/>
      <c r="D90" s="18"/>
      <c r="E90" s="19"/>
      <c r="F90" s="18"/>
      <c r="G90" s="19"/>
      <c r="H90" s="19"/>
      <c r="I90" s="58">
        <f t="shared" si="1"/>
        <v>0</v>
      </c>
      <c r="J90" s="18"/>
      <c r="K90" s="18"/>
      <c r="L90" s="18"/>
      <c r="M90" s="18"/>
      <c r="N90" s="18"/>
      <c r="O90" s="18"/>
      <c r="P90" s="24"/>
      <c r="Q90" s="18"/>
      <c r="R90" s="18"/>
      <c r="S90" s="18"/>
      <c r="T90" s="18"/>
    </row>
    <row r="91" spans="1:20">
      <c r="A91" s="4">
        <v>87</v>
      </c>
      <c r="B91" s="17"/>
      <c r="C91" s="18"/>
      <c r="D91" s="18"/>
      <c r="E91" s="19"/>
      <c r="F91" s="18"/>
      <c r="G91" s="19"/>
      <c r="H91" s="19"/>
      <c r="I91" s="58">
        <f t="shared" si="1"/>
        <v>0</v>
      </c>
      <c r="J91" s="18"/>
      <c r="K91" s="18"/>
      <c r="L91" s="18"/>
      <c r="M91" s="18"/>
      <c r="N91" s="18"/>
      <c r="O91" s="18"/>
      <c r="P91" s="24"/>
      <c r="Q91" s="18"/>
      <c r="R91" s="18"/>
      <c r="S91" s="18"/>
      <c r="T91" s="18"/>
    </row>
    <row r="92" spans="1:20">
      <c r="A92" s="4">
        <v>88</v>
      </c>
      <c r="B92" s="17"/>
      <c r="C92" s="18"/>
      <c r="D92" s="18"/>
      <c r="E92" s="19"/>
      <c r="F92" s="18"/>
      <c r="G92" s="19"/>
      <c r="H92" s="19"/>
      <c r="I92" s="58">
        <f t="shared" si="1"/>
        <v>0</v>
      </c>
      <c r="J92" s="18"/>
      <c r="K92" s="18"/>
      <c r="L92" s="18"/>
      <c r="M92" s="18"/>
      <c r="N92" s="18"/>
      <c r="O92" s="18"/>
      <c r="P92" s="24"/>
      <c r="Q92" s="18"/>
      <c r="R92" s="18"/>
      <c r="S92" s="18"/>
      <c r="T92" s="18"/>
    </row>
    <row r="93" spans="1:20">
      <c r="A93" s="4">
        <v>89</v>
      </c>
      <c r="B93" s="17"/>
      <c r="C93" s="18"/>
      <c r="D93" s="18"/>
      <c r="E93" s="19"/>
      <c r="F93" s="18"/>
      <c r="G93" s="19"/>
      <c r="H93" s="19"/>
      <c r="I93" s="58">
        <f t="shared" si="1"/>
        <v>0</v>
      </c>
      <c r="J93" s="18"/>
      <c r="K93" s="18"/>
      <c r="L93" s="18"/>
      <c r="M93" s="18"/>
      <c r="N93" s="18"/>
      <c r="O93" s="18"/>
      <c r="P93" s="24"/>
      <c r="Q93" s="18"/>
      <c r="R93" s="18"/>
      <c r="S93" s="18"/>
      <c r="T93" s="18"/>
    </row>
    <row r="94" spans="1:20">
      <c r="A94" s="4">
        <v>90</v>
      </c>
      <c r="B94" s="17"/>
      <c r="C94" s="18"/>
      <c r="D94" s="18"/>
      <c r="E94" s="19"/>
      <c r="F94" s="18"/>
      <c r="G94" s="19"/>
      <c r="H94" s="19"/>
      <c r="I94" s="58">
        <f t="shared" si="1"/>
        <v>0</v>
      </c>
      <c r="J94" s="18"/>
      <c r="K94" s="18"/>
      <c r="L94" s="18"/>
      <c r="M94" s="18"/>
      <c r="N94" s="18"/>
      <c r="O94" s="18"/>
      <c r="P94" s="24"/>
      <c r="Q94" s="18"/>
      <c r="R94" s="18"/>
      <c r="S94" s="18"/>
      <c r="T94" s="18"/>
    </row>
    <row r="95" spans="1:20">
      <c r="A95" s="4">
        <v>91</v>
      </c>
      <c r="B95" s="17"/>
      <c r="C95" s="18"/>
      <c r="D95" s="18"/>
      <c r="E95" s="19"/>
      <c r="F95" s="18"/>
      <c r="G95" s="19"/>
      <c r="H95" s="19"/>
      <c r="I95" s="58">
        <f t="shared" si="1"/>
        <v>0</v>
      </c>
      <c r="J95" s="18"/>
      <c r="K95" s="18"/>
      <c r="L95" s="18"/>
      <c r="M95" s="18"/>
      <c r="N95" s="18"/>
      <c r="O95" s="18"/>
      <c r="P95" s="24"/>
      <c r="Q95" s="18"/>
      <c r="R95" s="18"/>
      <c r="S95" s="18"/>
      <c r="T95" s="18"/>
    </row>
    <row r="96" spans="1:20">
      <c r="A96" s="4">
        <v>92</v>
      </c>
      <c r="B96" s="17"/>
      <c r="C96" s="18"/>
      <c r="D96" s="18"/>
      <c r="E96" s="19"/>
      <c r="F96" s="18"/>
      <c r="G96" s="19"/>
      <c r="H96" s="19"/>
      <c r="I96" s="58">
        <f t="shared" si="1"/>
        <v>0</v>
      </c>
      <c r="J96" s="18"/>
      <c r="K96" s="18"/>
      <c r="L96" s="18"/>
      <c r="M96" s="18"/>
      <c r="N96" s="18"/>
      <c r="O96" s="18"/>
      <c r="P96" s="24"/>
      <c r="Q96" s="18"/>
      <c r="R96" s="18"/>
      <c r="S96" s="18"/>
      <c r="T96" s="18"/>
    </row>
    <row r="97" spans="1:20">
      <c r="A97" s="4">
        <v>93</v>
      </c>
      <c r="B97" s="17"/>
      <c r="C97" s="18"/>
      <c r="D97" s="18"/>
      <c r="E97" s="19"/>
      <c r="F97" s="18"/>
      <c r="G97" s="19"/>
      <c r="H97" s="19"/>
      <c r="I97" s="58">
        <f t="shared" si="1"/>
        <v>0</v>
      </c>
      <c r="J97" s="18"/>
      <c r="K97" s="18"/>
      <c r="L97" s="18"/>
      <c r="M97" s="18"/>
      <c r="N97" s="18"/>
      <c r="O97" s="18"/>
      <c r="P97" s="24"/>
      <c r="Q97" s="18"/>
      <c r="R97" s="18"/>
      <c r="S97" s="18"/>
      <c r="T97" s="18"/>
    </row>
    <row r="98" spans="1:20">
      <c r="A98" s="4">
        <v>94</v>
      </c>
      <c r="B98" s="17"/>
      <c r="C98" s="18"/>
      <c r="D98" s="18"/>
      <c r="E98" s="19"/>
      <c r="F98" s="18"/>
      <c r="G98" s="19"/>
      <c r="H98" s="19"/>
      <c r="I98" s="58">
        <f t="shared" si="1"/>
        <v>0</v>
      </c>
      <c r="J98" s="18"/>
      <c r="K98" s="18"/>
      <c r="L98" s="18"/>
      <c r="M98" s="18"/>
      <c r="N98" s="18"/>
      <c r="O98" s="18"/>
      <c r="P98" s="24"/>
      <c r="Q98" s="18"/>
      <c r="R98" s="18"/>
      <c r="S98" s="18"/>
      <c r="T98" s="18"/>
    </row>
    <row r="99" spans="1:20">
      <c r="A99" s="4">
        <v>95</v>
      </c>
      <c r="B99" s="17"/>
      <c r="C99" s="18"/>
      <c r="D99" s="18"/>
      <c r="E99" s="19"/>
      <c r="F99" s="18"/>
      <c r="G99" s="19"/>
      <c r="H99" s="19"/>
      <c r="I99" s="58">
        <f t="shared" si="1"/>
        <v>0</v>
      </c>
      <c r="J99" s="18"/>
      <c r="K99" s="18"/>
      <c r="L99" s="18"/>
      <c r="M99" s="18"/>
      <c r="N99" s="18"/>
      <c r="O99" s="18"/>
      <c r="P99" s="24"/>
      <c r="Q99" s="18"/>
      <c r="R99" s="18"/>
      <c r="S99" s="18"/>
      <c r="T99" s="18"/>
    </row>
    <row r="100" spans="1:20">
      <c r="A100" s="4">
        <v>96</v>
      </c>
      <c r="B100" s="17"/>
      <c r="C100" s="18"/>
      <c r="D100" s="18"/>
      <c r="E100" s="19"/>
      <c r="F100" s="18"/>
      <c r="G100" s="19"/>
      <c r="H100" s="19"/>
      <c r="I100" s="58">
        <f t="shared" si="1"/>
        <v>0</v>
      </c>
      <c r="J100" s="18"/>
      <c r="K100" s="18"/>
      <c r="L100" s="18"/>
      <c r="M100" s="18"/>
      <c r="N100" s="18"/>
      <c r="O100" s="18"/>
      <c r="P100" s="24"/>
      <c r="Q100" s="18"/>
      <c r="R100" s="18"/>
      <c r="S100" s="18"/>
      <c r="T100" s="18"/>
    </row>
    <row r="101" spans="1:20">
      <c r="A101" s="4">
        <v>97</v>
      </c>
      <c r="B101" s="17"/>
      <c r="C101" s="18"/>
      <c r="D101" s="18"/>
      <c r="E101" s="19"/>
      <c r="F101" s="18"/>
      <c r="G101" s="19"/>
      <c r="H101" s="19"/>
      <c r="I101" s="58">
        <f t="shared" si="1"/>
        <v>0</v>
      </c>
      <c r="J101" s="18"/>
      <c r="K101" s="18"/>
      <c r="L101" s="18"/>
      <c r="M101" s="18"/>
      <c r="N101" s="18"/>
      <c r="O101" s="18"/>
      <c r="P101" s="24"/>
      <c r="Q101" s="18"/>
      <c r="R101" s="18"/>
      <c r="S101" s="18"/>
      <c r="T101" s="18"/>
    </row>
    <row r="102" spans="1:20">
      <c r="A102" s="4">
        <v>98</v>
      </c>
      <c r="B102" s="17"/>
      <c r="C102" s="18"/>
      <c r="D102" s="18"/>
      <c r="E102" s="19"/>
      <c r="F102" s="18"/>
      <c r="G102" s="19"/>
      <c r="H102" s="19"/>
      <c r="I102" s="58">
        <f t="shared" si="1"/>
        <v>0</v>
      </c>
      <c r="J102" s="18"/>
      <c r="K102" s="18"/>
      <c r="L102" s="18"/>
      <c r="M102" s="18"/>
      <c r="N102" s="18"/>
      <c r="O102" s="18"/>
      <c r="P102" s="24"/>
      <c r="Q102" s="18"/>
      <c r="R102" s="18"/>
      <c r="S102" s="18"/>
      <c r="T102" s="18"/>
    </row>
    <row r="103" spans="1:20">
      <c r="A103" s="4">
        <v>99</v>
      </c>
      <c r="B103" s="17"/>
      <c r="C103" s="18"/>
      <c r="D103" s="18"/>
      <c r="E103" s="19"/>
      <c r="F103" s="18"/>
      <c r="G103" s="19"/>
      <c r="H103" s="19"/>
      <c r="I103" s="58">
        <f t="shared" si="1"/>
        <v>0</v>
      </c>
      <c r="J103" s="18"/>
      <c r="K103" s="18"/>
      <c r="L103" s="18"/>
      <c r="M103" s="18"/>
      <c r="N103" s="18"/>
      <c r="O103" s="18"/>
      <c r="P103" s="24"/>
      <c r="Q103" s="18"/>
      <c r="R103" s="18"/>
      <c r="S103" s="18"/>
      <c r="T103" s="18"/>
    </row>
    <row r="104" spans="1:20">
      <c r="A104" s="4">
        <v>100</v>
      </c>
      <c r="B104" s="17"/>
      <c r="C104" s="18"/>
      <c r="D104" s="18"/>
      <c r="E104" s="19"/>
      <c r="F104" s="18"/>
      <c r="G104" s="19"/>
      <c r="H104" s="19"/>
      <c r="I104" s="58">
        <f t="shared" si="1"/>
        <v>0</v>
      </c>
      <c r="J104" s="18"/>
      <c r="K104" s="18"/>
      <c r="L104" s="18"/>
      <c r="M104" s="18"/>
      <c r="N104" s="18"/>
      <c r="O104" s="18"/>
      <c r="P104" s="24"/>
      <c r="Q104" s="18"/>
      <c r="R104" s="18"/>
      <c r="S104" s="18"/>
      <c r="T104" s="18"/>
    </row>
    <row r="105" spans="1:20">
      <c r="A105" s="4">
        <v>101</v>
      </c>
      <c r="B105" s="17"/>
      <c r="C105" s="18"/>
      <c r="D105" s="18"/>
      <c r="E105" s="19"/>
      <c r="F105" s="18"/>
      <c r="G105" s="19"/>
      <c r="H105" s="19"/>
      <c r="I105" s="58">
        <f t="shared" si="1"/>
        <v>0</v>
      </c>
      <c r="J105" s="18"/>
      <c r="K105" s="18"/>
      <c r="L105" s="18"/>
      <c r="M105" s="18"/>
      <c r="N105" s="18"/>
      <c r="O105" s="18"/>
      <c r="P105" s="24"/>
      <c r="Q105" s="18"/>
      <c r="R105" s="18"/>
      <c r="S105" s="18"/>
      <c r="T105" s="18"/>
    </row>
    <row r="106" spans="1:20">
      <c r="A106" s="4">
        <v>102</v>
      </c>
      <c r="B106" s="17"/>
      <c r="C106" s="18"/>
      <c r="D106" s="18"/>
      <c r="E106" s="19"/>
      <c r="F106" s="18"/>
      <c r="G106" s="19"/>
      <c r="H106" s="19"/>
      <c r="I106" s="58">
        <f t="shared" si="1"/>
        <v>0</v>
      </c>
      <c r="J106" s="18"/>
      <c r="K106" s="18"/>
      <c r="L106" s="18"/>
      <c r="M106" s="18"/>
      <c r="N106" s="18"/>
      <c r="O106" s="18"/>
      <c r="P106" s="24"/>
      <c r="Q106" s="18"/>
      <c r="R106" s="18"/>
      <c r="S106" s="18"/>
      <c r="T106" s="18"/>
    </row>
    <row r="107" spans="1:20">
      <c r="A107" s="4">
        <v>103</v>
      </c>
      <c r="B107" s="17"/>
      <c r="C107" s="18"/>
      <c r="D107" s="18"/>
      <c r="E107" s="19"/>
      <c r="F107" s="18"/>
      <c r="G107" s="19"/>
      <c r="H107" s="19"/>
      <c r="I107" s="58">
        <f t="shared" si="1"/>
        <v>0</v>
      </c>
      <c r="J107" s="18"/>
      <c r="K107" s="18"/>
      <c r="L107" s="18"/>
      <c r="M107" s="18"/>
      <c r="N107" s="18"/>
      <c r="O107" s="18"/>
      <c r="P107" s="24"/>
      <c r="Q107" s="18"/>
      <c r="R107" s="18"/>
      <c r="S107" s="18"/>
      <c r="T107" s="18"/>
    </row>
    <row r="108" spans="1:20">
      <c r="A108" s="4">
        <v>104</v>
      </c>
      <c r="B108" s="17"/>
      <c r="C108" s="18"/>
      <c r="D108" s="18"/>
      <c r="E108" s="19"/>
      <c r="F108" s="18"/>
      <c r="G108" s="19"/>
      <c r="H108" s="19"/>
      <c r="I108" s="58">
        <f t="shared" si="1"/>
        <v>0</v>
      </c>
      <c r="J108" s="18"/>
      <c r="K108" s="18"/>
      <c r="L108" s="18"/>
      <c r="M108" s="18"/>
      <c r="N108" s="18"/>
      <c r="O108" s="18"/>
      <c r="P108" s="24"/>
      <c r="Q108" s="18"/>
      <c r="R108" s="18"/>
      <c r="S108" s="18"/>
      <c r="T108" s="18"/>
    </row>
    <row r="109" spans="1:20">
      <c r="A109" s="4">
        <v>105</v>
      </c>
      <c r="B109" s="17"/>
      <c r="C109" s="18"/>
      <c r="D109" s="18"/>
      <c r="E109" s="19"/>
      <c r="F109" s="18"/>
      <c r="G109" s="19"/>
      <c r="H109" s="19"/>
      <c r="I109" s="58">
        <f t="shared" si="1"/>
        <v>0</v>
      </c>
      <c r="J109" s="18"/>
      <c r="K109" s="18"/>
      <c r="L109" s="18"/>
      <c r="M109" s="18"/>
      <c r="N109" s="18"/>
      <c r="O109" s="18"/>
      <c r="P109" s="24"/>
      <c r="Q109" s="18"/>
      <c r="R109" s="18"/>
      <c r="S109" s="18"/>
      <c r="T109" s="18"/>
    </row>
    <row r="110" spans="1:20">
      <c r="A110" s="4">
        <v>106</v>
      </c>
      <c r="B110" s="17"/>
      <c r="C110" s="18"/>
      <c r="D110" s="18"/>
      <c r="E110" s="19"/>
      <c r="F110" s="18"/>
      <c r="G110" s="19"/>
      <c r="H110" s="19"/>
      <c r="I110" s="58">
        <f t="shared" si="1"/>
        <v>0</v>
      </c>
      <c r="J110" s="18"/>
      <c r="K110" s="18"/>
      <c r="L110" s="18"/>
      <c r="M110" s="18"/>
      <c r="N110" s="18"/>
      <c r="O110" s="18"/>
      <c r="P110" s="24"/>
      <c r="Q110" s="18"/>
      <c r="R110" s="18"/>
      <c r="S110" s="18"/>
      <c r="T110" s="18"/>
    </row>
    <row r="111" spans="1:20">
      <c r="A111" s="4">
        <v>107</v>
      </c>
      <c r="B111" s="17"/>
      <c r="C111" s="18"/>
      <c r="D111" s="18"/>
      <c r="E111" s="19"/>
      <c r="F111" s="18"/>
      <c r="G111" s="19"/>
      <c r="H111" s="19"/>
      <c r="I111" s="58">
        <f t="shared" si="1"/>
        <v>0</v>
      </c>
      <c r="J111" s="18"/>
      <c r="K111" s="18"/>
      <c r="L111" s="18"/>
      <c r="M111" s="18"/>
      <c r="N111" s="18"/>
      <c r="O111" s="18"/>
      <c r="P111" s="24"/>
      <c r="Q111" s="18"/>
      <c r="R111" s="18"/>
      <c r="S111" s="18"/>
      <c r="T111" s="18"/>
    </row>
    <row r="112" spans="1:20">
      <c r="A112" s="4">
        <v>108</v>
      </c>
      <c r="B112" s="17"/>
      <c r="C112" s="18"/>
      <c r="D112" s="18"/>
      <c r="E112" s="19"/>
      <c r="F112" s="18"/>
      <c r="G112" s="19"/>
      <c r="H112" s="19"/>
      <c r="I112" s="58">
        <f t="shared" si="1"/>
        <v>0</v>
      </c>
      <c r="J112" s="18"/>
      <c r="K112" s="18"/>
      <c r="L112" s="18"/>
      <c r="M112" s="18"/>
      <c r="N112" s="18"/>
      <c r="O112" s="18"/>
      <c r="P112" s="24"/>
      <c r="Q112" s="18"/>
      <c r="R112" s="18"/>
      <c r="S112" s="18"/>
      <c r="T112" s="18"/>
    </row>
    <row r="113" spans="1:20">
      <c r="A113" s="4">
        <v>109</v>
      </c>
      <c r="B113" s="17"/>
      <c r="C113" s="18"/>
      <c r="D113" s="18"/>
      <c r="E113" s="19"/>
      <c r="F113" s="18"/>
      <c r="G113" s="19"/>
      <c r="H113" s="19"/>
      <c r="I113" s="58">
        <f t="shared" si="1"/>
        <v>0</v>
      </c>
      <c r="J113" s="18"/>
      <c r="K113" s="18"/>
      <c r="L113" s="18"/>
      <c r="M113" s="18"/>
      <c r="N113" s="18"/>
      <c r="O113" s="18"/>
      <c r="P113" s="24"/>
      <c r="Q113" s="18"/>
      <c r="R113" s="18"/>
      <c r="S113" s="18"/>
      <c r="T113" s="18"/>
    </row>
    <row r="114" spans="1:20">
      <c r="A114" s="4">
        <v>110</v>
      </c>
      <c r="B114" s="17"/>
      <c r="C114" s="18"/>
      <c r="D114" s="18"/>
      <c r="E114" s="19"/>
      <c r="F114" s="18"/>
      <c r="G114" s="19"/>
      <c r="H114" s="19"/>
      <c r="I114" s="58">
        <f t="shared" si="1"/>
        <v>0</v>
      </c>
      <c r="J114" s="18"/>
      <c r="K114" s="18"/>
      <c r="L114" s="18"/>
      <c r="M114" s="18"/>
      <c r="N114" s="18"/>
      <c r="O114" s="18"/>
      <c r="P114" s="24"/>
      <c r="Q114" s="18"/>
      <c r="R114" s="18"/>
      <c r="S114" s="18"/>
      <c r="T114" s="18"/>
    </row>
    <row r="115" spans="1:20">
      <c r="A115" s="4">
        <v>111</v>
      </c>
      <c r="B115" s="17"/>
      <c r="C115" s="18"/>
      <c r="D115" s="18"/>
      <c r="E115" s="19"/>
      <c r="F115" s="18"/>
      <c r="G115" s="19"/>
      <c r="H115" s="19"/>
      <c r="I115" s="58">
        <f t="shared" si="1"/>
        <v>0</v>
      </c>
      <c r="J115" s="18"/>
      <c r="K115" s="18"/>
      <c r="L115" s="18"/>
      <c r="M115" s="18"/>
      <c r="N115" s="18"/>
      <c r="O115" s="18"/>
      <c r="P115" s="24"/>
      <c r="Q115" s="18"/>
      <c r="R115" s="18"/>
      <c r="S115" s="18"/>
      <c r="T115" s="18"/>
    </row>
    <row r="116" spans="1:20">
      <c r="A116" s="4">
        <v>112</v>
      </c>
      <c r="B116" s="17"/>
      <c r="C116" s="18"/>
      <c r="D116" s="18"/>
      <c r="E116" s="19"/>
      <c r="F116" s="18"/>
      <c r="G116" s="19"/>
      <c r="H116" s="19"/>
      <c r="I116" s="58">
        <f t="shared" si="1"/>
        <v>0</v>
      </c>
      <c r="J116" s="18"/>
      <c r="K116" s="18"/>
      <c r="L116" s="18"/>
      <c r="M116" s="18"/>
      <c r="N116" s="18"/>
      <c r="O116" s="18"/>
      <c r="P116" s="24"/>
      <c r="Q116" s="18"/>
      <c r="R116" s="18"/>
      <c r="S116" s="18"/>
      <c r="T116" s="18"/>
    </row>
    <row r="117" spans="1:20">
      <c r="A117" s="4">
        <v>113</v>
      </c>
      <c r="B117" s="17"/>
      <c r="C117" s="18"/>
      <c r="D117" s="18"/>
      <c r="E117" s="19"/>
      <c r="F117" s="18"/>
      <c r="G117" s="19"/>
      <c r="H117" s="19"/>
      <c r="I117" s="58">
        <f t="shared" si="1"/>
        <v>0</v>
      </c>
      <c r="J117" s="18"/>
      <c r="K117" s="18"/>
      <c r="L117" s="18"/>
      <c r="M117" s="18"/>
      <c r="N117" s="18"/>
      <c r="O117" s="18"/>
      <c r="P117" s="24"/>
      <c r="Q117" s="18"/>
      <c r="R117" s="18"/>
      <c r="S117" s="18"/>
      <c r="T117" s="18"/>
    </row>
    <row r="118" spans="1:20">
      <c r="A118" s="4">
        <v>114</v>
      </c>
      <c r="B118" s="17"/>
      <c r="C118" s="18"/>
      <c r="D118" s="18"/>
      <c r="E118" s="19"/>
      <c r="F118" s="18"/>
      <c r="G118" s="19"/>
      <c r="H118" s="19"/>
      <c r="I118" s="58">
        <f t="shared" si="1"/>
        <v>0</v>
      </c>
      <c r="J118" s="18"/>
      <c r="K118" s="18"/>
      <c r="L118" s="18"/>
      <c r="M118" s="18"/>
      <c r="N118" s="18"/>
      <c r="O118" s="18"/>
      <c r="P118" s="24"/>
      <c r="Q118" s="18"/>
      <c r="R118" s="18"/>
      <c r="S118" s="18"/>
      <c r="T118" s="18"/>
    </row>
    <row r="119" spans="1:20">
      <c r="A119" s="4">
        <v>115</v>
      </c>
      <c r="B119" s="17"/>
      <c r="C119" s="18"/>
      <c r="D119" s="18"/>
      <c r="E119" s="19"/>
      <c r="F119" s="18"/>
      <c r="G119" s="19"/>
      <c r="H119" s="19"/>
      <c r="I119" s="58">
        <f t="shared" si="1"/>
        <v>0</v>
      </c>
      <c r="J119" s="18"/>
      <c r="K119" s="18"/>
      <c r="L119" s="18"/>
      <c r="M119" s="18"/>
      <c r="N119" s="18"/>
      <c r="O119" s="18"/>
      <c r="P119" s="24"/>
      <c r="Q119" s="18"/>
      <c r="R119" s="18"/>
      <c r="S119" s="18"/>
      <c r="T119" s="18"/>
    </row>
    <row r="120" spans="1:20">
      <c r="A120" s="4">
        <v>116</v>
      </c>
      <c r="B120" s="17"/>
      <c r="C120" s="18"/>
      <c r="D120" s="18"/>
      <c r="E120" s="19"/>
      <c r="F120" s="18"/>
      <c r="G120" s="19"/>
      <c r="H120" s="19"/>
      <c r="I120" s="58">
        <f t="shared" si="1"/>
        <v>0</v>
      </c>
      <c r="J120" s="18"/>
      <c r="K120" s="18"/>
      <c r="L120" s="18"/>
      <c r="M120" s="18"/>
      <c r="N120" s="18"/>
      <c r="O120" s="18"/>
      <c r="P120" s="24"/>
      <c r="Q120" s="18"/>
      <c r="R120" s="18"/>
      <c r="S120" s="18"/>
      <c r="T120" s="18"/>
    </row>
    <row r="121" spans="1:20">
      <c r="A121" s="4">
        <v>117</v>
      </c>
      <c r="B121" s="17"/>
      <c r="C121" s="18"/>
      <c r="D121" s="18"/>
      <c r="E121" s="19"/>
      <c r="F121" s="18"/>
      <c r="G121" s="19"/>
      <c r="H121" s="19"/>
      <c r="I121" s="58">
        <f t="shared" si="1"/>
        <v>0</v>
      </c>
      <c r="J121" s="18"/>
      <c r="K121" s="18"/>
      <c r="L121" s="18"/>
      <c r="M121" s="18"/>
      <c r="N121" s="18"/>
      <c r="O121" s="18"/>
      <c r="P121" s="24"/>
      <c r="Q121" s="18"/>
      <c r="R121" s="18"/>
      <c r="S121" s="18"/>
      <c r="T121" s="18"/>
    </row>
    <row r="122" spans="1:20">
      <c r="A122" s="4">
        <v>118</v>
      </c>
      <c r="B122" s="17"/>
      <c r="C122" s="18"/>
      <c r="D122" s="18"/>
      <c r="E122" s="19"/>
      <c r="F122" s="18"/>
      <c r="G122" s="19"/>
      <c r="H122" s="19"/>
      <c r="I122" s="58">
        <f t="shared" si="1"/>
        <v>0</v>
      </c>
      <c r="J122" s="18"/>
      <c r="K122" s="18"/>
      <c r="L122" s="18"/>
      <c r="M122" s="18"/>
      <c r="N122" s="18"/>
      <c r="O122" s="18"/>
      <c r="P122" s="24"/>
      <c r="Q122" s="18"/>
      <c r="R122" s="18"/>
      <c r="S122" s="18"/>
      <c r="T122" s="18"/>
    </row>
    <row r="123" spans="1:20">
      <c r="A123" s="4">
        <v>119</v>
      </c>
      <c r="B123" s="17"/>
      <c r="C123" s="18"/>
      <c r="D123" s="18"/>
      <c r="E123" s="19"/>
      <c r="F123" s="18"/>
      <c r="G123" s="19"/>
      <c r="H123" s="19"/>
      <c r="I123" s="58">
        <f t="shared" si="1"/>
        <v>0</v>
      </c>
      <c r="J123" s="18"/>
      <c r="K123" s="18"/>
      <c r="L123" s="18"/>
      <c r="M123" s="18"/>
      <c r="N123" s="18"/>
      <c r="O123" s="18"/>
      <c r="P123" s="24"/>
      <c r="Q123" s="18"/>
      <c r="R123" s="18"/>
      <c r="S123" s="18"/>
      <c r="T123" s="18"/>
    </row>
    <row r="124" spans="1:20">
      <c r="A124" s="4">
        <v>120</v>
      </c>
      <c r="B124" s="17"/>
      <c r="C124" s="18"/>
      <c r="D124" s="18"/>
      <c r="E124" s="19"/>
      <c r="F124" s="18"/>
      <c r="G124" s="19"/>
      <c r="H124" s="19"/>
      <c r="I124" s="58">
        <f t="shared" si="1"/>
        <v>0</v>
      </c>
      <c r="J124" s="18"/>
      <c r="K124" s="18"/>
      <c r="L124" s="18"/>
      <c r="M124" s="18"/>
      <c r="N124" s="18"/>
      <c r="O124" s="18"/>
      <c r="P124" s="24"/>
      <c r="Q124" s="18"/>
      <c r="R124" s="18"/>
      <c r="S124" s="18"/>
      <c r="T124" s="18"/>
    </row>
    <row r="125" spans="1:20">
      <c r="A125" s="4">
        <v>121</v>
      </c>
      <c r="B125" s="17"/>
      <c r="C125" s="18"/>
      <c r="D125" s="18"/>
      <c r="E125" s="19"/>
      <c r="F125" s="18"/>
      <c r="G125" s="19"/>
      <c r="H125" s="19"/>
      <c r="I125" s="58">
        <f t="shared" si="1"/>
        <v>0</v>
      </c>
      <c r="J125" s="18"/>
      <c r="K125" s="18"/>
      <c r="L125" s="18"/>
      <c r="M125" s="18"/>
      <c r="N125" s="18"/>
      <c r="O125" s="18"/>
      <c r="P125" s="24"/>
      <c r="Q125" s="18"/>
      <c r="R125" s="18"/>
      <c r="S125" s="18"/>
      <c r="T125" s="18"/>
    </row>
    <row r="126" spans="1:20">
      <c r="A126" s="4">
        <v>122</v>
      </c>
      <c r="B126" s="17"/>
      <c r="C126" s="18"/>
      <c r="D126" s="18"/>
      <c r="E126" s="19"/>
      <c r="F126" s="18"/>
      <c r="G126" s="19"/>
      <c r="H126" s="19"/>
      <c r="I126" s="58">
        <f t="shared" si="1"/>
        <v>0</v>
      </c>
      <c r="J126" s="18"/>
      <c r="K126" s="18"/>
      <c r="L126" s="18"/>
      <c r="M126" s="18"/>
      <c r="N126" s="18"/>
      <c r="O126" s="18"/>
      <c r="P126" s="24"/>
      <c r="Q126" s="18"/>
      <c r="R126" s="18"/>
      <c r="S126" s="18"/>
      <c r="T126" s="18"/>
    </row>
    <row r="127" spans="1:20">
      <c r="A127" s="4">
        <v>123</v>
      </c>
      <c r="B127" s="17"/>
      <c r="C127" s="18"/>
      <c r="D127" s="18"/>
      <c r="E127" s="19"/>
      <c r="F127" s="18"/>
      <c r="G127" s="19"/>
      <c r="H127" s="19"/>
      <c r="I127" s="58">
        <f t="shared" si="1"/>
        <v>0</v>
      </c>
      <c r="J127" s="18"/>
      <c r="K127" s="18"/>
      <c r="L127" s="18"/>
      <c r="M127" s="18"/>
      <c r="N127" s="18"/>
      <c r="O127" s="18"/>
      <c r="P127" s="24"/>
      <c r="Q127" s="18"/>
      <c r="R127" s="18"/>
      <c r="S127" s="18"/>
      <c r="T127" s="18"/>
    </row>
    <row r="128" spans="1:20">
      <c r="A128" s="4">
        <v>124</v>
      </c>
      <c r="B128" s="17"/>
      <c r="C128" s="18"/>
      <c r="D128" s="18"/>
      <c r="E128" s="19"/>
      <c r="F128" s="18"/>
      <c r="G128" s="19"/>
      <c r="H128" s="19"/>
      <c r="I128" s="58">
        <f t="shared" si="1"/>
        <v>0</v>
      </c>
      <c r="J128" s="18"/>
      <c r="K128" s="18"/>
      <c r="L128" s="18"/>
      <c r="M128" s="18"/>
      <c r="N128" s="18"/>
      <c r="O128" s="18"/>
      <c r="P128" s="24"/>
      <c r="Q128" s="18"/>
      <c r="R128" s="18"/>
      <c r="S128" s="18"/>
      <c r="T128" s="18"/>
    </row>
    <row r="129" spans="1:20">
      <c r="A129" s="4">
        <v>125</v>
      </c>
      <c r="B129" s="17"/>
      <c r="C129" s="18"/>
      <c r="D129" s="18"/>
      <c r="E129" s="19"/>
      <c r="F129" s="18"/>
      <c r="G129" s="19"/>
      <c r="H129" s="19"/>
      <c r="I129" s="58">
        <f t="shared" si="1"/>
        <v>0</v>
      </c>
      <c r="J129" s="18"/>
      <c r="K129" s="18"/>
      <c r="L129" s="18"/>
      <c r="M129" s="18"/>
      <c r="N129" s="18"/>
      <c r="O129" s="18"/>
      <c r="P129" s="24"/>
      <c r="Q129" s="18"/>
      <c r="R129" s="18"/>
      <c r="S129" s="18"/>
      <c r="T129" s="18"/>
    </row>
    <row r="130" spans="1:20">
      <c r="A130" s="4">
        <v>126</v>
      </c>
      <c r="B130" s="17"/>
      <c r="C130" s="18"/>
      <c r="D130" s="18"/>
      <c r="E130" s="19"/>
      <c r="F130" s="18"/>
      <c r="G130" s="19"/>
      <c r="H130" s="19"/>
      <c r="I130" s="58">
        <f t="shared" si="1"/>
        <v>0</v>
      </c>
      <c r="J130" s="18"/>
      <c r="K130" s="18"/>
      <c r="L130" s="18"/>
      <c r="M130" s="18"/>
      <c r="N130" s="18"/>
      <c r="O130" s="18"/>
      <c r="P130" s="24"/>
      <c r="Q130" s="18"/>
      <c r="R130" s="18"/>
      <c r="S130" s="18"/>
      <c r="T130" s="18"/>
    </row>
    <row r="131" spans="1:20">
      <c r="A131" s="4">
        <v>127</v>
      </c>
      <c r="B131" s="17"/>
      <c r="C131" s="18"/>
      <c r="D131" s="18"/>
      <c r="E131" s="19"/>
      <c r="F131" s="18"/>
      <c r="G131" s="19"/>
      <c r="H131" s="19"/>
      <c r="I131" s="58">
        <f t="shared" si="1"/>
        <v>0</v>
      </c>
      <c r="J131" s="18"/>
      <c r="K131" s="18"/>
      <c r="L131" s="18"/>
      <c r="M131" s="18"/>
      <c r="N131" s="18"/>
      <c r="O131" s="18"/>
      <c r="P131" s="24"/>
      <c r="Q131" s="18"/>
      <c r="R131" s="18"/>
      <c r="S131" s="18"/>
      <c r="T131" s="18"/>
    </row>
    <row r="132" spans="1:20">
      <c r="A132" s="4">
        <v>128</v>
      </c>
      <c r="B132" s="17"/>
      <c r="C132" s="18"/>
      <c r="D132" s="18"/>
      <c r="E132" s="19"/>
      <c r="F132" s="18"/>
      <c r="G132" s="19"/>
      <c r="H132" s="19"/>
      <c r="I132" s="58">
        <f t="shared" si="1"/>
        <v>0</v>
      </c>
      <c r="J132" s="18"/>
      <c r="K132" s="18"/>
      <c r="L132" s="18"/>
      <c r="M132" s="18"/>
      <c r="N132" s="18"/>
      <c r="O132" s="18"/>
      <c r="P132" s="24"/>
      <c r="Q132" s="18"/>
      <c r="R132" s="18"/>
      <c r="S132" s="18"/>
      <c r="T132" s="18"/>
    </row>
    <row r="133" spans="1:20">
      <c r="A133" s="4">
        <v>129</v>
      </c>
      <c r="B133" s="17"/>
      <c r="C133" s="18"/>
      <c r="D133" s="18"/>
      <c r="E133" s="19"/>
      <c r="F133" s="18"/>
      <c r="G133" s="19"/>
      <c r="H133" s="19"/>
      <c r="I133" s="58">
        <f t="shared" si="1"/>
        <v>0</v>
      </c>
      <c r="J133" s="18"/>
      <c r="K133" s="18"/>
      <c r="L133" s="18"/>
      <c r="M133" s="18"/>
      <c r="N133" s="18"/>
      <c r="O133" s="18"/>
      <c r="P133" s="24"/>
      <c r="Q133" s="18"/>
      <c r="R133" s="18"/>
      <c r="S133" s="18"/>
      <c r="T133" s="18"/>
    </row>
    <row r="134" spans="1:20">
      <c r="A134" s="4">
        <v>130</v>
      </c>
      <c r="B134" s="17"/>
      <c r="C134" s="18"/>
      <c r="D134" s="18"/>
      <c r="E134" s="19"/>
      <c r="F134" s="18"/>
      <c r="G134" s="19"/>
      <c r="H134" s="19"/>
      <c r="I134" s="58">
        <f t="shared" ref="I134:I164" si="2">SUM(G134:H134)</f>
        <v>0</v>
      </c>
      <c r="J134" s="18"/>
      <c r="K134" s="18"/>
      <c r="L134" s="18"/>
      <c r="M134" s="18"/>
      <c r="N134" s="18"/>
      <c r="O134" s="18"/>
      <c r="P134" s="24"/>
      <c r="Q134" s="18"/>
      <c r="R134" s="18"/>
      <c r="S134" s="18"/>
      <c r="T134" s="18"/>
    </row>
    <row r="135" spans="1:20">
      <c r="A135" s="4">
        <v>131</v>
      </c>
      <c r="B135" s="17"/>
      <c r="C135" s="18"/>
      <c r="D135" s="18"/>
      <c r="E135" s="19"/>
      <c r="F135" s="18"/>
      <c r="G135" s="19"/>
      <c r="H135" s="19"/>
      <c r="I135" s="58">
        <f t="shared" si="2"/>
        <v>0</v>
      </c>
      <c r="J135" s="18"/>
      <c r="K135" s="18"/>
      <c r="L135" s="18"/>
      <c r="M135" s="18"/>
      <c r="N135" s="18"/>
      <c r="O135" s="18"/>
      <c r="P135" s="24"/>
      <c r="Q135" s="18"/>
      <c r="R135" s="18"/>
      <c r="S135" s="18"/>
      <c r="T135" s="18"/>
    </row>
    <row r="136" spans="1:20">
      <c r="A136" s="4">
        <v>132</v>
      </c>
      <c r="B136" s="17"/>
      <c r="C136" s="18"/>
      <c r="D136" s="18"/>
      <c r="E136" s="19"/>
      <c r="F136" s="18"/>
      <c r="G136" s="19"/>
      <c r="H136" s="19"/>
      <c r="I136" s="58">
        <f t="shared" si="2"/>
        <v>0</v>
      </c>
      <c r="J136" s="18"/>
      <c r="K136" s="18"/>
      <c r="L136" s="18"/>
      <c r="M136" s="18"/>
      <c r="N136" s="18"/>
      <c r="O136" s="18"/>
      <c r="P136" s="24"/>
      <c r="Q136" s="18"/>
      <c r="R136" s="18"/>
      <c r="S136" s="18"/>
      <c r="T136" s="18"/>
    </row>
    <row r="137" spans="1:20">
      <c r="A137" s="4">
        <v>133</v>
      </c>
      <c r="B137" s="17"/>
      <c r="C137" s="18"/>
      <c r="D137" s="18"/>
      <c r="E137" s="19"/>
      <c r="F137" s="18"/>
      <c r="G137" s="19"/>
      <c r="H137" s="19"/>
      <c r="I137" s="58">
        <f t="shared" si="2"/>
        <v>0</v>
      </c>
      <c r="J137" s="18"/>
      <c r="K137" s="18"/>
      <c r="L137" s="18"/>
      <c r="M137" s="18"/>
      <c r="N137" s="18"/>
      <c r="O137" s="18"/>
      <c r="P137" s="24"/>
      <c r="Q137" s="18"/>
      <c r="R137" s="18"/>
      <c r="S137" s="18"/>
      <c r="T137" s="18"/>
    </row>
    <row r="138" spans="1:20">
      <c r="A138" s="4">
        <v>134</v>
      </c>
      <c r="B138" s="17"/>
      <c r="C138" s="18"/>
      <c r="D138" s="18"/>
      <c r="E138" s="19"/>
      <c r="F138" s="18"/>
      <c r="G138" s="19"/>
      <c r="H138" s="19"/>
      <c r="I138" s="58">
        <f t="shared" si="2"/>
        <v>0</v>
      </c>
      <c r="J138" s="18"/>
      <c r="K138" s="18"/>
      <c r="L138" s="18"/>
      <c r="M138" s="18"/>
      <c r="N138" s="18"/>
      <c r="O138" s="18"/>
      <c r="P138" s="24"/>
      <c r="Q138" s="18"/>
      <c r="R138" s="18"/>
      <c r="S138" s="18"/>
      <c r="T138" s="18"/>
    </row>
    <row r="139" spans="1:20">
      <c r="A139" s="4">
        <v>135</v>
      </c>
      <c r="B139" s="17"/>
      <c r="C139" s="18"/>
      <c r="D139" s="18"/>
      <c r="E139" s="19"/>
      <c r="F139" s="18"/>
      <c r="G139" s="19"/>
      <c r="H139" s="19"/>
      <c r="I139" s="58">
        <f t="shared" si="2"/>
        <v>0</v>
      </c>
      <c r="J139" s="18"/>
      <c r="K139" s="18"/>
      <c r="L139" s="18"/>
      <c r="M139" s="18"/>
      <c r="N139" s="18"/>
      <c r="O139" s="18"/>
      <c r="P139" s="24"/>
      <c r="Q139" s="18"/>
      <c r="R139" s="18"/>
      <c r="S139" s="18"/>
      <c r="T139" s="18"/>
    </row>
    <row r="140" spans="1:20">
      <c r="A140" s="4">
        <v>136</v>
      </c>
      <c r="B140" s="17"/>
      <c r="C140" s="18"/>
      <c r="D140" s="18"/>
      <c r="E140" s="19"/>
      <c r="F140" s="18"/>
      <c r="G140" s="19"/>
      <c r="H140" s="19"/>
      <c r="I140" s="58">
        <f t="shared" si="2"/>
        <v>0</v>
      </c>
      <c r="J140" s="18"/>
      <c r="K140" s="18"/>
      <c r="L140" s="18"/>
      <c r="M140" s="18"/>
      <c r="N140" s="18"/>
      <c r="O140" s="18"/>
      <c r="P140" s="24"/>
      <c r="Q140" s="18"/>
      <c r="R140" s="18"/>
      <c r="S140" s="18"/>
      <c r="T140" s="18"/>
    </row>
    <row r="141" spans="1:20">
      <c r="A141" s="4">
        <v>137</v>
      </c>
      <c r="B141" s="17"/>
      <c r="C141" s="18"/>
      <c r="D141" s="18"/>
      <c r="E141" s="19"/>
      <c r="F141" s="18"/>
      <c r="G141" s="19"/>
      <c r="H141" s="19"/>
      <c r="I141" s="58">
        <f t="shared" si="2"/>
        <v>0</v>
      </c>
      <c r="J141" s="18"/>
      <c r="K141" s="18"/>
      <c r="L141" s="18"/>
      <c r="M141" s="18"/>
      <c r="N141" s="18"/>
      <c r="O141" s="18"/>
      <c r="P141" s="24"/>
      <c r="Q141" s="18"/>
      <c r="R141" s="18"/>
      <c r="S141" s="18"/>
      <c r="T141" s="18"/>
    </row>
    <row r="142" spans="1:20">
      <c r="A142" s="4">
        <v>138</v>
      </c>
      <c r="B142" s="17"/>
      <c r="C142" s="18"/>
      <c r="D142" s="18"/>
      <c r="E142" s="19"/>
      <c r="F142" s="18"/>
      <c r="G142" s="19"/>
      <c r="H142" s="19"/>
      <c r="I142" s="58">
        <f t="shared" si="2"/>
        <v>0</v>
      </c>
      <c r="J142" s="18"/>
      <c r="K142" s="18"/>
      <c r="L142" s="18"/>
      <c r="M142" s="18"/>
      <c r="N142" s="18"/>
      <c r="O142" s="18"/>
      <c r="P142" s="24"/>
      <c r="Q142" s="18"/>
      <c r="R142" s="18"/>
      <c r="S142" s="18"/>
      <c r="T142" s="18"/>
    </row>
    <row r="143" spans="1:20">
      <c r="A143" s="4">
        <v>139</v>
      </c>
      <c r="B143" s="17"/>
      <c r="C143" s="18"/>
      <c r="D143" s="18"/>
      <c r="E143" s="19"/>
      <c r="F143" s="18"/>
      <c r="G143" s="19"/>
      <c r="H143" s="19"/>
      <c r="I143" s="58">
        <f t="shared" si="2"/>
        <v>0</v>
      </c>
      <c r="J143" s="18"/>
      <c r="K143" s="18"/>
      <c r="L143" s="18"/>
      <c r="M143" s="18"/>
      <c r="N143" s="18"/>
      <c r="O143" s="18"/>
      <c r="P143" s="24"/>
      <c r="Q143" s="18"/>
      <c r="R143" s="18"/>
      <c r="S143" s="18"/>
      <c r="T143" s="18"/>
    </row>
    <row r="144" spans="1:20">
      <c r="A144" s="4">
        <v>140</v>
      </c>
      <c r="B144" s="17"/>
      <c r="C144" s="18"/>
      <c r="D144" s="18"/>
      <c r="E144" s="19"/>
      <c r="F144" s="18"/>
      <c r="G144" s="19"/>
      <c r="H144" s="19"/>
      <c r="I144" s="58">
        <f t="shared" si="2"/>
        <v>0</v>
      </c>
      <c r="J144" s="18"/>
      <c r="K144" s="18"/>
      <c r="L144" s="18"/>
      <c r="M144" s="18"/>
      <c r="N144" s="18"/>
      <c r="O144" s="18"/>
      <c r="P144" s="24"/>
      <c r="Q144" s="18"/>
      <c r="R144" s="18"/>
      <c r="S144" s="18"/>
      <c r="T144" s="18"/>
    </row>
    <row r="145" spans="1:20">
      <c r="A145" s="4">
        <v>141</v>
      </c>
      <c r="B145" s="17"/>
      <c r="C145" s="18"/>
      <c r="D145" s="18"/>
      <c r="E145" s="19"/>
      <c r="F145" s="18"/>
      <c r="G145" s="19"/>
      <c r="H145" s="19"/>
      <c r="I145" s="58">
        <f t="shared" si="2"/>
        <v>0</v>
      </c>
      <c r="J145" s="18"/>
      <c r="K145" s="18"/>
      <c r="L145" s="18"/>
      <c r="M145" s="18"/>
      <c r="N145" s="18"/>
      <c r="O145" s="18"/>
      <c r="P145" s="24"/>
      <c r="Q145" s="18"/>
      <c r="R145" s="18"/>
      <c r="S145" s="18"/>
      <c r="T145" s="18"/>
    </row>
    <row r="146" spans="1:20">
      <c r="A146" s="4">
        <v>142</v>
      </c>
      <c r="B146" s="17"/>
      <c r="C146" s="18"/>
      <c r="D146" s="18"/>
      <c r="E146" s="19"/>
      <c r="F146" s="18"/>
      <c r="G146" s="19"/>
      <c r="H146" s="19"/>
      <c r="I146" s="58">
        <f t="shared" si="2"/>
        <v>0</v>
      </c>
      <c r="J146" s="18"/>
      <c r="K146" s="18"/>
      <c r="L146" s="18"/>
      <c r="M146" s="18"/>
      <c r="N146" s="18"/>
      <c r="O146" s="18"/>
      <c r="P146" s="24"/>
      <c r="Q146" s="18"/>
      <c r="R146" s="18"/>
      <c r="S146" s="18"/>
      <c r="T146" s="18"/>
    </row>
    <row r="147" spans="1:20">
      <c r="A147" s="4">
        <v>143</v>
      </c>
      <c r="B147" s="17"/>
      <c r="C147" s="18"/>
      <c r="D147" s="18"/>
      <c r="E147" s="19"/>
      <c r="F147" s="18"/>
      <c r="G147" s="19"/>
      <c r="H147" s="19"/>
      <c r="I147" s="58">
        <f t="shared" si="2"/>
        <v>0</v>
      </c>
      <c r="J147" s="18"/>
      <c r="K147" s="18"/>
      <c r="L147" s="18"/>
      <c r="M147" s="18"/>
      <c r="N147" s="18"/>
      <c r="O147" s="18"/>
      <c r="P147" s="24"/>
      <c r="Q147" s="18"/>
      <c r="R147" s="18"/>
      <c r="S147" s="18"/>
      <c r="T147" s="18"/>
    </row>
    <row r="148" spans="1:20">
      <c r="A148" s="4">
        <v>144</v>
      </c>
      <c r="B148" s="17"/>
      <c r="C148" s="18"/>
      <c r="D148" s="18"/>
      <c r="E148" s="19"/>
      <c r="F148" s="18"/>
      <c r="G148" s="19"/>
      <c r="H148" s="19"/>
      <c r="I148" s="58">
        <f t="shared" si="2"/>
        <v>0</v>
      </c>
      <c r="J148" s="18"/>
      <c r="K148" s="18"/>
      <c r="L148" s="18"/>
      <c r="M148" s="18"/>
      <c r="N148" s="18"/>
      <c r="O148" s="18"/>
      <c r="P148" s="24"/>
      <c r="Q148" s="18"/>
      <c r="R148" s="18"/>
      <c r="S148" s="18"/>
      <c r="T148" s="18"/>
    </row>
    <row r="149" spans="1:20">
      <c r="A149" s="4">
        <v>145</v>
      </c>
      <c r="B149" s="17"/>
      <c r="C149" s="18"/>
      <c r="D149" s="18"/>
      <c r="E149" s="19"/>
      <c r="F149" s="18"/>
      <c r="G149" s="19"/>
      <c r="H149" s="19"/>
      <c r="I149" s="58">
        <f t="shared" si="2"/>
        <v>0</v>
      </c>
      <c r="J149" s="18"/>
      <c r="K149" s="18"/>
      <c r="L149" s="18"/>
      <c r="M149" s="18"/>
      <c r="N149" s="18"/>
      <c r="O149" s="18"/>
      <c r="P149" s="24"/>
      <c r="Q149" s="18"/>
      <c r="R149" s="18"/>
      <c r="S149" s="18"/>
      <c r="T149" s="18"/>
    </row>
    <row r="150" spans="1:20">
      <c r="A150" s="4">
        <v>146</v>
      </c>
      <c r="B150" s="17"/>
      <c r="C150" s="18"/>
      <c r="D150" s="18"/>
      <c r="E150" s="19"/>
      <c r="F150" s="18"/>
      <c r="G150" s="19"/>
      <c r="H150" s="19"/>
      <c r="I150" s="58">
        <f t="shared" si="2"/>
        <v>0</v>
      </c>
      <c r="J150" s="18"/>
      <c r="K150" s="18"/>
      <c r="L150" s="18"/>
      <c r="M150" s="18"/>
      <c r="N150" s="18"/>
      <c r="O150" s="18"/>
      <c r="P150" s="24"/>
      <c r="Q150" s="18"/>
      <c r="R150" s="18"/>
      <c r="S150" s="18"/>
      <c r="T150" s="18"/>
    </row>
    <row r="151" spans="1:20">
      <c r="A151" s="4">
        <v>147</v>
      </c>
      <c r="B151" s="17"/>
      <c r="C151" s="18"/>
      <c r="D151" s="18"/>
      <c r="E151" s="19"/>
      <c r="F151" s="18"/>
      <c r="G151" s="19"/>
      <c r="H151" s="19"/>
      <c r="I151" s="58">
        <f t="shared" si="2"/>
        <v>0</v>
      </c>
      <c r="J151" s="18"/>
      <c r="K151" s="18"/>
      <c r="L151" s="18"/>
      <c r="M151" s="18"/>
      <c r="N151" s="18"/>
      <c r="O151" s="18"/>
      <c r="P151" s="24"/>
      <c r="Q151" s="18"/>
      <c r="R151" s="18"/>
      <c r="S151" s="18"/>
      <c r="T151" s="18"/>
    </row>
    <row r="152" spans="1:20">
      <c r="A152" s="4">
        <v>148</v>
      </c>
      <c r="B152" s="17"/>
      <c r="C152" s="18"/>
      <c r="D152" s="18"/>
      <c r="E152" s="19"/>
      <c r="F152" s="18"/>
      <c r="G152" s="19"/>
      <c r="H152" s="19"/>
      <c r="I152" s="58">
        <f t="shared" si="2"/>
        <v>0</v>
      </c>
      <c r="J152" s="18"/>
      <c r="K152" s="18"/>
      <c r="L152" s="18"/>
      <c r="M152" s="18"/>
      <c r="N152" s="18"/>
      <c r="O152" s="18"/>
      <c r="P152" s="24"/>
      <c r="Q152" s="18"/>
      <c r="R152" s="18"/>
      <c r="S152" s="18"/>
      <c r="T152" s="18"/>
    </row>
    <row r="153" spans="1:20">
      <c r="A153" s="4">
        <v>149</v>
      </c>
      <c r="B153" s="17"/>
      <c r="C153" s="18"/>
      <c r="D153" s="18"/>
      <c r="E153" s="19"/>
      <c r="F153" s="18"/>
      <c r="G153" s="19"/>
      <c r="H153" s="19"/>
      <c r="I153" s="58">
        <f t="shared" si="2"/>
        <v>0</v>
      </c>
      <c r="J153" s="18"/>
      <c r="K153" s="18"/>
      <c r="L153" s="18"/>
      <c r="M153" s="18"/>
      <c r="N153" s="18"/>
      <c r="O153" s="18"/>
      <c r="P153" s="24"/>
      <c r="Q153" s="18"/>
      <c r="R153" s="18"/>
      <c r="S153" s="18"/>
      <c r="T153" s="18"/>
    </row>
    <row r="154" spans="1:20">
      <c r="A154" s="4">
        <v>150</v>
      </c>
      <c r="B154" s="17"/>
      <c r="C154" s="18"/>
      <c r="D154" s="18"/>
      <c r="E154" s="19"/>
      <c r="F154" s="18"/>
      <c r="G154" s="19"/>
      <c r="H154" s="19"/>
      <c r="I154" s="58">
        <f t="shared" si="2"/>
        <v>0</v>
      </c>
      <c r="J154" s="18"/>
      <c r="K154" s="18"/>
      <c r="L154" s="18"/>
      <c r="M154" s="18"/>
      <c r="N154" s="18"/>
      <c r="O154" s="18"/>
      <c r="P154" s="24"/>
      <c r="Q154" s="18"/>
      <c r="R154" s="18"/>
      <c r="S154" s="18"/>
      <c r="T154" s="18"/>
    </row>
    <row r="155" spans="1:20">
      <c r="A155" s="4">
        <v>151</v>
      </c>
      <c r="B155" s="17"/>
      <c r="C155" s="18"/>
      <c r="D155" s="18"/>
      <c r="E155" s="19"/>
      <c r="F155" s="18"/>
      <c r="G155" s="19"/>
      <c r="H155" s="19"/>
      <c r="I155" s="58">
        <f t="shared" si="2"/>
        <v>0</v>
      </c>
      <c r="J155" s="18"/>
      <c r="K155" s="18"/>
      <c r="L155" s="18"/>
      <c r="M155" s="18"/>
      <c r="N155" s="18"/>
      <c r="O155" s="18"/>
      <c r="P155" s="24"/>
      <c r="Q155" s="18"/>
      <c r="R155" s="18"/>
      <c r="S155" s="18"/>
      <c r="T155" s="18"/>
    </row>
    <row r="156" spans="1:20">
      <c r="A156" s="4">
        <v>152</v>
      </c>
      <c r="B156" s="17"/>
      <c r="C156" s="18"/>
      <c r="D156" s="18"/>
      <c r="E156" s="19"/>
      <c r="F156" s="18"/>
      <c r="G156" s="19"/>
      <c r="H156" s="19"/>
      <c r="I156" s="58">
        <f t="shared" si="2"/>
        <v>0</v>
      </c>
      <c r="J156" s="18"/>
      <c r="K156" s="18"/>
      <c r="L156" s="18"/>
      <c r="M156" s="18"/>
      <c r="N156" s="18"/>
      <c r="O156" s="18"/>
      <c r="P156" s="24"/>
      <c r="Q156" s="18"/>
      <c r="R156" s="18"/>
      <c r="S156" s="18"/>
      <c r="T156" s="18"/>
    </row>
    <row r="157" spans="1:20">
      <c r="A157" s="4">
        <v>153</v>
      </c>
      <c r="B157" s="17"/>
      <c r="C157" s="18"/>
      <c r="D157" s="18"/>
      <c r="E157" s="19"/>
      <c r="F157" s="18"/>
      <c r="G157" s="19"/>
      <c r="H157" s="19"/>
      <c r="I157" s="58">
        <f t="shared" si="2"/>
        <v>0</v>
      </c>
      <c r="J157" s="18"/>
      <c r="K157" s="18"/>
      <c r="L157" s="18"/>
      <c r="M157" s="18"/>
      <c r="N157" s="18"/>
      <c r="O157" s="18"/>
      <c r="P157" s="24"/>
      <c r="Q157" s="18"/>
      <c r="R157" s="18"/>
      <c r="S157" s="18"/>
      <c r="T157" s="18"/>
    </row>
    <row r="158" spans="1:20">
      <c r="A158" s="4">
        <v>154</v>
      </c>
      <c r="B158" s="17"/>
      <c r="C158" s="18"/>
      <c r="D158" s="18"/>
      <c r="E158" s="19"/>
      <c r="F158" s="18"/>
      <c r="G158" s="19"/>
      <c r="H158" s="19"/>
      <c r="I158" s="58">
        <f t="shared" si="2"/>
        <v>0</v>
      </c>
      <c r="J158" s="18"/>
      <c r="K158" s="18"/>
      <c r="L158" s="18"/>
      <c r="M158" s="18"/>
      <c r="N158" s="18"/>
      <c r="O158" s="18"/>
      <c r="P158" s="24"/>
      <c r="Q158" s="18"/>
      <c r="R158" s="18"/>
      <c r="S158" s="18"/>
      <c r="T158" s="18"/>
    </row>
    <row r="159" spans="1:20">
      <c r="A159" s="4">
        <v>155</v>
      </c>
      <c r="B159" s="17"/>
      <c r="C159" s="18"/>
      <c r="D159" s="18"/>
      <c r="E159" s="19"/>
      <c r="F159" s="18"/>
      <c r="G159" s="19"/>
      <c r="H159" s="19"/>
      <c r="I159" s="58">
        <f t="shared" si="2"/>
        <v>0</v>
      </c>
      <c r="J159" s="18"/>
      <c r="K159" s="18"/>
      <c r="L159" s="18"/>
      <c r="M159" s="18"/>
      <c r="N159" s="18"/>
      <c r="O159" s="18"/>
      <c r="P159" s="24"/>
      <c r="Q159" s="18"/>
      <c r="R159" s="18"/>
      <c r="S159" s="18"/>
      <c r="T159" s="18"/>
    </row>
    <row r="160" spans="1:20">
      <c r="A160" s="4">
        <v>156</v>
      </c>
      <c r="B160" s="17"/>
      <c r="C160" s="18"/>
      <c r="D160" s="18"/>
      <c r="E160" s="19"/>
      <c r="F160" s="18"/>
      <c r="G160" s="19"/>
      <c r="H160" s="19"/>
      <c r="I160" s="58">
        <f t="shared" si="2"/>
        <v>0</v>
      </c>
      <c r="J160" s="18"/>
      <c r="K160" s="18"/>
      <c r="L160" s="18"/>
      <c r="M160" s="18"/>
      <c r="N160" s="18"/>
      <c r="O160" s="18"/>
      <c r="P160" s="24"/>
      <c r="Q160" s="18"/>
      <c r="R160" s="18"/>
      <c r="S160" s="18"/>
      <c r="T160" s="18"/>
    </row>
    <row r="161" spans="1:20">
      <c r="A161" s="4">
        <v>157</v>
      </c>
      <c r="B161" s="17"/>
      <c r="C161" s="18"/>
      <c r="D161" s="18"/>
      <c r="E161" s="19"/>
      <c r="F161" s="18"/>
      <c r="G161" s="19"/>
      <c r="H161" s="19"/>
      <c r="I161" s="58">
        <f t="shared" si="2"/>
        <v>0</v>
      </c>
      <c r="J161" s="18"/>
      <c r="K161" s="18"/>
      <c r="L161" s="18"/>
      <c r="M161" s="18"/>
      <c r="N161" s="18"/>
      <c r="O161" s="18"/>
      <c r="P161" s="24"/>
      <c r="Q161" s="18"/>
      <c r="R161" s="18"/>
      <c r="S161" s="18"/>
      <c r="T161" s="18"/>
    </row>
    <row r="162" spans="1:20">
      <c r="A162" s="4">
        <v>158</v>
      </c>
      <c r="B162" s="17"/>
      <c r="C162" s="18"/>
      <c r="D162" s="18"/>
      <c r="E162" s="19"/>
      <c r="F162" s="18"/>
      <c r="G162" s="19"/>
      <c r="H162" s="19"/>
      <c r="I162" s="58">
        <f t="shared" si="2"/>
        <v>0</v>
      </c>
      <c r="J162" s="18"/>
      <c r="K162" s="18"/>
      <c r="L162" s="18"/>
      <c r="M162" s="18"/>
      <c r="N162" s="18"/>
      <c r="O162" s="18"/>
      <c r="P162" s="24"/>
      <c r="Q162" s="18"/>
      <c r="R162" s="18"/>
      <c r="S162" s="18"/>
      <c r="T162" s="18"/>
    </row>
    <row r="163" spans="1:20">
      <c r="A163" s="4">
        <v>159</v>
      </c>
      <c r="B163" s="17"/>
      <c r="C163" s="18"/>
      <c r="D163" s="18"/>
      <c r="E163" s="19"/>
      <c r="F163" s="18"/>
      <c r="G163" s="19"/>
      <c r="H163" s="19"/>
      <c r="I163" s="58">
        <f t="shared" si="2"/>
        <v>0</v>
      </c>
      <c r="J163" s="18"/>
      <c r="K163" s="18"/>
      <c r="L163" s="18"/>
      <c r="M163" s="18"/>
      <c r="N163" s="18"/>
      <c r="O163" s="18"/>
      <c r="P163" s="24"/>
      <c r="Q163" s="18"/>
      <c r="R163" s="18"/>
      <c r="S163" s="18"/>
      <c r="T163" s="18"/>
    </row>
    <row r="164" spans="1:20">
      <c r="A164" s="4">
        <v>160</v>
      </c>
      <c r="B164" s="17"/>
      <c r="C164" s="18"/>
      <c r="D164" s="18"/>
      <c r="E164" s="19"/>
      <c r="F164" s="18"/>
      <c r="G164" s="19"/>
      <c r="H164" s="19"/>
      <c r="I164" s="58">
        <f t="shared" si="2"/>
        <v>0</v>
      </c>
      <c r="J164" s="18"/>
      <c r="K164" s="18"/>
      <c r="L164" s="18"/>
      <c r="M164" s="18"/>
      <c r="N164" s="18"/>
      <c r="O164" s="18"/>
      <c r="P164" s="24"/>
      <c r="Q164" s="18"/>
      <c r="R164" s="18"/>
      <c r="S164" s="18"/>
      <c r="T164" s="18"/>
    </row>
    <row r="165" spans="1:20">
      <c r="A165" s="21" t="s">
        <v>11</v>
      </c>
      <c r="B165" s="39"/>
      <c r="C165" s="21">
        <f>COUNTIFS(C5:C164,"*")</f>
        <v>44</v>
      </c>
      <c r="D165" s="21"/>
      <c r="E165" s="13"/>
      <c r="F165" s="21"/>
      <c r="G165" s="59">
        <f>SUM(G5:G164)</f>
        <v>3052</v>
      </c>
      <c r="H165" s="59">
        <f>SUM(H5:H164)</f>
        <v>2854</v>
      </c>
      <c r="I165" s="59">
        <f>SUM(I5:I164)</f>
        <v>5906</v>
      </c>
      <c r="J165" s="21"/>
      <c r="K165" s="21"/>
      <c r="L165" s="21"/>
      <c r="M165" s="21"/>
      <c r="N165" s="21"/>
      <c r="O165" s="21"/>
      <c r="P165" s="14"/>
      <c r="Q165" s="21"/>
      <c r="R165" s="21"/>
      <c r="S165" s="21"/>
      <c r="T165" s="12"/>
    </row>
    <row r="166" spans="1:20">
      <c r="A166" s="44" t="s">
        <v>62</v>
      </c>
      <c r="B166" s="10">
        <f>COUNTIF(B$5:B$164,"Team 1")</f>
        <v>22</v>
      </c>
      <c r="C166" s="44" t="s">
        <v>25</v>
      </c>
      <c r="D166" s="10">
        <f>COUNTIF(D5:D164,"Anganwadi")</f>
        <v>44</v>
      </c>
    </row>
    <row r="167" spans="1:20">
      <c r="A167" s="44" t="s">
        <v>63</v>
      </c>
      <c r="B167" s="10">
        <f>COUNTIF(B$6:B$164,"Team 2")</f>
        <v>22</v>
      </c>
      <c r="C167" s="44" t="s">
        <v>23</v>
      </c>
      <c r="D167" s="10">
        <f>COUNTIF(D5:D164,"School")</f>
        <v>0</v>
      </c>
    </row>
  </sheetData>
  <sheetProtection password="8527" sheet="1" objects="1" scenarios="1"/>
  <mergeCells count="21">
    <mergeCell ref="D3:D4"/>
    <mergeCell ref="E3:E4"/>
    <mergeCell ref="F3:F4"/>
    <mergeCell ref="G3:I3"/>
    <mergeCell ref="J3:J4"/>
    <mergeCell ref="K3:K4"/>
    <mergeCell ref="R3:R4"/>
    <mergeCell ref="S3:S4"/>
    <mergeCell ref="A1:C1"/>
    <mergeCell ref="M1:T1"/>
    <mergeCell ref="T3:T4"/>
    <mergeCell ref="A2:C2"/>
    <mergeCell ref="L3:L4"/>
    <mergeCell ref="M3:M4"/>
    <mergeCell ref="N3:N4"/>
    <mergeCell ref="O3:O4"/>
    <mergeCell ref="P3:P4"/>
    <mergeCell ref="Q3:Q4"/>
    <mergeCell ref="B3:B4"/>
    <mergeCell ref="A3:A4"/>
    <mergeCell ref="C3:C4"/>
  </mergeCells>
  <dataValidations count="3">
    <dataValidation type="list" allowBlank="1" showInputMessage="1" showErrorMessage="1" error="Please select type of institution from drop down list." sqref="D5:D10 D50:D55 D57:D164 D26:D31 D12:D17 D19:D24 D33:D41 D43:D48">
      <formula1>"Anganwadi,School"</formula1>
    </dataValidation>
    <dataValidation type="list" allowBlank="1" showInputMessage="1" showErrorMessage="1" sqref="D165">
      <formula1>"School,Anganwadi Centre"</formula1>
    </dataValidation>
    <dataValidation type="list" allowBlank="1" showInputMessage="1" showErrorMessage="1" sqref="B5:B164">
      <formula1>"Team 1, Team 2"</formula1>
    </dataValidation>
  </dataValidations>
  <printOptions horizontalCentered="1"/>
  <pageMargins left="0.37" right="0.23" top="0.43" bottom="0.45" header="0.3" footer="0.22"/>
  <pageSetup paperSize="9" scale="47" fitToHeight="11000" orientation="landscape" verticalDpi="0" r:id="rId1"/>
  <headerFooter>
    <oddFooter>&amp;CPages &amp;P of &amp;N</oddFooter>
  </headerFooter>
</worksheet>
</file>

<file path=xl/worksheets/sheet6.xml><?xml version="1.0" encoding="utf-8"?>
<worksheet xmlns="http://schemas.openxmlformats.org/spreadsheetml/2006/main" xmlns:r="http://schemas.openxmlformats.org/officeDocument/2006/relationships">
  <sheetPr>
    <tabColor rgb="FFC00000"/>
    <pageSetUpPr fitToPage="1"/>
  </sheetPr>
  <dimension ref="A1:T167"/>
  <sheetViews>
    <sheetView workbookViewId="0">
      <pane xSplit="3" ySplit="4" topLeftCell="D5" activePane="bottomRight" state="frozen"/>
      <selection pane="topRight" activeCell="C1" sqref="C1"/>
      <selection pane="bottomLeft" activeCell="A5" sqref="A5"/>
      <selection pane="bottomRight" activeCell="J5" sqref="J5:S48"/>
    </sheetView>
  </sheetViews>
  <sheetFormatPr defaultRowHeight="16.5"/>
  <cols>
    <col min="1" max="1" width="7.85546875" style="1" customWidth="1"/>
    <col min="2" max="2" width="13.7109375" style="1" bestFit="1" customWidth="1"/>
    <col min="3" max="3" width="25.85546875" style="1" customWidth="1"/>
    <col min="4" max="4" width="17.42578125" style="1" bestFit="1" customWidth="1"/>
    <col min="5" max="5" width="16" style="16" customWidth="1"/>
    <col min="6" max="6" width="17" style="1" customWidth="1"/>
    <col min="7" max="7" width="6.140625" style="16" customWidth="1"/>
    <col min="8" max="8" width="6.28515625" style="16" bestFit="1" customWidth="1"/>
    <col min="9" max="9" width="6" style="1" bestFit="1" customWidth="1"/>
    <col min="10" max="10" width="16.7109375" style="1" customWidth="1"/>
    <col min="11" max="13" width="19.5703125" style="1" customWidth="1"/>
    <col min="14" max="14" width="19.140625" style="1" customWidth="1"/>
    <col min="15" max="15" width="14.85546875" style="1" bestFit="1" customWidth="1"/>
    <col min="16" max="16" width="15.28515625" style="1" customWidth="1"/>
    <col min="17" max="17" width="11.5703125" style="1" bestFit="1" customWidth="1"/>
    <col min="18" max="18" width="17.5703125" style="1" customWidth="1"/>
    <col min="19" max="19" width="19.5703125" style="1" customWidth="1"/>
    <col min="20" max="16384" width="9.140625" style="1"/>
  </cols>
  <sheetData>
    <row r="1" spans="1:20" ht="58.5" customHeight="1">
      <c r="A1" s="140" t="s">
        <v>70</v>
      </c>
      <c r="B1" s="140"/>
      <c r="C1" s="140"/>
      <c r="D1" s="54"/>
      <c r="E1" s="54"/>
      <c r="F1" s="54"/>
      <c r="G1" s="54"/>
      <c r="H1" s="54"/>
      <c r="I1" s="54"/>
      <c r="J1" s="54"/>
      <c r="K1" s="54"/>
      <c r="L1" s="54"/>
      <c r="M1" s="54"/>
      <c r="N1" s="54"/>
      <c r="O1" s="54"/>
      <c r="P1" s="54"/>
      <c r="Q1" s="54"/>
      <c r="R1" s="54"/>
      <c r="S1" s="54"/>
    </row>
    <row r="2" spans="1:20">
      <c r="A2" s="136" t="s">
        <v>59</v>
      </c>
      <c r="B2" s="137"/>
      <c r="C2" s="137"/>
      <c r="D2" s="25">
        <v>43678</v>
      </c>
      <c r="E2" s="22"/>
      <c r="F2" s="22"/>
      <c r="G2" s="22"/>
      <c r="H2" s="22"/>
      <c r="I2" s="22"/>
      <c r="J2" s="22"/>
      <c r="K2" s="22"/>
      <c r="L2" s="22"/>
      <c r="M2" s="22"/>
      <c r="N2" s="22"/>
      <c r="O2" s="22"/>
      <c r="P2" s="22"/>
      <c r="Q2" s="22"/>
      <c r="R2" s="22"/>
      <c r="S2" s="22"/>
    </row>
    <row r="3" spans="1:20" ht="24" customHeight="1">
      <c r="A3" s="132" t="s">
        <v>14</v>
      </c>
      <c r="B3" s="134" t="s">
        <v>61</v>
      </c>
      <c r="C3" s="131" t="s">
        <v>7</v>
      </c>
      <c r="D3" s="131" t="s">
        <v>55</v>
      </c>
      <c r="E3" s="131" t="s">
        <v>16</v>
      </c>
      <c r="F3" s="138" t="s">
        <v>17</v>
      </c>
      <c r="G3" s="131" t="s">
        <v>8</v>
      </c>
      <c r="H3" s="131"/>
      <c r="I3" s="131"/>
      <c r="J3" s="131" t="s">
        <v>31</v>
      </c>
      <c r="K3" s="134" t="s">
        <v>33</v>
      </c>
      <c r="L3" s="134" t="s">
        <v>50</v>
      </c>
      <c r="M3" s="134" t="s">
        <v>51</v>
      </c>
      <c r="N3" s="134" t="s">
        <v>34</v>
      </c>
      <c r="O3" s="134" t="s">
        <v>35</v>
      </c>
      <c r="P3" s="132" t="s">
        <v>54</v>
      </c>
      <c r="Q3" s="131" t="s">
        <v>52</v>
      </c>
      <c r="R3" s="131" t="s">
        <v>32</v>
      </c>
      <c r="S3" s="131" t="s">
        <v>53</v>
      </c>
      <c r="T3" s="131" t="s">
        <v>13</v>
      </c>
    </row>
    <row r="4" spans="1:20" ht="25.5" customHeight="1">
      <c r="A4" s="132"/>
      <c r="B4" s="139"/>
      <c r="C4" s="131"/>
      <c r="D4" s="131"/>
      <c r="E4" s="131"/>
      <c r="F4" s="138"/>
      <c r="G4" s="23" t="s">
        <v>9</v>
      </c>
      <c r="H4" s="23" t="s">
        <v>10</v>
      </c>
      <c r="I4" s="23" t="s">
        <v>11</v>
      </c>
      <c r="J4" s="131"/>
      <c r="K4" s="135"/>
      <c r="L4" s="135"/>
      <c r="M4" s="135"/>
      <c r="N4" s="135"/>
      <c r="O4" s="135"/>
      <c r="P4" s="132"/>
      <c r="Q4" s="132"/>
      <c r="R4" s="131"/>
      <c r="S4" s="131"/>
      <c r="T4" s="131"/>
    </row>
    <row r="5" spans="1:20" ht="33">
      <c r="A5" s="4">
        <v>1</v>
      </c>
      <c r="B5" s="17" t="s">
        <v>62</v>
      </c>
      <c r="C5" s="18" t="s">
        <v>427</v>
      </c>
      <c r="D5" s="18" t="s">
        <v>23</v>
      </c>
      <c r="E5" s="19"/>
      <c r="F5" s="18" t="s">
        <v>91</v>
      </c>
      <c r="G5" s="19">
        <v>204</v>
      </c>
      <c r="H5" s="19">
        <v>197</v>
      </c>
      <c r="I5" s="58">
        <f>SUM(G5:H5)</f>
        <v>401</v>
      </c>
      <c r="J5" s="70">
        <v>8812022465</v>
      </c>
      <c r="K5" s="66" t="s">
        <v>464</v>
      </c>
      <c r="L5" s="64" t="s">
        <v>157</v>
      </c>
      <c r="M5" s="64">
        <v>9401726064</v>
      </c>
      <c r="N5" s="64" t="s">
        <v>465</v>
      </c>
      <c r="O5" s="64">
        <v>9957646205</v>
      </c>
      <c r="P5" s="67">
        <v>43678</v>
      </c>
      <c r="Q5" s="68" t="s">
        <v>149</v>
      </c>
      <c r="R5" s="18">
        <v>35</v>
      </c>
      <c r="S5" s="18" t="s">
        <v>138</v>
      </c>
      <c r="T5" s="18"/>
    </row>
    <row r="6" spans="1:20" ht="33">
      <c r="A6" s="4">
        <v>2</v>
      </c>
      <c r="B6" s="17" t="s">
        <v>63</v>
      </c>
      <c r="C6" s="18" t="s">
        <v>427</v>
      </c>
      <c r="D6" s="18" t="s">
        <v>23</v>
      </c>
      <c r="E6" s="19"/>
      <c r="F6" s="18" t="s">
        <v>91</v>
      </c>
      <c r="G6" s="19">
        <v>204</v>
      </c>
      <c r="H6" s="19">
        <v>197</v>
      </c>
      <c r="I6" s="58">
        <f t="shared" ref="I6:I69" si="0">SUM(G6:H6)</f>
        <v>401</v>
      </c>
      <c r="J6" s="70">
        <v>9678910713</v>
      </c>
      <c r="K6" s="64" t="s">
        <v>394</v>
      </c>
      <c r="L6" s="64" t="s">
        <v>378</v>
      </c>
      <c r="M6" s="64">
        <v>9957315413</v>
      </c>
      <c r="N6" s="64" t="s">
        <v>466</v>
      </c>
      <c r="O6" s="64">
        <v>7896922864</v>
      </c>
      <c r="P6" s="67">
        <v>43678</v>
      </c>
      <c r="Q6" s="68" t="s">
        <v>149</v>
      </c>
      <c r="R6" s="18">
        <v>30</v>
      </c>
      <c r="S6" s="18" t="s">
        <v>138</v>
      </c>
      <c r="T6" s="18"/>
    </row>
    <row r="7" spans="1:20" ht="33">
      <c r="A7" s="4">
        <v>3</v>
      </c>
      <c r="B7" s="17" t="s">
        <v>62</v>
      </c>
      <c r="C7" s="18" t="s">
        <v>428</v>
      </c>
      <c r="D7" s="18" t="s">
        <v>23</v>
      </c>
      <c r="E7" s="19"/>
      <c r="F7" s="18" t="s">
        <v>226</v>
      </c>
      <c r="G7" s="19">
        <v>84</v>
      </c>
      <c r="H7" s="19">
        <v>159</v>
      </c>
      <c r="I7" s="58">
        <f t="shared" si="0"/>
        <v>243</v>
      </c>
      <c r="J7" s="70">
        <v>8011340338</v>
      </c>
      <c r="K7" s="64" t="s">
        <v>467</v>
      </c>
      <c r="L7" s="64" t="s">
        <v>468</v>
      </c>
      <c r="M7" s="64">
        <v>8753914456</v>
      </c>
      <c r="N7" s="64" t="s">
        <v>469</v>
      </c>
      <c r="O7" s="64">
        <v>8471808634</v>
      </c>
      <c r="P7" s="67">
        <v>43679</v>
      </c>
      <c r="Q7" s="68" t="s">
        <v>154</v>
      </c>
      <c r="R7" s="18">
        <v>38</v>
      </c>
      <c r="S7" s="18" t="s">
        <v>138</v>
      </c>
      <c r="T7" s="18"/>
    </row>
    <row r="8" spans="1:20">
      <c r="A8" s="4">
        <v>4</v>
      </c>
      <c r="B8" s="17" t="s">
        <v>63</v>
      </c>
      <c r="C8" s="18" t="s">
        <v>429</v>
      </c>
      <c r="D8" s="18" t="s">
        <v>23</v>
      </c>
      <c r="E8" s="19"/>
      <c r="F8" s="18" t="s">
        <v>218</v>
      </c>
      <c r="G8" s="19">
        <v>96</v>
      </c>
      <c r="H8" s="19">
        <v>92</v>
      </c>
      <c r="I8" s="58">
        <f t="shared" si="0"/>
        <v>188</v>
      </c>
      <c r="J8" s="70">
        <v>9678044543</v>
      </c>
      <c r="K8" s="64" t="s">
        <v>470</v>
      </c>
      <c r="L8" s="64" t="s">
        <v>307</v>
      </c>
      <c r="M8" s="64">
        <v>9678826103</v>
      </c>
      <c r="N8" s="64" t="s">
        <v>471</v>
      </c>
      <c r="O8" s="64">
        <v>9957422642</v>
      </c>
      <c r="P8" s="67">
        <v>43679</v>
      </c>
      <c r="Q8" s="68" t="s">
        <v>154</v>
      </c>
      <c r="R8" s="18">
        <v>42</v>
      </c>
      <c r="S8" s="18" t="s">
        <v>138</v>
      </c>
      <c r="T8" s="18"/>
    </row>
    <row r="9" spans="1:20" ht="33">
      <c r="A9" s="4">
        <v>5</v>
      </c>
      <c r="B9" s="17" t="s">
        <v>62</v>
      </c>
      <c r="C9" s="18" t="s">
        <v>430</v>
      </c>
      <c r="D9" s="18" t="s">
        <v>23</v>
      </c>
      <c r="E9" s="19"/>
      <c r="F9" s="18" t="s">
        <v>89</v>
      </c>
      <c r="G9" s="19">
        <v>66</v>
      </c>
      <c r="H9" s="19">
        <v>65</v>
      </c>
      <c r="I9" s="58">
        <f t="shared" si="0"/>
        <v>131</v>
      </c>
      <c r="J9" s="70">
        <v>7896582805</v>
      </c>
      <c r="K9" s="64" t="s">
        <v>470</v>
      </c>
      <c r="L9" s="64" t="s">
        <v>307</v>
      </c>
      <c r="M9" s="64">
        <v>9678826104</v>
      </c>
      <c r="N9" s="64" t="s">
        <v>472</v>
      </c>
      <c r="O9" s="64">
        <v>8011390402</v>
      </c>
      <c r="P9" s="67">
        <v>43682</v>
      </c>
      <c r="Q9" s="68" t="s">
        <v>137</v>
      </c>
      <c r="R9" s="18">
        <v>43</v>
      </c>
      <c r="S9" s="18" t="s">
        <v>138</v>
      </c>
      <c r="T9" s="18"/>
    </row>
    <row r="10" spans="1:20">
      <c r="A10" s="4">
        <v>6</v>
      </c>
      <c r="B10" s="17" t="s">
        <v>63</v>
      </c>
      <c r="C10" s="18" t="s">
        <v>431</v>
      </c>
      <c r="D10" s="18" t="s">
        <v>23</v>
      </c>
      <c r="E10" s="19"/>
      <c r="F10" s="18" t="s">
        <v>91</v>
      </c>
      <c r="G10" s="19">
        <v>75</v>
      </c>
      <c r="H10" s="19">
        <v>73</v>
      </c>
      <c r="I10" s="58">
        <f t="shared" si="0"/>
        <v>148</v>
      </c>
      <c r="J10" s="70">
        <v>9957484485</v>
      </c>
      <c r="K10" s="64" t="s">
        <v>470</v>
      </c>
      <c r="L10" s="64" t="s">
        <v>307</v>
      </c>
      <c r="M10" s="64">
        <v>9678826105</v>
      </c>
      <c r="N10" s="64" t="s">
        <v>473</v>
      </c>
      <c r="O10" s="64">
        <v>8011185455</v>
      </c>
      <c r="P10" s="67">
        <v>43682</v>
      </c>
      <c r="Q10" s="68" t="s">
        <v>137</v>
      </c>
      <c r="R10" s="18">
        <v>46</v>
      </c>
      <c r="S10" s="18" t="s">
        <v>138</v>
      </c>
      <c r="T10" s="18"/>
    </row>
    <row r="11" spans="1:20" ht="33">
      <c r="A11" s="4">
        <v>7</v>
      </c>
      <c r="B11" s="17" t="s">
        <v>62</v>
      </c>
      <c r="C11" s="18" t="s">
        <v>432</v>
      </c>
      <c r="D11" s="18" t="s">
        <v>23</v>
      </c>
      <c r="E11" s="19"/>
      <c r="F11" s="18" t="s">
        <v>91</v>
      </c>
      <c r="G11" s="19">
        <v>65</v>
      </c>
      <c r="H11" s="19">
        <v>62</v>
      </c>
      <c r="I11" s="58">
        <f t="shared" si="0"/>
        <v>127</v>
      </c>
      <c r="J11" s="70">
        <v>9954090915</v>
      </c>
      <c r="K11" s="64" t="s">
        <v>470</v>
      </c>
      <c r="L11" s="64" t="s">
        <v>307</v>
      </c>
      <c r="M11" s="64">
        <v>9678826106</v>
      </c>
      <c r="N11" s="64" t="s">
        <v>474</v>
      </c>
      <c r="O11" s="64">
        <v>7896506232</v>
      </c>
      <c r="P11" s="67">
        <v>43683</v>
      </c>
      <c r="Q11" s="68" t="s">
        <v>141</v>
      </c>
      <c r="R11" s="18">
        <v>49</v>
      </c>
      <c r="S11" s="18" t="s">
        <v>138</v>
      </c>
      <c r="T11" s="18"/>
    </row>
    <row r="12" spans="1:20">
      <c r="A12" s="4">
        <v>8</v>
      </c>
      <c r="B12" s="17" t="s">
        <v>63</v>
      </c>
      <c r="C12" s="18" t="s">
        <v>433</v>
      </c>
      <c r="D12" s="18" t="s">
        <v>23</v>
      </c>
      <c r="E12" s="19"/>
      <c r="F12" s="18" t="s">
        <v>91</v>
      </c>
      <c r="G12" s="19">
        <v>85</v>
      </c>
      <c r="H12" s="19">
        <v>81</v>
      </c>
      <c r="I12" s="58">
        <f t="shared" si="0"/>
        <v>166</v>
      </c>
      <c r="J12" s="70">
        <v>9957925744</v>
      </c>
      <c r="K12" s="64" t="s">
        <v>475</v>
      </c>
      <c r="L12" s="64" t="s">
        <v>202</v>
      </c>
      <c r="M12" s="64">
        <v>9613969221</v>
      </c>
      <c r="N12" s="64" t="s">
        <v>476</v>
      </c>
      <c r="O12" s="64">
        <v>7896916364</v>
      </c>
      <c r="P12" s="67">
        <v>43683</v>
      </c>
      <c r="Q12" s="68" t="s">
        <v>141</v>
      </c>
      <c r="R12" s="18">
        <v>35</v>
      </c>
      <c r="S12" s="18" t="s">
        <v>138</v>
      </c>
      <c r="T12" s="18"/>
    </row>
    <row r="13" spans="1:20">
      <c r="A13" s="4">
        <v>9</v>
      </c>
      <c r="B13" s="17" t="s">
        <v>62</v>
      </c>
      <c r="C13" s="18" t="s">
        <v>434</v>
      </c>
      <c r="D13" s="18" t="s">
        <v>23</v>
      </c>
      <c r="E13" s="19"/>
      <c r="F13" s="18" t="s">
        <v>89</v>
      </c>
      <c r="G13" s="19">
        <v>83</v>
      </c>
      <c r="H13" s="19">
        <v>85</v>
      </c>
      <c r="I13" s="58">
        <f t="shared" si="0"/>
        <v>168</v>
      </c>
      <c r="J13" s="70">
        <v>7896124227</v>
      </c>
      <c r="K13" s="64" t="s">
        <v>475</v>
      </c>
      <c r="L13" s="64" t="s">
        <v>202</v>
      </c>
      <c r="M13" s="64">
        <v>9613969222</v>
      </c>
      <c r="N13" s="64" t="s">
        <v>477</v>
      </c>
      <c r="O13" s="64">
        <v>7896241262</v>
      </c>
      <c r="P13" s="67">
        <v>43684</v>
      </c>
      <c r="Q13" s="68" t="s">
        <v>144</v>
      </c>
      <c r="R13" s="18">
        <v>30</v>
      </c>
      <c r="S13" s="18" t="s">
        <v>138</v>
      </c>
      <c r="T13" s="18"/>
    </row>
    <row r="14" spans="1:20">
      <c r="A14" s="4">
        <v>10</v>
      </c>
      <c r="B14" s="17" t="s">
        <v>63</v>
      </c>
      <c r="C14" s="18" t="s">
        <v>435</v>
      </c>
      <c r="D14" s="18" t="s">
        <v>23</v>
      </c>
      <c r="E14" s="19"/>
      <c r="F14" s="18" t="s">
        <v>91</v>
      </c>
      <c r="G14" s="19">
        <v>57</v>
      </c>
      <c r="H14" s="19">
        <v>64</v>
      </c>
      <c r="I14" s="58">
        <f t="shared" si="0"/>
        <v>121</v>
      </c>
      <c r="J14" s="70">
        <v>9957907719</v>
      </c>
      <c r="K14" s="64" t="s">
        <v>175</v>
      </c>
      <c r="L14" s="64" t="s">
        <v>478</v>
      </c>
      <c r="M14" s="64">
        <v>9678609835</v>
      </c>
      <c r="N14" s="64" t="s">
        <v>479</v>
      </c>
      <c r="O14" s="64">
        <v>8011220219</v>
      </c>
      <c r="P14" s="67">
        <v>43684</v>
      </c>
      <c r="Q14" s="68" t="s">
        <v>144</v>
      </c>
      <c r="R14" s="18">
        <v>43</v>
      </c>
      <c r="S14" s="18" t="s">
        <v>138</v>
      </c>
      <c r="T14" s="18"/>
    </row>
    <row r="15" spans="1:20">
      <c r="A15" s="4">
        <v>11</v>
      </c>
      <c r="B15" s="17" t="s">
        <v>62</v>
      </c>
      <c r="C15" s="18" t="s">
        <v>436</v>
      </c>
      <c r="D15" s="18" t="s">
        <v>23</v>
      </c>
      <c r="E15" s="19"/>
      <c r="F15" s="18" t="s">
        <v>218</v>
      </c>
      <c r="G15" s="19">
        <v>149</v>
      </c>
      <c r="H15" s="19">
        <v>143</v>
      </c>
      <c r="I15" s="58">
        <f t="shared" si="0"/>
        <v>292</v>
      </c>
      <c r="J15" s="70">
        <v>9706815437</v>
      </c>
      <c r="K15" s="64" t="s">
        <v>175</v>
      </c>
      <c r="L15" s="64" t="s">
        <v>478</v>
      </c>
      <c r="M15" s="64">
        <v>9678609836</v>
      </c>
      <c r="N15" s="64" t="s">
        <v>480</v>
      </c>
      <c r="O15" s="64">
        <v>8011832379</v>
      </c>
      <c r="P15" s="67">
        <v>43685</v>
      </c>
      <c r="Q15" s="68" t="s">
        <v>141</v>
      </c>
      <c r="R15" s="18">
        <v>46</v>
      </c>
      <c r="S15" s="18" t="s">
        <v>138</v>
      </c>
      <c r="T15" s="18"/>
    </row>
    <row r="16" spans="1:20">
      <c r="A16" s="4">
        <v>12</v>
      </c>
      <c r="B16" s="17" t="s">
        <v>63</v>
      </c>
      <c r="C16" s="18" t="s">
        <v>436</v>
      </c>
      <c r="D16" s="18" t="s">
        <v>23</v>
      </c>
      <c r="E16" s="19"/>
      <c r="F16" s="18" t="s">
        <v>218</v>
      </c>
      <c r="G16" s="19">
        <v>149</v>
      </c>
      <c r="H16" s="19">
        <v>143</v>
      </c>
      <c r="I16" s="58">
        <f t="shared" si="0"/>
        <v>292</v>
      </c>
      <c r="J16" s="70">
        <v>9957884336</v>
      </c>
      <c r="K16" s="64" t="s">
        <v>175</v>
      </c>
      <c r="L16" s="64" t="s">
        <v>478</v>
      </c>
      <c r="M16" s="64">
        <v>9678609837</v>
      </c>
      <c r="N16" s="64" t="s">
        <v>481</v>
      </c>
      <c r="O16" s="64">
        <v>9957907500</v>
      </c>
      <c r="P16" s="67">
        <v>43685</v>
      </c>
      <c r="Q16" s="68" t="s">
        <v>141</v>
      </c>
      <c r="R16" s="18">
        <v>49</v>
      </c>
      <c r="S16" s="18" t="s">
        <v>138</v>
      </c>
      <c r="T16" s="18"/>
    </row>
    <row r="17" spans="1:20" ht="33">
      <c r="A17" s="4">
        <v>13</v>
      </c>
      <c r="B17" s="17" t="s">
        <v>62</v>
      </c>
      <c r="C17" s="18" t="s">
        <v>437</v>
      </c>
      <c r="D17" s="18" t="s">
        <v>23</v>
      </c>
      <c r="E17" s="19"/>
      <c r="F17" s="18" t="s">
        <v>226</v>
      </c>
      <c r="G17" s="19">
        <v>75</v>
      </c>
      <c r="H17" s="19">
        <v>78</v>
      </c>
      <c r="I17" s="58">
        <f t="shared" si="0"/>
        <v>153</v>
      </c>
      <c r="J17" s="70">
        <v>8781084941</v>
      </c>
      <c r="K17" s="64" t="s">
        <v>482</v>
      </c>
      <c r="L17" s="64" t="s">
        <v>386</v>
      </c>
      <c r="M17" s="64">
        <v>9957534121</v>
      </c>
      <c r="N17" s="64" t="s">
        <v>136</v>
      </c>
      <c r="O17" s="64">
        <v>8420272458</v>
      </c>
      <c r="P17" s="67">
        <v>43686</v>
      </c>
      <c r="Q17" s="68" t="s">
        <v>154</v>
      </c>
      <c r="R17" s="18">
        <v>46</v>
      </c>
      <c r="S17" s="18" t="s">
        <v>138</v>
      </c>
      <c r="T17" s="18"/>
    </row>
    <row r="18" spans="1:20" ht="33">
      <c r="A18" s="4">
        <v>14</v>
      </c>
      <c r="B18" s="17" t="s">
        <v>63</v>
      </c>
      <c r="C18" s="18" t="s">
        <v>438</v>
      </c>
      <c r="D18" s="18" t="s">
        <v>23</v>
      </c>
      <c r="E18" s="19"/>
      <c r="F18" s="18" t="s">
        <v>91</v>
      </c>
      <c r="G18" s="19">
        <v>65</v>
      </c>
      <c r="H18" s="19">
        <v>58</v>
      </c>
      <c r="I18" s="58">
        <f t="shared" si="0"/>
        <v>123</v>
      </c>
      <c r="J18" s="70">
        <v>9577146565</v>
      </c>
      <c r="K18" s="64" t="s">
        <v>391</v>
      </c>
      <c r="L18" s="64" t="s">
        <v>392</v>
      </c>
      <c r="M18" s="64">
        <v>8721954122</v>
      </c>
      <c r="N18" s="64" t="s">
        <v>483</v>
      </c>
      <c r="O18" s="64">
        <v>9954725317</v>
      </c>
      <c r="P18" s="67">
        <v>43686</v>
      </c>
      <c r="Q18" s="68" t="s">
        <v>154</v>
      </c>
      <c r="R18" s="18">
        <v>49</v>
      </c>
      <c r="S18" s="18" t="s">
        <v>138</v>
      </c>
      <c r="T18" s="18"/>
    </row>
    <row r="19" spans="1:20">
      <c r="A19" s="4">
        <v>15</v>
      </c>
      <c r="B19" s="17" t="s">
        <v>62</v>
      </c>
      <c r="C19" s="18" t="s">
        <v>439</v>
      </c>
      <c r="D19" s="18" t="s">
        <v>23</v>
      </c>
      <c r="E19" s="19"/>
      <c r="F19" s="18" t="s">
        <v>89</v>
      </c>
      <c r="G19" s="19">
        <v>86</v>
      </c>
      <c r="H19" s="19">
        <v>90</v>
      </c>
      <c r="I19" s="58">
        <f t="shared" si="0"/>
        <v>176</v>
      </c>
      <c r="J19" s="70">
        <v>8011832656</v>
      </c>
      <c r="K19" s="64" t="s">
        <v>484</v>
      </c>
      <c r="L19" s="64" t="s">
        <v>358</v>
      </c>
      <c r="M19" s="64">
        <v>8761955738</v>
      </c>
      <c r="N19" s="64" t="s">
        <v>485</v>
      </c>
      <c r="O19" s="64">
        <v>9678124604</v>
      </c>
      <c r="P19" s="67">
        <v>43691</v>
      </c>
      <c r="Q19" s="68" t="s">
        <v>144</v>
      </c>
      <c r="R19" s="18">
        <v>38</v>
      </c>
      <c r="S19" s="18" t="s">
        <v>138</v>
      </c>
      <c r="T19" s="18"/>
    </row>
    <row r="20" spans="1:20" ht="33">
      <c r="A20" s="4">
        <v>16</v>
      </c>
      <c r="B20" s="17" t="s">
        <v>63</v>
      </c>
      <c r="C20" s="18" t="s">
        <v>440</v>
      </c>
      <c r="D20" s="18" t="s">
        <v>23</v>
      </c>
      <c r="E20" s="19"/>
      <c r="F20" s="18" t="s">
        <v>91</v>
      </c>
      <c r="G20" s="19">
        <v>68</v>
      </c>
      <c r="H20" s="19">
        <v>65</v>
      </c>
      <c r="I20" s="58">
        <f t="shared" si="0"/>
        <v>133</v>
      </c>
      <c r="J20" s="70">
        <v>7896926498</v>
      </c>
      <c r="K20" s="64" t="s">
        <v>484</v>
      </c>
      <c r="L20" s="64" t="s">
        <v>358</v>
      </c>
      <c r="M20" s="64">
        <v>8761955739</v>
      </c>
      <c r="N20" s="64" t="s">
        <v>486</v>
      </c>
      <c r="O20" s="64">
        <v>96781200224</v>
      </c>
      <c r="P20" s="67">
        <v>43691</v>
      </c>
      <c r="Q20" s="68" t="s">
        <v>144</v>
      </c>
      <c r="R20" s="18">
        <v>42</v>
      </c>
      <c r="S20" s="18" t="s">
        <v>138</v>
      </c>
      <c r="T20" s="18"/>
    </row>
    <row r="21" spans="1:20">
      <c r="A21" s="4">
        <v>17</v>
      </c>
      <c r="B21" s="17" t="s">
        <v>62</v>
      </c>
      <c r="C21" s="18" t="s">
        <v>441</v>
      </c>
      <c r="D21" s="18" t="s">
        <v>23</v>
      </c>
      <c r="E21" s="19"/>
      <c r="F21" s="18" t="s">
        <v>91</v>
      </c>
      <c r="G21" s="19">
        <v>102</v>
      </c>
      <c r="H21" s="19">
        <v>83</v>
      </c>
      <c r="I21" s="58">
        <f t="shared" si="0"/>
        <v>185</v>
      </c>
      <c r="J21" s="70">
        <v>7896926498</v>
      </c>
      <c r="K21" s="64" t="s">
        <v>394</v>
      </c>
      <c r="L21" s="64" t="s">
        <v>378</v>
      </c>
      <c r="M21" s="64">
        <v>9956316413</v>
      </c>
      <c r="N21" s="64" t="s">
        <v>379</v>
      </c>
      <c r="O21" s="64">
        <v>9706329431</v>
      </c>
      <c r="P21" s="67">
        <v>43692</v>
      </c>
      <c r="Q21" s="68" t="s">
        <v>149</v>
      </c>
      <c r="R21" s="18">
        <v>43</v>
      </c>
      <c r="S21" s="18" t="s">
        <v>138</v>
      </c>
      <c r="T21" s="18"/>
    </row>
    <row r="22" spans="1:20">
      <c r="A22" s="4">
        <v>18</v>
      </c>
      <c r="B22" s="17" t="s">
        <v>63</v>
      </c>
      <c r="C22" s="18" t="s">
        <v>442</v>
      </c>
      <c r="D22" s="18" t="s">
        <v>443</v>
      </c>
      <c r="E22" s="19"/>
      <c r="F22" s="18" t="s">
        <v>89</v>
      </c>
      <c r="G22" s="19">
        <v>84</v>
      </c>
      <c r="H22" s="19">
        <v>87</v>
      </c>
      <c r="I22" s="58">
        <f t="shared" si="0"/>
        <v>171</v>
      </c>
      <c r="J22" s="70">
        <v>8402067318</v>
      </c>
      <c r="K22" s="64" t="s">
        <v>394</v>
      </c>
      <c r="L22" s="64" t="s">
        <v>378</v>
      </c>
      <c r="M22" s="64">
        <v>9956316413</v>
      </c>
      <c r="N22" s="64" t="s">
        <v>487</v>
      </c>
      <c r="O22" s="64">
        <v>9954217955</v>
      </c>
      <c r="P22" s="67">
        <v>43692</v>
      </c>
      <c r="Q22" s="68" t="s">
        <v>149</v>
      </c>
      <c r="R22" s="18">
        <v>46</v>
      </c>
      <c r="S22" s="18" t="s">
        <v>138</v>
      </c>
      <c r="T22" s="18"/>
    </row>
    <row r="23" spans="1:20">
      <c r="A23" s="4">
        <v>19</v>
      </c>
      <c r="B23" s="17" t="s">
        <v>62</v>
      </c>
      <c r="C23" s="18" t="s">
        <v>444</v>
      </c>
      <c r="D23" s="18" t="s">
        <v>23</v>
      </c>
      <c r="E23" s="19"/>
      <c r="F23" s="18" t="s">
        <v>89</v>
      </c>
      <c r="G23" s="19">
        <v>75</v>
      </c>
      <c r="H23" s="19">
        <v>80</v>
      </c>
      <c r="I23" s="58">
        <f t="shared" si="0"/>
        <v>155</v>
      </c>
      <c r="J23" s="70">
        <v>7896578976</v>
      </c>
      <c r="K23" s="64" t="s">
        <v>394</v>
      </c>
      <c r="L23" s="64" t="s">
        <v>378</v>
      </c>
      <c r="M23" s="64">
        <v>9956316413</v>
      </c>
      <c r="N23" s="64" t="s">
        <v>488</v>
      </c>
      <c r="O23" s="64">
        <v>8011757815</v>
      </c>
      <c r="P23" s="67">
        <v>43693</v>
      </c>
      <c r="Q23" s="68" t="s">
        <v>154</v>
      </c>
      <c r="R23" s="18">
        <v>49</v>
      </c>
      <c r="S23" s="18" t="s">
        <v>138</v>
      </c>
      <c r="T23" s="18"/>
    </row>
    <row r="24" spans="1:20">
      <c r="A24" s="4">
        <v>20</v>
      </c>
      <c r="B24" s="17" t="s">
        <v>63</v>
      </c>
      <c r="C24" s="18" t="s">
        <v>445</v>
      </c>
      <c r="D24" s="18" t="s">
        <v>23</v>
      </c>
      <c r="E24" s="19"/>
      <c r="F24" s="18" t="s">
        <v>89</v>
      </c>
      <c r="G24" s="19">
        <v>105</v>
      </c>
      <c r="H24" s="19">
        <v>86</v>
      </c>
      <c r="I24" s="58">
        <f t="shared" si="0"/>
        <v>191</v>
      </c>
      <c r="J24" s="70">
        <v>9678762251</v>
      </c>
      <c r="K24" s="64" t="s">
        <v>394</v>
      </c>
      <c r="L24" s="74" t="s">
        <v>378</v>
      </c>
      <c r="M24" s="64">
        <v>9956316413</v>
      </c>
      <c r="N24" s="64" t="s">
        <v>489</v>
      </c>
      <c r="O24" s="64">
        <v>7896493312</v>
      </c>
      <c r="P24" s="67">
        <v>43693</v>
      </c>
      <c r="Q24" s="68" t="s">
        <v>154</v>
      </c>
      <c r="R24" s="18">
        <v>38</v>
      </c>
      <c r="S24" s="18" t="s">
        <v>138</v>
      </c>
      <c r="T24" s="18"/>
    </row>
    <row r="25" spans="1:20">
      <c r="A25" s="4">
        <v>21</v>
      </c>
      <c r="B25" s="17" t="s">
        <v>62</v>
      </c>
      <c r="C25" s="18" t="s">
        <v>446</v>
      </c>
      <c r="D25" s="18" t="s">
        <v>23</v>
      </c>
      <c r="E25" s="19"/>
      <c r="F25" s="18" t="s">
        <v>91</v>
      </c>
      <c r="G25" s="19">
        <v>76</v>
      </c>
      <c r="H25" s="19">
        <v>89</v>
      </c>
      <c r="I25" s="58">
        <f t="shared" si="0"/>
        <v>165</v>
      </c>
      <c r="J25" s="70">
        <v>7896926498</v>
      </c>
      <c r="K25" s="64" t="s">
        <v>490</v>
      </c>
      <c r="L25" s="64" t="s">
        <v>364</v>
      </c>
      <c r="M25" s="75">
        <v>9957677861</v>
      </c>
      <c r="N25" s="64" t="s">
        <v>491</v>
      </c>
      <c r="O25" s="64">
        <v>8473015705</v>
      </c>
      <c r="P25" s="67">
        <v>43694</v>
      </c>
      <c r="Q25" s="68" t="s">
        <v>159</v>
      </c>
      <c r="R25" s="18">
        <v>35</v>
      </c>
      <c r="S25" s="18" t="s">
        <v>138</v>
      </c>
      <c r="T25" s="18"/>
    </row>
    <row r="26" spans="1:20">
      <c r="A26" s="4">
        <v>22</v>
      </c>
      <c r="B26" s="17" t="s">
        <v>63</v>
      </c>
      <c r="C26" s="18" t="s">
        <v>447</v>
      </c>
      <c r="D26" s="18" t="s">
        <v>23</v>
      </c>
      <c r="E26" s="19"/>
      <c r="F26" s="18" t="s">
        <v>91</v>
      </c>
      <c r="G26" s="19">
        <v>70</v>
      </c>
      <c r="H26" s="19">
        <v>65</v>
      </c>
      <c r="I26" s="58">
        <f t="shared" si="0"/>
        <v>135</v>
      </c>
      <c r="J26" s="70">
        <v>7896926498</v>
      </c>
      <c r="K26" s="64" t="s">
        <v>484</v>
      </c>
      <c r="L26" s="64" t="s">
        <v>358</v>
      </c>
      <c r="M26" s="64">
        <v>9859446175</v>
      </c>
      <c r="N26" s="64" t="s">
        <v>492</v>
      </c>
      <c r="O26" s="64">
        <v>9957951306</v>
      </c>
      <c r="P26" s="67">
        <v>43694</v>
      </c>
      <c r="Q26" s="68" t="s">
        <v>159</v>
      </c>
      <c r="R26" s="18">
        <v>30</v>
      </c>
      <c r="S26" s="18" t="s">
        <v>138</v>
      </c>
      <c r="T26" s="18"/>
    </row>
    <row r="27" spans="1:20">
      <c r="A27" s="4">
        <v>23</v>
      </c>
      <c r="B27" s="17" t="s">
        <v>62</v>
      </c>
      <c r="C27" s="64" t="s">
        <v>353</v>
      </c>
      <c r="D27" s="18" t="s">
        <v>25</v>
      </c>
      <c r="E27" s="19"/>
      <c r="F27" s="18"/>
      <c r="G27" s="19">
        <v>50</v>
      </c>
      <c r="H27" s="19">
        <v>60</v>
      </c>
      <c r="I27" s="58">
        <f t="shared" si="0"/>
        <v>110</v>
      </c>
      <c r="J27" s="70">
        <v>7896249588</v>
      </c>
      <c r="K27" s="64" t="s">
        <v>394</v>
      </c>
      <c r="L27" s="64" t="s">
        <v>378</v>
      </c>
      <c r="M27" s="64">
        <v>995636413</v>
      </c>
      <c r="N27" s="64" t="s">
        <v>423</v>
      </c>
      <c r="O27" s="64">
        <v>8011549620</v>
      </c>
      <c r="P27" s="67">
        <v>43696</v>
      </c>
      <c r="Q27" s="68" t="s">
        <v>137</v>
      </c>
      <c r="R27" s="18">
        <v>35</v>
      </c>
      <c r="S27" s="18" t="s">
        <v>138</v>
      </c>
      <c r="T27" s="18"/>
    </row>
    <row r="28" spans="1:20">
      <c r="A28" s="4">
        <v>24</v>
      </c>
      <c r="B28" s="17" t="s">
        <v>63</v>
      </c>
      <c r="C28" s="64" t="s">
        <v>354</v>
      </c>
      <c r="D28" s="18" t="s">
        <v>25</v>
      </c>
      <c r="E28" s="19"/>
      <c r="F28" s="18"/>
      <c r="G28" s="19">
        <v>55</v>
      </c>
      <c r="H28" s="19">
        <v>60</v>
      </c>
      <c r="I28" s="58">
        <f t="shared" si="0"/>
        <v>115</v>
      </c>
      <c r="J28" s="70">
        <v>7896553422</v>
      </c>
      <c r="K28" s="64" t="s">
        <v>407</v>
      </c>
      <c r="L28" s="64" t="s">
        <v>424</v>
      </c>
      <c r="M28" s="64">
        <v>8011479491</v>
      </c>
      <c r="N28" s="64" t="s">
        <v>425</v>
      </c>
      <c r="O28" s="64">
        <v>995785678</v>
      </c>
      <c r="P28" s="67">
        <v>43696</v>
      </c>
      <c r="Q28" s="68" t="s">
        <v>137</v>
      </c>
      <c r="R28" s="18">
        <v>30</v>
      </c>
      <c r="S28" s="18" t="s">
        <v>138</v>
      </c>
      <c r="T28" s="18"/>
    </row>
    <row r="29" spans="1:20">
      <c r="A29" s="4">
        <v>25</v>
      </c>
      <c r="B29" s="17" t="s">
        <v>62</v>
      </c>
      <c r="C29" s="63" t="s">
        <v>355</v>
      </c>
      <c r="D29" s="18" t="s">
        <v>25</v>
      </c>
      <c r="E29" s="19"/>
      <c r="F29" s="18"/>
      <c r="G29" s="19">
        <v>60</v>
      </c>
      <c r="H29" s="19">
        <v>60</v>
      </c>
      <c r="I29" s="58">
        <f t="shared" si="0"/>
        <v>120</v>
      </c>
      <c r="J29" s="70">
        <v>9954870405</v>
      </c>
      <c r="K29" s="64" t="s">
        <v>407</v>
      </c>
      <c r="L29" s="64" t="s">
        <v>424</v>
      </c>
      <c r="M29" s="64">
        <v>8011479491</v>
      </c>
      <c r="N29" s="64" t="s">
        <v>426</v>
      </c>
      <c r="O29" s="64">
        <v>9613437451</v>
      </c>
      <c r="P29" s="67">
        <v>43697</v>
      </c>
      <c r="Q29" s="68" t="s">
        <v>141</v>
      </c>
      <c r="R29" s="18">
        <v>38</v>
      </c>
      <c r="S29" s="18" t="s">
        <v>138</v>
      </c>
      <c r="T29" s="18"/>
    </row>
    <row r="30" spans="1:20">
      <c r="A30" s="4">
        <v>26</v>
      </c>
      <c r="B30" s="17" t="s">
        <v>63</v>
      </c>
      <c r="C30" s="64" t="s">
        <v>356</v>
      </c>
      <c r="D30" s="18" t="s">
        <v>25</v>
      </c>
      <c r="E30" s="19"/>
      <c r="F30" s="18"/>
      <c r="G30" s="19">
        <v>65</v>
      </c>
      <c r="H30" s="19">
        <v>75</v>
      </c>
      <c r="I30" s="58">
        <f t="shared" si="0"/>
        <v>140</v>
      </c>
      <c r="J30" s="70">
        <v>9957945896</v>
      </c>
      <c r="K30" s="64" t="s">
        <v>407</v>
      </c>
      <c r="L30" s="64" t="s">
        <v>424</v>
      </c>
      <c r="M30" s="64">
        <v>8011479491</v>
      </c>
      <c r="N30" s="64" t="s">
        <v>192</v>
      </c>
      <c r="O30" s="64">
        <v>9957746406</v>
      </c>
      <c r="P30" s="67">
        <v>43697</v>
      </c>
      <c r="Q30" s="68" t="s">
        <v>141</v>
      </c>
      <c r="R30" s="18">
        <v>42</v>
      </c>
      <c r="S30" s="18" t="s">
        <v>138</v>
      </c>
      <c r="T30" s="18"/>
    </row>
    <row r="31" spans="1:20">
      <c r="A31" s="4">
        <v>27</v>
      </c>
      <c r="B31" s="17" t="s">
        <v>62</v>
      </c>
      <c r="C31" s="64" t="s">
        <v>448</v>
      </c>
      <c r="D31" s="18" t="s">
        <v>25</v>
      </c>
      <c r="E31" s="19"/>
      <c r="F31" s="18"/>
      <c r="G31" s="19">
        <v>87</v>
      </c>
      <c r="H31" s="19">
        <v>83</v>
      </c>
      <c r="I31" s="58">
        <f t="shared" si="0"/>
        <v>170</v>
      </c>
      <c r="J31" s="70">
        <v>9957391084</v>
      </c>
      <c r="K31" s="64" t="s">
        <v>493</v>
      </c>
      <c r="L31" s="64" t="s">
        <v>494</v>
      </c>
      <c r="M31" s="64">
        <v>7399179602</v>
      </c>
      <c r="N31" s="64" t="s">
        <v>495</v>
      </c>
      <c r="O31" s="64">
        <v>8761040130</v>
      </c>
      <c r="P31" s="67">
        <v>43698</v>
      </c>
      <c r="Q31" s="68" t="s">
        <v>144</v>
      </c>
      <c r="R31" s="18">
        <v>43</v>
      </c>
      <c r="S31" s="18" t="s">
        <v>138</v>
      </c>
      <c r="T31" s="18"/>
    </row>
    <row r="32" spans="1:20">
      <c r="A32" s="4">
        <v>28</v>
      </c>
      <c r="B32" s="17" t="s">
        <v>63</v>
      </c>
      <c r="C32" s="64" t="s">
        <v>449</v>
      </c>
      <c r="D32" s="18" t="s">
        <v>25</v>
      </c>
      <c r="E32" s="19"/>
      <c r="F32" s="18"/>
      <c r="G32" s="19">
        <v>66</v>
      </c>
      <c r="H32" s="19">
        <v>63</v>
      </c>
      <c r="I32" s="58">
        <f t="shared" si="0"/>
        <v>129</v>
      </c>
      <c r="J32" s="70">
        <v>8812022465</v>
      </c>
      <c r="K32" s="64" t="s">
        <v>493</v>
      </c>
      <c r="L32" s="64" t="s">
        <v>494</v>
      </c>
      <c r="M32" s="64">
        <v>7399179603</v>
      </c>
      <c r="N32" s="64" t="s">
        <v>496</v>
      </c>
      <c r="O32" s="64">
        <v>7896511142</v>
      </c>
      <c r="P32" s="67">
        <v>43698</v>
      </c>
      <c r="Q32" s="68" t="s">
        <v>144</v>
      </c>
      <c r="R32" s="18">
        <v>46</v>
      </c>
      <c r="S32" s="18" t="s">
        <v>138</v>
      </c>
      <c r="T32" s="18"/>
    </row>
    <row r="33" spans="1:20">
      <c r="A33" s="4">
        <v>29</v>
      </c>
      <c r="B33" s="17" t="s">
        <v>62</v>
      </c>
      <c r="C33" s="64" t="s">
        <v>450</v>
      </c>
      <c r="D33" s="18" t="s">
        <v>25</v>
      </c>
      <c r="E33" s="19"/>
      <c r="F33" s="18"/>
      <c r="G33" s="19">
        <v>67</v>
      </c>
      <c r="H33" s="19">
        <v>60</v>
      </c>
      <c r="I33" s="58">
        <f t="shared" si="0"/>
        <v>127</v>
      </c>
      <c r="J33" s="70">
        <v>9678910713</v>
      </c>
      <c r="K33" s="64" t="s">
        <v>493</v>
      </c>
      <c r="L33" s="64" t="s">
        <v>494</v>
      </c>
      <c r="M33" s="64">
        <v>7399179604</v>
      </c>
      <c r="N33" s="64" t="s">
        <v>497</v>
      </c>
      <c r="O33" s="64">
        <v>7896467453</v>
      </c>
      <c r="P33" s="67">
        <v>43699</v>
      </c>
      <c r="Q33" s="68" t="s">
        <v>149</v>
      </c>
      <c r="R33" s="18">
        <v>49</v>
      </c>
      <c r="S33" s="18" t="s">
        <v>138</v>
      </c>
      <c r="T33" s="18"/>
    </row>
    <row r="34" spans="1:20">
      <c r="A34" s="4">
        <v>30</v>
      </c>
      <c r="B34" s="17" t="s">
        <v>63</v>
      </c>
      <c r="C34" s="64" t="s">
        <v>451</v>
      </c>
      <c r="D34" s="18" t="s">
        <v>25</v>
      </c>
      <c r="E34" s="19"/>
      <c r="F34" s="18"/>
      <c r="G34" s="19">
        <v>70</v>
      </c>
      <c r="H34" s="19">
        <v>46</v>
      </c>
      <c r="I34" s="58">
        <f t="shared" si="0"/>
        <v>116</v>
      </c>
      <c r="J34" s="70">
        <v>8011340338</v>
      </c>
      <c r="K34" s="64" t="s">
        <v>391</v>
      </c>
      <c r="L34" s="64" t="s">
        <v>392</v>
      </c>
      <c r="M34" s="64">
        <v>8721954121</v>
      </c>
      <c r="N34" s="64" t="s">
        <v>498</v>
      </c>
      <c r="O34" s="64">
        <v>8011549743</v>
      </c>
      <c r="P34" s="67">
        <v>43699</v>
      </c>
      <c r="Q34" s="68" t="s">
        <v>149</v>
      </c>
      <c r="R34" s="18">
        <v>35</v>
      </c>
      <c r="S34" s="18" t="s">
        <v>138</v>
      </c>
      <c r="T34" s="18"/>
    </row>
    <row r="35" spans="1:20">
      <c r="A35" s="4">
        <v>31</v>
      </c>
      <c r="B35" s="17" t="s">
        <v>62</v>
      </c>
      <c r="C35" s="64" t="s">
        <v>452</v>
      </c>
      <c r="D35" s="18" t="s">
        <v>25</v>
      </c>
      <c r="E35" s="19"/>
      <c r="F35" s="18"/>
      <c r="G35" s="19">
        <v>76</v>
      </c>
      <c r="H35" s="19">
        <v>90</v>
      </c>
      <c r="I35" s="58">
        <f t="shared" si="0"/>
        <v>166</v>
      </c>
      <c r="J35" s="70">
        <v>9678044543</v>
      </c>
      <c r="K35" s="64" t="s">
        <v>396</v>
      </c>
      <c r="L35" s="64" t="s">
        <v>395</v>
      </c>
      <c r="M35" s="64">
        <v>8011548411</v>
      </c>
      <c r="N35" s="64" t="s">
        <v>187</v>
      </c>
      <c r="O35" s="64">
        <v>8486005335</v>
      </c>
      <c r="P35" s="67">
        <v>43700</v>
      </c>
      <c r="Q35" s="68" t="s">
        <v>154</v>
      </c>
      <c r="R35" s="18">
        <v>30</v>
      </c>
      <c r="S35" s="18" t="s">
        <v>138</v>
      </c>
      <c r="T35" s="18"/>
    </row>
    <row r="36" spans="1:20">
      <c r="A36" s="4">
        <v>32</v>
      </c>
      <c r="B36" s="17" t="s">
        <v>63</v>
      </c>
      <c r="C36" s="64" t="s">
        <v>453</v>
      </c>
      <c r="D36" s="18" t="s">
        <v>25</v>
      </c>
      <c r="E36" s="19"/>
      <c r="F36" s="18"/>
      <c r="G36" s="19">
        <v>70</v>
      </c>
      <c r="H36" s="19">
        <v>68</v>
      </c>
      <c r="I36" s="58">
        <f t="shared" si="0"/>
        <v>138</v>
      </c>
      <c r="J36" s="70">
        <v>7896582805</v>
      </c>
      <c r="K36" s="64" t="s">
        <v>396</v>
      </c>
      <c r="L36" s="64" t="s">
        <v>395</v>
      </c>
      <c r="M36" s="64">
        <v>8011548412</v>
      </c>
      <c r="N36" s="64" t="s">
        <v>294</v>
      </c>
      <c r="O36" s="64">
        <v>8761800120</v>
      </c>
      <c r="P36" s="67">
        <v>43700</v>
      </c>
      <c r="Q36" s="68" t="s">
        <v>154</v>
      </c>
      <c r="R36" s="18">
        <v>43</v>
      </c>
      <c r="S36" s="18" t="s">
        <v>138</v>
      </c>
      <c r="T36" s="18"/>
    </row>
    <row r="37" spans="1:20">
      <c r="A37" s="4">
        <v>33</v>
      </c>
      <c r="B37" s="17" t="s">
        <v>62</v>
      </c>
      <c r="C37" s="64" t="s">
        <v>454</v>
      </c>
      <c r="D37" s="18" t="s">
        <v>25</v>
      </c>
      <c r="E37" s="19"/>
      <c r="F37" s="18"/>
      <c r="G37" s="19">
        <v>65</v>
      </c>
      <c r="H37" s="19">
        <v>60</v>
      </c>
      <c r="I37" s="58">
        <f t="shared" si="0"/>
        <v>125</v>
      </c>
      <c r="J37" s="70">
        <v>9957484485</v>
      </c>
      <c r="K37" s="64" t="s">
        <v>396</v>
      </c>
      <c r="L37" s="64" t="s">
        <v>395</v>
      </c>
      <c r="M37" s="64">
        <v>8011548413</v>
      </c>
      <c r="N37" s="64" t="s">
        <v>499</v>
      </c>
      <c r="O37" s="64">
        <v>9957543608</v>
      </c>
      <c r="P37" s="67">
        <v>43703</v>
      </c>
      <c r="Q37" s="68" t="s">
        <v>137</v>
      </c>
      <c r="R37" s="18">
        <v>46</v>
      </c>
      <c r="S37" s="18" t="s">
        <v>138</v>
      </c>
      <c r="T37" s="18"/>
    </row>
    <row r="38" spans="1:20">
      <c r="A38" s="4">
        <v>34</v>
      </c>
      <c r="B38" s="17" t="s">
        <v>63</v>
      </c>
      <c r="C38" s="64" t="s">
        <v>455</v>
      </c>
      <c r="D38" s="18" t="s">
        <v>25</v>
      </c>
      <c r="E38" s="19"/>
      <c r="F38" s="18"/>
      <c r="G38" s="19">
        <v>65</v>
      </c>
      <c r="H38" s="19">
        <v>60</v>
      </c>
      <c r="I38" s="58">
        <f t="shared" si="0"/>
        <v>125</v>
      </c>
      <c r="J38" s="70">
        <v>9954090915</v>
      </c>
      <c r="K38" s="64" t="s">
        <v>407</v>
      </c>
      <c r="L38" s="64" t="s">
        <v>424</v>
      </c>
      <c r="M38" s="64">
        <v>8011479491</v>
      </c>
      <c r="N38" s="64" t="s">
        <v>500</v>
      </c>
      <c r="O38" s="64">
        <v>9706389357</v>
      </c>
      <c r="P38" s="67">
        <v>43703</v>
      </c>
      <c r="Q38" s="68" t="s">
        <v>137</v>
      </c>
      <c r="R38" s="18">
        <v>49</v>
      </c>
      <c r="S38" s="18" t="s">
        <v>138</v>
      </c>
      <c r="T38" s="18"/>
    </row>
    <row r="39" spans="1:20">
      <c r="A39" s="4">
        <v>35</v>
      </c>
      <c r="B39" s="17" t="s">
        <v>62</v>
      </c>
      <c r="C39" s="64" t="s">
        <v>456</v>
      </c>
      <c r="D39" s="18" t="s">
        <v>25</v>
      </c>
      <c r="E39" s="19"/>
      <c r="F39" s="18"/>
      <c r="G39" s="19">
        <v>60</v>
      </c>
      <c r="H39" s="19">
        <v>60</v>
      </c>
      <c r="I39" s="58">
        <f t="shared" si="0"/>
        <v>120</v>
      </c>
      <c r="J39" s="70">
        <v>9957925744</v>
      </c>
      <c r="K39" s="64" t="s">
        <v>407</v>
      </c>
      <c r="L39" s="64" t="s">
        <v>424</v>
      </c>
      <c r="M39" s="64">
        <v>8011479491</v>
      </c>
      <c r="N39" s="64" t="s">
        <v>501</v>
      </c>
      <c r="O39" s="64">
        <v>9957498894</v>
      </c>
      <c r="P39" s="67">
        <v>43704</v>
      </c>
      <c r="Q39" s="68" t="s">
        <v>141</v>
      </c>
      <c r="R39" s="18">
        <v>46</v>
      </c>
      <c r="S39" s="18" t="s">
        <v>138</v>
      </c>
      <c r="T39" s="18"/>
    </row>
    <row r="40" spans="1:20">
      <c r="A40" s="4">
        <v>36</v>
      </c>
      <c r="B40" s="17" t="s">
        <v>63</v>
      </c>
      <c r="C40" s="64" t="s">
        <v>457</v>
      </c>
      <c r="D40" s="18" t="s">
        <v>25</v>
      </c>
      <c r="E40" s="19"/>
      <c r="F40" s="18"/>
      <c r="G40" s="19">
        <v>65</v>
      </c>
      <c r="H40" s="19">
        <v>68</v>
      </c>
      <c r="I40" s="58">
        <f t="shared" si="0"/>
        <v>133</v>
      </c>
      <c r="J40" s="70">
        <v>7896124227</v>
      </c>
      <c r="K40" s="64" t="s">
        <v>391</v>
      </c>
      <c r="L40" s="64" t="s">
        <v>392</v>
      </c>
      <c r="M40" s="64">
        <v>9678355052</v>
      </c>
      <c r="N40" s="64" t="s">
        <v>485</v>
      </c>
      <c r="O40" s="64">
        <v>8486771754</v>
      </c>
      <c r="P40" s="67">
        <v>43704</v>
      </c>
      <c r="Q40" s="68" t="s">
        <v>141</v>
      </c>
      <c r="R40" s="18">
        <v>49</v>
      </c>
      <c r="S40" s="18" t="s">
        <v>138</v>
      </c>
      <c r="T40" s="18"/>
    </row>
    <row r="41" spans="1:20">
      <c r="A41" s="4">
        <v>37</v>
      </c>
      <c r="B41" s="17" t="s">
        <v>62</v>
      </c>
      <c r="C41" s="64" t="s">
        <v>458</v>
      </c>
      <c r="D41" s="18" t="s">
        <v>25</v>
      </c>
      <c r="E41" s="19"/>
      <c r="F41" s="18"/>
      <c r="G41" s="19">
        <v>78</v>
      </c>
      <c r="H41" s="19">
        <v>90</v>
      </c>
      <c r="I41" s="58">
        <f t="shared" si="0"/>
        <v>168</v>
      </c>
      <c r="J41" s="70">
        <v>9957907719</v>
      </c>
      <c r="K41" s="64" t="s">
        <v>391</v>
      </c>
      <c r="L41" s="64" t="s">
        <v>392</v>
      </c>
      <c r="M41" s="64">
        <v>9678355052</v>
      </c>
      <c r="N41" s="64" t="s">
        <v>502</v>
      </c>
      <c r="O41" s="64">
        <v>8011185628</v>
      </c>
      <c r="P41" s="67">
        <v>43705</v>
      </c>
      <c r="Q41" s="68" t="s">
        <v>144</v>
      </c>
      <c r="R41" s="18">
        <v>38</v>
      </c>
      <c r="S41" s="18" t="s">
        <v>138</v>
      </c>
      <c r="T41" s="18"/>
    </row>
    <row r="42" spans="1:20">
      <c r="A42" s="4">
        <v>38</v>
      </c>
      <c r="B42" s="17" t="s">
        <v>63</v>
      </c>
      <c r="C42" s="64" t="s">
        <v>457</v>
      </c>
      <c r="D42" s="18" t="s">
        <v>25</v>
      </c>
      <c r="E42" s="19"/>
      <c r="F42" s="18"/>
      <c r="G42" s="19">
        <v>70</v>
      </c>
      <c r="H42" s="19">
        <v>68</v>
      </c>
      <c r="I42" s="58">
        <f t="shared" si="0"/>
        <v>138</v>
      </c>
      <c r="J42" s="70">
        <v>9706815437</v>
      </c>
      <c r="K42" s="64" t="s">
        <v>391</v>
      </c>
      <c r="L42" s="64" t="s">
        <v>392</v>
      </c>
      <c r="M42" s="64">
        <v>8721954121</v>
      </c>
      <c r="N42" s="64" t="s">
        <v>503</v>
      </c>
      <c r="O42" s="64">
        <v>989963504</v>
      </c>
      <c r="P42" s="67">
        <v>43705</v>
      </c>
      <c r="Q42" s="68" t="s">
        <v>144</v>
      </c>
      <c r="R42" s="18">
        <v>42</v>
      </c>
      <c r="S42" s="18" t="s">
        <v>138</v>
      </c>
      <c r="T42" s="18"/>
    </row>
    <row r="43" spans="1:20">
      <c r="A43" s="4">
        <v>39</v>
      </c>
      <c r="B43" s="17" t="s">
        <v>62</v>
      </c>
      <c r="C43" s="64" t="s">
        <v>459</v>
      </c>
      <c r="D43" s="18" t="s">
        <v>25</v>
      </c>
      <c r="E43" s="19"/>
      <c r="F43" s="18"/>
      <c r="G43" s="19">
        <v>65</v>
      </c>
      <c r="H43" s="19">
        <v>60</v>
      </c>
      <c r="I43" s="58">
        <f t="shared" si="0"/>
        <v>125</v>
      </c>
      <c r="J43" s="70">
        <v>9957884336</v>
      </c>
      <c r="K43" s="64" t="s">
        <v>504</v>
      </c>
      <c r="L43" s="64" t="s">
        <v>312</v>
      </c>
      <c r="M43" s="64">
        <v>7896908923</v>
      </c>
      <c r="N43" s="64" t="s">
        <v>505</v>
      </c>
      <c r="O43" s="64">
        <v>8749993146</v>
      </c>
      <c r="P43" s="67">
        <v>43706</v>
      </c>
      <c r="Q43" s="68" t="s">
        <v>149</v>
      </c>
      <c r="R43" s="18">
        <v>43</v>
      </c>
      <c r="S43" s="18" t="s">
        <v>138</v>
      </c>
      <c r="T43" s="18"/>
    </row>
    <row r="44" spans="1:20">
      <c r="A44" s="4">
        <v>40</v>
      </c>
      <c r="B44" s="17" t="s">
        <v>63</v>
      </c>
      <c r="C44" s="64" t="s">
        <v>460</v>
      </c>
      <c r="D44" s="18" t="s">
        <v>25</v>
      </c>
      <c r="E44" s="19"/>
      <c r="F44" s="18"/>
      <c r="G44" s="19">
        <v>70</v>
      </c>
      <c r="H44" s="19">
        <v>60</v>
      </c>
      <c r="I44" s="58">
        <f t="shared" si="0"/>
        <v>130</v>
      </c>
      <c r="J44" s="70">
        <v>8781084941</v>
      </c>
      <c r="K44" s="64" t="s">
        <v>504</v>
      </c>
      <c r="L44" s="64" t="s">
        <v>312</v>
      </c>
      <c r="M44" s="64">
        <v>7896908924</v>
      </c>
      <c r="N44" s="64" t="s">
        <v>506</v>
      </c>
      <c r="O44" s="64">
        <v>8399851231</v>
      </c>
      <c r="P44" s="67">
        <v>43706</v>
      </c>
      <c r="Q44" s="68" t="s">
        <v>149</v>
      </c>
      <c r="R44" s="18">
        <v>46</v>
      </c>
      <c r="S44" s="18" t="s">
        <v>138</v>
      </c>
      <c r="T44" s="18"/>
    </row>
    <row r="45" spans="1:20">
      <c r="A45" s="4">
        <v>41</v>
      </c>
      <c r="B45" s="17" t="s">
        <v>62</v>
      </c>
      <c r="C45" s="64" t="s">
        <v>461</v>
      </c>
      <c r="D45" s="18" t="s">
        <v>25</v>
      </c>
      <c r="E45" s="19"/>
      <c r="F45" s="18"/>
      <c r="G45" s="19">
        <v>60</v>
      </c>
      <c r="H45" s="19">
        <v>60</v>
      </c>
      <c r="I45" s="58">
        <f t="shared" si="0"/>
        <v>120</v>
      </c>
      <c r="J45" s="70">
        <v>9577146565</v>
      </c>
      <c r="K45" s="64" t="s">
        <v>504</v>
      </c>
      <c r="L45" s="64" t="s">
        <v>312</v>
      </c>
      <c r="M45" s="64">
        <v>7896908925</v>
      </c>
      <c r="N45" s="64" t="s">
        <v>507</v>
      </c>
      <c r="O45" s="64">
        <v>9678285366</v>
      </c>
      <c r="P45" s="67">
        <v>43707</v>
      </c>
      <c r="Q45" s="68" t="s">
        <v>154</v>
      </c>
      <c r="R45" s="18">
        <v>43</v>
      </c>
      <c r="S45" s="18" t="s">
        <v>138</v>
      </c>
      <c r="T45" s="18"/>
    </row>
    <row r="46" spans="1:20">
      <c r="A46" s="4">
        <v>42</v>
      </c>
      <c r="B46" s="17" t="s">
        <v>63</v>
      </c>
      <c r="C46" s="64" t="s">
        <v>462</v>
      </c>
      <c r="D46" s="18" t="s">
        <v>25</v>
      </c>
      <c r="E46" s="19"/>
      <c r="F46" s="18"/>
      <c r="G46" s="19">
        <v>65</v>
      </c>
      <c r="H46" s="19">
        <v>70</v>
      </c>
      <c r="I46" s="58">
        <f t="shared" si="0"/>
        <v>135</v>
      </c>
      <c r="J46" s="70">
        <v>8011832656</v>
      </c>
      <c r="K46" s="64" t="s">
        <v>490</v>
      </c>
      <c r="L46" s="64" t="s">
        <v>364</v>
      </c>
      <c r="M46" s="75">
        <v>9957677860</v>
      </c>
      <c r="N46" s="64" t="s">
        <v>508</v>
      </c>
      <c r="O46" s="64">
        <v>8811929324</v>
      </c>
      <c r="P46" s="67">
        <v>43707</v>
      </c>
      <c r="Q46" s="68" t="s">
        <v>154</v>
      </c>
      <c r="R46" s="18">
        <v>46</v>
      </c>
      <c r="S46" s="18" t="s">
        <v>138</v>
      </c>
      <c r="T46" s="18"/>
    </row>
    <row r="47" spans="1:20">
      <c r="A47" s="4">
        <v>43</v>
      </c>
      <c r="B47" s="17" t="s">
        <v>62</v>
      </c>
      <c r="C47" s="64" t="s">
        <v>459</v>
      </c>
      <c r="D47" s="18" t="s">
        <v>25</v>
      </c>
      <c r="E47" s="19"/>
      <c r="F47" s="18"/>
      <c r="G47" s="19">
        <v>65</v>
      </c>
      <c r="H47" s="19">
        <v>60</v>
      </c>
      <c r="I47" s="58">
        <f t="shared" si="0"/>
        <v>125</v>
      </c>
      <c r="J47" s="70">
        <v>7896926498</v>
      </c>
      <c r="K47" s="64" t="s">
        <v>209</v>
      </c>
      <c r="L47" s="64" t="s">
        <v>210</v>
      </c>
      <c r="M47" s="64">
        <v>9678946894</v>
      </c>
      <c r="N47" s="64" t="s">
        <v>509</v>
      </c>
      <c r="O47" s="64">
        <v>9678938401</v>
      </c>
      <c r="P47" s="67">
        <v>43708</v>
      </c>
      <c r="Q47" s="68" t="s">
        <v>159</v>
      </c>
      <c r="R47" s="18">
        <v>35</v>
      </c>
      <c r="S47" s="18" t="s">
        <v>138</v>
      </c>
      <c r="T47" s="18"/>
    </row>
    <row r="48" spans="1:20">
      <c r="A48" s="4">
        <v>44</v>
      </c>
      <c r="B48" s="17" t="s">
        <v>63</v>
      </c>
      <c r="C48" s="64" t="s">
        <v>463</v>
      </c>
      <c r="D48" s="18" t="s">
        <v>25</v>
      </c>
      <c r="E48" s="19"/>
      <c r="F48" s="18"/>
      <c r="G48" s="19">
        <v>55</v>
      </c>
      <c r="H48" s="19">
        <v>60</v>
      </c>
      <c r="I48" s="58">
        <f t="shared" si="0"/>
        <v>115</v>
      </c>
      <c r="J48" s="70">
        <v>7896926498</v>
      </c>
      <c r="K48" s="64" t="s">
        <v>209</v>
      </c>
      <c r="L48" s="64" t="s">
        <v>210</v>
      </c>
      <c r="M48" s="64">
        <v>9678946895</v>
      </c>
      <c r="N48" s="64" t="s">
        <v>510</v>
      </c>
      <c r="O48" s="64">
        <v>8811921302</v>
      </c>
      <c r="P48" s="67">
        <v>43708</v>
      </c>
      <c r="Q48" s="68" t="s">
        <v>159</v>
      </c>
      <c r="R48" s="18">
        <v>30</v>
      </c>
      <c r="S48" s="18" t="s">
        <v>138</v>
      </c>
      <c r="T48" s="18"/>
    </row>
    <row r="49" spans="1:20">
      <c r="A49" s="4">
        <v>45</v>
      </c>
      <c r="B49" s="17"/>
      <c r="C49" s="18"/>
      <c r="D49" s="18"/>
      <c r="E49" s="19"/>
      <c r="F49" s="18"/>
      <c r="G49" s="19"/>
      <c r="H49" s="19"/>
      <c r="I49" s="58">
        <f t="shared" si="0"/>
        <v>0</v>
      </c>
      <c r="J49" s="18"/>
      <c r="K49" s="18"/>
      <c r="L49" s="18"/>
      <c r="M49" s="18"/>
      <c r="N49" s="18"/>
      <c r="O49" s="18"/>
      <c r="P49" s="24"/>
      <c r="Q49" s="18"/>
      <c r="R49" s="18"/>
      <c r="S49" s="18"/>
      <c r="T49" s="18"/>
    </row>
    <row r="50" spans="1:20">
      <c r="A50" s="4">
        <v>46</v>
      </c>
      <c r="B50" s="17"/>
      <c r="C50" s="18"/>
      <c r="D50" s="18"/>
      <c r="E50" s="19"/>
      <c r="F50" s="18"/>
      <c r="G50" s="19"/>
      <c r="H50" s="19"/>
      <c r="I50" s="58">
        <f t="shared" si="0"/>
        <v>0</v>
      </c>
      <c r="J50" s="18"/>
      <c r="K50" s="18"/>
      <c r="L50" s="18"/>
      <c r="M50" s="18"/>
      <c r="N50" s="18"/>
      <c r="O50" s="18"/>
      <c r="P50" s="24"/>
      <c r="Q50" s="18"/>
      <c r="R50" s="18"/>
      <c r="S50" s="18"/>
      <c r="T50" s="18"/>
    </row>
    <row r="51" spans="1:20">
      <c r="A51" s="4">
        <v>47</v>
      </c>
      <c r="B51" s="17"/>
      <c r="C51" s="18"/>
      <c r="D51" s="18"/>
      <c r="E51" s="19"/>
      <c r="F51" s="18"/>
      <c r="G51" s="19"/>
      <c r="H51" s="19"/>
      <c r="I51" s="58">
        <f t="shared" si="0"/>
        <v>0</v>
      </c>
      <c r="J51" s="18"/>
      <c r="K51" s="18"/>
      <c r="L51" s="18"/>
      <c r="M51" s="18"/>
      <c r="N51" s="18"/>
      <c r="O51" s="18"/>
      <c r="P51" s="24"/>
      <c r="Q51" s="18"/>
      <c r="R51" s="18"/>
      <c r="S51" s="18"/>
      <c r="T51" s="18"/>
    </row>
    <row r="52" spans="1:20">
      <c r="A52" s="4">
        <v>48</v>
      </c>
      <c r="B52" s="17"/>
      <c r="C52" s="18"/>
      <c r="D52" s="18"/>
      <c r="E52" s="19"/>
      <c r="F52" s="18"/>
      <c r="G52" s="19"/>
      <c r="H52" s="19"/>
      <c r="I52" s="58">
        <f t="shared" si="0"/>
        <v>0</v>
      </c>
      <c r="J52" s="18"/>
      <c r="K52" s="18"/>
      <c r="L52" s="18"/>
      <c r="M52" s="18"/>
      <c r="N52" s="18"/>
      <c r="O52" s="18"/>
      <c r="P52" s="24"/>
      <c r="Q52" s="18"/>
      <c r="R52" s="18"/>
      <c r="S52" s="18"/>
      <c r="T52" s="18"/>
    </row>
    <row r="53" spans="1:20">
      <c r="A53" s="4">
        <v>49</v>
      </c>
      <c r="B53" s="17"/>
      <c r="C53" s="56"/>
      <c r="D53" s="56"/>
      <c r="E53" s="17"/>
      <c r="F53" s="56"/>
      <c r="G53" s="17"/>
      <c r="H53" s="17"/>
      <c r="I53" s="58">
        <f t="shared" si="0"/>
        <v>0</v>
      </c>
      <c r="J53" s="56"/>
      <c r="K53" s="56"/>
      <c r="L53" s="56"/>
      <c r="M53" s="56"/>
      <c r="N53" s="56"/>
      <c r="O53" s="56"/>
      <c r="P53" s="24"/>
      <c r="Q53" s="18"/>
      <c r="R53" s="18"/>
      <c r="S53" s="18"/>
      <c r="T53" s="18"/>
    </row>
    <row r="54" spans="1:20">
      <c r="A54" s="4">
        <v>50</v>
      </c>
      <c r="B54" s="17"/>
      <c r="C54" s="18"/>
      <c r="D54" s="18"/>
      <c r="E54" s="19"/>
      <c r="F54" s="18"/>
      <c r="G54" s="19"/>
      <c r="H54" s="19"/>
      <c r="I54" s="58">
        <f t="shared" si="0"/>
        <v>0</v>
      </c>
      <c r="J54" s="18"/>
      <c r="K54" s="18"/>
      <c r="L54" s="18"/>
      <c r="M54" s="18"/>
      <c r="N54" s="18"/>
      <c r="O54" s="18"/>
      <c r="P54" s="24"/>
      <c r="Q54" s="18"/>
      <c r="R54" s="18"/>
      <c r="S54" s="18"/>
      <c r="T54" s="18"/>
    </row>
    <row r="55" spans="1:20">
      <c r="A55" s="4">
        <v>51</v>
      </c>
      <c r="B55" s="17"/>
      <c r="C55" s="18"/>
      <c r="D55" s="18"/>
      <c r="E55" s="19"/>
      <c r="F55" s="18"/>
      <c r="G55" s="19"/>
      <c r="H55" s="19"/>
      <c r="I55" s="58">
        <f t="shared" si="0"/>
        <v>0</v>
      </c>
      <c r="J55" s="18"/>
      <c r="K55" s="18"/>
      <c r="L55" s="18"/>
      <c r="M55" s="18"/>
      <c r="N55" s="18"/>
      <c r="O55" s="18"/>
      <c r="P55" s="24"/>
      <c r="Q55" s="18"/>
      <c r="R55" s="18"/>
      <c r="S55" s="18"/>
      <c r="T55" s="18"/>
    </row>
    <row r="56" spans="1:20">
      <c r="A56" s="4">
        <v>52</v>
      </c>
      <c r="B56" s="17"/>
      <c r="C56" s="18"/>
      <c r="D56" s="18"/>
      <c r="E56" s="19"/>
      <c r="F56" s="18"/>
      <c r="G56" s="19"/>
      <c r="H56" s="19"/>
      <c r="I56" s="58">
        <f t="shared" si="0"/>
        <v>0</v>
      </c>
      <c r="J56" s="18"/>
      <c r="K56" s="18"/>
      <c r="L56" s="18"/>
      <c r="M56" s="18"/>
      <c r="N56" s="18"/>
      <c r="O56" s="18"/>
      <c r="P56" s="24"/>
      <c r="Q56" s="18"/>
      <c r="R56" s="18"/>
      <c r="S56" s="18"/>
      <c r="T56" s="18"/>
    </row>
    <row r="57" spans="1:20">
      <c r="A57" s="4">
        <v>53</v>
      </c>
      <c r="B57" s="17"/>
      <c r="C57" s="18"/>
      <c r="D57" s="18"/>
      <c r="E57" s="19"/>
      <c r="F57" s="18"/>
      <c r="G57" s="19"/>
      <c r="H57" s="19"/>
      <c r="I57" s="58">
        <f t="shared" si="0"/>
        <v>0</v>
      </c>
      <c r="J57" s="18"/>
      <c r="K57" s="18"/>
      <c r="L57" s="18"/>
      <c r="M57" s="18"/>
      <c r="N57" s="18"/>
      <c r="O57" s="18"/>
      <c r="P57" s="24"/>
      <c r="Q57" s="18"/>
      <c r="R57" s="18"/>
      <c r="S57" s="18"/>
      <c r="T57" s="18"/>
    </row>
    <row r="58" spans="1:20">
      <c r="A58" s="4">
        <v>54</v>
      </c>
      <c r="B58" s="17"/>
      <c r="C58" s="18"/>
      <c r="D58" s="18"/>
      <c r="E58" s="19"/>
      <c r="F58" s="18"/>
      <c r="G58" s="19"/>
      <c r="H58" s="19"/>
      <c r="I58" s="58">
        <f t="shared" si="0"/>
        <v>0</v>
      </c>
      <c r="J58" s="18"/>
      <c r="K58" s="18"/>
      <c r="L58" s="18"/>
      <c r="M58" s="18"/>
      <c r="N58" s="18"/>
      <c r="O58" s="18"/>
      <c r="P58" s="24"/>
      <c r="Q58" s="18"/>
      <c r="R58" s="18"/>
      <c r="S58" s="18"/>
      <c r="T58" s="18"/>
    </row>
    <row r="59" spans="1:20">
      <c r="A59" s="4">
        <v>55</v>
      </c>
      <c r="B59" s="17"/>
      <c r="C59" s="18"/>
      <c r="D59" s="18"/>
      <c r="E59" s="19"/>
      <c r="F59" s="18"/>
      <c r="G59" s="19"/>
      <c r="H59" s="19"/>
      <c r="I59" s="58">
        <f t="shared" si="0"/>
        <v>0</v>
      </c>
      <c r="J59" s="18"/>
      <c r="K59" s="18"/>
      <c r="L59" s="18"/>
      <c r="M59" s="18"/>
      <c r="N59" s="18"/>
      <c r="O59" s="18"/>
      <c r="P59" s="24"/>
      <c r="Q59" s="18"/>
      <c r="R59" s="18"/>
      <c r="S59" s="18"/>
      <c r="T59" s="18"/>
    </row>
    <row r="60" spans="1:20">
      <c r="A60" s="4">
        <v>56</v>
      </c>
      <c r="B60" s="17"/>
      <c r="C60" s="18"/>
      <c r="D60" s="18"/>
      <c r="E60" s="19"/>
      <c r="F60" s="18"/>
      <c r="G60" s="19"/>
      <c r="H60" s="19"/>
      <c r="I60" s="58">
        <f t="shared" si="0"/>
        <v>0</v>
      </c>
      <c r="J60" s="18"/>
      <c r="K60" s="18"/>
      <c r="L60" s="18"/>
      <c r="M60" s="18"/>
      <c r="N60" s="18"/>
      <c r="O60" s="18"/>
      <c r="P60" s="24"/>
      <c r="Q60" s="18"/>
      <c r="R60" s="18"/>
      <c r="S60" s="18"/>
      <c r="T60" s="18"/>
    </row>
    <row r="61" spans="1:20">
      <c r="A61" s="4">
        <v>57</v>
      </c>
      <c r="B61" s="17"/>
      <c r="C61" s="18"/>
      <c r="D61" s="18"/>
      <c r="E61" s="19"/>
      <c r="F61" s="18"/>
      <c r="G61" s="19"/>
      <c r="H61" s="19"/>
      <c r="I61" s="58">
        <f t="shared" si="0"/>
        <v>0</v>
      </c>
      <c r="J61" s="18"/>
      <c r="K61" s="18"/>
      <c r="L61" s="18"/>
      <c r="M61" s="18"/>
      <c r="N61" s="18"/>
      <c r="O61" s="18"/>
      <c r="P61" s="24"/>
      <c r="Q61" s="18"/>
      <c r="R61" s="18"/>
      <c r="S61" s="18"/>
      <c r="T61" s="18"/>
    </row>
    <row r="62" spans="1:20">
      <c r="A62" s="4">
        <v>58</v>
      </c>
      <c r="B62" s="17"/>
      <c r="C62" s="18"/>
      <c r="D62" s="18"/>
      <c r="E62" s="19"/>
      <c r="F62" s="18"/>
      <c r="G62" s="19"/>
      <c r="H62" s="19"/>
      <c r="I62" s="58">
        <f t="shared" si="0"/>
        <v>0</v>
      </c>
      <c r="J62" s="18"/>
      <c r="K62" s="18"/>
      <c r="L62" s="18"/>
      <c r="M62" s="18"/>
      <c r="N62" s="18"/>
      <c r="O62" s="18"/>
      <c r="P62" s="24"/>
      <c r="Q62" s="18"/>
      <c r="R62" s="18"/>
      <c r="S62" s="18"/>
      <c r="T62" s="18"/>
    </row>
    <row r="63" spans="1:20">
      <c r="A63" s="4">
        <v>59</v>
      </c>
      <c r="B63" s="17"/>
      <c r="C63" s="18"/>
      <c r="D63" s="18"/>
      <c r="E63" s="19"/>
      <c r="F63" s="18"/>
      <c r="G63" s="19"/>
      <c r="H63" s="19"/>
      <c r="I63" s="58">
        <f t="shared" si="0"/>
        <v>0</v>
      </c>
      <c r="J63" s="18"/>
      <c r="K63" s="18"/>
      <c r="L63" s="18"/>
      <c r="M63" s="18"/>
      <c r="N63" s="18"/>
      <c r="O63" s="18"/>
      <c r="P63" s="24"/>
      <c r="Q63" s="18"/>
      <c r="R63" s="18"/>
      <c r="S63" s="18"/>
      <c r="T63" s="18"/>
    </row>
    <row r="64" spans="1:20">
      <c r="A64" s="4">
        <v>60</v>
      </c>
      <c r="B64" s="17"/>
      <c r="C64" s="18"/>
      <c r="D64" s="18"/>
      <c r="E64" s="19"/>
      <c r="F64" s="18"/>
      <c r="G64" s="19"/>
      <c r="H64" s="19"/>
      <c r="I64" s="58">
        <f t="shared" si="0"/>
        <v>0</v>
      </c>
      <c r="J64" s="18"/>
      <c r="K64" s="18"/>
      <c r="L64" s="18"/>
      <c r="M64" s="18"/>
      <c r="N64" s="18"/>
      <c r="O64" s="18"/>
      <c r="P64" s="24"/>
      <c r="Q64" s="18"/>
      <c r="R64" s="18"/>
      <c r="S64" s="18"/>
      <c r="T64" s="18"/>
    </row>
    <row r="65" spans="1:20">
      <c r="A65" s="4">
        <v>61</v>
      </c>
      <c r="B65" s="17"/>
      <c r="C65" s="18"/>
      <c r="D65" s="18"/>
      <c r="E65" s="19"/>
      <c r="F65" s="18"/>
      <c r="G65" s="19"/>
      <c r="H65" s="19"/>
      <c r="I65" s="58">
        <f t="shared" si="0"/>
        <v>0</v>
      </c>
      <c r="J65" s="18"/>
      <c r="K65" s="18"/>
      <c r="L65" s="18"/>
      <c r="M65" s="18"/>
      <c r="N65" s="18"/>
      <c r="O65" s="18"/>
      <c r="P65" s="24"/>
      <c r="Q65" s="18"/>
      <c r="R65" s="18"/>
      <c r="S65" s="18"/>
      <c r="T65" s="18"/>
    </row>
    <row r="66" spans="1:20">
      <c r="A66" s="4">
        <v>62</v>
      </c>
      <c r="B66" s="17"/>
      <c r="C66" s="18"/>
      <c r="D66" s="18"/>
      <c r="E66" s="19"/>
      <c r="F66" s="18"/>
      <c r="G66" s="19"/>
      <c r="H66" s="19"/>
      <c r="I66" s="58">
        <f t="shared" si="0"/>
        <v>0</v>
      </c>
      <c r="J66" s="18"/>
      <c r="K66" s="18"/>
      <c r="L66" s="18"/>
      <c r="M66" s="18"/>
      <c r="N66" s="18"/>
      <c r="O66" s="18"/>
      <c r="P66" s="24"/>
      <c r="Q66" s="18"/>
      <c r="R66" s="18"/>
      <c r="S66" s="18"/>
      <c r="T66" s="18"/>
    </row>
    <row r="67" spans="1:20">
      <c r="A67" s="4">
        <v>63</v>
      </c>
      <c r="B67" s="17"/>
      <c r="C67" s="18"/>
      <c r="D67" s="18"/>
      <c r="E67" s="19"/>
      <c r="F67" s="18"/>
      <c r="G67" s="19"/>
      <c r="H67" s="19"/>
      <c r="I67" s="58">
        <f t="shared" si="0"/>
        <v>0</v>
      </c>
      <c r="J67" s="18"/>
      <c r="K67" s="18"/>
      <c r="L67" s="18"/>
      <c r="M67" s="18"/>
      <c r="N67" s="18"/>
      <c r="O67" s="18"/>
      <c r="P67" s="24"/>
      <c r="Q67" s="18"/>
      <c r="R67" s="18"/>
      <c r="S67" s="18"/>
      <c r="T67" s="18"/>
    </row>
    <row r="68" spans="1:20">
      <c r="A68" s="4">
        <v>64</v>
      </c>
      <c r="B68" s="17"/>
      <c r="C68" s="18"/>
      <c r="D68" s="18"/>
      <c r="E68" s="19"/>
      <c r="F68" s="18"/>
      <c r="G68" s="19"/>
      <c r="H68" s="19"/>
      <c r="I68" s="58">
        <f t="shared" si="0"/>
        <v>0</v>
      </c>
      <c r="J68" s="18"/>
      <c r="K68" s="18"/>
      <c r="L68" s="18"/>
      <c r="M68" s="18"/>
      <c r="N68" s="18"/>
      <c r="O68" s="18"/>
      <c r="P68" s="24"/>
      <c r="Q68" s="18"/>
      <c r="R68" s="18"/>
      <c r="S68" s="18"/>
      <c r="T68" s="18"/>
    </row>
    <row r="69" spans="1:20">
      <c r="A69" s="4">
        <v>65</v>
      </c>
      <c r="B69" s="17"/>
      <c r="C69" s="18"/>
      <c r="D69" s="18"/>
      <c r="E69" s="19"/>
      <c r="F69" s="18"/>
      <c r="G69" s="19"/>
      <c r="H69" s="19"/>
      <c r="I69" s="58">
        <f t="shared" si="0"/>
        <v>0</v>
      </c>
      <c r="J69" s="18"/>
      <c r="K69" s="18"/>
      <c r="L69" s="18"/>
      <c r="M69" s="18"/>
      <c r="N69" s="18"/>
      <c r="O69" s="18"/>
      <c r="P69" s="24"/>
      <c r="Q69" s="18"/>
      <c r="R69" s="18"/>
      <c r="S69" s="18"/>
      <c r="T69" s="18"/>
    </row>
    <row r="70" spans="1:20">
      <c r="A70" s="4">
        <v>66</v>
      </c>
      <c r="B70" s="17"/>
      <c r="C70" s="18"/>
      <c r="D70" s="18"/>
      <c r="E70" s="19"/>
      <c r="F70" s="18"/>
      <c r="G70" s="19"/>
      <c r="H70" s="19"/>
      <c r="I70" s="58">
        <f t="shared" ref="I70:I133" si="1">SUM(G70:H70)</f>
        <v>0</v>
      </c>
      <c r="J70" s="18"/>
      <c r="K70" s="18"/>
      <c r="L70" s="18"/>
      <c r="M70" s="18"/>
      <c r="N70" s="18"/>
      <c r="O70" s="18"/>
      <c r="P70" s="24"/>
      <c r="Q70" s="18"/>
      <c r="R70" s="18"/>
      <c r="S70" s="18"/>
      <c r="T70" s="18"/>
    </row>
    <row r="71" spans="1:20">
      <c r="A71" s="4">
        <v>67</v>
      </c>
      <c r="B71" s="17"/>
      <c r="C71" s="18"/>
      <c r="D71" s="18"/>
      <c r="E71" s="19"/>
      <c r="F71" s="18"/>
      <c r="G71" s="19"/>
      <c r="H71" s="19"/>
      <c r="I71" s="58">
        <f t="shared" si="1"/>
        <v>0</v>
      </c>
      <c r="J71" s="18"/>
      <c r="K71" s="18"/>
      <c r="L71" s="18"/>
      <c r="M71" s="18"/>
      <c r="N71" s="18"/>
      <c r="O71" s="18"/>
      <c r="P71" s="24"/>
      <c r="Q71" s="18"/>
      <c r="R71" s="18"/>
      <c r="S71" s="18"/>
      <c r="T71" s="18"/>
    </row>
    <row r="72" spans="1:20">
      <c r="A72" s="4">
        <v>68</v>
      </c>
      <c r="B72" s="17"/>
      <c r="C72" s="18"/>
      <c r="D72" s="18"/>
      <c r="E72" s="19"/>
      <c r="F72" s="18"/>
      <c r="G72" s="19"/>
      <c r="H72" s="19"/>
      <c r="I72" s="58">
        <f t="shared" si="1"/>
        <v>0</v>
      </c>
      <c r="J72" s="18"/>
      <c r="K72" s="18"/>
      <c r="L72" s="18"/>
      <c r="M72" s="18"/>
      <c r="N72" s="18"/>
      <c r="O72" s="18"/>
      <c r="P72" s="24"/>
      <c r="Q72" s="18"/>
      <c r="R72" s="18"/>
      <c r="S72" s="18"/>
      <c r="T72" s="18"/>
    </row>
    <row r="73" spans="1:20">
      <c r="A73" s="4">
        <v>69</v>
      </c>
      <c r="B73" s="17"/>
      <c r="C73" s="18"/>
      <c r="D73" s="18"/>
      <c r="E73" s="19"/>
      <c r="F73" s="18"/>
      <c r="G73" s="19"/>
      <c r="H73" s="19"/>
      <c r="I73" s="58">
        <f t="shared" si="1"/>
        <v>0</v>
      </c>
      <c r="J73" s="18"/>
      <c r="K73" s="18"/>
      <c r="L73" s="18"/>
      <c r="M73" s="18"/>
      <c r="N73" s="18"/>
      <c r="O73" s="18"/>
      <c r="P73" s="24"/>
      <c r="Q73" s="18"/>
      <c r="R73" s="18"/>
      <c r="S73" s="18"/>
      <c r="T73" s="18"/>
    </row>
    <row r="74" spans="1:20">
      <c r="A74" s="4">
        <v>70</v>
      </c>
      <c r="B74" s="17"/>
      <c r="C74" s="18"/>
      <c r="D74" s="18"/>
      <c r="E74" s="19"/>
      <c r="F74" s="18"/>
      <c r="G74" s="19"/>
      <c r="H74" s="19"/>
      <c r="I74" s="58">
        <f t="shared" si="1"/>
        <v>0</v>
      </c>
      <c r="J74" s="18"/>
      <c r="K74" s="18"/>
      <c r="L74" s="18"/>
      <c r="M74" s="18"/>
      <c r="N74" s="18"/>
      <c r="O74" s="18"/>
      <c r="P74" s="24"/>
      <c r="Q74" s="18"/>
      <c r="R74" s="18"/>
      <c r="S74" s="18"/>
      <c r="T74" s="18"/>
    </row>
    <row r="75" spans="1:20">
      <c r="A75" s="4">
        <v>71</v>
      </c>
      <c r="B75" s="17"/>
      <c r="C75" s="18"/>
      <c r="D75" s="18"/>
      <c r="E75" s="19"/>
      <c r="F75" s="18"/>
      <c r="G75" s="19"/>
      <c r="H75" s="19"/>
      <c r="I75" s="58">
        <f t="shared" si="1"/>
        <v>0</v>
      </c>
      <c r="J75" s="18"/>
      <c r="K75" s="18"/>
      <c r="L75" s="18"/>
      <c r="M75" s="18"/>
      <c r="N75" s="18"/>
      <c r="O75" s="18"/>
      <c r="P75" s="24"/>
      <c r="Q75" s="18"/>
      <c r="R75" s="18"/>
      <c r="S75" s="18"/>
      <c r="T75" s="18"/>
    </row>
    <row r="76" spans="1:20">
      <c r="A76" s="4">
        <v>72</v>
      </c>
      <c r="B76" s="17"/>
      <c r="C76" s="18"/>
      <c r="D76" s="18"/>
      <c r="E76" s="19"/>
      <c r="F76" s="18"/>
      <c r="G76" s="19"/>
      <c r="H76" s="19"/>
      <c r="I76" s="58">
        <f t="shared" si="1"/>
        <v>0</v>
      </c>
      <c r="J76" s="18"/>
      <c r="K76" s="18"/>
      <c r="L76" s="18"/>
      <c r="M76" s="18"/>
      <c r="N76" s="18"/>
      <c r="O76" s="18"/>
      <c r="P76" s="24"/>
      <c r="Q76" s="18"/>
      <c r="R76" s="18"/>
      <c r="S76" s="18"/>
      <c r="T76" s="18"/>
    </row>
    <row r="77" spans="1:20">
      <c r="A77" s="4">
        <v>73</v>
      </c>
      <c r="B77" s="17"/>
      <c r="C77" s="18"/>
      <c r="D77" s="18"/>
      <c r="E77" s="19"/>
      <c r="F77" s="18"/>
      <c r="G77" s="19"/>
      <c r="H77" s="19"/>
      <c r="I77" s="58">
        <f t="shared" si="1"/>
        <v>0</v>
      </c>
      <c r="J77" s="18"/>
      <c r="K77" s="18"/>
      <c r="L77" s="18"/>
      <c r="M77" s="18"/>
      <c r="N77" s="18"/>
      <c r="O77" s="18"/>
      <c r="P77" s="24"/>
      <c r="Q77" s="18"/>
      <c r="R77" s="18"/>
      <c r="S77" s="18"/>
      <c r="T77" s="18"/>
    </row>
    <row r="78" spans="1:20">
      <c r="A78" s="4">
        <v>74</v>
      </c>
      <c r="B78" s="17"/>
      <c r="C78" s="48"/>
      <c r="D78" s="48"/>
      <c r="E78" s="19"/>
      <c r="F78" s="48"/>
      <c r="G78" s="19"/>
      <c r="H78" s="19"/>
      <c r="I78" s="58">
        <f t="shared" si="1"/>
        <v>0</v>
      </c>
      <c r="J78" s="48"/>
      <c r="K78" s="48"/>
      <c r="L78" s="48"/>
      <c r="M78" s="48"/>
      <c r="N78" s="48"/>
      <c r="O78" s="48"/>
      <c r="P78" s="24"/>
      <c r="Q78" s="18"/>
      <c r="R78" s="18"/>
      <c r="S78" s="18"/>
      <c r="T78" s="18"/>
    </row>
    <row r="79" spans="1:20">
      <c r="A79" s="4">
        <v>75</v>
      </c>
      <c r="B79" s="17"/>
      <c r="C79" s="18"/>
      <c r="D79" s="18"/>
      <c r="E79" s="19"/>
      <c r="F79" s="18"/>
      <c r="G79" s="19"/>
      <c r="H79" s="19"/>
      <c r="I79" s="58">
        <f t="shared" si="1"/>
        <v>0</v>
      </c>
      <c r="J79" s="18"/>
      <c r="K79" s="18"/>
      <c r="L79" s="18"/>
      <c r="M79" s="18"/>
      <c r="N79" s="18"/>
      <c r="O79" s="18"/>
      <c r="P79" s="24"/>
      <c r="Q79" s="18"/>
      <c r="R79" s="18"/>
      <c r="S79" s="18"/>
      <c r="T79" s="18"/>
    </row>
    <row r="80" spans="1:20">
      <c r="A80" s="4">
        <v>76</v>
      </c>
      <c r="B80" s="17"/>
      <c r="C80" s="18"/>
      <c r="D80" s="18"/>
      <c r="E80" s="19"/>
      <c r="F80" s="18"/>
      <c r="G80" s="19"/>
      <c r="H80" s="19"/>
      <c r="I80" s="58">
        <f t="shared" si="1"/>
        <v>0</v>
      </c>
      <c r="J80" s="18"/>
      <c r="K80" s="18"/>
      <c r="L80" s="18"/>
      <c r="M80" s="18"/>
      <c r="N80" s="18"/>
      <c r="O80" s="18"/>
      <c r="P80" s="24"/>
      <c r="Q80" s="18"/>
      <c r="R80" s="18"/>
      <c r="S80" s="18"/>
      <c r="T80" s="18"/>
    </row>
    <row r="81" spans="1:20">
      <c r="A81" s="4">
        <v>77</v>
      </c>
      <c r="B81" s="17"/>
      <c r="C81" s="18"/>
      <c r="D81" s="18"/>
      <c r="E81" s="19"/>
      <c r="F81" s="18"/>
      <c r="G81" s="19"/>
      <c r="H81" s="19"/>
      <c r="I81" s="58">
        <f t="shared" si="1"/>
        <v>0</v>
      </c>
      <c r="J81" s="18"/>
      <c r="K81" s="18"/>
      <c r="L81" s="18"/>
      <c r="M81" s="18"/>
      <c r="N81" s="18"/>
      <c r="O81" s="18"/>
      <c r="P81" s="24"/>
      <c r="Q81" s="18"/>
      <c r="R81" s="18"/>
      <c r="S81" s="18"/>
      <c r="T81" s="18"/>
    </row>
    <row r="82" spans="1:20">
      <c r="A82" s="4">
        <v>78</v>
      </c>
      <c r="B82" s="17"/>
      <c r="C82" s="18"/>
      <c r="D82" s="18"/>
      <c r="E82" s="19"/>
      <c r="F82" s="18"/>
      <c r="G82" s="19"/>
      <c r="H82" s="19"/>
      <c r="I82" s="58">
        <f t="shared" si="1"/>
        <v>0</v>
      </c>
      <c r="J82" s="18"/>
      <c r="K82" s="18"/>
      <c r="L82" s="18"/>
      <c r="M82" s="18"/>
      <c r="N82" s="18"/>
      <c r="O82" s="18"/>
      <c r="P82" s="24"/>
      <c r="Q82" s="18"/>
      <c r="R82" s="18"/>
      <c r="S82" s="18"/>
      <c r="T82" s="18"/>
    </row>
    <row r="83" spans="1:20">
      <c r="A83" s="4">
        <v>79</v>
      </c>
      <c r="B83" s="17"/>
      <c r="C83" s="18"/>
      <c r="D83" s="18"/>
      <c r="E83" s="19"/>
      <c r="F83" s="18"/>
      <c r="G83" s="19"/>
      <c r="H83" s="19"/>
      <c r="I83" s="58">
        <f t="shared" si="1"/>
        <v>0</v>
      </c>
      <c r="J83" s="18"/>
      <c r="K83" s="18"/>
      <c r="L83" s="18"/>
      <c r="M83" s="18"/>
      <c r="N83" s="18"/>
      <c r="O83" s="18"/>
      <c r="P83" s="24"/>
      <c r="Q83" s="18"/>
      <c r="R83" s="18"/>
      <c r="S83" s="18"/>
      <c r="T83" s="18"/>
    </row>
    <row r="84" spans="1:20">
      <c r="A84" s="4">
        <v>80</v>
      </c>
      <c r="B84" s="17"/>
      <c r="C84" s="18"/>
      <c r="D84" s="18"/>
      <c r="E84" s="19"/>
      <c r="F84" s="18"/>
      <c r="G84" s="19"/>
      <c r="H84" s="19"/>
      <c r="I84" s="58">
        <f t="shared" si="1"/>
        <v>0</v>
      </c>
      <c r="J84" s="18"/>
      <c r="K84" s="18"/>
      <c r="L84" s="18"/>
      <c r="M84" s="18"/>
      <c r="N84" s="18"/>
      <c r="O84" s="18"/>
      <c r="P84" s="24"/>
      <c r="Q84" s="18"/>
      <c r="R84" s="18"/>
      <c r="S84" s="18"/>
      <c r="T84" s="18"/>
    </row>
    <row r="85" spans="1:20">
      <c r="A85" s="4">
        <v>81</v>
      </c>
      <c r="B85" s="17"/>
      <c r="C85" s="18"/>
      <c r="D85" s="18"/>
      <c r="E85" s="19"/>
      <c r="F85" s="18"/>
      <c r="G85" s="19"/>
      <c r="H85" s="19"/>
      <c r="I85" s="58">
        <f t="shared" si="1"/>
        <v>0</v>
      </c>
      <c r="J85" s="18"/>
      <c r="K85" s="18"/>
      <c r="L85" s="18"/>
      <c r="M85" s="18"/>
      <c r="N85" s="18"/>
      <c r="O85" s="18"/>
      <c r="P85" s="24"/>
      <c r="Q85" s="18"/>
      <c r="R85" s="18"/>
      <c r="S85" s="18"/>
      <c r="T85" s="18"/>
    </row>
    <row r="86" spans="1:20">
      <c r="A86" s="4">
        <v>82</v>
      </c>
      <c r="B86" s="17"/>
      <c r="C86" s="18"/>
      <c r="D86" s="18"/>
      <c r="E86" s="19"/>
      <c r="F86" s="18"/>
      <c r="G86" s="19"/>
      <c r="H86" s="19"/>
      <c r="I86" s="58">
        <f t="shared" si="1"/>
        <v>0</v>
      </c>
      <c r="J86" s="18"/>
      <c r="K86" s="18"/>
      <c r="L86" s="18"/>
      <c r="M86" s="18"/>
      <c r="N86" s="18"/>
      <c r="O86" s="18"/>
      <c r="P86" s="24"/>
      <c r="Q86" s="18"/>
      <c r="R86" s="18"/>
      <c r="S86" s="18"/>
      <c r="T86" s="18"/>
    </row>
    <row r="87" spans="1:20">
      <c r="A87" s="4">
        <v>83</v>
      </c>
      <c r="B87" s="17"/>
      <c r="C87" s="18"/>
      <c r="D87" s="18"/>
      <c r="E87" s="19"/>
      <c r="F87" s="18"/>
      <c r="G87" s="19"/>
      <c r="H87" s="19"/>
      <c r="I87" s="58">
        <f t="shared" si="1"/>
        <v>0</v>
      </c>
      <c r="J87" s="18"/>
      <c r="K87" s="18"/>
      <c r="L87" s="18"/>
      <c r="M87" s="18"/>
      <c r="N87" s="18"/>
      <c r="O87" s="18"/>
      <c r="P87" s="24"/>
      <c r="Q87" s="18"/>
      <c r="R87" s="18"/>
      <c r="S87" s="18"/>
      <c r="T87" s="18"/>
    </row>
    <row r="88" spans="1:20">
      <c r="A88" s="4">
        <v>84</v>
      </c>
      <c r="B88" s="17"/>
      <c r="C88" s="18"/>
      <c r="D88" s="18"/>
      <c r="E88" s="19"/>
      <c r="F88" s="18"/>
      <c r="G88" s="19"/>
      <c r="H88" s="19"/>
      <c r="I88" s="58">
        <f t="shared" si="1"/>
        <v>0</v>
      </c>
      <c r="J88" s="18"/>
      <c r="K88" s="18"/>
      <c r="L88" s="18"/>
      <c r="M88" s="18"/>
      <c r="N88" s="18"/>
      <c r="O88" s="18"/>
      <c r="P88" s="24"/>
      <c r="Q88" s="18"/>
      <c r="R88" s="18"/>
      <c r="S88" s="18"/>
      <c r="T88" s="18"/>
    </row>
    <row r="89" spans="1:20">
      <c r="A89" s="4">
        <v>85</v>
      </c>
      <c r="B89" s="17"/>
      <c r="C89" s="18"/>
      <c r="D89" s="18"/>
      <c r="E89" s="19"/>
      <c r="F89" s="18"/>
      <c r="G89" s="19"/>
      <c r="H89" s="19"/>
      <c r="I89" s="58">
        <f t="shared" si="1"/>
        <v>0</v>
      </c>
      <c r="J89" s="18"/>
      <c r="K89" s="18"/>
      <c r="L89" s="18"/>
      <c r="M89" s="18"/>
      <c r="N89" s="18"/>
      <c r="O89" s="18"/>
      <c r="P89" s="24"/>
      <c r="Q89" s="18"/>
      <c r="R89" s="18"/>
      <c r="S89" s="18"/>
      <c r="T89" s="18"/>
    </row>
    <row r="90" spans="1:20">
      <c r="A90" s="4">
        <v>86</v>
      </c>
      <c r="B90" s="17"/>
      <c r="C90" s="18"/>
      <c r="D90" s="18"/>
      <c r="E90" s="19"/>
      <c r="F90" s="18"/>
      <c r="G90" s="19"/>
      <c r="H90" s="19"/>
      <c r="I90" s="58">
        <f t="shared" si="1"/>
        <v>0</v>
      </c>
      <c r="J90" s="18"/>
      <c r="K90" s="18"/>
      <c r="L90" s="18"/>
      <c r="M90" s="18"/>
      <c r="N90" s="18"/>
      <c r="O90" s="18"/>
      <c r="P90" s="24"/>
      <c r="Q90" s="18"/>
      <c r="R90" s="18"/>
      <c r="S90" s="18"/>
      <c r="T90" s="18"/>
    </row>
    <row r="91" spans="1:20">
      <c r="A91" s="4">
        <v>87</v>
      </c>
      <c r="B91" s="17"/>
      <c r="C91" s="18"/>
      <c r="D91" s="18"/>
      <c r="E91" s="19"/>
      <c r="F91" s="18"/>
      <c r="G91" s="19"/>
      <c r="H91" s="19"/>
      <c r="I91" s="58">
        <f t="shared" si="1"/>
        <v>0</v>
      </c>
      <c r="J91" s="18"/>
      <c r="K91" s="18"/>
      <c r="L91" s="18"/>
      <c r="M91" s="18"/>
      <c r="N91" s="18"/>
      <c r="O91" s="18"/>
      <c r="P91" s="24"/>
      <c r="Q91" s="18"/>
      <c r="R91" s="18"/>
      <c r="S91" s="18"/>
      <c r="T91" s="18"/>
    </row>
    <row r="92" spans="1:20">
      <c r="A92" s="4">
        <v>88</v>
      </c>
      <c r="B92" s="17"/>
      <c r="C92" s="18"/>
      <c r="D92" s="18"/>
      <c r="E92" s="19"/>
      <c r="F92" s="18"/>
      <c r="G92" s="19"/>
      <c r="H92" s="19"/>
      <c r="I92" s="58">
        <f t="shared" si="1"/>
        <v>0</v>
      </c>
      <c r="J92" s="18"/>
      <c r="K92" s="18"/>
      <c r="L92" s="18"/>
      <c r="M92" s="18"/>
      <c r="N92" s="18"/>
      <c r="O92" s="18"/>
      <c r="P92" s="24"/>
      <c r="Q92" s="18"/>
      <c r="R92" s="18"/>
      <c r="S92" s="18"/>
      <c r="T92" s="18"/>
    </row>
    <row r="93" spans="1:20">
      <c r="A93" s="4">
        <v>89</v>
      </c>
      <c r="B93" s="17"/>
      <c r="C93" s="18"/>
      <c r="D93" s="18"/>
      <c r="E93" s="19"/>
      <c r="F93" s="18"/>
      <c r="G93" s="19"/>
      <c r="H93" s="19"/>
      <c r="I93" s="58">
        <f t="shared" si="1"/>
        <v>0</v>
      </c>
      <c r="J93" s="18"/>
      <c r="K93" s="18"/>
      <c r="L93" s="18"/>
      <c r="M93" s="18"/>
      <c r="N93" s="18"/>
      <c r="O93" s="18"/>
      <c r="P93" s="24"/>
      <c r="Q93" s="18"/>
      <c r="R93" s="18"/>
      <c r="S93" s="18"/>
      <c r="T93" s="18"/>
    </row>
    <row r="94" spans="1:20">
      <c r="A94" s="4">
        <v>90</v>
      </c>
      <c r="B94" s="17"/>
      <c r="C94" s="18"/>
      <c r="D94" s="18"/>
      <c r="E94" s="19"/>
      <c r="F94" s="18"/>
      <c r="G94" s="19"/>
      <c r="H94" s="19"/>
      <c r="I94" s="58">
        <f t="shared" si="1"/>
        <v>0</v>
      </c>
      <c r="J94" s="18"/>
      <c r="K94" s="18"/>
      <c r="L94" s="18"/>
      <c r="M94" s="18"/>
      <c r="N94" s="18"/>
      <c r="O94" s="18"/>
      <c r="P94" s="24"/>
      <c r="Q94" s="18"/>
      <c r="R94" s="18"/>
      <c r="S94" s="18"/>
      <c r="T94" s="18"/>
    </row>
    <row r="95" spans="1:20">
      <c r="A95" s="4">
        <v>91</v>
      </c>
      <c r="B95" s="17"/>
      <c r="C95" s="18"/>
      <c r="D95" s="18"/>
      <c r="E95" s="19"/>
      <c r="F95" s="18"/>
      <c r="G95" s="19"/>
      <c r="H95" s="19"/>
      <c r="I95" s="58">
        <f t="shared" si="1"/>
        <v>0</v>
      </c>
      <c r="J95" s="18"/>
      <c r="K95" s="18"/>
      <c r="L95" s="18"/>
      <c r="M95" s="18"/>
      <c r="N95" s="18"/>
      <c r="O95" s="18"/>
      <c r="P95" s="24"/>
      <c r="Q95" s="18"/>
      <c r="R95" s="18"/>
      <c r="S95" s="18"/>
      <c r="T95" s="18"/>
    </row>
    <row r="96" spans="1:20">
      <c r="A96" s="4">
        <v>92</v>
      </c>
      <c r="B96" s="17"/>
      <c r="C96" s="18"/>
      <c r="D96" s="18"/>
      <c r="E96" s="19"/>
      <c r="F96" s="18"/>
      <c r="G96" s="19"/>
      <c r="H96" s="19"/>
      <c r="I96" s="58">
        <f t="shared" si="1"/>
        <v>0</v>
      </c>
      <c r="J96" s="18"/>
      <c r="K96" s="18"/>
      <c r="L96" s="18"/>
      <c r="M96" s="18"/>
      <c r="N96" s="18"/>
      <c r="O96" s="18"/>
      <c r="P96" s="24"/>
      <c r="Q96" s="18"/>
      <c r="R96" s="18"/>
      <c r="S96" s="18"/>
      <c r="T96" s="18"/>
    </row>
    <row r="97" spans="1:20">
      <c r="A97" s="4">
        <v>93</v>
      </c>
      <c r="B97" s="17"/>
      <c r="C97" s="18"/>
      <c r="D97" s="18"/>
      <c r="E97" s="19"/>
      <c r="F97" s="18"/>
      <c r="G97" s="19"/>
      <c r="H97" s="19"/>
      <c r="I97" s="58">
        <f t="shared" si="1"/>
        <v>0</v>
      </c>
      <c r="J97" s="18"/>
      <c r="K97" s="18"/>
      <c r="L97" s="18"/>
      <c r="M97" s="18"/>
      <c r="N97" s="18"/>
      <c r="O97" s="18"/>
      <c r="P97" s="24"/>
      <c r="Q97" s="18"/>
      <c r="R97" s="18"/>
      <c r="S97" s="18"/>
      <c r="T97" s="18"/>
    </row>
    <row r="98" spans="1:20">
      <c r="A98" s="4">
        <v>94</v>
      </c>
      <c r="B98" s="17"/>
      <c r="C98" s="18"/>
      <c r="D98" s="18"/>
      <c r="E98" s="19"/>
      <c r="F98" s="18"/>
      <c r="G98" s="19"/>
      <c r="H98" s="19"/>
      <c r="I98" s="58">
        <f t="shared" si="1"/>
        <v>0</v>
      </c>
      <c r="J98" s="18"/>
      <c r="K98" s="18"/>
      <c r="L98" s="18"/>
      <c r="M98" s="18"/>
      <c r="N98" s="18"/>
      <c r="O98" s="18"/>
      <c r="P98" s="24"/>
      <c r="Q98" s="18"/>
      <c r="R98" s="18"/>
      <c r="S98" s="18"/>
      <c r="T98" s="18"/>
    </row>
    <row r="99" spans="1:20">
      <c r="A99" s="4">
        <v>95</v>
      </c>
      <c r="B99" s="17"/>
      <c r="C99" s="18"/>
      <c r="D99" s="18"/>
      <c r="E99" s="19"/>
      <c r="F99" s="18"/>
      <c r="G99" s="19"/>
      <c r="H99" s="19"/>
      <c r="I99" s="58">
        <f t="shared" si="1"/>
        <v>0</v>
      </c>
      <c r="J99" s="18"/>
      <c r="K99" s="18"/>
      <c r="L99" s="18"/>
      <c r="M99" s="18"/>
      <c r="N99" s="18"/>
      <c r="O99" s="18"/>
      <c r="P99" s="24"/>
      <c r="Q99" s="18"/>
      <c r="R99" s="18"/>
      <c r="S99" s="18"/>
      <c r="T99" s="18"/>
    </row>
    <row r="100" spans="1:20">
      <c r="A100" s="4">
        <v>96</v>
      </c>
      <c r="B100" s="17"/>
      <c r="C100" s="18"/>
      <c r="D100" s="18"/>
      <c r="E100" s="19"/>
      <c r="F100" s="18"/>
      <c r="G100" s="19"/>
      <c r="H100" s="19"/>
      <c r="I100" s="58">
        <f t="shared" si="1"/>
        <v>0</v>
      </c>
      <c r="J100" s="18"/>
      <c r="K100" s="18"/>
      <c r="L100" s="18"/>
      <c r="M100" s="18"/>
      <c r="N100" s="18"/>
      <c r="O100" s="18"/>
      <c r="P100" s="24"/>
      <c r="Q100" s="18"/>
      <c r="R100" s="18"/>
      <c r="S100" s="18"/>
      <c r="T100" s="18"/>
    </row>
    <row r="101" spans="1:20">
      <c r="A101" s="4">
        <v>97</v>
      </c>
      <c r="B101" s="17"/>
      <c r="C101" s="18"/>
      <c r="D101" s="18"/>
      <c r="E101" s="19"/>
      <c r="F101" s="18"/>
      <c r="G101" s="19"/>
      <c r="H101" s="19"/>
      <c r="I101" s="58">
        <f t="shared" si="1"/>
        <v>0</v>
      </c>
      <c r="J101" s="18"/>
      <c r="K101" s="18"/>
      <c r="L101" s="18"/>
      <c r="M101" s="18"/>
      <c r="N101" s="18"/>
      <c r="O101" s="18"/>
      <c r="P101" s="24"/>
      <c r="Q101" s="18"/>
      <c r="R101" s="18"/>
      <c r="S101" s="18"/>
      <c r="T101" s="18"/>
    </row>
    <row r="102" spans="1:20">
      <c r="A102" s="4">
        <v>98</v>
      </c>
      <c r="B102" s="17"/>
      <c r="C102" s="18"/>
      <c r="D102" s="18"/>
      <c r="E102" s="19"/>
      <c r="F102" s="18"/>
      <c r="G102" s="19"/>
      <c r="H102" s="19"/>
      <c r="I102" s="58">
        <f t="shared" si="1"/>
        <v>0</v>
      </c>
      <c r="J102" s="18"/>
      <c r="K102" s="18"/>
      <c r="L102" s="18"/>
      <c r="M102" s="18"/>
      <c r="N102" s="18"/>
      <c r="O102" s="18"/>
      <c r="P102" s="24"/>
      <c r="Q102" s="18"/>
      <c r="R102" s="18"/>
      <c r="S102" s="18"/>
      <c r="T102" s="18"/>
    </row>
    <row r="103" spans="1:20">
      <c r="A103" s="4">
        <v>99</v>
      </c>
      <c r="B103" s="17"/>
      <c r="C103" s="18"/>
      <c r="D103" s="18"/>
      <c r="E103" s="19"/>
      <c r="F103" s="18"/>
      <c r="G103" s="19"/>
      <c r="H103" s="19"/>
      <c r="I103" s="58">
        <f t="shared" si="1"/>
        <v>0</v>
      </c>
      <c r="J103" s="18"/>
      <c r="K103" s="18"/>
      <c r="L103" s="18"/>
      <c r="M103" s="18"/>
      <c r="N103" s="18"/>
      <c r="O103" s="18"/>
      <c r="P103" s="24"/>
      <c r="Q103" s="18"/>
      <c r="R103" s="18"/>
      <c r="S103" s="18"/>
      <c r="T103" s="18"/>
    </row>
    <row r="104" spans="1:20">
      <c r="A104" s="4">
        <v>100</v>
      </c>
      <c r="B104" s="17"/>
      <c r="C104" s="18"/>
      <c r="D104" s="18"/>
      <c r="E104" s="19"/>
      <c r="F104" s="18"/>
      <c r="G104" s="19"/>
      <c r="H104" s="19"/>
      <c r="I104" s="58">
        <f t="shared" si="1"/>
        <v>0</v>
      </c>
      <c r="J104" s="18"/>
      <c r="K104" s="18"/>
      <c r="L104" s="18"/>
      <c r="M104" s="18"/>
      <c r="N104" s="18"/>
      <c r="O104" s="18"/>
      <c r="P104" s="24"/>
      <c r="Q104" s="18"/>
      <c r="R104" s="18"/>
      <c r="S104" s="18"/>
      <c r="T104" s="18"/>
    </row>
    <row r="105" spans="1:20">
      <c r="A105" s="4">
        <v>101</v>
      </c>
      <c r="B105" s="17"/>
      <c r="C105" s="18"/>
      <c r="D105" s="18"/>
      <c r="E105" s="19"/>
      <c r="F105" s="18"/>
      <c r="G105" s="19"/>
      <c r="H105" s="19"/>
      <c r="I105" s="58">
        <f t="shared" si="1"/>
        <v>0</v>
      </c>
      <c r="J105" s="18"/>
      <c r="K105" s="18"/>
      <c r="L105" s="18"/>
      <c r="M105" s="18"/>
      <c r="N105" s="18"/>
      <c r="O105" s="18"/>
      <c r="P105" s="24"/>
      <c r="Q105" s="18"/>
      <c r="R105" s="18"/>
      <c r="S105" s="18"/>
      <c r="T105" s="18"/>
    </row>
    <row r="106" spans="1:20">
      <c r="A106" s="4">
        <v>102</v>
      </c>
      <c r="B106" s="17"/>
      <c r="C106" s="18"/>
      <c r="D106" s="18"/>
      <c r="E106" s="19"/>
      <c r="F106" s="18"/>
      <c r="G106" s="19"/>
      <c r="H106" s="19"/>
      <c r="I106" s="58">
        <f t="shared" si="1"/>
        <v>0</v>
      </c>
      <c r="J106" s="18"/>
      <c r="K106" s="18"/>
      <c r="L106" s="18"/>
      <c r="M106" s="18"/>
      <c r="N106" s="18"/>
      <c r="O106" s="18"/>
      <c r="P106" s="24"/>
      <c r="Q106" s="18"/>
      <c r="R106" s="18"/>
      <c r="S106" s="18"/>
      <c r="T106" s="18"/>
    </row>
    <row r="107" spans="1:20">
      <c r="A107" s="4">
        <v>103</v>
      </c>
      <c r="B107" s="17"/>
      <c r="C107" s="18"/>
      <c r="D107" s="18"/>
      <c r="E107" s="19"/>
      <c r="F107" s="18"/>
      <c r="G107" s="19"/>
      <c r="H107" s="19"/>
      <c r="I107" s="58">
        <f t="shared" si="1"/>
        <v>0</v>
      </c>
      <c r="J107" s="18"/>
      <c r="K107" s="18"/>
      <c r="L107" s="18"/>
      <c r="M107" s="18"/>
      <c r="N107" s="18"/>
      <c r="O107" s="18"/>
      <c r="P107" s="24"/>
      <c r="Q107" s="18"/>
      <c r="R107" s="18"/>
      <c r="S107" s="18"/>
      <c r="T107" s="18"/>
    </row>
    <row r="108" spans="1:20">
      <c r="A108" s="4">
        <v>104</v>
      </c>
      <c r="B108" s="17"/>
      <c r="C108" s="18"/>
      <c r="D108" s="18"/>
      <c r="E108" s="19"/>
      <c r="F108" s="18"/>
      <c r="G108" s="19"/>
      <c r="H108" s="19"/>
      <c r="I108" s="58">
        <f t="shared" si="1"/>
        <v>0</v>
      </c>
      <c r="J108" s="18"/>
      <c r="K108" s="18"/>
      <c r="L108" s="18"/>
      <c r="M108" s="18"/>
      <c r="N108" s="18"/>
      <c r="O108" s="18"/>
      <c r="P108" s="24"/>
      <c r="Q108" s="18"/>
      <c r="R108" s="18"/>
      <c r="S108" s="18"/>
      <c r="T108" s="18"/>
    </row>
    <row r="109" spans="1:20">
      <c r="A109" s="4">
        <v>105</v>
      </c>
      <c r="B109" s="17"/>
      <c r="C109" s="18"/>
      <c r="D109" s="18"/>
      <c r="E109" s="19"/>
      <c r="F109" s="18"/>
      <c r="G109" s="19"/>
      <c r="H109" s="19"/>
      <c r="I109" s="58">
        <f t="shared" si="1"/>
        <v>0</v>
      </c>
      <c r="J109" s="18"/>
      <c r="K109" s="18"/>
      <c r="L109" s="18"/>
      <c r="M109" s="18"/>
      <c r="N109" s="18"/>
      <c r="O109" s="18"/>
      <c r="P109" s="24"/>
      <c r="Q109" s="18"/>
      <c r="R109" s="18"/>
      <c r="S109" s="18"/>
      <c r="T109" s="18"/>
    </row>
    <row r="110" spans="1:20">
      <c r="A110" s="4">
        <v>106</v>
      </c>
      <c r="B110" s="17"/>
      <c r="C110" s="18"/>
      <c r="D110" s="18"/>
      <c r="E110" s="19"/>
      <c r="F110" s="18"/>
      <c r="G110" s="19"/>
      <c r="H110" s="19"/>
      <c r="I110" s="58">
        <f t="shared" si="1"/>
        <v>0</v>
      </c>
      <c r="J110" s="18"/>
      <c r="K110" s="18"/>
      <c r="L110" s="18"/>
      <c r="M110" s="18"/>
      <c r="N110" s="18"/>
      <c r="O110" s="18"/>
      <c r="P110" s="24"/>
      <c r="Q110" s="18"/>
      <c r="R110" s="18"/>
      <c r="S110" s="18"/>
      <c r="T110" s="18"/>
    </row>
    <row r="111" spans="1:20">
      <c r="A111" s="4">
        <v>107</v>
      </c>
      <c r="B111" s="17"/>
      <c r="C111" s="18"/>
      <c r="D111" s="18"/>
      <c r="E111" s="19"/>
      <c r="F111" s="18"/>
      <c r="G111" s="19"/>
      <c r="H111" s="19"/>
      <c r="I111" s="58">
        <f t="shared" si="1"/>
        <v>0</v>
      </c>
      <c r="J111" s="18"/>
      <c r="K111" s="18"/>
      <c r="L111" s="18"/>
      <c r="M111" s="18"/>
      <c r="N111" s="18"/>
      <c r="O111" s="18"/>
      <c r="P111" s="24"/>
      <c r="Q111" s="18"/>
      <c r="R111" s="18"/>
      <c r="S111" s="18"/>
      <c r="T111" s="18"/>
    </row>
    <row r="112" spans="1:20">
      <c r="A112" s="4">
        <v>108</v>
      </c>
      <c r="B112" s="17"/>
      <c r="C112" s="18"/>
      <c r="D112" s="18"/>
      <c r="E112" s="19"/>
      <c r="F112" s="18"/>
      <c r="G112" s="19"/>
      <c r="H112" s="19"/>
      <c r="I112" s="58">
        <f t="shared" si="1"/>
        <v>0</v>
      </c>
      <c r="J112" s="18"/>
      <c r="K112" s="18"/>
      <c r="L112" s="18"/>
      <c r="M112" s="18"/>
      <c r="N112" s="18"/>
      <c r="O112" s="18"/>
      <c r="P112" s="24"/>
      <c r="Q112" s="18"/>
      <c r="R112" s="18"/>
      <c r="S112" s="18"/>
      <c r="T112" s="18"/>
    </row>
    <row r="113" spans="1:20">
      <c r="A113" s="4">
        <v>109</v>
      </c>
      <c r="B113" s="17"/>
      <c r="C113" s="18"/>
      <c r="D113" s="18"/>
      <c r="E113" s="19"/>
      <c r="F113" s="18"/>
      <c r="G113" s="19"/>
      <c r="H113" s="19"/>
      <c r="I113" s="58">
        <f t="shared" si="1"/>
        <v>0</v>
      </c>
      <c r="J113" s="18"/>
      <c r="K113" s="18"/>
      <c r="L113" s="18"/>
      <c r="M113" s="18"/>
      <c r="N113" s="18"/>
      <c r="O113" s="18"/>
      <c r="P113" s="24"/>
      <c r="Q113" s="18"/>
      <c r="R113" s="18"/>
      <c r="S113" s="18"/>
      <c r="T113" s="18"/>
    </row>
    <row r="114" spans="1:20">
      <c r="A114" s="4">
        <v>110</v>
      </c>
      <c r="B114" s="17"/>
      <c r="C114" s="18"/>
      <c r="D114" s="18"/>
      <c r="E114" s="19"/>
      <c r="F114" s="18"/>
      <c r="G114" s="19"/>
      <c r="H114" s="19"/>
      <c r="I114" s="58">
        <f t="shared" si="1"/>
        <v>0</v>
      </c>
      <c r="J114" s="18"/>
      <c r="K114" s="18"/>
      <c r="L114" s="18"/>
      <c r="M114" s="18"/>
      <c r="N114" s="18"/>
      <c r="O114" s="18"/>
      <c r="P114" s="24"/>
      <c r="Q114" s="18"/>
      <c r="R114" s="18"/>
      <c r="S114" s="18"/>
      <c r="T114" s="18"/>
    </row>
    <row r="115" spans="1:20">
      <c r="A115" s="4">
        <v>111</v>
      </c>
      <c r="B115" s="17"/>
      <c r="C115" s="18"/>
      <c r="D115" s="18"/>
      <c r="E115" s="19"/>
      <c r="F115" s="18"/>
      <c r="G115" s="19"/>
      <c r="H115" s="19"/>
      <c r="I115" s="58">
        <f t="shared" si="1"/>
        <v>0</v>
      </c>
      <c r="J115" s="18"/>
      <c r="K115" s="18"/>
      <c r="L115" s="18"/>
      <c r="M115" s="18"/>
      <c r="N115" s="18"/>
      <c r="O115" s="18"/>
      <c r="P115" s="24"/>
      <c r="Q115" s="18"/>
      <c r="R115" s="18"/>
      <c r="S115" s="18"/>
      <c r="T115" s="18"/>
    </row>
    <row r="116" spans="1:20">
      <c r="A116" s="4">
        <v>112</v>
      </c>
      <c r="B116" s="17"/>
      <c r="C116" s="18"/>
      <c r="D116" s="18"/>
      <c r="E116" s="19"/>
      <c r="F116" s="18"/>
      <c r="G116" s="19"/>
      <c r="H116" s="19"/>
      <c r="I116" s="58">
        <f t="shared" si="1"/>
        <v>0</v>
      </c>
      <c r="J116" s="18"/>
      <c r="K116" s="18"/>
      <c r="L116" s="18"/>
      <c r="M116" s="18"/>
      <c r="N116" s="18"/>
      <c r="O116" s="18"/>
      <c r="P116" s="24"/>
      <c r="Q116" s="18"/>
      <c r="R116" s="18"/>
      <c r="S116" s="18"/>
      <c r="T116" s="18"/>
    </row>
    <row r="117" spans="1:20">
      <c r="A117" s="4">
        <v>113</v>
      </c>
      <c r="B117" s="17"/>
      <c r="C117" s="18"/>
      <c r="D117" s="18"/>
      <c r="E117" s="19"/>
      <c r="F117" s="18"/>
      <c r="G117" s="19"/>
      <c r="H117" s="19"/>
      <c r="I117" s="58">
        <f t="shared" si="1"/>
        <v>0</v>
      </c>
      <c r="J117" s="18"/>
      <c r="K117" s="18"/>
      <c r="L117" s="18"/>
      <c r="M117" s="18"/>
      <c r="N117" s="18"/>
      <c r="O117" s="18"/>
      <c r="P117" s="24"/>
      <c r="Q117" s="18"/>
      <c r="R117" s="18"/>
      <c r="S117" s="18"/>
      <c r="T117" s="18"/>
    </row>
    <row r="118" spans="1:20">
      <c r="A118" s="4">
        <v>114</v>
      </c>
      <c r="B118" s="17"/>
      <c r="C118" s="18"/>
      <c r="D118" s="18"/>
      <c r="E118" s="19"/>
      <c r="F118" s="18"/>
      <c r="G118" s="19"/>
      <c r="H118" s="19"/>
      <c r="I118" s="58">
        <f t="shared" si="1"/>
        <v>0</v>
      </c>
      <c r="J118" s="18"/>
      <c r="K118" s="18"/>
      <c r="L118" s="18"/>
      <c r="M118" s="18"/>
      <c r="N118" s="18"/>
      <c r="O118" s="18"/>
      <c r="P118" s="24"/>
      <c r="Q118" s="18"/>
      <c r="R118" s="18"/>
      <c r="S118" s="18"/>
      <c r="T118" s="18"/>
    </row>
    <row r="119" spans="1:20">
      <c r="A119" s="4">
        <v>115</v>
      </c>
      <c r="B119" s="17"/>
      <c r="C119" s="18"/>
      <c r="D119" s="18"/>
      <c r="E119" s="19"/>
      <c r="F119" s="18"/>
      <c r="G119" s="19"/>
      <c r="H119" s="19"/>
      <c r="I119" s="58">
        <f t="shared" si="1"/>
        <v>0</v>
      </c>
      <c r="J119" s="18"/>
      <c r="K119" s="18"/>
      <c r="L119" s="18"/>
      <c r="M119" s="18"/>
      <c r="N119" s="18"/>
      <c r="O119" s="18"/>
      <c r="P119" s="24"/>
      <c r="Q119" s="18"/>
      <c r="R119" s="18"/>
      <c r="S119" s="18"/>
      <c r="T119" s="18"/>
    </row>
    <row r="120" spans="1:20">
      <c r="A120" s="4">
        <v>116</v>
      </c>
      <c r="B120" s="17"/>
      <c r="C120" s="18"/>
      <c r="D120" s="18"/>
      <c r="E120" s="19"/>
      <c r="F120" s="18"/>
      <c r="G120" s="19"/>
      <c r="H120" s="19"/>
      <c r="I120" s="58">
        <f t="shared" si="1"/>
        <v>0</v>
      </c>
      <c r="J120" s="18"/>
      <c r="K120" s="18"/>
      <c r="L120" s="18"/>
      <c r="M120" s="18"/>
      <c r="N120" s="18"/>
      <c r="O120" s="18"/>
      <c r="P120" s="24"/>
      <c r="Q120" s="18"/>
      <c r="R120" s="18"/>
      <c r="S120" s="18"/>
      <c r="T120" s="18"/>
    </row>
    <row r="121" spans="1:20">
      <c r="A121" s="4">
        <v>117</v>
      </c>
      <c r="B121" s="17"/>
      <c r="C121" s="18"/>
      <c r="D121" s="18"/>
      <c r="E121" s="19"/>
      <c r="F121" s="18"/>
      <c r="G121" s="19"/>
      <c r="H121" s="19"/>
      <c r="I121" s="58">
        <f t="shared" si="1"/>
        <v>0</v>
      </c>
      <c r="J121" s="18"/>
      <c r="K121" s="18"/>
      <c r="L121" s="18"/>
      <c r="M121" s="18"/>
      <c r="N121" s="18"/>
      <c r="O121" s="18"/>
      <c r="P121" s="24"/>
      <c r="Q121" s="18"/>
      <c r="R121" s="18"/>
      <c r="S121" s="18"/>
      <c r="T121" s="18"/>
    </row>
    <row r="122" spans="1:20">
      <c r="A122" s="4">
        <v>118</v>
      </c>
      <c r="B122" s="17"/>
      <c r="C122" s="18"/>
      <c r="D122" s="18"/>
      <c r="E122" s="19"/>
      <c r="F122" s="18"/>
      <c r="G122" s="19"/>
      <c r="H122" s="19"/>
      <c r="I122" s="58">
        <f t="shared" si="1"/>
        <v>0</v>
      </c>
      <c r="J122" s="18"/>
      <c r="K122" s="18"/>
      <c r="L122" s="18"/>
      <c r="M122" s="18"/>
      <c r="N122" s="18"/>
      <c r="O122" s="18"/>
      <c r="P122" s="24"/>
      <c r="Q122" s="18"/>
      <c r="R122" s="18"/>
      <c r="S122" s="18"/>
      <c r="T122" s="18"/>
    </row>
    <row r="123" spans="1:20">
      <c r="A123" s="4">
        <v>119</v>
      </c>
      <c r="B123" s="17"/>
      <c r="C123" s="18"/>
      <c r="D123" s="18"/>
      <c r="E123" s="19"/>
      <c r="F123" s="18"/>
      <c r="G123" s="19"/>
      <c r="H123" s="19"/>
      <c r="I123" s="58">
        <f t="shared" si="1"/>
        <v>0</v>
      </c>
      <c r="J123" s="18"/>
      <c r="K123" s="18"/>
      <c r="L123" s="18"/>
      <c r="M123" s="18"/>
      <c r="N123" s="18"/>
      <c r="O123" s="18"/>
      <c r="P123" s="24"/>
      <c r="Q123" s="18"/>
      <c r="R123" s="18"/>
      <c r="S123" s="18"/>
      <c r="T123" s="18"/>
    </row>
    <row r="124" spans="1:20">
      <c r="A124" s="4">
        <v>120</v>
      </c>
      <c r="B124" s="17"/>
      <c r="C124" s="18"/>
      <c r="D124" s="18"/>
      <c r="E124" s="19"/>
      <c r="F124" s="18"/>
      <c r="G124" s="19"/>
      <c r="H124" s="19"/>
      <c r="I124" s="58">
        <f t="shared" si="1"/>
        <v>0</v>
      </c>
      <c r="J124" s="18"/>
      <c r="K124" s="18"/>
      <c r="L124" s="18"/>
      <c r="M124" s="18"/>
      <c r="N124" s="18"/>
      <c r="O124" s="18"/>
      <c r="P124" s="24"/>
      <c r="Q124" s="18"/>
      <c r="R124" s="18"/>
      <c r="S124" s="18"/>
      <c r="T124" s="18"/>
    </row>
    <row r="125" spans="1:20">
      <c r="A125" s="4">
        <v>121</v>
      </c>
      <c r="B125" s="17"/>
      <c r="C125" s="18"/>
      <c r="D125" s="18"/>
      <c r="E125" s="19"/>
      <c r="F125" s="18"/>
      <c r="G125" s="19"/>
      <c r="H125" s="19"/>
      <c r="I125" s="58">
        <f t="shared" si="1"/>
        <v>0</v>
      </c>
      <c r="J125" s="18"/>
      <c r="K125" s="18"/>
      <c r="L125" s="18"/>
      <c r="M125" s="18"/>
      <c r="N125" s="18"/>
      <c r="O125" s="18"/>
      <c r="P125" s="24"/>
      <c r="Q125" s="18"/>
      <c r="R125" s="18"/>
      <c r="S125" s="18"/>
      <c r="T125" s="18"/>
    </row>
    <row r="126" spans="1:20">
      <c r="A126" s="4">
        <v>122</v>
      </c>
      <c r="B126" s="17"/>
      <c r="C126" s="18"/>
      <c r="D126" s="18"/>
      <c r="E126" s="19"/>
      <c r="F126" s="18"/>
      <c r="G126" s="19"/>
      <c r="H126" s="19"/>
      <c r="I126" s="58">
        <f t="shared" si="1"/>
        <v>0</v>
      </c>
      <c r="J126" s="18"/>
      <c r="K126" s="18"/>
      <c r="L126" s="18"/>
      <c r="M126" s="18"/>
      <c r="N126" s="18"/>
      <c r="O126" s="18"/>
      <c r="P126" s="24"/>
      <c r="Q126" s="18"/>
      <c r="R126" s="18"/>
      <c r="S126" s="18"/>
      <c r="T126" s="18"/>
    </row>
    <row r="127" spans="1:20">
      <c r="A127" s="4">
        <v>123</v>
      </c>
      <c r="B127" s="17"/>
      <c r="C127" s="18"/>
      <c r="D127" s="18"/>
      <c r="E127" s="19"/>
      <c r="F127" s="18"/>
      <c r="G127" s="19"/>
      <c r="H127" s="19"/>
      <c r="I127" s="58">
        <f t="shared" si="1"/>
        <v>0</v>
      </c>
      <c r="J127" s="18"/>
      <c r="K127" s="18"/>
      <c r="L127" s="18"/>
      <c r="M127" s="18"/>
      <c r="N127" s="18"/>
      <c r="O127" s="18"/>
      <c r="P127" s="24"/>
      <c r="Q127" s="18"/>
      <c r="R127" s="18"/>
      <c r="S127" s="18"/>
      <c r="T127" s="18"/>
    </row>
    <row r="128" spans="1:20">
      <c r="A128" s="4">
        <v>124</v>
      </c>
      <c r="B128" s="17"/>
      <c r="C128" s="18"/>
      <c r="D128" s="18"/>
      <c r="E128" s="19"/>
      <c r="F128" s="18"/>
      <c r="G128" s="19"/>
      <c r="H128" s="19"/>
      <c r="I128" s="58">
        <f t="shared" si="1"/>
        <v>0</v>
      </c>
      <c r="J128" s="18"/>
      <c r="K128" s="18"/>
      <c r="L128" s="18"/>
      <c r="M128" s="18"/>
      <c r="N128" s="18"/>
      <c r="O128" s="18"/>
      <c r="P128" s="24"/>
      <c r="Q128" s="18"/>
      <c r="R128" s="18"/>
      <c r="S128" s="18"/>
      <c r="T128" s="18"/>
    </row>
    <row r="129" spans="1:20">
      <c r="A129" s="4">
        <v>125</v>
      </c>
      <c r="B129" s="17"/>
      <c r="C129" s="18"/>
      <c r="D129" s="18"/>
      <c r="E129" s="19"/>
      <c r="F129" s="18"/>
      <c r="G129" s="19"/>
      <c r="H129" s="19"/>
      <c r="I129" s="58">
        <f t="shared" si="1"/>
        <v>0</v>
      </c>
      <c r="J129" s="18"/>
      <c r="K129" s="18"/>
      <c r="L129" s="18"/>
      <c r="M129" s="18"/>
      <c r="N129" s="18"/>
      <c r="O129" s="18"/>
      <c r="P129" s="24"/>
      <c r="Q129" s="18"/>
      <c r="R129" s="18"/>
      <c r="S129" s="18"/>
      <c r="T129" s="18"/>
    </row>
    <row r="130" spans="1:20">
      <c r="A130" s="4">
        <v>126</v>
      </c>
      <c r="B130" s="17"/>
      <c r="C130" s="18"/>
      <c r="D130" s="18"/>
      <c r="E130" s="19"/>
      <c r="F130" s="18"/>
      <c r="G130" s="19"/>
      <c r="H130" s="19"/>
      <c r="I130" s="58">
        <f t="shared" si="1"/>
        <v>0</v>
      </c>
      <c r="J130" s="18"/>
      <c r="K130" s="18"/>
      <c r="L130" s="18"/>
      <c r="M130" s="18"/>
      <c r="N130" s="18"/>
      <c r="O130" s="18"/>
      <c r="P130" s="24"/>
      <c r="Q130" s="18"/>
      <c r="R130" s="18"/>
      <c r="S130" s="18"/>
      <c r="T130" s="18"/>
    </row>
    <row r="131" spans="1:20">
      <c r="A131" s="4">
        <v>127</v>
      </c>
      <c r="B131" s="17"/>
      <c r="C131" s="18"/>
      <c r="D131" s="18"/>
      <c r="E131" s="19"/>
      <c r="F131" s="18"/>
      <c r="G131" s="19"/>
      <c r="H131" s="19"/>
      <c r="I131" s="58">
        <f t="shared" si="1"/>
        <v>0</v>
      </c>
      <c r="J131" s="18"/>
      <c r="K131" s="18"/>
      <c r="L131" s="18"/>
      <c r="M131" s="18"/>
      <c r="N131" s="18"/>
      <c r="O131" s="18"/>
      <c r="P131" s="24"/>
      <c r="Q131" s="18"/>
      <c r="R131" s="18"/>
      <c r="S131" s="18"/>
      <c r="T131" s="18"/>
    </row>
    <row r="132" spans="1:20">
      <c r="A132" s="4">
        <v>128</v>
      </c>
      <c r="B132" s="17"/>
      <c r="C132" s="18"/>
      <c r="D132" s="18"/>
      <c r="E132" s="19"/>
      <c r="F132" s="18"/>
      <c r="G132" s="19"/>
      <c r="H132" s="19"/>
      <c r="I132" s="58">
        <f t="shared" si="1"/>
        <v>0</v>
      </c>
      <c r="J132" s="18"/>
      <c r="K132" s="18"/>
      <c r="L132" s="18"/>
      <c r="M132" s="18"/>
      <c r="N132" s="18"/>
      <c r="O132" s="18"/>
      <c r="P132" s="24"/>
      <c r="Q132" s="18"/>
      <c r="R132" s="18"/>
      <c r="S132" s="18"/>
      <c r="T132" s="18"/>
    </row>
    <row r="133" spans="1:20">
      <c r="A133" s="4">
        <v>129</v>
      </c>
      <c r="B133" s="17"/>
      <c r="C133" s="18"/>
      <c r="D133" s="18"/>
      <c r="E133" s="19"/>
      <c r="F133" s="18"/>
      <c r="G133" s="19"/>
      <c r="H133" s="19"/>
      <c r="I133" s="58">
        <f t="shared" si="1"/>
        <v>0</v>
      </c>
      <c r="J133" s="18"/>
      <c r="K133" s="18"/>
      <c r="L133" s="18"/>
      <c r="M133" s="18"/>
      <c r="N133" s="18"/>
      <c r="O133" s="18"/>
      <c r="P133" s="24"/>
      <c r="Q133" s="18"/>
      <c r="R133" s="18"/>
      <c r="S133" s="18"/>
      <c r="T133" s="18"/>
    </row>
    <row r="134" spans="1:20">
      <c r="A134" s="4">
        <v>130</v>
      </c>
      <c r="B134" s="17"/>
      <c r="C134" s="18"/>
      <c r="D134" s="18"/>
      <c r="E134" s="19"/>
      <c r="F134" s="18"/>
      <c r="G134" s="19"/>
      <c r="H134" s="19"/>
      <c r="I134" s="58">
        <f t="shared" ref="I134:I164" si="2">SUM(G134:H134)</f>
        <v>0</v>
      </c>
      <c r="J134" s="18"/>
      <c r="K134" s="18"/>
      <c r="L134" s="18"/>
      <c r="M134" s="18"/>
      <c r="N134" s="18"/>
      <c r="O134" s="18"/>
      <c r="P134" s="24"/>
      <c r="Q134" s="18"/>
      <c r="R134" s="18"/>
      <c r="S134" s="18"/>
      <c r="T134" s="18"/>
    </row>
    <row r="135" spans="1:20">
      <c r="A135" s="4">
        <v>131</v>
      </c>
      <c r="B135" s="17"/>
      <c r="C135" s="18"/>
      <c r="D135" s="18"/>
      <c r="E135" s="19"/>
      <c r="F135" s="18"/>
      <c r="G135" s="19"/>
      <c r="H135" s="19"/>
      <c r="I135" s="58">
        <f t="shared" si="2"/>
        <v>0</v>
      </c>
      <c r="J135" s="18"/>
      <c r="K135" s="18"/>
      <c r="L135" s="18"/>
      <c r="M135" s="18"/>
      <c r="N135" s="18"/>
      <c r="O135" s="18"/>
      <c r="P135" s="24"/>
      <c r="Q135" s="18"/>
      <c r="R135" s="18"/>
      <c r="S135" s="18"/>
      <c r="T135" s="18"/>
    </row>
    <row r="136" spans="1:20">
      <c r="A136" s="4">
        <v>132</v>
      </c>
      <c r="B136" s="17"/>
      <c r="C136" s="18"/>
      <c r="D136" s="18"/>
      <c r="E136" s="19"/>
      <c r="F136" s="18"/>
      <c r="G136" s="19"/>
      <c r="H136" s="19"/>
      <c r="I136" s="58">
        <f t="shared" si="2"/>
        <v>0</v>
      </c>
      <c r="J136" s="18"/>
      <c r="K136" s="18"/>
      <c r="L136" s="18"/>
      <c r="M136" s="18"/>
      <c r="N136" s="18"/>
      <c r="O136" s="18"/>
      <c r="P136" s="24"/>
      <c r="Q136" s="18"/>
      <c r="R136" s="18"/>
      <c r="S136" s="18"/>
      <c r="T136" s="18"/>
    </row>
    <row r="137" spans="1:20">
      <c r="A137" s="4">
        <v>133</v>
      </c>
      <c r="B137" s="17"/>
      <c r="C137" s="18"/>
      <c r="D137" s="18"/>
      <c r="E137" s="19"/>
      <c r="F137" s="18"/>
      <c r="G137" s="19"/>
      <c r="H137" s="19"/>
      <c r="I137" s="58">
        <f t="shared" si="2"/>
        <v>0</v>
      </c>
      <c r="J137" s="18"/>
      <c r="K137" s="18"/>
      <c r="L137" s="18"/>
      <c r="M137" s="18"/>
      <c r="N137" s="18"/>
      <c r="O137" s="18"/>
      <c r="P137" s="24"/>
      <c r="Q137" s="18"/>
      <c r="R137" s="18"/>
      <c r="S137" s="18"/>
      <c r="T137" s="18"/>
    </row>
    <row r="138" spans="1:20">
      <c r="A138" s="4">
        <v>134</v>
      </c>
      <c r="B138" s="17"/>
      <c r="C138" s="18"/>
      <c r="D138" s="18"/>
      <c r="E138" s="19"/>
      <c r="F138" s="18"/>
      <c r="G138" s="19"/>
      <c r="H138" s="19"/>
      <c r="I138" s="58">
        <f t="shared" si="2"/>
        <v>0</v>
      </c>
      <c r="J138" s="18"/>
      <c r="K138" s="18"/>
      <c r="L138" s="18"/>
      <c r="M138" s="18"/>
      <c r="N138" s="18"/>
      <c r="O138" s="18"/>
      <c r="P138" s="24"/>
      <c r="Q138" s="18"/>
      <c r="R138" s="18"/>
      <c r="S138" s="18"/>
      <c r="T138" s="18"/>
    </row>
    <row r="139" spans="1:20">
      <c r="A139" s="4">
        <v>135</v>
      </c>
      <c r="B139" s="17"/>
      <c r="C139" s="18"/>
      <c r="D139" s="18"/>
      <c r="E139" s="19"/>
      <c r="F139" s="18"/>
      <c r="G139" s="19"/>
      <c r="H139" s="19"/>
      <c r="I139" s="58">
        <f t="shared" si="2"/>
        <v>0</v>
      </c>
      <c r="J139" s="18"/>
      <c r="K139" s="18"/>
      <c r="L139" s="18"/>
      <c r="M139" s="18"/>
      <c r="N139" s="18"/>
      <c r="O139" s="18"/>
      <c r="P139" s="24"/>
      <c r="Q139" s="18"/>
      <c r="R139" s="18"/>
      <c r="S139" s="18"/>
      <c r="T139" s="18"/>
    </row>
    <row r="140" spans="1:20">
      <c r="A140" s="4">
        <v>136</v>
      </c>
      <c r="B140" s="17"/>
      <c r="C140" s="18"/>
      <c r="D140" s="18"/>
      <c r="E140" s="19"/>
      <c r="F140" s="18"/>
      <c r="G140" s="19"/>
      <c r="H140" s="19"/>
      <c r="I140" s="58">
        <f t="shared" si="2"/>
        <v>0</v>
      </c>
      <c r="J140" s="18"/>
      <c r="K140" s="18"/>
      <c r="L140" s="18"/>
      <c r="M140" s="18"/>
      <c r="N140" s="18"/>
      <c r="O140" s="18"/>
      <c r="P140" s="24"/>
      <c r="Q140" s="18"/>
      <c r="R140" s="18"/>
      <c r="S140" s="18"/>
      <c r="T140" s="18"/>
    </row>
    <row r="141" spans="1:20">
      <c r="A141" s="4">
        <v>137</v>
      </c>
      <c r="B141" s="17"/>
      <c r="C141" s="18"/>
      <c r="D141" s="18"/>
      <c r="E141" s="19"/>
      <c r="F141" s="18"/>
      <c r="G141" s="19"/>
      <c r="H141" s="19"/>
      <c r="I141" s="58">
        <f t="shared" si="2"/>
        <v>0</v>
      </c>
      <c r="J141" s="18"/>
      <c r="K141" s="18"/>
      <c r="L141" s="18"/>
      <c r="M141" s="18"/>
      <c r="N141" s="18"/>
      <c r="O141" s="18"/>
      <c r="P141" s="24"/>
      <c r="Q141" s="18"/>
      <c r="R141" s="18"/>
      <c r="S141" s="18"/>
      <c r="T141" s="18"/>
    </row>
    <row r="142" spans="1:20">
      <c r="A142" s="4">
        <v>138</v>
      </c>
      <c r="B142" s="17"/>
      <c r="C142" s="18"/>
      <c r="D142" s="18"/>
      <c r="E142" s="19"/>
      <c r="F142" s="18"/>
      <c r="G142" s="19"/>
      <c r="H142" s="19"/>
      <c r="I142" s="58">
        <f t="shared" si="2"/>
        <v>0</v>
      </c>
      <c r="J142" s="18"/>
      <c r="K142" s="18"/>
      <c r="L142" s="18"/>
      <c r="M142" s="18"/>
      <c r="N142" s="18"/>
      <c r="O142" s="18"/>
      <c r="P142" s="24"/>
      <c r="Q142" s="18"/>
      <c r="R142" s="18"/>
      <c r="S142" s="18"/>
      <c r="T142" s="18"/>
    </row>
    <row r="143" spans="1:20">
      <c r="A143" s="4">
        <v>139</v>
      </c>
      <c r="B143" s="17"/>
      <c r="C143" s="18"/>
      <c r="D143" s="18"/>
      <c r="E143" s="19"/>
      <c r="F143" s="18"/>
      <c r="G143" s="19"/>
      <c r="H143" s="19"/>
      <c r="I143" s="58">
        <f t="shared" si="2"/>
        <v>0</v>
      </c>
      <c r="J143" s="18"/>
      <c r="K143" s="18"/>
      <c r="L143" s="18"/>
      <c r="M143" s="18"/>
      <c r="N143" s="18"/>
      <c r="O143" s="18"/>
      <c r="P143" s="24"/>
      <c r="Q143" s="18"/>
      <c r="R143" s="18"/>
      <c r="S143" s="18"/>
      <c r="T143" s="18"/>
    </row>
    <row r="144" spans="1:20">
      <c r="A144" s="4">
        <v>140</v>
      </c>
      <c r="B144" s="17"/>
      <c r="C144" s="18"/>
      <c r="D144" s="18"/>
      <c r="E144" s="19"/>
      <c r="F144" s="18"/>
      <c r="G144" s="19"/>
      <c r="H144" s="19"/>
      <c r="I144" s="58">
        <f t="shared" si="2"/>
        <v>0</v>
      </c>
      <c r="J144" s="18"/>
      <c r="K144" s="18"/>
      <c r="L144" s="18"/>
      <c r="M144" s="18"/>
      <c r="N144" s="18"/>
      <c r="O144" s="18"/>
      <c r="P144" s="24"/>
      <c r="Q144" s="18"/>
      <c r="R144" s="18"/>
      <c r="S144" s="18"/>
      <c r="T144" s="18"/>
    </row>
    <row r="145" spans="1:20">
      <c r="A145" s="4">
        <v>141</v>
      </c>
      <c r="B145" s="17"/>
      <c r="C145" s="18"/>
      <c r="D145" s="18"/>
      <c r="E145" s="19"/>
      <c r="F145" s="18"/>
      <c r="G145" s="19"/>
      <c r="H145" s="19"/>
      <c r="I145" s="58">
        <f t="shared" si="2"/>
        <v>0</v>
      </c>
      <c r="J145" s="18"/>
      <c r="K145" s="18"/>
      <c r="L145" s="18"/>
      <c r="M145" s="18"/>
      <c r="N145" s="18"/>
      <c r="O145" s="18"/>
      <c r="P145" s="24"/>
      <c r="Q145" s="18"/>
      <c r="R145" s="18"/>
      <c r="S145" s="18"/>
      <c r="T145" s="18"/>
    </row>
    <row r="146" spans="1:20">
      <c r="A146" s="4">
        <v>142</v>
      </c>
      <c r="B146" s="17"/>
      <c r="C146" s="18"/>
      <c r="D146" s="18"/>
      <c r="E146" s="19"/>
      <c r="F146" s="18"/>
      <c r="G146" s="19"/>
      <c r="H146" s="19"/>
      <c r="I146" s="58">
        <f t="shared" si="2"/>
        <v>0</v>
      </c>
      <c r="J146" s="18"/>
      <c r="K146" s="18"/>
      <c r="L146" s="18"/>
      <c r="M146" s="18"/>
      <c r="N146" s="18"/>
      <c r="O146" s="18"/>
      <c r="P146" s="24"/>
      <c r="Q146" s="18"/>
      <c r="R146" s="18"/>
      <c r="S146" s="18"/>
      <c r="T146" s="18"/>
    </row>
    <row r="147" spans="1:20">
      <c r="A147" s="4">
        <v>143</v>
      </c>
      <c r="B147" s="17"/>
      <c r="C147" s="18"/>
      <c r="D147" s="18"/>
      <c r="E147" s="19"/>
      <c r="F147" s="18"/>
      <c r="G147" s="19"/>
      <c r="H147" s="19"/>
      <c r="I147" s="58">
        <f t="shared" si="2"/>
        <v>0</v>
      </c>
      <c r="J147" s="18"/>
      <c r="K147" s="18"/>
      <c r="L147" s="18"/>
      <c r="M147" s="18"/>
      <c r="N147" s="18"/>
      <c r="O147" s="18"/>
      <c r="P147" s="24"/>
      <c r="Q147" s="18"/>
      <c r="R147" s="18"/>
      <c r="S147" s="18"/>
      <c r="T147" s="18"/>
    </row>
    <row r="148" spans="1:20">
      <c r="A148" s="4">
        <v>144</v>
      </c>
      <c r="B148" s="17"/>
      <c r="C148" s="18"/>
      <c r="D148" s="18"/>
      <c r="E148" s="19"/>
      <c r="F148" s="18"/>
      <c r="G148" s="19"/>
      <c r="H148" s="19"/>
      <c r="I148" s="58">
        <f t="shared" si="2"/>
        <v>0</v>
      </c>
      <c r="J148" s="18"/>
      <c r="K148" s="18"/>
      <c r="L148" s="18"/>
      <c r="M148" s="18"/>
      <c r="N148" s="18"/>
      <c r="O148" s="18"/>
      <c r="P148" s="24"/>
      <c r="Q148" s="18"/>
      <c r="R148" s="18"/>
      <c r="S148" s="18"/>
      <c r="T148" s="18"/>
    </row>
    <row r="149" spans="1:20">
      <c r="A149" s="4">
        <v>145</v>
      </c>
      <c r="B149" s="17"/>
      <c r="C149" s="18"/>
      <c r="D149" s="18"/>
      <c r="E149" s="19"/>
      <c r="F149" s="18"/>
      <c r="G149" s="19"/>
      <c r="H149" s="19"/>
      <c r="I149" s="58">
        <f t="shared" si="2"/>
        <v>0</v>
      </c>
      <c r="J149" s="18"/>
      <c r="K149" s="18"/>
      <c r="L149" s="18"/>
      <c r="M149" s="18"/>
      <c r="N149" s="18"/>
      <c r="O149" s="18"/>
      <c r="P149" s="24"/>
      <c r="Q149" s="18"/>
      <c r="R149" s="18"/>
      <c r="S149" s="18"/>
      <c r="T149" s="18"/>
    </row>
    <row r="150" spans="1:20">
      <c r="A150" s="4">
        <v>146</v>
      </c>
      <c r="B150" s="17"/>
      <c r="C150" s="18"/>
      <c r="D150" s="18"/>
      <c r="E150" s="19"/>
      <c r="F150" s="18"/>
      <c r="G150" s="19"/>
      <c r="H150" s="19"/>
      <c r="I150" s="58">
        <f t="shared" si="2"/>
        <v>0</v>
      </c>
      <c r="J150" s="18"/>
      <c r="K150" s="18"/>
      <c r="L150" s="18"/>
      <c r="M150" s="18"/>
      <c r="N150" s="18"/>
      <c r="O150" s="18"/>
      <c r="P150" s="24"/>
      <c r="Q150" s="18"/>
      <c r="R150" s="18"/>
      <c r="S150" s="18"/>
      <c r="T150" s="18"/>
    </row>
    <row r="151" spans="1:20">
      <c r="A151" s="4">
        <v>147</v>
      </c>
      <c r="B151" s="17"/>
      <c r="C151" s="18"/>
      <c r="D151" s="18"/>
      <c r="E151" s="19"/>
      <c r="F151" s="18"/>
      <c r="G151" s="19"/>
      <c r="H151" s="19"/>
      <c r="I151" s="58">
        <f t="shared" si="2"/>
        <v>0</v>
      </c>
      <c r="J151" s="18"/>
      <c r="K151" s="18"/>
      <c r="L151" s="18"/>
      <c r="M151" s="18"/>
      <c r="N151" s="18"/>
      <c r="O151" s="18"/>
      <c r="P151" s="24"/>
      <c r="Q151" s="18"/>
      <c r="R151" s="18"/>
      <c r="S151" s="18"/>
      <c r="T151" s="18"/>
    </row>
    <row r="152" spans="1:20">
      <c r="A152" s="4">
        <v>148</v>
      </c>
      <c r="B152" s="17"/>
      <c r="C152" s="18"/>
      <c r="D152" s="18"/>
      <c r="E152" s="19"/>
      <c r="F152" s="18"/>
      <c r="G152" s="19"/>
      <c r="H152" s="19"/>
      <c r="I152" s="58">
        <f t="shared" si="2"/>
        <v>0</v>
      </c>
      <c r="J152" s="18"/>
      <c r="K152" s="18"/>
      <c r="L152" s="18"/>
      <c r="M152" s="18"/>
      <c r="N152" s="18"/>
      <c r="O152" s="18"/>
      <c r="P152" s="24"/>
      <c r="Q152" s="18"/>
      <c r="R152" s="18"/>
      <c r="S152" s="18"/>
      <c r="T152" s="18"/>
    </row>
    <row r="153" spans="1:20">
      <c r="A153" s="4">
        <v>149</v>
      </c>
      <c r="B153" s="17"/>
      <c r="C153" s="18"/>
      <c r="D153" s="18"/>
      <c r="E153" s="19"/>
      <c r="F153" s="18"/>
      <c r="G153" s="19"/>
      <c r="H153" s="19"/>
      <c r="I153" s="58">
        <f t="shared" si="2"/>
        <v>0</v>
      </c>
      <c r="J153" s="18"/>
      <c r="K153" s="18"/>
      <c r="L153" s="18"/>
      <c r="M153" s="18"/>
      <c r="N153" s="18"/>
      <c r="O153" s="18"/>
      <c r="P153" s="24"/>
      <c r="Q153" s="18"/>
      <c r="R153" s="18"/>
      <c r="S153" s="18"/>
      <c r="T153" s="18"/>
    </row>
    <row r="154" spans="1:20">
      <c r="A154" s="4">
        <v>150</v>
      </c>
      <c r="B154" s="17"/>
      <c r="C154" s="18"/>
      <c r="D154" s="18"/>
      <c r="E154" s="19"/>
      <c r="F154" s="18"/>
      <c r="G154" s="19"/>
      <c r="H154" s="19"/>
      <c r="I154" s="58">
        <f t="shared" si="2"/>
        <v>0</v>
      </c>
      <c r="J154" s="18"/>
      <c r="K154" s="18"/>
      <c r="L154" s="18"/>
      <c r="M154" s="18"/>
      <c r="N154" s="18"/>
      <c r="O154" s="18"/>
      <c r="P154" s="24"/>
      <c r="Q154" s="18"/>
      <c r="R154" s="18"/>
      <c r="S154" s="18"/>
      <c r="T154" s="18"/>
    </row>
    <row r="155" spans="1:20">
      <c r="A155" s="4">
        <v>151</v>
      </c>
      <c r="B155" s="17"/>
      <c r="C155" s="18"/>
      <c r="D155" s="18"/>
      <c r="E155" s="19"/>
      <c r="F155" s="18"/>
      <c r="G155" s="19"/>
      <c r="H155" s="19"/>
      <c r="I155" s="58">
        <f t="shared" si="2"/>
        <v>0</v>
      </c>
      <c r="J155" s="18"/>
      <c r="K155" s="18"/>
      <c r="L155" s="18"/>
      <c r="M155" s="18"/>
      <c r="N155" s="18"/>
      <c r="O155" s="18"/>
      <c r="P155" s="24"/>
      <c r="Q155" s="18"/>
      <c r="R155" s="18"/>
      <c r="S155" s="18"/>
      <c r="T155" s="18"/>
    </row>
    <row r="156" spans="1:20">
      <c r="A156" s="4">
        <v>152</v>
      </c>
      <c r="B156" s="17"/>
      <c r="C156" s="18"/>
      <c r="D156" s="18"/>
      <c r="E156" s="19"/>
      <c r="F156" s="18"/>
      <c r="G156" s="19"/>
      <c r="H156" s="19"/>
      <c r="I156" s="58">
        <f t="shared" si="2"/>
        <v>0</v>
      </c>
      <c r="J156" s="18"/>
      <c r="K156" s="18"/>
      <c r="L156" s="18"/>
      <c r="M156" s="18"/>
      <c r="N156" s="18"/>
      <c r="O156" s="18"/>
      <c r="P156" s="24"/>
      <c r="Q156" s="18"/>
      <c r="R156" s="18"/>
      <c r="S156" s="18"/>
      <c r="T156" s="18"/>
    </row>
    <row r="157" spans="1:20">
      <c r="A157" s="4">
        <v>153</v>
      </c>
      <c r="B157" s="17"/>
      <c r="C157" s="18"/>
      <c r="D157" s="18"/>
      <c r="E157" s="19"/>
      <c r="F157" s="18"/>
      <c r="G157" s="19"/>
      <c r="H157" s="19"/>
      <c r="I157" s="58">
        <f t="shared" si="2"/>
        <v>0</v>
      </c>
      <c r="J157" s="18"/>
      <c r="K157" s="18"/>
      <c r="L157" s="18"/>
      <c r="M157" s="18"/>
      <c r="N157" s="18"/>
      <c r="O157" s="18"/>
      <c r="P157" s="24"/>
      <c r="Q157" s="18"/>
      <c r="R157" s="18"/>
      <c r="S157" s="18"/>
      <c r="T157" s="18"/>
    </row>
    <row r="158" spans="1:20">
      <c r="A158" s="4">
        <v>154</v>
      </c>
      <c r="B158" s="17"/>
      <c r="C158" s="18"/>
      <c r="D158" s="18"/>
      <c r="E158" s="19"/>
      <c r="F158" s="18"/>
      <c r="G158" s="19"/>
      <c r="H158" s="19"/>
      <c r="I158" s="58">
        <f t="shared" si="2"/>
        <v>0</v>
      </c>
      <c r="J158" s="18"/>
      <c r="K158" s="18"/>
      <c r="L158" s="18"/>
      <c r="M158" s="18"/>
      <c r="N158" s="18"/>
      <c r="O158" s="18"/>
      <c r="P158" s="24"/>
      <c r="Q158" s="18"/>
      <c r="R158" s="18"/>
      <c r="S158" s="18"/>
      <c r="T158" s="18"/>
    </row>
    <row r="159" spans="1:20">
      <c r="A159" s="4">
        <v>155</v>
      </c>
      <c r="B159" s="17"/>
      <c r="C159" s="18"/>
      <c r="D159" s="18"/>
      <c r="E159" s="19"/>
      <c r="F159" s="18"/>
      <c r="G159" s="19"/>
      <c r="H159" s="19"/>
      <c r="I159" s="58">
        <f t="shared" si="2"/>
        <v>0</v>
      </c>
      <c r="J159" s="18"/>
      <c r="K159" s="18"/>
      <c r="L159" s="18"/>
      <c r="M159" s="18"/>
      <c r="N159" s="18"/>
      <c r="O159" s="18"/>
      <c r="P159" s="24"/>
      <c r="Q159" s="18"/>
      <c r="R159" s="18"/>
      <c r="S159" s="18"/>
      <c r="T159" s="18"/>
    </row>
    <row r="160" spans="1:20">
      <c r="A160" s="4">
        <v>156</v>
      </c>
      <c r="B160" s="17"/>
      <c r="C160" s="18"/>
      <c r="D160" s="18"/>
      <c r="E160" s="19"/>
      <c r="F160" s="18"/>
      <c r="G160" s="19"/>
      <c r="H160" s="19"/>
      <c r="I160" s="58">
        <f t="shared" si="2"/>
        <v>0</v>
      </c>
      <c r="J160" s="18"/>
      <c r="K160" s="18"/>
      <c r="L160" s="18"/>
      <c r="M160" s="18"/>
      <c r="N160" s="18"/>
      <c r="O160" s="18"/>
      <c r="P160" s="24"/>
      <c r="Q160" s="18"/>
      <c r="R160" s="18"/>
      <c r="S160" s="18"/>
      <c r="T160" s="18"/>
    </row>
    <row r="161" spans="1:20">
      <c r="A161" s="4">
        <v>157</v>
      </c>
      <c r="B161" s="17"/>
      <c r="C161" s="18"/>
      <c r="D161" s="18"/>
      <c r="E161" s="19"/>
      <c r="F161" s="18"/>
      <c r="G161" s="19"/>
      <c r="H161" s="19"/>
      <c r="I161" s="58">
        <f t="shared" si="2"/>
        <v>0</v>
      </c>
      <c r="J161" s="18"/>
      <c r="K161" s="18"/>
      <c r="L161" s="18"/>
      <c r="M161" s="18"/>
      <c r="N161" s="18"/>
      <c r="O161" s="18"/>
      <c r="P161" s="24"/>
      <c r="Q161" s="18"/>
      <c r="R161" s="18"/>
      <c r="S161" s="18"/>
      <c r="T161" s="18"/>
    </row>
    <row r="162" spans="1:20">
      <c r="A162" s="4">
        <v>158</v>
      </c>
      <c r="B162" s="17"/>
      <c r="C162" s="18"/>
      <c r="D162" s="18"/>
      <c r="E162" s="19"/>
      <c r="F162" s="18"/>
      <c r="G162" s="19"/>
      <c r="H162" s="19"/>
      <c r="I162" s="58">
        <f t="shared" si="2"/>
        <v>0</v>
      </c>
      <c r="J162" s="18"/>
      <c r="K162" s="18"/>
      <c r="L162" s="18"/>
      <c r="M162" s="18"/>
      <c r="N162" s="18"/>
      <c r="O162" s="18"/>
      <c r="P162" s="24"/>
      <c r="Q162" s="18"/>
      <c r="R162" s="18"/>
      <c r="S162" s="18"/>
      <c r="T162" s="18"/>
    </row>
    <row r="163" spans="1:20">
      <c r="A163" s="4">
        <v>159</v>
      </c>
      <c r="B163" s="17"/>
      <c r="C163" s="18"/>
      <c r="D163" s="18"/>
      <c r="E163" s="19"/>
      <c r="F163" s="18"/>
      <c r="G163" s="19"/>
      <c r="H163" s="19"/>
      <c r="I163" s="58">
        <f t="shared" si="2"/>
        <v>0</v>
      </c>
      <c r="J163" s="18"/>
      <c r="K163" s="18"/>
      <c r="L163" s="18"/>
      <c r="M163" s="18"/>
      <c r="N163" s="18"/>
      <c r="O163" s="18"/>
      <c r="P163" s="24"/>
      <c r="Q163" s="18"/>
      <c r="R163" s="18"/>
      <c r="S163" s="18"/>
      <c r="T163" s="18"/>
    </row>
    <row r="164" spans="1:20">
      <c r="A164" s="4">
        <v>160</v>
      </c>
      <c r="B164" s="17"/>
      <c r="C164" s="18"/>
      <c r="D164" s="18"/>
      <c r="E164" s="19"/>
      <c r="F164" s="18"/>
      <c r="G164" s="19"/>
      <c r="H164" s="19"/>
      <c r="I164" s="58">
        <f t="shared" si="2"/>
        <v>0</v>
      </c>
      <c r="J164" s="18"/>
      <c r="K164" s="18"/>
      <c r="L164" s="18"/>
      <c r="M164" s="18"/>
      <c r="N164" s="18"/>
      <c r="O164" s="18"/>
      <c r="P164" s="24"/>
      <c r="Q164" s="18"/>
      <c r="R164" s="18"/>
      <c r="S164" s="18"/>
      <c r="T164" s="18"/>
    </row>
    <row r="165" spans="1:20">
      <c r="A165" s="21" t="s">
        <v>11</v>
      </c>
      <c r="B165" s="39"/>
      <c r="C165" s="21">
        <f>COUNTIFS(C5:C164,"*")</f>
        <v>44</v>
      </c>
      <c r="D165" s="21"/>
      <c r="E165" s="13"/>
      <c r="F165" s="21"/>
      <c r="G165" s="59">
        <f>SUM(G5:G164)</f>
        <v>3572</v>
      </c>
      <c r="H165" s="59">
        <f>SUM(H5:H164)</f>
        <v>3583</v>
      </c>
      <c r="I165" s="59">
        <f>SUM(I5:I164)</f>
        <v>7155</v>
      </c>
      <c r="J165" s="21"/>
      <c r="K165" s="21"/>
      <c r="L165" s="21"/>
      <c r="M165" s="21"/>
      <c r="N165" s="21"/>
      <c r="O165" s="21"/>
      <c r="P165" s="14"/>
      <c r="Q165" s="21"/>
      <c r="R165" s="21"/>
      <c r="S165" s="21"/>
      <c r="T165" s="12"/>
    </row>
    <row r="166" spans="1:20">
      <c r="A166" s="44" t="s">
        <v>62</v>
      </c>
      <c r="B166" s="10">
        <f>COUNTIF(B$5:B$164,"Team 1")</f>
        <v>22</v>
      </c>
      <c r="C166" s="44" t="s">
        <v>25</v>
      </c>
      <c r="D166" s="10">
        <f>COUNTIF(D5:D164,"Anganwadi")</f>
        <v>22</v>
      </c>
    </row>
    <row r="167" spans="1:20">
      <c r="A167" s="44" t="s">
        <v>63</v>
      </c>
      <c r="B167" s="10">
        <f>COUNTIF(B$6:B$164,"Team 2")</f>
        <v>22</v>
      </c>
      <c r="C167" s="44" t="s">
        <v>23</v>
      </c>
      <c r="D167" s="10">
        <f>COUNTIF(D5:D164,"School")</f>
        <v>21</v>
      </c>
    </row>
  </sheetData>
  <sheetProtection password="8527" sheet="1" objects="1" scenarios="1"/>
  <mergeCells count="20">
    <mergeCell ref="F3:F4"/>
    <mergeCell ref="G3:I3"/>
    <mergeCell ref="J3:J4"/>
    <mergeCell ref="K3:K4"/>
    <mergeCell ref="R3:R4"/>
    <mergeCell ref="S3:S4"/>
    <mergeCell ref="A1:C1"/>
    <mergeCell ref="T3:T4"/>
    <mergeCell ref="A2:C2"/>
    <mergeCell ref="L3:L4"/>
    <mergeCell ref="M3:M4"/>
    <mergeCell ref="N3:N4"/>
    <mergeCell ref="O3:O4"/>
    <mergeCell ref="P3:P4"/>
    <mergeCell ref="Q3:Q4"/>
    <mergeCell ref="B3:B4"/>
    <mergeCell ref="A3:A4"/>
    <mergeCell ref="C3:C4"/>
    <mergeCell ref="D3:D4"/>
    <mergeCell ref="E3:E4"/>
  </mergeCells>
  <dataValidations count="3">
    <dataValidation type="list" allowBlank="1" showInputMessage="1" showErrorMessage="1" sqref="D165">
      <formula1>"School,Anganwadi Centre"</formula1>
    </dataValidation>
    <dataValidation type="list" allowBlank="1" showInputMessage="1" showErrorMessage="1" error="Please select type of institution from drop down list." sqref="D23 D30:D52 D54:D164 D16:D21 D5:D14 D25:D28">
      <formula1>"Anganwadi,School"</formula1>
    </dataValidation>
    <dataValidation type="list" allowBlank="1" showInputMessage="1" showErrorMessage="1" sqref="B5:B164">
      <formula1>"Team 1, Team 2"</formula1>
    </dataValidation>
  </dataValidations>
  <printOptions horizontalCentered="1"/>
  <pageMargins left="0.37" right="0.23" top="0.43" bottom="0.45" header="0.3" footer="0.22"/>
  <pageSetup paperSize="9" scale="47" fitToHeight="11000" orientation="landscape" horizontalDpi="0" verticalDpi="0" r:id="rId1"/>
  <headerFooter>
    <oddFooter>&amp;CPages &amp;P of &amp;N</oddFooter>
  </headerFooter>
</worksheet>
</file>

<file path=xl/worksheets/sheet7.xml><?xml version="1.0" encoding="utf-8"?>
<worksheet xmlns="http://schemas.openxmlformats.org/spreadsheetml/2006/main" xmlns:r="http://schemas.openxmlformats.org/officeDocument/2006/relationships">
  <sheetPr>
    <tabColor rgb="FFC00000"/>
    <pageSetUpPr fitToPage="1"/>
  </sheetPr>
  <dimension ref="A1:T167"/>
  <sheetViews>
    <sheetView workbookViewId="0">
      <pane xSplit="3" ySplit="4" topLeftCell="D5" activePane="bottomRight" state="frozen"/>
      <selection pane="topRight" activeCell="C1" sqref="C1"/>
      <selection pane="bottomLeft" activeCell="A5" sqref="A5"/>
      <selection pane="bottomRight" activeCell="J5" sqref="J5:T49"/>
    </sheetView>
  </sheetViews>
  <sheetFormatPr defaultRowHeight="16.5"/>
  <cols>
    <col min="1" max="1" width="6.140625" style="1" bestFit="1" customWidth="1"/>
    <col min="2" max="2" width="13.28515625" style="1" customWidth="1"/>
    <col min="3" max="3" width="25.85546875" style="1" customWidth="1"/>
    <col min="4" max="4" width="17.42578125" style="1" bestFit="1" customWidth="1"/>
    <col min="5" max="5" width="16" style="16" customWidth="1"/>
    <col min="6" max="6" width="17" style="1" customWidth="1"/>
    <col min="7" max="7" width="6.140625" style="16" customWidth="1"/>
    <col min="8" max="8" width="6.28515625" style="16" bestFit="1" customWidth="1"/>
    <col min="9" max="9" width="6" style="1" bestFit="1" customWidth="1"/>
    <col min="10" max="10" width="16.7109375" style="1" customWidth="1"/>
    <col min="11" max="13" width="19.5703125" style="1" customWidth="1"/>
    <col min="14" max="14" width="19.140625" style="1" customWidth="1"/>
    <col min="15" max="15" width="14.85546875" style="1" bestFit="1" customWidth="1"/>
    <col min="16" max="16" width="15.28515625" style="1" customWidth="1"/>
    <col min="17" max="17" width="11.5703125" style="1" bestFit="1" customWidth="1"/>
    <col min="18" max="18" width="17.5703125" style="1" customWidth="1"/>
    <col min="19" max="19" width="19.5703125" style="1" customWidth="1"/>
    <col min="20" max="16384" width="9.140625" style="1"/>
  </cols>
  <sheetData>
    <row r="1" spans="1:20" ht="54" customHeight="1">
      <c r="A1" s="140" t="s">
        <v>70</v>
      </c>
      <c r="B1" s="140"/>
      <c r="C1" s="140"/>
      <c r="D1" s="54"/>
      <c r="E1" s="54"/>
      <c r="F1" s="54"/>
      <c r="G1" s="54"/>
      <c r="H1" s="54"/>
      <c r="I1" s="54"/>
      <c r="J1" s="54"/>
      <c r="K1" s="54"/>
      <c r="L1" s="54"/>
      <c r="M1" s="142"/>
      <c r="N1" s="142"/>
      <c r="O1" s="142"/>
      <c r="P1" s="142"/>
      <c r="Q1" s="142"/>
      <c r="R1" s="142"/>
      <c r="S1" s="142"/>
      <c r="T1" s="142"/>
    </row>
    <row r="2" spans="1:20">
      <c r="A2" s="136" t="s">
        <v>59</v>
      </c>
      <c r="B2" s="137"/>
      <c r="C2" s="137"/>
      <c r="D2" s="25">
        <v>43709</v>
      </c>
      <c r="E2" s="22"/>
      <c r="F2" s="22"/>
      <c r="G2" s="22"/>
      <c r="H2" s="22"/>
      <c r="I2" s="22"/>
      <c r="J2" s="22"/>
      <c r="K2" s="22"/>
      <c r="L2" s="22"/>
      <c r="M2" s="22"/>
      <c r="N2" s="22"/>
      <c r="O2" s="22"/>
      <c r="P2" s="22"/>
      <c r="Q2" s="22"/>
      <c r="R2" s="22"/>
      <c r="S2" s="22"/>
    </row>
    <row r="3" spans="1:20" ht="24" customHeight="1">
      <c r="A3" s="132" t="s">
        <v>14</v>
      </c>
      <c r="B3" s="134" t="s">
        <v>61</v>
      </c>
      <c r="C3" s="131" t="s">
        <v>7</v>
      </c>
      <c r="D3" s="131" t="s">
        <v>55</v>
      </c>
      <c r="E3" s="131" t="s">
        <v>16</v>
      </c>
      <c r="F3" s="138" t="s">
        <v>17</v>
      </c>
      <c r="G3" s="131" t="s">
        <v>8</v>
      </c>
      <c r="H3" s="131"/>
      <c r="I3" s="131"/>
      <c r="J3" s="131" t="s">
        <v>31</v>
      </c>
      <c r="K3" s="134" t="s">
        <v>33</v>
      </c>
      <c r="L3" s="134" t="s">
        <v>50</v>
      </c>
      <c r="M3" s="134" t="s">
        <v>51</v>
      </c>
      <c r="N3" s="134" t="s">
        <v>34</v>
      </c>
      <c r="O3" s="134" t="s">
        <v>35</v>
      </c>
      <c r="P3" s="132" t="s">
        <v>54</v>
      </c>
      <c r="Q3" s="131" t="s">
        <v>52</v>
      </c>
      <c r="R3" s="131" t="s">
        <v>32</v>
      </c>
      <c r="S3" s="131" t="s">
        <v>53</v>
      </c>
      <c r="T3" s="131" t="s">
        <v>13</v>
      </c>
    </row>
    <row r="4" spans="1:20" ht="25.5" customHeight="1">
      <c r="A4" s="132"/>
      <c r="B4" s="139"/>
      <c r="C4" s="131"/>
      <c r="D4" s="131"/>
      <c r="E4" s="131"/>
      <c r="F4" s="138"/>
      <c r="G4" s="23" t="s">
        <v>9</v>
      </c>
      <c r="H4" s="23" t="s">
        <v>10</v>
      </c>
      <c r="I4" s="23" t="s">
        <v>11</v>
      </c>
      <c r="J4" s="131"/>
      <c r="K4" s="135"/>
      <c r="L4" s="135"/>
      <c r="M4" s="135"/>
      <c r="N4" s="135"/>
      <c r="O4" s="135"/>
      <c r="P4" s="132"/>
      <c r="Q4" s="132"/>
      <c r="R4" s="131"/>
      <c r="S4" s="131"/>
      <c r="T4" s="131"/>
    </row>
    <row r="5" spans="1:20">
      <c r="A5" s="4">
        <v>1</v>
      </c>
      <c r="B5" s="17" t="s">
        <v>62</v>
      </c>
      <c r="C5" s="18" t="s">
        <v>446</v>
      </c>
      <c r="D5" s="18" t="s">
        <v>23</v>
      </c>
      <c r="E5" s="19"/>
      <c r="F5" s="18" t="s">
        <v>91</v>
      </c>
      <c r="G5" s="19">
        <v>106</v>
      </c>
      <c r="H5" s="19">
        <v>102</v>
      </c>
      <c r="I5" s="60">
        <f>SUM(G5:H5)</f>
        <v>208</v>
      </c>
      <c r="J5" s="18"/>
      <c r="K5" s="64" t="s">
        <v>490</v>
      </c>
      <c r="L5" s="64" t="s">
        <v>364</v>
      </c>
      <c r="M5" s="75">
        <v>9957677861</v>
      </c>
      <c r="N5" s="64" t="s">
        <v>491</v>
      </c>
      <c r="O5" s="64">
        <v>8473015705</v>
      </c>
      <c r="P5" s="67">
        <v>43711</v>
      </c>
      <c r="Q5" s="68" t="s">
        <v>141</v>
      </c>
      <c r="R5" s="18">
        <v>35</v>
      </c>
      <c r="S5" s="18" t="s">
        <v>138</v>
      </c>
      <c r="T5" s="18"/>
    </row>
    <row r="6" spans="1:20">
      <c r="A6" s="4">
        <v>2</v>
      </c>
      <c r="B6" s="17" t="s">
        <v>63</v>
      </c>
      <c r="C6" s="18" t="s">
        <v>447</v>
      </c>
      <c r="D6" s="18" t="s">
        <v>23</v>
      </c>
      <c r="E6" s="19"/>
      <c r="F6" s="18" t="s">
        <v>91</v>
      </c>
      <c r="G6" s="19">
        <v>67</v>
      </c>
      <c r="H6" s="19">
        <v>78</v>
      </c>
      <c r="I6" s="60">
        <f t="shared" ref="I6:I69" si="0">SUM(G6:H6)</f>
        <v>145</v>
      </c>
      <c r="J6" s="18"/>
      <c r="K6" s="64" t="s">
        <v>484</v>
      </c>
      <c r="L6" s="64" t="s">
        <v>358</v>
      </c>
      <c r="M6" s="64">
        <v>9859446175</v>
      </c>
      <c r="N6" s="64" t="s">
        <v>492</v>
      </c>
      <c r="O6" s="64">
        <v>9957951306</v>
      </c>
      <c r="P6" s="67">
        <v>43711</v>
      </c>
      <c r="Q6" s="68" t="s">
        <v>141</v>
      </c>
      <c r="R6" s="18">
        <v>30</v>
      </c>
      <c r="S6" s="18" t="s">
        <v>138</v>
      </c>
      <c r="T6" s="18"/>
    </row>
    <row r="7" spans="1:20">
      <c r="A7" s="4">
        <v>3</v>
      </c>
      <c r="B7" s="17" t="s">
        <v>62</v>
      </c>
      <c r="C7" s="18" t="s">
        <v>511</v>
      </c>
      <c r="D7" s="18" t="s">
        <v>23</v>
      </c>
      <c r="E7" s="19"/>
      <c r="F7" s="18" t="s">
        <v>91</v>
      </c>
      <c r="G7" s="19">
        <v>78</v>
      </c>
      <c r="H7" s="19">
        <v>95</v>
      </c>
      <c r="I7" s="60">
        <f t="shared" si="0"/>
        <v>173</v>
      </c>
      <c r="J7" s="18"/>
      <c r="K7" s="64" t="s">
        <v>540</v>
      </c>
      <c r="L7" s="64" t="s">
        <v>164</v>
      </c>
      <c r="M7" s="64">
        <v>96139335651</v>
      </c>
      <c r="N7" s="64" t="s">
        <v>277</v>
      </c>
      <c r="O7" s="64">
        <v>7399597947</v>
      </c>
      <c r="P7" s="67">
        <v>43712</v>
      </c>
      <c r="Q7" s="68" t="s">
        <v>144</v>
      </c>
      <c r="R7" s="18">
        <v>38</v>
      </c>
      <c r="S7" s="18" t="s">
        <v>138</v>
      </c>
      <c r="T7" s="18"/>
    </row>
    <row r="8" spans="1:20">
      <c r="A8" s="4">
        <v>4</v>
      </c>
      <c r="B8" s="17" t="s">
        <v>63</v>
      </c>
      <c r="C8" s="18" t="s">
        <v>511</v>
      </c>
      <c r="D8" s="18" t="s">
        <v>23</v>
      </c>
      <c r="E8" s="19"/>
      <c r="F8" s="18" t="s">
        <v>91</v>
      </c>
      <c r="G8" s="19">
        <v>56</v>
      </c>
      <c r="H8" s="19">
        <v>78</v>
      </c>
      <c r="I8" s="60">
        <f t="shared" si="0"/>
        <v>134</v>
      </c>
      <c r="J8" s="17"/>
      <c r="K8" s="64" t="s">
        <v>541</v>
      </c>
      <c r="L8" s="64" t="s">
        <v>542</v>
      </c>
      <c r="M8" s="64">
        <v>9957150687</v>
      </c>
      <c r="N8" s="64" t="s">
        <v>543</v>
      </c>
      <c r="O8" s="64">
        <v>9678153110</v>
      </c>
      <c r="P8" s="67">
        <v>43712</v>
      </c>
      <c r="Q8" s="68" t="s">
        <v>144</v>
      </c>
      <c r="R8" s="18">
        <v>42</v>
      </c>
      <c r="S8" s="18" t="s">
        <v>138</v>
      </c>
      <c r="T8" s="18"/>
    </row>
    <row r="9" spans="1:20">
      <c r="A9" s="4">
        <v>5</v>
      </c>
      <c r="B9" s="17" t="s">
        <v>62</v>
      </c>
      <c r="C9" s="18" t="s">
        <v>512</v>
      </c>
      <c r="D9" s="18" t="s">
        <v>23</v>
      </c>
      <c r="E9" s="19"/>
      <c r="F9" s="18" t="s">
        <v>89</v>
      </c>
      <c r="G9" s="19">
        <v>60</v>
      </c>
      <c r="H9" s="19">
        <v>54</v>
      </c>
      <c r="I9" s="60">
        <f t="shared" si="0"/>
        <v>114</v>
      </c>
      <c r="J9" s="18"/>
      <c r="K9" s="64" t="s">
        <v>290</v>
      </c>
      <c r="L9" s="64" t="s">
        <v>291</v>
      </c>
      <c r="M9" s="64">
        <v>9957480112</v>
      </c>
      <c r="N9" s="64" t="s">
        <v>544</v>
      </c>
      <c r="O9" s="64">
        <v>8011479371</v>
      </c>
      <c r="P9" s="67">
        <v>43713</v>
      </c>
      <c r="Q9" s="68" t="s">
        <v>149</v>
      </c>
      <c r="R9" s="18">
        <v>43</v>
      </c>
      <c r="S9" s="18" t="s">
        <v>138</v>
      </c>
      <c r="T9" s="18"/>
    </row>
    <row r="10" spans="1:20">
      <c r="A10" s="4">
        <v>6</v>
      </c>
      <c r="B10" s="17" t="s">
        <v>63</v>
      </c>
      <c r="C10" s="18" t="s">
        <v>513</v>
      </c>
      <c r="D10" s="18" t="s">
        <v>23</v>
      </c>
      <c r="E10" s="19"/>
      <c r="F10" s="18" t="s">
        <v>91</v>
      </c>
      <c r="G10" s="19">
        <v>78</v>
      </c>
      <c r="H10" s="19">
        <v>94</v>
      </c>
      <c r="I10" s="60">
        <f t="shared" si="0"/>
        <v>172</v>
      </c>
      <c r="J10" s="18"/>
      <c r="K10" s="64" t="s">
        <v>290</v>
      </c>
      <c r="L10" s="64" t="s">
        <v>291</v>
      </c>
      <c r="M10" s="64">
        <v>9957480112</v>
      </c>
      <c r="N10" s="64" t="s">
        <v>545</v>
      </c>
      <c r="O10" s="64">
        <v>7896930426</v>
      </c>
      <c r="P10" s="67">
        <v>43713</v>
      </c>
      <c r="Q10" s="68" t="s">
        <v>149</v>
      </c>
      <c r="R10" s="18">
        <v>46</v>
      </c>
      <c r="S10" s="18" t="s">
        <v>138</v>
      </c>
      <c r="T10" s="18"/>
    </row>
    <row r="11" spans="1:20">
      <c r="A11" s="4">
        <v>7</v>
      </c>
      <c r="B11" s="17" t="s">
        <v>62</v>
      </c>
      <c r="C11" s="18" t="s">
        <v>513</v>
      </c>
      <c r="D11" s="18" t="s">
        <v>23</v>
      </c>
      <c r="E11" s="19"/>
      <c r="F11" s="18" t="s">
        <v>91</v>
      </c>
      <c r="G11" s="19">
        <v>75</v>
      </c>
      <c r="H11" s="19">
        <v>86</v>
      </c>
      <c r="I11" s="60">
        <f t="shared" si="0"/>
        <v>161</v>
      </c>
      <c r="J11" s="18"/>
      <c r="K11" s="64" t="s">
        <v>546</v>
      </c>
      <c r="L11" s="64" t="s">
        <v>358</v>
      </c>
      <c r="M11" s="64">
        <v>8761955738</v>
      </c>
      <c r="N11" s="64" t="s">
        <v>547</v>
      </c>
      <c r="O11" s="64">
        <v>8011962026</v>
      </c>
      <c r="P11" s="67">
        <v>43714</v>
      </c>
      <c r="Q11" s="68" t="s">
        <v>154</v>
      </c>
      <c r="R11" s="18">
        <v>49</v>
      </c>
      <c r="S11" s="18" t="s">
        <v>138</v>
      </c>
      <c r="T11" s="18"/>
    </row>
    <row r="12" spans="1:20" ht="33">
      <c r="A12" s="4">
        <v>8</v>
      </c>
      <c r="B12" s="17" t="s">
        <v>63</v>
      </c>
      <c r="C12" s="18" t="s">
        <v>514</v>
      </c>
      <c r="D12" s="18" t="s">
        <v>23</v>
      </c>
      <c r="E12" s="19"/>
      <c r="F12" s="18" t="s">
        <v>91</v>
      </c>
      <c r="G12" s="19">
        <v>107</v>
      </c>
      <c r="H12" s="19">
        <v>103</v>
      </c>
      <c r="I12" s="60">
        <f t="shared" si="0"/>
        <v>210</v>
      </c>
      <c r="J12" s="18"/>
      <c r="K12" s="64" t="s">
        <v>548</v>
      </c>
      <c r="L12" s="64" t="s">
        <v>549</v>
      </c>
      <c r="M12" s="64">
        <v>8761953680</v>
      </c>
      <c r="N12" s="64" t="s">
        <v>550</v>
      </c>
      <c r="O12" s="64">
        <v>9859862890</v>
      </c>
      <c r="P12" s="67">
        <v>43714</v>
      </c>
      <c r="Q12" s="68" t="s">
        <v>154</v>
      </c>
      <c r="R12" s="18">
        <v>35</v>
      </c>
      <c r="S12" s="18" t="s">
        <v>138</v>
      </c>
      <c r="T12" s="18"/>
    </row>
    <row r="13" spans="1:20" ht="33">
      <c r="A13" s="4">
        <v>9</v>
      </c>
      <c r="B13" s="17" t="s">
        <v>62</v>
      </c>
      <c r="C13" s="18" t="s">
        <v>515</v>
      </c>
      <c r="D13" s="18" t="s">
        <v>23</v>
      </c>
      <c r="E13" s="19"/>
      <c r="F13" s="18" t="s">
        <v>89</v>
      </c>
      <c r="G13" s="19">
        <v>62</v>
      </c>
      <c r="H13" s="19">
        <v>58</v>
      </c>
      <c r="I13" s="60">
        <f t="shared" si="0"/>
        <v>120</v>
      </c>
      <c r="J13" s="18"/>
      <c r="K13" s="64" t="s">
        <v>548</v>
      </c>
      <c r="L13" s="64" t="s">
        <v>549</v>
      </c>
      <c r="M13" s="64">
        <v>8761953681</v>
      </c>
      <c r="N13" s="64" t="s">
        <v>551</v>
      </c>
      <c r="O13" s="64">
        <v>8011350540</v>
      </c>
      <c r="P13" s="67">
        <v>43715</v>
      </c>
      <c r="Q13" s="68" t="s">
        <v>159</v>
      </c>
      <c r="R13" s="18">
        <v>30</v>
      </c>
      <c r="S13" s="18" t="s">
        <v>138</v>
      </c>
      <c r="T13" s="18"/>
    </row>
    <row r="14" spans="1:20">
      <c r="A14" s="4">
        <v>10</v>
      </c>
      <c r="B14" s="17" t="s">
        <v>63</v>
      </c>
      <c r="C14" s="18" t="s">
        <v>516</v>
      </c>
      <c r="D14" s="18" t="s">
        <v>23</v>
      </c>
      <c r="E14" s="19"/>
      <c r="F14" s="18" t="s">
        <v>89</v>
      </c>
      <c r="G14" s="19">
        <v>70</v>
      </c>
      <c r="H14" s="19">
        <v>61</v>
      </c>
      <c r="I14" s="60">
        <f t="shared" si="0"/>
        <v>131</v>
      </c>
      <c r="J14" s="18"/>
      <c r="K14" s="64" t="s">
        <v>548</v>
      </c>
      <c r="L14" s="64" t="s">
        <v>552</v>
      </c>
      <c r="M14" s="64">
        <v>8011853556</v>
      </c>
      <c r="N14" s="64" t="s">
        <v>553</v>
      </c>
      <c r="O14" s="64">
        <v>8011853556</v>
      </c>
      <c r="P14" s="67">
        <v>43715</v>
      </c>
      <c r="Q14" s="68" t="s">
        <v>159</v>
      </c>
      <c r="R14" s="18">
        <v>43</v>
      </c>
      <c r="S14" s="18" t="s">
        <v>138</v>
      </c>
      <c r="T14" s="18"/>
    </row>
    <row r="15" spans="1:20">
      <c r="A15" s="4">
        <v>11</v>
      </c>
      <c r="B15" s="17" t="s">
        <v>62</v>
      </c>
      <c r="C15" s="18" t="s">
        <v>517</v>
      </c>
      <c r="D15" s="18" t="s">
        <v>23</v>
      </c>
      <c r="E15" s="19"/>
      <c r="F15" s="18" t="s">
        <v>91</v>
      </c>
      <c r="G15" s="19">
        <v>116</v>
      </c>
      <c r="H15" s="19">
        <v>111</v>
      </c>
      <c r="I15" s="60">
        <f t="shared" si="0"/>
        <v>227</v>
      </c>
      <c r="J15" s="18"/>
      <c r="K15" s="64" t="s">
        <v>546</v>
      </c>
      <c r="L15" s="64" t="s">
        <v>358</v>
      </c>
      <c r="M15" s="64">
        <v>9859446175</v>
      </c>
      <c r="N15" s="64" t="s">
        <v>554</v>
      </c>
      <c r="O15" s="64">
        <v>9678825880</v>
      </c>
      <c r="P15" s="67">
        <v>43717</v>
      </c>
      <c r="Q15" s="68" t="s">
        <v>137</v>
      </c>
      <c r="R15" s="18">
        <v>46</v>
      </c>
      <c r="S15" s="18" t="s">
        <v>138</v>
      </c>
      <c r="T15" s="18"/>
    </row>
    <row r="16" spans="1:20">
      <c r="A16" s="4">
        <v>12</v>
      </c>
      <c r="B16" s="17" t="s">
        <v>63</v>
      </c>
      <c r="C16" s="18" t="s">
        <v>517</v>
      </c>
      <c r="D16" s="18" t="s">
        <v>23</v>
      </c>
      <c r="E16" s="19"/>
      <c r="F16" s="18" t="s">
        <v>91</v>
      </c>
      <c r="G16" s="19">
        <v>116</v>
      </c>
      <c r="H16" s="19">
        <v>111</v>
      </c>
      <c r="I16" s="60">
        <f t="shared" si="0"/>
        <v>227</v>
      </c>
      <c r="J16" s="18"/>
      <c r="K16" s="64" t="s">
        <v>546</v>
      </c>
      <c r="L16" s="64" t="s">
        <v>358</v>
      </c>
      <c r="M16" s="64">
        <v>9859446175</v>
      </c>
      <c r="N16" s="64" t="s">
        <v>555</v>
      </c>
      <c r="O16" s="64">
        <v>9954463315</v>
      </c>
      <c r="P16" s="67">
        <v>43717</v>
      </c>
      <c r="Q16" s="68" t="s">
        <v>137</v>
      </c>
      <c r="R16" s="18">
        <v>49</v>
      </c>
      <c r="S16" s="18" t="s">
        <v>138</v>
      </c>
      <c r="T16" s="18"/>
    </row>
    <row r="17" spans="1:20">
      <c r="A17" s="4">
        <v>13</v>
      </c>
      <c r="B17" s="17" t="s">
        <v>62</v>
      </c>
      <c r="C17" s="18" t="s">
        <v>518</v>
      </c>
      <c r="D17" s="18" t="s">
        <v>23</v>
      </c>
      <c r="E17" s="19"/>
      <c r="F17" s="18" t="s">
        <v>89</v>
      </c>
      <c r="G17" s="19">
        <v>92</v>
      </c>
      <c r="H17" s="19">
        <v>179</v>
      </c>
      <c r="I17" s="60">
        <f t="shared" si="0"/>
        <v>271</v>
      </c>
      <c r="J17" s="18"/>
      <c r="K17" s="64" t="s">
        <v>546</v>
      </c>
      <c r="L17" s="64" t="s">
        <v>358</v>
      </c>
      <c r="M17" s="64">
        <v>9859446175</v>
      </c>
      <c r="N17" s="64" t="s">
        <v>556</v>
      </c>
      <c r="O17" s="64">
        <v>7896244332</v>
      </c>
      <c r="P17" s="67">
        <v>43719</v>
      </c>
      <c r="Q17" s="68" t="s">
        <v>144</v>
      </c>
      <c r="R17" s="18">
        <v>46</v>
      </c>
      <c r="S17" s="18" t="s">
        <v>138</v>
      </c>
      <c r="T17" s="18"/>
    </row>
    <row r="18" spans="1:20">
      <c r="A18" s="4">
        <v>14</v>
      </c>
      <c r="B18" s="17" t="s">
        <v>63</v>
      </c>
      <c r="C18" s="18" t="s">
        <v>519</v>
      </c>
      <c r="D18" s="18" t="s">
        <v>23</v>
      </c>
      <c r="E18" s="19"/>
      <c r="F18" s="18" t="s">
        <v>226</v>
      </c>
      <c r="G18" s="19">
        <v>90</v>
      </c>
      <c r="H18" s="19">
        <v>85</v>
      </c>
      <c r="I18" s="60">
        <f t="shared" si="0"/>
        <v>175</v>
      </c>
      <c r="J18" s="18"/>
      <c r="K18" s="64" t="s">
        <v>546</v>
      </c>
      <c r="L18" s="64" t="s">
        <v>358</v>
      </c>
      <c r="M18" s="64">
        <v>9859446175</v>
      </c>
      <c r="N18" s="64" t="s">
        <v>150</v>
      </c>
      <c r="O18" s="64">
        <v>8472053378</v>
      </c>
      <c r="P18" s="67">
        <v>43719</v>
      </c>
      <c r="Q18" s="68" t="s">
        <v>144</v>
      </c>
      <c r="R18" s="18">
        <v>49</v>
      </c>
      <c r="S18" s="18" t="s">
        <v>138</v>
      </c>
      <c r="T18" s="18"/>
    </row>
    <row r="19" spans="1:20">
      <c r="A19" s="4">
        <v>15</v>
      </c>
      <c r="B19" s="17" t="s">
        <v>62</v>
      </c>
      <c r="C19" s="18" t="s">
        <v>520</v>
      </c>
      <c r="D19" s="18" t="s">
        <v>23</v>
      </c>
      <c r="E19" s="19"/>
      <c r="F19" s="18" t="s">
        <v>91</v>
      </c>
      <c r="G19" s="19">
        <v>111</v>
      </c>
      <c r="H19" s="19">
        <v>106</v>
      </c>
      <c r="I19" s="60">
        <f t="shared" si="0"/>
        <v>217</v>
      </c>
      <c r="J19" s="18"/>
      <c r="K19" s="64" t="s">
        <v>541</v>
      </c>
      <c r="L19" s="64" t="s">
        <v>557</v>
      </c>
      <c r="M19" s="64">
        <v>9401726050</v>
      </c>
      <c r="N19" s="64" t="s">
        <v>558</v>
      </c>
      <c r="O19" s="64">
        <v>7896919569</v>
      </c>
      <c r="P19" s="67">
        <v>43720</v>
      </c>
      <c r="Q19" s="68" t="s">
        <v>149</v>
      </c>
      <c r="R19" s="18">
        <v>38</v>
      </c>
      <c r="S19" s="18" t="s">
        <v>138</v>
      </c>
      <c r="T19" s="18"/>
    </row>
    <row r="20" spans="1:20" ht="33">
      <c r="A20" s="4">
        <v>16</v>
      </c>
      <c r="B20" s="17" t="s">
        <v>63</v>
      </c>
      <c r="C20" s="18" t="s">
        <v>521</v>
      </c>
      <c r="D20" s="18" t="s">
        <v>23</v>
      </c>
      <c r="E20" s="19"/>
      <c r="F20" s="18" t="s">
        <v>91</v>
      </c>
      <c r="G20" s="19">
        <v>142</v>
      </c>
      <c r="H20" s="19">
        <v>136</v>
      </c>
      <c r="I20" s="60">
        <f t="shared" si="0"/>
        <v>278</v>
      </c>
      <c r="J20" s="18"/>
      <c r="K20" s="64" t="s">
        <v>541</v>
      </c>
      <c r="L20" s="64" t="s">
        <v>557</v>
      </c>
      <c r="M20" s="64">
        <v>9401726051</v>
      </c>
      <c r="N20" s="64" t="s">
        <v>559</v>
      </c>
      <c r="O20" s="64">
        <v>7896908751</v>
      </c>
      <c r="P20" s="67">
        <v>43720</v>
      </c>
      <c r="Q20" s="68" t="s">
        <v>149</v>
      </c>
      <c r="R20" s="18">
        <v>42</v>
      </c>
      <c r="S20" s="18" t="s">
        <v>138</v>
      </c>
      <c r="T20" s="18"/>
    </row>
    <row r="21" spans="1:20" ht="33">
      <c r="A21" s="4">
        <v>17</v>
      </c>
      <c r="B21" s="17" t="s">
        <v>62</v>
      </c>
      <c r="C21" s="18" t="s">
        <v>521</v>
      </c>
      <c r="D21" s="18" t="s">
        <v>23</v>
      </c>
      <c r="E21" s="19"/>
      <c r="F21" s="18" t="s">
        <v>91</v>
      </c>
      <c r="G21" s="19">
        <v>142</v>
      </c>
      <c r="H21" s="19">
        <v>136</v>
      </c>
      <c r="I21" s="60">
        <f t="shared" si="0"/>
        <v>278</v>
      </c>
      <c r="J21" s="18"/>
      <c r="K21" s="64" t="s">
        <v>209</v>
      </c>
      <c r="L21" s="64" t="s">
        <v>210</v>
      </c>
      <c r="M21" s="64">
        <v>9678946890</v>
      </c>
      <c r="N21" s="64" t="s">
        <v>560</v>
      </c>
      <c r="O21" s="64">
        <v>7896384508</v>
      </c>
      <c r="P21" s="67">
        <v>43721</v>
      </c>
      <c r="Q21" s="68" t="s">
        <v>154</v>
      </c>
      <c r="R21" s="18">
        <v>43</v>
      </c>
      <c r="S21" s="18" t="s">
        <v>138</v>
      </c>
      <c r="T21" s="18"/>
    </row>
    <row r="22" spans="1:20" ht="33">
      <c r="A22" s="4">
        <v>18</v>
      </c>
      <c r="B22" s="17" t="s">
        <v>63</v>
      </c>
      <c r="C22" s="18" t="s">
        <v>522</v>
      </c>
      <c r="D22" s="18" t="s">
        <v>23</v>
      </c>
      <c r="E22" s="19"/>
      <c r="F22" s="18" t="s">
        <v>91</v>
      </c>
      <c r="G22" s="19">
        <v>96</v>
      </c>
      <c r="H22" s="19">
        <v>92</v>
      </c>
      <c r="I22" s="60">
        <f t="shared" si="0"/>
        <v>188</v>
      </c>
      <c r="J22" s="18"/>
      <c r="K22" s="64" t="s">
        <v>209</v>
      </c>
      <c r="L22" s="64" t="s">
        <v>210</v>
      </c>
      <c r="M22" s="64">
        <v>9678946891</v>
      </c>
      <c r="N22" s="64" t="s">
        <v>561</v>
      </c>
      <c r="O22" s="64">
        <v>8011220701</v>
      </c>
      <c r="P22" s="67">
        <v>43721</v>
      </c>
      <c r="Q22" s="68" t="s">
        <v>154</v>
      </c>
      <c r="R22" s="18">
        <v>46</v>
      </c>
      <c r="S22" s="18" t="s">
        <v>138</v>
      </c>
      <c r="T22" s="18"/>
    </row>
    <row r="23" spans="1:20">
      <c r="A23" s="4">
        <v>19</v>
      </c>
      <c r="B23" s="17" t="s">
        <v>62</v>
      </c>
      <c r="C23" s="18" t="s">
        <v>523</v>
      </c>
      <c r="D23" s="18" t="s">
        <v>23</v>
      </c>
      <c r="E23" s="19"/>
      <c r="F23" s="18" t="s">
        <v>91</v>
      </c>
      <c r="G23" s="19">
        <v>105</v>
      </c>
      <c r="H23" s="19">
        <v>102</v>
      </c>
      <c r="I23" s="60">
        <f t="shared" si="0"/>
        <v>207</v>
      </c>
      <c r="J23" s="18"/>
      <c r="K23" s="64" t="s">
        <v>209</v>
      </c>
      <c r="L23" s="64" t="s">
        <v>210</v>
      </c>
      <c r="M23" s="64">
        <v>9678946892</v>
      </c>
      <c r="N23" s="64" t="s">
        <v>562</v>
      </c>
      <c r="O23" s="64"/>
      <c r="P23" s="67">
        <v>43722</v>
      </c>
      <c r="Q23" s="68" t="s">
        <v>159</v>
      </c>
      <c r="R23" s="18">
        <v>49</v>
      </c>
      <c r="S23" s="18" t="s">
        <v>138</v>
      </c>
      <c r="T23" s="18"/>
    </row>
    <row r="24" spans="1:20" ht="33">
      <c r="A24" s="4">
        <v>20</v>
      </c>
      <c r="B24" s="17" t="s">
        <v>63</v>
      </c>
      <c r="C24" s="18" t="s">
        <v>524</v>
      </c>
      <c r="D24" s="18" t="s">
        <v>23</v>
      </c>
      <c r="E24" s="19"/>
      <c r="F24" s="18" t="s">
        <v>91</v>
      </c>
      <c r="G24" s="19">
        <v>106</v>
      </c>
      <c r="H24" s="19">
        <v>102</v>
      </c>
      <c r="I24" s="60">
        <f t="shared" si="0"/>
        <v>208</v>
      </c>
      <c r="J24" s="18"/>
      <c r="K24" s="64" t="s">
        <v>209</v>
      </c>
      <c r="L24" s="64" t="s">
        <v>210</v>
      </c>
      <c r="M24" s="64">
        <v>9678946893</v>
      </c>
      <c r="N24" s="64" t="s">
        <v>563</v>
      </c>
      <c r="O24" s="64">
        <v>8011694216</v>
      </c>
      <c r="P24" s="67">
        <v>43722</v>
      </c>
      <c r="Q24" s="68" t="s">
        <v>159</v>
      </c>
      <c r="R24" s="18">
        <v>38</v>
      </c>
      <c r="S24" s="18" t="s">
        <v>138</v>
      </c>
      <c r="T24" s="18"/>
    </row>
    <row r="25" spans="1:20">
      <c r="A25" s="4">
        <v>21</v>
      </c>
      <c r="B25" s="17" t="s">
        <v>62</v>
      </c>
      <c r="C25" s="18" t="s">
        <v>512</v>
      </c>
      <c r="D25" s="18" t="s">
        <v>23</v>
      </c>
      <c r="E25" s="19"/>
      <c r="F25" s="18" t="s">
        <v>89</v>
      </c>
      <c r="G25" s="19">
        <v>60</v>
      </c>
      <c r="H25" s="19">
        <v>54</v>
      </c>
      <c r="I25" s="60">
        <f t="shared" si="0"/>
        <v>114</v>
      </c>
      <c r="J25" s="70">
        <v>9678762251</v>
      </c>
      <c r="K25" s="64" t="s">
        <v>290</v>
      </c>
      <c r="L25" s="64" t="s">
        <v>291</v>
      </c>
      <c r="M25" s="64">
        <v>9957480112</v>
      </c>
      <c r="N25" s="64" t="s">
        <v>544</v>
      </c>
      <c r="O25" s="64">
        <v>8011479371</v>
      </c>
      <c r="P25" s="67">
        <v>43724</v>
      </c>
      <c r="Q25" s="68" t="s">
        <v>137</v>
      </c>
      <c r="R25" s="18">
        <v>43</v>
      </c>
      <c r="S25" s="18" t="s">
        <v>138</v>
      </c>
      <c r="T25" s="18"/>
    </row>
    <row r="26" spans="1:20">
      <c r="A26" s="4">
        <v>22</v>
      </c>
      <c r="B26" s="17" t="s">
        <v>63</v>
      </c>
      <c r="C26" s="18" t="s">
        <v>513</v>
      </c>
      <c r="D26" s="18" t="s">
        <v>23</v>
      </c>
      <c r="E26" s="19"/>
      <c r="F26" s="18" t="s">
        <v>91</v>
      </c>
      <c r="G26" s="19">
        <v>136</v>
      </c>
      <c r="H26" s="19">
        <v>131</v>
      </c>
      <c r="I26" s="60">
        <f t="shared" si="0"/>
        <v>267</v>
      </c>
      <c r="J26" s="70">
        <v>8812022465</v>
      </c>
      <c r="K26" s="64" t="s">
        <v>290</v>
      </c>
      <c r="L26" s="64" t="s">
        <v>291</v>
      </c>
      <c r="M26" s="64">
        <v>9957480112</v>
      </c>
      <c r="N26" s="64" t="s">
        <v>545</v>
      </c>
      <c r="O26" s="64">
        <v>7896930426</v>
      </c>
      <c r="P26" s="67">
        <v>43724</v>
      </c>
      <c r="Q26" s="68" t="s">
        <v>137</v>
      </c>
      <c r="R26" s="18">
        <v>46</v>
      </c>
      <c r="S26" s="18" t="s">
        <v>138</v>
      </c>
      <c r="T26" s="18"/>
    </row>
    <row r="27" spans="1:20">
      <c r="A27" s="4">
        <v>23</v>
      </c>
      <c r="B27" s="17" t="s">
        <v>62</v>
      </c>
      <c r="C27" s="64" t="s">
        <v>459</v>
      </c>
      <c r="D27" s="18" t="s">
        <v>25</v>
      </c>
      <c r="E27" s="19"/>
      <c r="F27" s="18"/>
      <c r="G27" s="19">
        <v>50</v>
      </c>
      <c r="H27" s="19">
        <v>65</v>
      </c>
      <c r="I27" s="60">
        <f t="shared" si="0"/>
        <v>115</v>
      </c>
      <c r="J27" s="70">
        <v>8812022465</v>
      </c>
      <c r="K27" s="64" t="s">
        <v>209</v>
      </c>
      <c r="L27" s="64" t="s">
        <v>210</v>
      </c>
      <c r="M27" s="64">
        <v>9678946894</v>
      </c>
      <c r="N27" s="64" t="s">
        <v>509</v>
      </c>
      <c r="O27" s="64">
        <v>9678938401</v>
      </c>
      <c r="P27" s="67">
        <v>43726</v>
      </c>
      <c r="Q27" s="68" t="s">
        <v>144</v>
      </c>
      <c r="R27" s="18">
        <v>35</v>
      </c>
      <c r="S27" s="18" t="s">
        <v>138</v>
      </c>
      <c r="T27" s="18"/>
    </row>
    <row r="28" spans="1:20">
      <c r="A28" s="4">
        <v>24</v>
      </c>
      <c r="B28" s="17" t="s">
        <v>63</v>
      </c>
      <c r="C28" s="64" t="s">
        <v>463</v>
      </c>
      <c r="D28" s="18" t="s">
        <v>25</v>
      </c>
      <c r="E28" s="19"/>
      <c r="F28" s="18"/>
      <c r="G28" s="19">
        <v>55</v>
      </c>
      <c r="H28" s="19">
        <v>55</v>
      </c>
      <c r="I28" s="60">
        <f t="shared" si="0"/>
        <v>110</v>
      </c>
      <c r="J28" s="70">
        <v>9678910713</v>
      </c>
      <c r="K28" s="64" t="s">
        <v>209</v>
      </c>
      <c r="L28" s="64" t="s">
        <v>210</v>
      </c>
      <c r="M28" s="64">
        <v>9678946895</v>
      </c>
      <c r="N28" s="64" t="s">
        <v>510</v>
      </c>
      <c r="O28" s="64">
        <v>8811921302</v>
      </c>
      <c r="P28" s="67">
        <v>43726</v>
      </c>
      <c r="Q28" s="68" t="s">
        <v>144</v>
      </c>
      <c r="R28" s="18">
        <v>30</v>
      </c>
      <c r="S28" s="18" t="s">
        <v>138</v>
      </c>
      <c r="T28" s="18"/>
    </row>
    <row r="29" spans="1:20">
      <c r="A29" s="4">
        <v>25</v>
      </c>
      <c r="B29" s="17" t="s">
        <v>62</v>
      </c>
      <c r="C29" s="64" t="s">
        <v>132</v>
      </c>
      <c r="D29" s="18" t="s">
        <v>25</v>
      </c>
      <c r="E29" s="19"/>
      <c r="F29" s="18"/>
      <c r="G29" s="19">
        <v>60</v>
      </c>
      <c r="H29" s="19">
        <v>60</v>
      </c>
      <c r="I29" s="60">
        <f t="shared" si="0"/>
        <v>120</v>
      </c>
      <c r="J29" s="70">
        <v>8011340338</v>
      </c>
      <c r="K29" s="64" t="s">
        <v>209</v>
      </c>
      <c r="L29" s="64" t="s">
        <v>210</v>
      </c>
      <c r="M29" s="64">
        <v>9678946896</v>
      </c>
      <c r="N29" s="64" t="s">
        <v>211</v>
      </c>
      <c r="O29" s="64">
        <v>96788520713</v>
      </c>
      <c r="P29" s="67">
        <v>43727</v>
      </c>
      <c r="Q29" s="68" t="s">
        <v>149</v>
      </c>
      <c r="R29" s="18">
        <v>38</v>
      </c>
      <c r="S29" s="18" t="s">
        <v>138</v>
      </c>
      <c r="T29" s="18"/>
    </row>
    <row r="30" spans="1:20">
      <c r="A30" s="4">
        <v>26</v>
      </c>
      <c r="B30" s="17" t="s">
        <v>63</v>
      </c>
      <c r="C30" s="64" t="s">
        <v>133</v>
      </c>
      <c r="D30" s="18" t="s">
        <v>25</v>
      </c>
      <c r="E30" s="19"/>
      <c r="F30" s="18"/>
      <c r="G30" s="19">
        <v>50</v>
      </c>
      <c r="H30" s="19">
        <v>65</v>
      </c>
      <c r="I30" s="60">
        <f t="shared" si="0"/>
        <v>115</v>
      </c>
      <c r="J30" s="70">
        <v>9678044543</v>
      </c>
      <c r="K30" s="64" t="s">
        <v>160</v>
      </c>
      <c r="L30" s="64" t="s">
        <v>161</v>
      </c>
      <c r="M30" s="64">
        <v>9401726060</v>
      </c>
      <c r="N30" s="64" t="s">
        <v>212</v>
      </c>
      <c r="O30" s="64">
        <v>8011327951</v>
      </c>
      <c r="P30" s="67">
        <v>43727</v>
      </c>
      <c r="Q30" s="68" t="s">
        <v>149</v>
      </c>
      <c r="R30" s="18">
        <v>42</v>
      </c>
      <c r="S30" s="18" t="s">
        <v>138</v>
      </c>
      <c r="T30" s="18"/>
    </row>
    <row r="31" spans="1:20">
      <c r="A31" s="4">
        <v>27</v>
      </c>
      <c r="B31" s="17" t="s">
        <v>62</v>
      </c>
      <c r="C31" s="64" t="s">
        <v>87</v>
      </c>
      <c r="D31" s="18" t="s">
        <v>25</v>
      </c>
      <c r="E31" s="19"/>
      <c r="F31" s="18"/>
      <c r="G31" s="19">
        <v>56</v>
      </c>
      <c r="H31" s="19">
        <v>70</v>
      </c>
      <c r="I31" s="60">
        <f t="shared" si="0"/>
        <v>126</v>
      </c>
      <c r="J31" s="70">
        <v>7896582805</v>
      </c>
      <c r="K31" s="64" t="s">
        <v>160</v>
      </c>
      <c r="L31" s="64" t="s">
        <v>161</v>
      </c>
      <c r="M31" s="64">
        <v>9401726061</v>
      </c>
      <c r="N31" s="64" t="s">
        <v>564</v>
      </c>
      <c r="O31" s="64">
        <v>9957510737</v>
      </c>
      <c r="P31" s="67">
        <v>43728</v>
      </c>
      <c r="Q31" s="68" t="s">
        <v>154</v>
      </c>
      <c r="R31" s="18">
        <v>43</v>
      </c>
      <c r="S31" s="18" t="s">
        <v>138</v>
      </c>
      <c r="T31" s="18"/>
    </row>
    <row r="32" spans="1:20">
      <c r="A32" s="4">
        <v>28</v>
      </c>
      <c r="B32" s="17" t="s">
        <v>63</v>
      </c>
      <c r="C32" s="64" t="s">
        <v>525</v>
      </c>
      <c r="D32" s="18" t="s">
        <v>25</v>
      </c>
      <c r="E32" s="19"/>
      <c r="F32" s="18"/>
      <c r="G32" s="19">
        <v>66</v>
      </c>
      <c r="H32" s="19">
        <v>66</v>
      </c>
      <c r="I32" s="60">
        <f t="shared" si="0"/>
        <v>132</v>
      </c>
      <c r="J32" s="70">
        <v>9957484485</v>
      </c>
      <c r="K32" s="64" t="s">
        <v>565</v>
      </c>
      <c r="L32" s="64" t="s">
        <v>166</v>
      </c>
      <c r="M32" s="64">
        <v>8761800767</v>
      </c>
      <c r="N32" s="64" t="s">
        <v>199</v>
      </c>
      <c r="O32" s="64">
        <v>8811822530</v>
      </c>
      <c r="P32" s="67">
        <v>43728</v>
      </c>
      <c r="Q32" s="68" t="s">
        <v>154</v>
      </c>
      <c r="R32" s="18">
        <v>46</v>
      </c>
      <c r="S32" s="18" t="s">
        <v>138</v>
      </c>
      <c r="T32" s="18"/>
    </row>
    <row r="33" spans="1:20">
      <c r="A33" s="4">
        <v>29</v>
      </c>
      <c r="B33" s="17" t="s">
        <v>62</v>
      </c>
      <c r="C33" s="64" t="s">
        <v>526</v>
      </c>
      <c r="D33" s="18" t="s">
        <v>25</v>
      </c>
      <c r="E33" s="19"/>
      <c r="F33" s="18"/>
      <c r="G33" s="19">
        <v>67</v>
      </c>
      <c r="H33" s="19">
        <v>56</v>
      </c>
      <c r="I33" s="60">
        <f t="shared" si="0"/>
        <v>123</v>
      </c>
      <c r="J33" s="70">
        <v>9954090915</v>
      </c>
      <c r="K33" s="64" t="s">
        <v>566</v>
      </c>
      <c r="L33" s="64" t="s">
        <v>166</v>
      </c>
      <c r="M33" s="64">
        <v>8761800768</v>
      </c>
      <c r="N33" s="64" t="s">
        <v>567</v>
      </c>
      <c r="O33" s="64">
        <v>9577171522</v>
      </c>
      <c r="P33" s="67">
        <v>43729</v>
      </c>
      <c r="Q33" s="68" t="s">
        <v>159</v>
      </c>
      <c r="R33" s="18">
        <v>49</v>
      </c>
      <c r="S33" s="18" t="s">
        <v>138</v>
      </c>
      <c r="T33" s="18"/>
    </row>
    <row r="34" spans="1:20">
      <c r="A34" s="4">
        <v>30</v>
      </c>
      <c r="B34" s="17" t="s">
        <v>63</v>
      </c>
      <c r="C34" s="64" t="s">
        <v>527</v>
      </c>
      <c r="D34" s="18" t="s">
        <v>25</v>
      </c>
      <c r="E34" s="19"/>
      <c r="F34" s="18"/>
      <c r="G34" s="19">
        <v>70</v>
      </c>
      <c r="H34" s="19">
        <v>55</v>
      </c>
      <c r="I34" s="60">
        <f t="shared" si="0"/>
        <v>125</v>
      </c>
      <c r="J34" s="70">
        <v>9957925744</v>
      </c>
      <c r="K34" s="64" t="s">
        <v>568</v>
      </c>
      <c r="L34" s="64" t="s">
        <v>569</v>
      </c>
      <c r="M34" s="64">
        <v>8812968379</v>
      </c>
      <c r="N34" s="64" t="s">
        <v>570</v>
      </c>
      <c r="O34" s="64">
        <v>7896140195</v>
      </c>
      <c r="P34" s="67">
        <v>43729</v>
      </c>
      <c r="Q34" s="68" t="s">
        <v>159</v>
      </c>
      <c r="R34" s="18">
        <v>35</v>
      </c>
      <c r="S34" s="18" t="s">
        <v>138</v>
      </c>
      <c r="T34" s="18"/>
    </row>
    <row r="35" spans="1:20">
      <c r="A35" s="4">
        <v>31</v>
      </c>
      <c r="B35" s="17" t="s">
        <v>62</v>
      </c>
      <c r="C35" s="64" t="s">
        <v>528</v>
      </c>
      <c r="D35" s="18" t="s">
        <v>25</v>
      </c>
      <c r="E35" s="19"/>
      <c r="F35" s="18"/>
      <c r="G35" s="19">
        <v>65</v>
      </c>
      <c r="H35" s="19">
        <v>70</v>
      </c>
      <c r="I35" s="60">
        <f t="shared" si="0"/>
        <v>135</v>
      </c>
      <c r="J35" s="70">
        <v>7896124227</v>
      </c>
      <c r="K35" s="64" t="s">
        <v>568</v>
      </c>
      <c r="L35" s="64" t="s">
        <v>569</v>
      </c>
      <c r="M35" s="64">
        <v>8812968380</v>
      </c>
      <c r="N35" s="64" t="s">
        <v>571</v>
      </c>
      <c r="O35" s="64">
        <v>9678754941</v>
      </c>
      <c r="P35" s="67">
        <v>43731</v>
      </c>
      <c r="Q35" s="68" t="s">
        <v>137</v>
      </c>
      <c r="R35" s="18">
        <v>30</v>
      </c>
      <c r="S35" s="18" t="s">
        <v>138</v>
      </c>
      <c r="T35" s="18"/>
    </row>
    <row r="36" spans="1:20">
      <c r="A36" s="4">
        <v>32</v>
      </c>
      <c r="B36" s="17" t="s">
        <v>63</v>
      </c>
      <c r="C36" s="64" t="s">
        <v>529</v>
      </c>
      <c r="D36" s="18" t="s">
        <v>25</v>
      </c>
      <c r="E36" s="19"/>
      <c r="F36" s="18"/>
      <c r="G36" s="19">
        <v>70</v>
      </c>
      <c r="H36" s="19">
        <v>55</v>
      </c>
      <c r="I36" s="60">
        <f t="shared" si="0"/>
        <v>125</v>
      </c>
      <c r="J36" s="70">
        <v>9957907719</v>
      </c>
      <c r="K36" s="64" t="s">
        <v>568</v>
      </c>
      <c r="L36" s="64" t="s">
        <v>569</v>
      </c>
      <c r="M36" s="64">
        <v>8812968381</v>
      </c>
      <c r="N36" s="64" t="s">
        <v>572</v>
      </c>
      <c r="O36" s="64">
        <v>8472082737</v>
      </c>
      <c r="P36" s="67">
        <v>43731</v>
      </c>
      <c r="Q36" s="68" t="s">
        <v>137</v>
      </c>
      <c r="R36" s="18">
        <v>43</v>
      </c>
      <c r="S36" s="18" t="s">
        <v>138</v>
      </c>
      <c r="T36" s="18"/>
    </row>
    <row r="37" spans="1:20">
      <c r="A37" s="4">
        <v>33</v>
      </c>
      <c r="B37" s="17" t="s">
        <v>62</v>
      </c>
      <c r="C37" s="64" t="s">
        <v>530</v>
      </c>
      <c r="D37" s="18" t="s">
        <v>25</v>
      </c>
      <c r="E37" s="19"/>
      <c r="F37" s="18"/>
      <c r="G37" s="19">
        <v>50</v>
      </c>
      <c r="H37" s="19">
        <v>50</v>
      </c>
      <c r="I37" s="60">
        <f t="shared" si="0"/>
        <v>100</v>
      </c>
      <c r="J37" s="70">
        <v>9706815437</v>
      </c>
      <c r="K37" s="64" t="s">
        <v>568</v>
      </c>
      <c r="L37" s="64" t="s">
        <v>569</v>
      </c>
      <c r="M37" s="64">
        <v>8812968382</v>
      </c>
      <c r="N37" s="64" t="s">
        <v>573</v>
      </c>
      <c r="O37" s="64">
        <v>8474855452</v>
      </c>
      <c r="P37" s="67">
        <v>43732</v>
      </c>
      <c r="Q37" s="68" t="s">
        <v>141</v>
      </c>
      <c r="R37" s="18">
        <v>46</v>
      </c>
      <c r="S37" s="18" t="s">
        <v>138</v>
      </c>
      <c r="T37" s="18"/>
    </row>
    <row r="38" spans="1:20">
      <c r="A38" s="4">
        <v>34</v>
      </c>
      <c r="B38" s="17" t="s">
        <v>63</v>
      </c>
      <c r="C38" s="64" t="s">
        <v>531</v>
      </c>
      <c r="D38" s="18" t="s">
        <v>25</v>
      </c>
      <c r="E38" s="19"/>
      <c r="F38" s="18"/>
      <c r="G38" s="19">
        <v>55</v>
      </c>
      <c r="H38" s="19">
        <v>65</v>
      </c>
      <c r="I38" s="60">
        <f t="shared" si="0"/>
        <v>120</v>
      </c>
      <c r="J38" s="70">
        <v>9957884336</v>
      </c>
      <c r="K38" s="64" t="s">
        <v>568</v>
      </c>
      <c r="L38" s="64" t="s">
        <v>569</v>
      </c>
      <c r="M38" s="64">
        <v>8812968383</v>
      </c>
      <c r="N38" s="64" t="s">
        <v>574</v>
      </c>
      <c r="O38" s="64">
        <v>995472839</v>
      </c>
      <c r="P38" s="67">
        <v>43732</v>
      </c>
      <c r="Q38" s="68" t="s">
        <v>141</v>
      </c>
      <c r="R38" s="18">
        <v>49</v>
      </c>
      <c r="S38" s="18" t="s">
        <v>138</v>
      </c>
      <c r="T38" s="18"/>
    </row>
    <row r="39" spans="1:20">
      <c r="A39" s="4">
        <v>35</v>
      </c>
      <c r="B39" s="17" t="s">
        <v>62</v>
      </c>
      <c r="C39" s="64" t="s">
        <v>532</v>
      </c>
      <c r="D39" s="18" t="s">
        <v>25</v>
      </c>
      <c r="E39" s="19"/>
      <c r="F39" s="18"/>
      <c r="G39" s="19">
        <v>60</v>
      </c>
      <c r="H39" s="19">
        <v>55</v>
      </c>
      <c r="I39" s="60">
        <f t="shared" si="0"/>
        <v>115</v>
      </c>
      <c r="J39" s="70">
        <v>8781084941</v>
      </c>
      <c r="K39" s="64" t="s">
        <v>265</v>
      </c>
      <c r="L39" s="64" t="s">
        <v>152</v>
      </c>
      <c r="M39" s="64">
        <v>8011179810</v>
      </c>
      <c r="N39" s="64" t="s">
        <v>575</v>
      </c>
      <c r="O39" s="64">
        <v>9957243137</v>
      </c>
      <c r="P39" s="67">
        <v>43733</v>
      </c>
      <c r="Q39" s="68" t="s">
        <v>144</v>
      </c>
      <c r="R39" s="18">
        <v>46</v>
      </c>
      <c r="S39" s="18" t="s">
        <v>138</v>
      </c>
      <c r="T39" s="18"/>
    </row>
    <row r="40" spans="1:20">
      <c r="A40" s="4">
        <v>36</v>
      </c>
      <c r="B40" s="17" t="s">
        <v>63</v>
      </c>
      <c r="C40" s="64" t="s">
        <v>533</v>
      </c>
      <c r="D40" s="18" t="s">
        <v>25</v>
      </c>
      <c r="E40" s="19"/>
      <c r="F40" s="18"/>
      <c r="G40" s="19">
        <v>50</v>
      </c>
      <c r="H40" s="19">
        <v>50</v>
      </c>
      <c r="I40" s="60">
        <f t="shared" si="0"/>
        <v>100</v>
      </c>
      <c r="J40" s="70">
        <v>9577146565</v>
      </c>
      <c r="K40" s="64" t="s">
        <v>265</v>
      </c>
      <c r="L40" s="64" t="s">
        <v>152</v>
      </c>
      <c r="M40" s="64">
        <v>8011179811</v>
      </c>
      <c r="N40" s="64" t="s">
        <v>576</v>
      </c>
      <c r="O40" s="64">
        <v>9957242075</v>
      </c>
      <c r="P40" s="67">
        <v>43733</v>
      </c>
      <c r="Q40" s="68" t="s">
        <v>144</v>
      </c>
      <c r="R40" s="18">
        <v>49</v>
      </c>
      <c r="S40" s="18" t="s">
        <v>138</v>
      </c>
      <c r="T40" s="18"/>
    </row>
    <row r="41" spans="1:20">
      <c r="A41" s="4">
        <v>37</v>
      </c>
      <c r="B41" s="17" t="s">
        <v>62</v>
      </c>
      <c r="C41" s="64" t="s">
        <v>534</v>
      </c>
      <c r="D41" s="18" t="s">
        <v>25</v>
      </c>
      <c r="E41" s="19"/>
      <c r="F41" s="18"/>
      <c r="G41" s="19">
        <v>55</v>
      </c>
      <c r="H41" s="19">
        <v>68</v>
      </c>
      <c r="I41" s="60">
        <f t="shared" si="0"/>
        <v>123</v>
      </c>
      <c r="J41" s="70">
        <v>8011832656</v>
      </c>
      <c r="K41" s="64" t="s">
        <v>265</v>
      </c>
      <c r="L41" s="64" t="s">
        <v>152</v>
      </c>
      <c r="M41" s="64">
        <v>8011179812</v>
      </c>
      <c r="N41" s="64" t="s">
        <v>359</v>
      </c>
      <c r="O41" s="64">
        <v>9957480258</v>
      </c>
      <c r="P41" s="67">
        <v>43734</v>
      </c>
      <c r="Q41" s="68" t="s">
        <v>149</v>
      </c>
      <c r="R41" s="18">
        <v>38</v>
      </c>
      <c r="S41" s="18" t="s">
        <v>138</v>
      </c>
      <c r="T41" s="18"/>
    </row>
    <row r="42" spans="1:20">
      <c r="A42" s="4">
        <v>38</v>
      </c>
      <c r="B42" s="17" t="s">
        <v>63</v>
      </c>
      <c r="C42" s="64" t="s">
        <v>535</v>
      </c>
      <c r="D42" s="18" t="s">
        <v>25</v>
      </c>
      <c r="E42" s="19"/>
      <c r="F42" s="18"/>
      <c r="G42" s="19">
        <v>70</v>
      </c>
      <c r="H42" s="19">
        <v>55</v>
      </c>
      <c r="I42" s="60">
        <f t="shared" si="0"/>
        <v>125</v>
      </c>
      <c r="J42" s="70">
        <v>7896926498</v>
      </c>
      <c r="K42" s="64" t="s">
        <v>265</v>
      </c>
      <c r="L42" s="64" t="s">
        <v>152</v>
      </c>
      <c r="M42" s="64">
        <v>8011179813</v>
      </c>
      <c r="N42" s="64" t="s">
        <v>577</v>
      </c>
      <c r="O42" s="64">
        <v>7896248308</v>
      </c>
      <c r="P42" s="67">
        <v>43734</v>
      </c>
      <c r="Q42" s="68" t="s">
        <v>149</v>
      </c>
      <c r="R42" s="18">
        <v>42</v>
      </c>
      <c r="S42" s="18" t="s">
        <v>138</v>
      </c>
      <c r="T42" s="18"/>
    </row>
    <row r="43" spans="1:20">
      <c r="A43" s="4">
        <v>39</v>
      </c>
      <c r="B43" s="17" t="s">
        <v>62</v>
      </c>
      <c r="C43" s="64" t="s">
        <v>536</v>
      </c>
      <c r="D43" s="18" t="s">
        <v>25</v>
      </c>
      <c r="E43" s="19"/>
      <c r="F43" s="18"/>
      <c r="G43" s="19">
        <v>50</v>
      </c>
      <c r="H43" s="19">
        <v>65</v>
      </c>
      <c r="I43" s="60">
        <f t="shared" si="0"/>
        <v>115</v>
      </c>
      <c r="J43" s="70">
        <v>7896926498</v>
      </c>
      <c r="K43" s="64" t="s">
        <v>265</v>
      </c>
      <c r="L43" s="64" t="s">
        <v>152</v>
      </c>
      <c r="M43" s="64">
        <v>8011179814</v>
      </c>
      <c r="N43" s="64" t="s">
        <v>578</v>
      </c>
      <c r="O43" s="64">
        <v>8473012988</v>
      </c>
      <c r="P43" s="67">
        <v>43735</v>
      </c>
      <c r="Q43" s="68" t="s">
        <v>154</v>
      </c>
      <c r="R43" s="18">
        <v>43</v>
      </c>
      <c r="S43" s="18" t="s">
        <v>138</v>
      </c>
      <c r="T43" s="18"/>
    </row>
    <row r="44" spans="1:20">
      <c r="A44" s="4">
        <v>40</v>
      </c>
      <c r="B44" s="17" t="s">
        <v>63</v>
      </c>
      <c r="C44" s="64" t="s">
        <v>537</v>
      </c>
      <c r="D44" s="18" t="s">
        <v>25</v>
      </c>
      <c r="E44" s="19"/>
      <c r="F44" s="18"/>
      <c r="G44" s="19">
        <v>65</v>
      </c>
      <c r="H44" s="19">
        <v>55</v>
      </c>
      <c r="I44" s="60">
        <f t="shared" si="0"/>
        <v>120</v>
      </c>
      <c r="J44" s="70">
        <v>8402067318</v>
      </c>
      <c r="K44" s="64" t="s">
        <v>265</v>
      </c>
      <c r="L44" s="64" t="s">
        <v>152</v>
      </c>
      <c r="M44" s="64">
        <v>8011179815</v>
      </c>
      <c r="N44" s="64" t="s">
        <v>579</v>
      </c>
      <c r="O44" s="64">
        <v>9954290980</v>
      </c>
      <c r="P44" s="67">
        <v>43735</v>
      </c>
      <c r="Q44" s="68" t="s">
        <v>154</v>
      </c>
      <c r="R44" s="18">
        <v>46</v>
      </c>
      <c r="S44" s="18" t="s">
        <v>138</v>
      </c>
      <c r="T44" s="18"/>
    </row>
    <row r="45" spans="1:20">
      <c r="A45" s="4">
        <v>41</v>
      </c>
      <c r="B45" s="17" t="s">
        <v>62</v>
      </c>
      <c r="C45" s="64" t="s">
        <v>538</v>
      </c>
      <c r="D45" s="18" t="s">
        <v>25</v>
      </c>
      <c r="E45" s="19"/>
      <c r="F45" s="18"/>
      <c r="G45" s="19">
        <v>60</v>
      </c>
      <c r="H45" s="19">
        <v>65</v>
      </c>
      <c r="I45" s="60">
        <f t="shared" si="0"/>
        <v>125</v>
      </c>
      <c r="J45" s="70">
        <v>7896578976</v>
      </c>
      <c r="K45" s="64" t="s">
        <v>205</v>
      </c>
      <c r="L45" s="64" t="s">
        <v>206</v>
      </c>
      <c r="M45" s="64">
        <v>9954571588</v>
      </c>
      <c r="N45" s="64" t="s">
        <v>207</v>
      </c>
      <c r="O45" s="64">
        <v>8761088277</v>
      </c>
      <c r="P45" s="67">
        <v>43736</v>
      </c>
      <c r="Q45" s="68" t="s">
        <v>159</v>
      </c>
      <c r="R45" s="18">
        <v>49</v>
      </c>
      <c r="S45" s="18" t="s">
        <v>138</v>
      </c>
      <c r="T45" s="18"/>
    </row>
    <row r="46" spans="1:20">
      <c r="A46" s="4">
        <v>42</v>
      </c>
      <c r="B46" s="17" t="s">
        <v>63</v>
      </c>
      <c r="C46" s="64" t="s">
        <v>539</v>
      </c>
      <c r="D46" s="18" t="s">
        <v>25</v>
      </c>
      <c r="E46" s="19"/>
      <c r="F46" s="18"/>
      <c r="G46" s="19">
        <v>50</v>
      </c>
      <c r="H46" s="19">
        <v>70</v>
      </c>
      <c r="I46" s="60">
        <f t="shared" si="0"/>
        <v>120</v>
      </c>
      <c r="J46" s="70">
        <v>9678762251</v>
      </c>
      <c r="K46" s="64" t="s">
        <v>205</v>
      </c>
      <c r="L46" s="64" t="s">
        <v>206</v>
      </c>
      <c r="M46" s="64">
        <v>9954571589</v>
      </c>
      <c r="N46" s="64" t="s">
        <v>208</v>
      </c>
      <c r="O46" s="64">
        <v>8472098469</v>
      </c>
      <c r="P46" s="67">
        <v>43736</v>
      </c>
      <c r="Q46" s="68" t="s">
        <v>159</v>
      </c>
      <c r="R46" s="18">
        <v>38</v>
      </c>
      <c r="S46" s="18" t="s">
        <v>138</v>
      </c>
      <c r="T46" s="18"/>
    </row>
    <row r="47" spans="1:20">
      <c r="A47" s="4">
        <v>43</v>
      </c>
      <c r="B47" s="17" t="s">
        <v>62</v>
      </c>
      <c r="C47" s="64" t="s">
        <v>132</v>
      </c>
      <c r="D47" s="18" t="s">
        <v>25</v>
      </c>
      <c r="E47" s="19"/>
      <c r="F47" s="18"/>
      <c r="G47" s="19">
        <v>60</v>
      </c>
      <c r="H47" s="19">
        <v>65</v>
      </c>
      <c r="I47" s="60">
        <f t="shared" si="0"/>
        <v>125</v>
      </c>
      <c r="J47" s="70">
        <v>8402067318</v>
      </c>
      <c r="K47" s="64" t="s">
        <v>209</v>
      </c>
      <c r="L47" s="64" t="s">
        <v>210</v>
      </c>
      <c r="M47" s="64">
        <v>9678946896</v>
      </c>
      <c r="N47" s="64" t="s">
        <v>211</v>
      </c>
      <c r="O47" s="64">
        <v>96788520713</v>
      </c>
      <c r="P47" s="67">
        <v>43373</v>
      </c>
      <c r="Q47" s="68" t="s">
        <v>137</v>
      </c>
      <c r="R47" s="18">
        <v>38</v>
      </c>
      <c r="S47" s="18" t="s">
        <v>138</v>
      </c>
      <c r="T47" s="18"/>
    </row>
    <row r="48" spans="1:20">
      <c r="A48" s="4">
        <v>44</v>
      </c>
      <c r="B48" s="17" t="s">
        <v>63</v>
      </c>
      <c r="C48" s="64" t="s">
        <v>133</v>
      </c>
      <c r="D48" s="18" t="s">
        <v>25</v>
      </c>
      <c r="E48" s="19"/>
      <c r="F48" s="18"/>
      <c r="G48" s="19">
        <v>50</v>
      </c>
      <c r="H48" s="19">
        <v>75</v>
      </c>
      <c r="I48" s="60">
        <f t="shared" si="0"/>
        <v>125</v>
      </c>
      <c r="J48" s="70">
        <v>7896578976</v>
      </c>
      <c r="K48" s="64" t="s">
        <v>160</v>
      </c>
      <c r="L48" s="64" t="s">
        <v>161</v>
      </c>
      <c r="M48" s="64">
        <v>9401726060</v>
      </c>
      <c r="N48" s="64" t="s">
        <v>212</v>
      </c>
      <c r="O48" s="64">
        <v>8011327951</v>
      </c>
      <c r="P48" s="67">
        <v>43373</v>
      </c>
      <c r="Q48" s="68" t="s">
        <v>137</v>
      </c>
      <c r="R48" s="18">
        <v>42</v>
      </c>
      <c r="S48" s="18" t="s">
        <v>138</v>
      </c>
      <c r="T48" s="18"/>
    </row>
    <row r="49" spans="1:20">
      <c r="A49" s="4">
        <v>45</v>
      </c>
      <c r="B49" s="17"/>
      <c r="C49" s="18"/>
      <c r="D49" s="18"/>
      <c r="E49" s="19"/>
      <c r="F49" s="18"/>
      <c r="G49" s="19"/>
      <c r="H49" s="19"/>
      <c r="I49" s="60">
        <f t="shared" si="0"/>
        <v>0</v>
      </c>
      <c r="J49" s="18"/>
      <c r="K49" s="18"/>
      <c r="L49" s="18"/>
      <c r="M49" s="18"/>
      <c r="N49" s="18"/>
      <c r="O49" s="18"/>
      <c r="P49" s="24"/>
      <c r="Q49" s="18"/>
      <c r="R49" s="18"/>
      <c r="S49" s="18"/>
      <c r="T49" s="18"/>
    </row>
    <row r="50" spans="1:20">
      <c r="A50" s="4">
        <v>46</v>
      </c>
      <c r="B50" s="76"/>
      <c r="C50" s="76"/>
      <c r="D50" s="68"/>
      <c r="E50" s="68"/>
      <c r="F50" s="68"/>
      <c r="G50" s="68"/>
      <c r="H50" s="68"/>
      <c r="I50" s="60">
        <f t="shared" si="0"/>
        <v>0</v>
      </c>
      <c r="J50" s="48"/>
      <c r="K50" s="48"/>
      <c r="L50" s="48"/>
      <c r="M50" s="48"/>
      <c r="N50" s="48"/>
      <c r="O50" s="48"/>
      <c r="P50" s="49"/>
      <c r="Q50" s="48"/>
      <c r="R50" s="48"/>
      <c r="S50" s="18"/>
      <c r="T50" s="18"/>
    </row>
    <row r="51" spans="1:20">
      <c r="A51" s="4">
        <v>47</v>
      </c>
      <c r="B51" s="17"/>
      <c r="C51" s="48"/>
      <c r="D51" s="48"/>
      <c r="E51" s="19"/>
      <c r="F51" s="48"/>
      <c r="G51" s="19"/>
      <c r="H51" s="19"/>
      <c r="I51" s="60">
        <f t="shared" si="0"/>
        <v>0</v>
      </c>
      <c r="J51" s="48"/>
      <c r="K51" s="48"/>
      <c r="L51" s="48"/>
      <c r="M51" s="48"/>
      <c r="N51" s="48"/>
      <c r="O51" s="48"/>
      <c r="P51" s="49"/>
      <c r="Q51" s="48"/>
      <c r="R51" s="48"/>
      <c r="S51" s="18"/>
      <c r="T51" s="18"/>
    </row>
    <row r="52" spans="1:20">
      <c r="A52" s="4">
        <v>48</v>
      </c>
      <c r="B52" s="17"/>
      <c r="C52" s="48"/>
      <c r="D52" s="48"/>
      <c r="E52" s="19"/>
      <c r="F52" s="48"/>
      <c r="G52" s="19"/>
      <c r="H52" s="19"/>
      <c r="I52" s="60">
        <f t="shared" si="0"/>
        <v>0</v>
      </c>
      <c r="J52" s="48"/>
      <c r="K52" s="48"/>
      <c r="L52" s="48"/>
      <c r="M52" s="48"/>
      <c r="N52" s="48"/>
      <c r="O52" s="48"/>
      <c r="P52" s="49"/>
      <c r="Q52" s="48"/>
      <c r="R52" s="48"/>
      <c r="S52" s="18"/>
      <c r="T52" s="18"/>
    </row>
    <row r="53" spans="1:20">
      <c r="A53" s="4">
        <v>49</v>
      </c>
      <c r="B53" s="17"/>
      <c r="C53" s="48"/>
      <c r="D53" s="48"/>
      <c r="E53" s="19"/>
      <c r="F53" s="48"/>
      <c r="G53" s="19"/>
      <c r="H53" s="19"/>
      <c r="I53" s="60">
        <f t="shared" si="0"/>
        <v>0</v>
      </c>
      <c r="J53" s="48"/>
      <c r="K53" s="48"/>
      <c r="L53" s="48"/>
      <c r="M53" s="48"/>
      <c r="N53" s="48"/>
      <c r="O53" s="48"/>
      <c r="P53" s="49"/>
      <c r="Q53" s="48"/>
      <c r="R53" s="48"/>
      <c r="S53" s="18"/>
      <c r="T53" s="18"/>
    </row>
    <row r="54" spans="1:20">
      <c r="A54" s="4">
        <v>50</v>
      </c>
      <c r="B54" s="17"/>
      <c r="C54" s="48"/>
      <c r="D54" s="48"/>
      <c r="E54" s="19"/>
      <c r="F54" s="48"/>
      <c r="G54" s="19"/>
      <c r="H54" s="19"/>
      <c r="I54" s="60">
        <f t="shared" si="0"/>
        <v>0</v>
      </c>
      <c r="J54" s="48"/>
      <c r="K54" s="48"/>
      <c r="L54" s="48"/>
      <c r="M54" s="48"/>
      <c r="N54" s="48"/>
      <c r="O54" s="48"/>
      <c r="P54" s="49"/>
      <c r="Q54" s="48"/>
      <c r="R54" s="48"/>
      <c r="S54" s="18"/>
      <c r="T54" s="18"/>
    </row>
    <row r="55" spans="1:20">
      <c r="A55" s="4">
        <v>51</v>
      </c>
      <c r="B55" s="17"/>
      <c r="C55" s="48"/>
      <c r="D55" s="48"/>
      <c r="E55" s="19"/>
      <c r="F55" s="48"/>
      <c r="G55" s="19"/>
      <c r="H55" s="19"/>
      <c r="I55" s="60">
        <f t="shared" si="0"/>
        <v>0</v>
      </c>
      <c r="J55" s="48"/>
      <c r="K55" s="48"/>
      <c r="L55" s="48"/>
      <c r="M55" s="48"/>
      <c r="N55" s="48"/>
      <c r="O55" s="48"/>
      <c r="P55" s="49"/>
      <c r="Q55" s="48"/>
      <c r="R55" s="48"/>
      <c r="S55" s="18"/>
      <c r="T55" s="18"/>
    </row>
    <row r="56" spans="1:20">
      <c r="A56" s="4">
        <v>52</v>
      </c>
      <c r="B56" s="17"/>
      <c r="C56" s="56"/>
      <c r="D56" s="56"/>
      <c r="E56" s="17"/>
      <c r="F56" s="56"/>
      <c r="G56" s="17"/>
      <c r="H56" s="17"/>
      <c r="I56" s="60">
        <f t="shared" si="0"/>
        <v>0</v>
      </c>
      <c r="J56" s="56"/>
      <c r="K56" s="56"/>
      <c r="L56" s="56"/>
      <c r="M56" s="56"/>
      <c r="N56" s="56"/>
      <c r="O56" s="56"/>
      <c r="P56" s="49"/>
      <c r="Q56" s="48"/>
      <c r="R56" s="48"/>
      <c r="S56" s="18"/>
      <c r="T56" s="18"/>
    </row>
    <row r="57" spans="1:20">
      <c r="A57" s="4">
        <v>53</v>
      </c>
      <c r="B57" s="17"/>
      <c r="C57" s="48"/>
      <c r="D57" s="48"/>
      <c r="E57" s="19"/>
      <c r="F57" s="48"/>
      <c r="G57" s="19"/>
      <c r="H57" s="19"/>
      <c r="I57" s="60">
        <f t="shared" si="0"/>
        <v>0</v>
      </c>
      <c r="J57" s="48"/>
      <c r="K57" s="48"/>
      <c r="L57" s="48"/>
      <c r="M57" s="48"/>
      <c r="N57" s="48"/>
      <c r="O57" s="48"/>
      <c r="P57" s="49"/>
      <c r="Q57" s="48"/>
      <c r="R57" s="48"/>
      <c r="S57" s="18"/>
      <c r="T57" s="18"/>
    </row>
    <row r="58" spans="1:20">
      <c r="A58" s="4">
        <v>54</v>
      </c>
      <c r="B58" s="17"/>
      <c r="C58" s="48"/>
      <c r="D58" s="48"/>
      <c r="E58" s="19"/>
      <c r="F58" s="48"/>
      <c r="G58" s="19"/>
      <c r="H58" s="19"/>
      <c r="I58" s="60">
        <f t="shared" si="0"/>
        <v>0</v>
      </c>
      <c r="J58" s="48"/>
      <c r="K58" s="48"/>
      <c r="L58" s="48"/>
      <c r="M58" s="48"/>
      <c r="N58" s="48"/>
      <c r="O58" s="48"/>
      <c r="P58" s="49"/>
      <c r="Q58" s="48"/>
      <c r="R58" s="48"/>
      <c r="S58" s="18"/>
      <c r="T58" s="18"/>
    </row>
    <row r="59" spans="1:20">
      <c r="A59" s="4">
        <v>55</v>
      </c>
      <c r="B59" s="17"/>
      <c r="C59" s="48"/>
      <c r="D59" s="48"/>
      <c r="E59" s="19"/>
      <c r="F59" s="48"/>
      <c r="G59" s="19"/>
      <c r="H59" s="19"/>
      <c r="I59" s="60">
        <f t="shared" si="0"/>
        <v>0</v>
      </c>
      <c r="J59" s="48"/>
      <c r="K59" s="48"/>
      <c r="L59" s="48"/>
      <c r="M59" s="48"/>
      <c r="N59" s="48"/>
      <c r="O59" s="48"/>
      <c r="P59" s="49"/>
      <c r="Q59" s="48"/>
      <c r="R59" s="48"/>
      <c r="S59" s="18"/>
      <c r="T59" s="18"/>
    </row>
    <row r="60" spans="1:20">
      <c r="A60" s="4">
        <v>56</v>
      </c>
      <c r="B60" s="17"/>
      <c r="C60" s="48"/>
      <c r="D60" s="48"/>
      <c r="E60" s="19"/>
      <c r="F60" s="48"/>
      <c r="G60" s="19"/>
      <c r="H60" s="19"/>
      <c r="I60" s="60">
        <f t="shared" si="0"/>
        <v>0</v>
      </c>
      <c r="J60" s="48"/>
      <c r="K60" s="48"/>
      <c r="L60" s="48"/>
      <c r="M60" s="48"/>
      <c r="N60" s="48"/>
      <c r="O60" s="48"/>
      <c r="P60" s="49"/>
      <c r="Q60" s="48"/>
      <c r="R60" s="48"/>
      <c r="S60" s="18"/>
      <c r="T60" s="18"/>
    </row>
    <row r="61" spans="1:20">
      <c r="A61" s="4">
        <v>57</v>
      </c>
      <c r="B61" s="17"/>
      <c r="C61" s="48"/>
      <c r="D61" s="48"/>
      <c r="E61" s="19"/>
      <c r="F61" s="48"/>
      <c r="G61" s="19"/>
      <c r="H61" s="19"/>
      <c r="I61" s="60">
        <f t="shared" si="0"/>
        <v>0</v>
      </c>
      <c r="J61" s="48"/>
      <c r="K61" s="48"/>
      <c r="L61" s="48"/>
      <c r="M61" s="48"/>
      <c r="N61" s="48"/>
      <c r="O61" s="48"/>
      <c r="P61" s="49"/>
      <c r="Q61" s="48"/>
      <c r="R61" s="48"/>
      <c r="S61" s="18"/>
      <c r="T61" s="18"/>
    </row>
    <row r="62" spans="1:20">
      <c r="A62" s="4">
        <v>58</v>
      </c>
      <c r="B62" s="17"/>
      <c r="C62" s="48"/>
      <c r="D62" s="48"/>
      <c r="E62" s="19"/>
      <c r="F62" s="48"/>
      <c r="G62" s="19"/>
      <c r="H62" s="19"/>
      <c r="I62" s="60">
        <f t="shared" si="0"/>
        <v>0</v>
      </c>
      <c r="J62" s="48"/>
      <c r="K62" s="48"/>
      <c r="L62" s="48"/>
      <c r="M62" s="48"/>
      <c r="N62" s="48"/>
      <c r="O62" s="48"/>
      <c r="P62" s="49"/>
      <c r="Q62" s="48"/>
      <c r="R62" s="48"/>
      <c r="S62" s="18"/>
      <c r="T62" s="18"/>
    </row>
    <row r="63" spans="1:20">
      <c r="A63" s="4">
        <v>59</v>
      </c>
      <c r="B63" s="17"/>
      <c r="C63" s="56"/>
      <c r="D63" s="56"/>
      <c r="E63" s="17"/>
      <c r="F63" s="56"/>
      <c r="G63" s="17"/>
      <c r="H63" s="17"/>
      <c r="I63" s="60">
        <f t="shared" si="0"/>
        <v>0</v>
      </c>
      <c r="J63" s="56"/>
      <c r="K63" s="56"/>
      <c r="L63" s="56"/>
      <c r="M63" s="56"/>
      <c r="N63" s="56"/>
      <c r="O63" s="56"/>
      <c r="P63" s="49"/>
      <c r="Q63" s="48"/>
      <c r="R63" s="48"/>
      <c r="S63" s="18"/>
      <c r="T63" s="18"/>
    </row>
    <row r="64" spans="1:20">
      <c r="A64" s="4">
        <v>60</v>
      </c>
      <c r="B64" s="17"/>
      <c r="C64" s="48"/>
      <c r="D64" s="48"/>
      <c r="E64" s="19"/>
      <c r="F64" s="48"/>
      <c r="G64" s="19"/>
      <c r="H64" s="19"/>
      <c r="I64" s="60">
        <f t="shared" si="0"/>
        <v>0</v>
      </c>
      <c r="J64" s="48"/>
      <c r="K64" s="48"/>
      <c r="L64" s="48"/>
      <c r="M64" s="48"/>
      <c r="N64" s="48"/>
      <c r="O64" s="48"/>
      <c r="P64" s="49"/>
      <c r="Q64" s="48"/>
      <c r="R64" s="48"/>
      <c r="S64" s="18"/>
      <c r="T64" s="18"/>
    </row>
    <row r="65" spans="1:20">
      <c r="A65" s="4">
        <v>61</v>
      </c>
      <c r="B65" s="17"/>
      <c r="C65" s="48"/>
      <c r="D65" s="48"/>
      <c r="E65" s="19"/>
      <c r="F65" s="48"/>
      <c r="G65" s="19"/>
      <c r="H65" s="19"/>
      <c r="I65" s="60">
        <f t="shared" si="0"/>
        <v>0</v>
      </c>
      <c r="J65" s="48"/>
      <c r="K65" s="48"/>
      <c r="L65" s="48"/>
      <c r="M65" s="48"/>
      <c r="N65" s="48"/>
      <c r="O65" s="48"/>
      <c r="P65" s="49"/>
      <c r="Q65" s="48"/>
      <c r="R65" s="48"/>
      <c r="S65" s="18"/>
      <c r="T65" s="18"/>
    </row>
    <row r="66" spans="1:20">
      <c r="A66" s="4">
        <v>62</v>
      </c>
      <c r="B66" s="17"/>
      <c r="C66" s="48"/>
      <c r="D66" s="48"/>
      <c r="E66" s="19"/>
      <c r="F66" s="48"/>
      <c r="G66" s="19"/>
      <c r="H66" s="19"/>
      <c r="I66" s="60">
        <f t="shared" si="0"/>
        <v>0</v>
      </c>
      <c r="J66" s="48"/>
      <c r="K66" s="48"/>
      <c r="L66" s="48"/>
      <c r="M66" s="48"/>
      <c r="N66" s="48"/>
      <c r="O66" s="48"/>
      <c r="P66" s="49"/>
      <c r="Q66" s="48"/>
      <c r="R66" s="48"/>
      <c r="S66" s="18"/>
      <c r="T66" s="18"/>
    </row>
    <row r="67" spans="1:20">
      <c r="A67" s="4">
        <v>63</v>
      </c>
      <c r="B67" s="17"/>
      <c r="C67" s="48"/>
      <c r="D67" s="48"/>
      <c r="E67" s="19"/>
      <c r="F67" s="48"/>
      <c r="G67" s="19"/>
      <c r="H67" s="19"/>
      <c r="I67" s="60">
        <f t="shared" si="0"/>
        <v>0</v>
      </c>
      <c r="J67" s="48"/>
      <c r="K67" s="48"/>
      <c r="L67" s="48"/>
      <c r="M67" s="48"/>
      <c r="N67" s="48"/>
      <c r="O67" s="48"/>
      <c r="P67" s="49"/>
      <c r="Q67" s="48"/>
      <c r="R67" s="48"/>
      <c r="S67" s="18"/>
      <c r="T67" s="18"/>
    </row>
    <row r="68" spans="1:20">
      <c r="A68" s="4">
        <v>64</v>
      </c>
      <c r="B68" s="17"/>
      <c r="C68" s="48"/>
      <c r="D68" s="48"/>
      <c r="E68" s="19"/>
      <c r="F68" s="48"/>
      <c r="G68" s="19"/>
      <c r="H68" s="19"/>
      <c r="I68" s="60">
        <f t="shared" si="0"/>
        <v>0</v>
      </c>
      <c r="J68" s="48"/>
      <c r="K68" s="48"/>
      <c r="L68" s="48"/>
      <c r="M68" s="48"/>
      <c r="N68" s="48"/>
      <c r="O68" s="48"/>
      <c r="P68" s="49"/>
      <c r="Q68" s="48"/>
      <c r="R68" s="48"/>
      <c r="S68" s="18"/>
      <c r="T68" s="18"/>
    </row>
    <row r="69" spans="1:20">
      <c r="A69" s="4">
        <v>65</v>
      </c>
      <c r="B69" s="17"/>
      <c r="C69" s="48"/>
      <c r="D69" s="48"/>
      <c r="E69" s="19"/>
      <c r="F69" s="48"/>
      <c r="G69" s="19"/>
      <c r="H69" s="19"/>
      <c r="I69" s="60">
        <f t="shared" si="0"/>
        <v>0</v>
      </c>
      <c r="J69" s="48"/>
      <c r="K69" s="48"/>
      <c r="L69" s="48"/>
      <c r="M69" s="48"/>
      <c r="N69" s="48"/>
      <c r="O69" s="48"/>
      <c r="P69" s="49"/>
      <c r="Q69" s="48"/>
      <c r="R69" s="48"/>
      <c r="S69" s="18"/>
      <c r="T69" s="18"/>
    </row>
    <row r="70" spans="1:20">
      <c r="A70" s="4">
        <v>66</v>
      </c>
      <c r="B70" s="17"/>
      <c r="C70" s="48"/>
      <c r="D70" s="48"/>
      <c r="E70" s="19"/>
      <c r="F70" s="48"/>
      <c r="G70" s="19"/>
      <c r="H70" s="19"/>
      <c r="I70" s="60">
        <f t="shared" ref="I70:I133" si="1">SUM(G70:H70)</f>
        <v>0</v>
      </c>
      <c r="J70" s="48"/>
      <c r="K70" s="48"/>
      <c r="L70" s="48"/>
      <c r="M70" s="48"/>
      <c r="N70" s="48"/>
      <c r="O70" s="48"/>
      <c r="P70" s="49"/>
      <c r="Q70" s="48"/>
      <c r="R70" s="48"/>
      <c r="S70" s="18"/>
      <c r="T70" s="18"/>
    </row>
    <row r="71" spans="1:20">
      <c r="A71" s="4">
        <v>67</v>
      </c>
      <c r="B71" s="17"/>
      <c r="C71" s="48"/>
      <c r="D71" s="48"/>
      <c r="E71" s="19"/>
      <c r="F71" s="48"/>
      <c r="G71" s="19"/>
      <c r="H71" s="19"/>
      <c r="I71" s="60">
        <f t="shared" si="1"/>
        <v>0</v>
      </c>
      <c r="J71" s="48"/>
      <c r="K71" s="48"/>
      <c r="L71" s="48"/>
      <c r="M71" s="48"/>
      <c r="N71" s="48"/>
      <c r="O71" s="48"/>
      <c r="P71" s="49"/>
      <c r="Q71" s="48"/>
      <c r="R71" s="48"/>
      <c r="S71" s="18"/>
      <c r="T71" s="18"/>
    </row>
    <row r="72" spans="1:20">
      <c r="A72" s="4">
        <v>68</v>
      </c>
      <c r="B72" s="17"/>
      <c r="C72" s="48"/>
      <c r="D72" s="48"/>
      <c r="E72" s="19"/>
      <c r="F72" s="48"/>
      <c r="G72" s="19"/>
      <c r="H72" s="19"/>
      <c r="I72" s="60">
        <f t="shared" si="1"/>
        <v>0</v>
      </c>
      <c r="J72" s="48"/>
      <c r="K72" s="48"/>
      <c r="L72" s="48"/>
      <c r="M72" s="48"/>
      <c r="N72" s="48"/>
      <c r="O72" s="48"/>
      <c r="P72" s="49"/>
      <c r="Q72" s="48"/>
      <c r="R72" s="48"/>
      <c r="S72" s="18"/>
      <c r="T72" s="18"/>
    </row>
    <row r="73" spans="1:20">
      <c r="A73" s="4">
        <v>69</v>
      </c>
      <c r="B73" s="17"/>
      <c r="C73" s="18"/>
      <c r="D73" s="18"/>
      <c r="E73" s="19"/>
      <c r="F73" s="18"/>
      <c r="G73" s="19"/>
      <c r="H73" s="19"/>
      <c r="I73" s="60">
        <f t="shared" si="1"/>
        <v>0</v>
      </c>
      <c r="J73" s="18"/>
      <c r="K73" s="18"/>
      <c r="L73" s="18"/>
      <c r="M73" s="18"/>
      <c r="N73" s="18"/>
      <c r="O73" s="18"/>
      <c r="P73" s="24"/>
      <c r="Q73" s="18"/>
      <c r="R73" s="18"/>
      <c r="S73" s="18"/>
      <c r="T73" s="18"/>
    </row>
    <row r="74" spans="1:20">
      <c r="A74" s="4">
        <v>70</v>
      </c>
      <c r="B74" s="17"/>
      <c r="C74" s="18"/>
      <c r="D74" s="18"/>
      <c r="E74" s="19"/>
      <c r="F74" s="18"/>
      <c r="G74" s="19"/>
      <c r="H74" s="19"/>
      <c r="I74" s="60">
        <f t="shared" si="1"/>
        <v>0</v>
      </c>
      <c r="J74" s="18"/>
      <c r="K74" s="18"/>
      <c r="L74" s="18"/>
      <c r="M74" s="18"/>
      <c r="N74" s="18"/>
      <c r="O74" s="18"/>
      <c r="P74" s="24"/>
      <c r="Q74" s="18"/>
      <c r="R74" s="18"/>
      <c r="S74" s="18"/>
      <c r="T74" s="18"/>
    </row>
    <row r="75" spans="1:20">
      <c r="A75" s="4">
        <v>71</v>
      </c>
      <c r="B75" s="17"/>
      <c r="C75" s="18"/>
      <c r="D75" s="18"/>
      <c r="E75" s="19"/>
      <c r="F75" s="18"/>
      <c r="G75" s="19"/>
      <c r="H75" s="19"/>
      <c r="I75" s="60">
        <f t="shared" si="1"/>
        <v>0</v>
      </c>
      <c r="J75" s="18"/>
      <c r="K75" s="18"/>
      <c r="L75" s="18"/>
      <c r="M75" s="18"/>
      <c r="N75" s="18"/>
      <c r="O75" s="18"/>
      <c r="P75" s="24"/>
      <c r="Q75" s="18"/>
      <c r="R75" s="18"/>
      <c r="S75" s="18"/>
      <c r="T75" s="18"/>
    </row>
    <row r="76" spans="1:20">
      <c r="A76" s="4">
        <v>72</v>
      </c>
      <c r="B76" s="17"/>
      <c r="C76" s="18"/>
      <c r="D76" s="18"/>
      <c r="E76" s="19"/>
      <c r="F76" s="18"/>
      <c r="G76" s="19"/>
      <c r="H76" s="19"/>
      <c r="I76" s="60">
        <f t="shared" si="1"/>
        <v>0</v>
      </c>
      <c r="J76" s="18"/>
      <c r="K76" s="18"/>
      <c r="L76" s="18"/>
      <c r="M76" s="18"/>
      <c r="N76" s="18"/>
      <c r="O76" s="18"/>
      <c r="P76" s="24"/>
      <c r="Q76" s="18"/>
      <c r="R76" s="18"/>
      <c r="S76" s="18"/>
      <c r="T76" s="18"/>
    </row>
    <row r="77" spans="1:20">
      <c r="A77" s="4">
        <v>73</v>
      </c>
      <c r="B77" s="17"/>
      <c r="C77" s="18"/>
      <c r="D77" s="18"/>
      <c r="E77" s="19"/>
      <c r="F77" s="18"/>
      <c r="G77" s="19"/>
      <c r="H77" s="19"/>
      <c r="I77" s="60">
        <f t="shared" si="1"/>
        <v>0</v>
      </c>
      <c r="J77" s="18"/>
      <c r="K77" s="18"/>
      <c r="L77" s="18"/>
      <c r="M77" s="18"/>
      <c r="N77" s="18"/>
      <c r="O77" s="18"/>
      <c r="P77" s="24"/>
      <c r="Q77" s="18"/>
      <c r="R77" s="18"/>
      <c r="S77" s="18"/>
      <c r="T77" s="18"/>
    </row>
    <row r="78" spans="1:20">
      <c r="A78" s="4">
        <v>74</v>
      </c>
      <c r="B78" s="17"/>
      <c r="C78" s="18"/>
      <c r="D78" s="18"/>
      <c r="E78" s="19"/>
      <c r="F78" s="18"/>
      <c r="G78" s="19"/>
      <c r="H78" s="19"/>
      <c r="I78" s="60">
        <f t="shared" si="1"/>
        <v>0</v>
      </c>
      <c r="J78" s="18"/>
      <c r="K78" s="18"/>
      <c r="L78" s="18"/>
      <c r="M78" s="18"/>
      <c r="N78" s="18"/>
      <c r="O78" s="18"/>
      <c r="P78" s="24"/>
      <c r="Q78" s="18"/>
      <c r="R78" s="18"/>
      <c r="S78" s="18"/>
      <c r="T78" s="18"/>
    </row>
    <row r="79" spans="1:20">
      <c r="A79" s="4">
        <v>75</v>
      </c>
      <c r="B79" s="17"/>
      <c r="C79" s="18"/>
      <c r="D79" s="18"/>
      <c r="E79" s="19"/>
      <c r="F79" s="18"/>
      <c r="G79" s="19"/>
      <c r="H79" s="19"/>
      <c r="I79" s="60">
        <f t="shared" si="1"/>
        <v>0</v>
      </c>
      <c r="J79" s="18"/>
      <c r="K79" s="18"/>
      <c r="L79" s="18"/>
      <c r="M79" s="18"/>
      <c r="N79" s="18"/>
      <c r="O79" s="18"/>
      <c r="P79" s="24"/>
      <c r="Q79" s="18"/>
      <c r="R79" s="18"/>
      <c r="S79" s="18"/>
      <c r="T79" s="18"/>
    </row>
    <row r="80" spans="1:20">
      <c r="A80" s="4">
        <v>76</v>
      </c>
      <c r="B80" s="17"/>
      <c r="C80" s="18"/>
      <c r="D80" s="18"/>
      <c r="E80" s="19"/>
      <c r="F80" s="18"/>
      <c r="G80" s="19"/>
      <c r="H80" s="19"/>
      <c r="I80" s="60">
        <f t="shared" si="1"/>
        <v>0</v>
      </c>
      <c r="J80" s="18"/>
      <c r="K80" s="18"/>
      <c r="L80" s="18"/>
      <c r="M80" s="18"/>
      <c r="N80" s="18"/>
      <c r="O80" s="18"/>
      <c r="P80" s="24"/>
      <c r="Q80" s="18"/>
      <c r="R80" s="18"/>
      <c r="S80" s="18"/>
      <c r="T80" s="18"/>
    </row>
    <row r="81" spans="1:20">
      <c r="A81" s="4">
        <v>77</v>
      </c>
      <c r="B81" s="17"/>
      <c r="C81" s="18"/>
      <c r="D81" s="18"/>
      <c r="E81" s="19"/>
      <c r="F81" s="18"/>
      <c r="G81" s="19"/>
      <c r="H81" s="19"/>
      <c r="I81" s="60">
        <f t="shared" si="1"/>
        <v>0</v>
      </c>
      <c r="J81" s="18"/>
      <c r="K81" s="18"/>
      <c r="L81" s="18"/>
      <c r="M81" s="18"/>
      <c r="N81" s="18"/>
      <c r="O81" s="18"/>
      <c r="P81" s="24"/>
      <c r="Q81" s="18"/>
      <c r="R81" s="18"/>
      <c r="S81" s="18"/>
      <c r="T81" s="18"/>
    </row>
    <row r="82" spans="1:20">
      <c r="A82" s="4">
        <v>78</v>
      </c>
      <c r="B82" s="17"/>
      <c r="C82" s="18"/>
      <c r="D82" s="18"/>
      <c r="E82" s="19"/>
      <c r="F82" s="18"/>
      <c r="G82" s="19"/>
      <c r="H82" s="19"/>
      <c r="I82" s="60">
        <f t="shared" si="1"/>
        <v>0</v>
      </c>
      <c r="J82" s="18"/>
      <c r="K82" s="18"/>
      <c r="L82" s="18"/>
      <c r="M82" s="18"/>
      <c r="N82" s="18"/>
      <c r="O82" s="18"/>
      <c r="P82" s="24"/>
      <c r="Q82" s="18"/>
      <c r="R82" s="18"/>
      <c r="S82" s="18"/>
      <c r="T82" s="18"/>
    </row>
    <row r="83" spans="1:20">
      <c r="A83" s="4">
        <v>79</v>
      </c>
      <c r="B83" s="17"/>
      <c r="C83" s="18"/>
      <c r="D83" s="18"/>
      <c r="E83" s="19"/>
      <c r="F83" s="18"/>
      <c r="G83" s="19"/>
      <c r="H83" s="19"/>
      <c r="I83" s="60">
        <f t="shared" si="1"/>
        <v>0</v>
      </c>
      <c r="J83" s="18"/>
      <c r="K83" s="18"/>
      <c r="L83" s="18"/>
      <c r="M83" s="18"/>
      <c r="N83" s="18"/>
      <c r="O83" s="18"/>
      <c r="P83" s="24"/>
      <c r="Q83" s="18"/>
      <c r="R83" s="18"/>
      <c r="S83" s="18"/>
      <c r="T83" s="18"/>
    </row>
    <row r="84" spans="1:20">
      <c r="A84" s="4">
        <v>80</v>
      </c>
      <c r="B84" s="17"/>
      <c r="C84" s="18"/>
      <c r="D84" s="18"/>
      <c r="E84" s="19"/>
      <c r="F84" s="18"/>
      <c r="G84" s="19"/>
      <c r="H84" s="19"/>
      <c r="I84" s="60">
        <f t="shared" si="1"/>
        <v>0</v>
      </c>
      <c r="J84" s="18"/>
      <c r="K84" s="18"/>
      <c r="L84" s="18"/>
      <c r="M84" s="18"/>
      <c r="N84" s="18"/>
      <c r="O84" s="18"/>
      <c r="P84" s="24"/>
      <c r="Q84" s="18"/>
      <c r="R84" s="18"/>
      <c r="S84" s="18"/>
      <c r="T84" s="18"/>
    </row>
    <row r="85" spans="1:20">
      <c r="A85" s="4">
        <v>81</v>
      </c>
      <c r="B85" s="17"/>
      <c r="C85" s="18"/>
      <c r="D85" s="18"/>
      <c r="E85" s="19"/>
      <c r="F85" s="18"/>
      <c r="G85" s="19"/>
      <c r="H85" s="19"/>
      <c r="I85" s="60">
        <f t="shared" si="1"/>
        <v>0</v>
      </c>
      <c r="J85" s="18"/>
      <c r="K85" s="18"/>
      <c r="L85" s="18"/>
      <c r="M85" s="18"/>
      <c r="N85" s="18"/>
      <c r="O85" s="18"/>
      <c r="P85" s="24"/>
      <c r="Q85" s="18"/>
      <c r="R85" s="18"/>
      <c r="S85" s="18"/>
      <c r="T85" s="18"/>
    </row>
    <row r="86" spans="1:20">
      <c r="A86" s="4">
        <v>82</v>
      </c>
      <c r="B86" s="17"/>
      <c r="C86" s="18"/>
      <c r="D86" s="18"/>
      <c r="E86" s="19"/>
      <c r="F86" s="18"/>
      <c r="G86" s="19"/>
      <c r="H86" s="19"/>
      <c r="I86" s="60">
        <f t="shared" si="1"/>
        <v>0</v>
      </c>
      <c r="J86" s="18"/>
      <c r="K86" s="18"/>
      <c r="L86" s="18"/>
      <c r="M86" s="18"/>
      <c r="N86" s="18"/>
      <c r="O86" s="18"/>
      <c r="P86" s="24"/>
      <c r="Q86" s="18"/>
      <c r="R86" s="18"/>
      <c r="S86" s="18"/>
      <c r="T86" s="18"/>
    </row>
    <row r="87" spans="1:20">
      <c r="A87" s="4">
        <v>83</v>
      </c>
      <c r="B87" s="17"/>
      <c r="C87" s="18"/>
      <c r="D87" s="18"/>
      <c r="E87" s="19"/>
      <c r="F87" s="18"/>
      <c r="G87" s="19"/>
      <c r="H87" s="19"/>
      <c r="I87" s="60">
        <f t="shared" si="1"/>
        <v>0</v>
      </c>
      <c r="J87" s="18"/>
      <c r="K87" s="18"/>
      <c r="L87" s="18"/>
      <c r="M87" s="18"/>
      <c r="N87" s="18"/>
      <c r="O87" s="18"/>
      <c r="P87" s="24"/>
      <c r="Q87" s="18"/>
      <c r="R87" s="18"/>
      <c r="S87" s="18"/>
      <c r="T87" s="18"/>
    </row>
    <row r="88" spans="1:20">
      <c r="A88" s="4">
        <v>84</v>
      </c>
      <c r="B88" s="17"/>
      <c r="C88" s="18"/>
      <c r="D88" s="18"/>
      <c r="E88" s="19"/>
      <c r="F88" s="18"/>
      <c r="G88" s="19"/>
      <c r="H88" s="19"/>
      <c r="I88" s="60">
        <f t="shared" si="1"/>
        <v>0</v>
      </c>
      <c r="J88" s="18"/>
      <c r="K88" s="18"/>
      <c r="L88" s="18"/>
      <c r="M88" s="18"/>
      <c r="N88" s="18"/>
      <c r="O88" s="18"/>
      <c r="P88" s="24"/>
      <c r="Q88" s="18"/>
      <c r="R88" s="18"/>
      <c r="S88" s="18"/>
      <c r="T88" s="18"/>
    </row>
    <row r="89" spans="1:20">
      <c r="A89" s="4">
        <v>85</v>
      </c>
      <c r="B89" s="17"/>
      <c r="C89" s="18"/>
      <c r="D89" s="18"/>
      <c r="E89" s="19"/>
      <c r="F89" s="18"/>
      <c r="G89" s="19"/>
      <c r="H89" s="19"/>
      <c r="I89" s="60">
        <f t="shared" si="1"/>
        <v>0</v>
      </c>
      <c r="J89" s="18"/>
      <c r="K89" s="18"/>
      <c r="L89" s="18"/>
      <c r="M89" s="18"/>
      <c r="N89" s="18"/>
      <c r="O89" s="18"/>
      <c r="P89" s="24"/>
      <c r="Q89" s="18"/>
      <c r="R89" s="18"/>
      <c r="S89" s="18"/>
      <c r="T89" s="18"/>
    </row>
    <row r="90" spans="1:20">
      <c r="A90" s="4">
        <v>86</v>
      </c>
      <c r="B90" s="17"/>
      <c r="C90" s="18"/>
      <c r="D90" s="18"/>
      <c r="E90" s="19"/>
      <c r="F90" s="18"/>
      <c r="G90" s="19"/>
      <c r="H90" s="19"/>
      <c r="I90" s="60">
        <f t="shared" si="1"/>
        <v>0</v>
      </c>
      <c r="J90" s="18"/>
      <c r="K90" s="18"/>
      <c r="L90" s="18"/>
      <c r="M90" s="18"/>
      <c r="N90" s="18"/>
      <c r="O90" s="18"/>
      <c r="P90" s="24"/>
      <c r="Q90" s="18"/>
      <c r="R90" s="18"/>
      <c r="S90" s="18"/>
      <c r="T90" s="18"/>
    </row>
    <row r="91" spans="1:20">
      <c r="A91" s="4">
        <v>87</v>
      </c>
      <c r="B91" s="17"/>
      <c r="C91" s="18"/>
      <c r="D91" s="18"/>
      <c r="E91" s="19"/>
      <c r="F91" s="18"/>
      <c r="G91" s="19"/>
      <c r="H91" s="19"/>
      <c r="I91" s="60">
        <f t="shared" si="1"/>
        <v>0</v>
      </c>
      <c r="J91" s="18"/>
      <c r="K91" s="18"/>
      <c r="L91" s="18"/>
      <c r="M91" s="18"/>
      <c r="N91" s="18"/>
      <c r="O91" s="18"/>
      <c r="P91" s="24"/>
      <c r="Q91" s="18"/>
      <c r="R91" s="18"/>
      <c r="S91" s="18"/>
      <c r="T91" s="18"/>
    </row>
    <row r="92" spans="1:20">
      <c r="A92" s="4">
        <v>88</v>
      </c>
      <c r="B92" s="17"/>
      <c r="C92" s="18"/>
      <c r="D92" s="18"/>
      <c r="E92" s="19"/>
      <c r="F92" s="18"/>
      <c r="G92" s="19"/>
      <c r="H92" s="19"/>
      <c r="I92" s="60">
        <f t="shared" si="1"/>
        <v>0</v>
      </c>
      <c r="J92" s="18"/>
      <c r="K92" s="18"/>
      <c r="L92" s="18"/>
      <c r="M92" s="18"/>
      <c r="N92" s="18"/>
      <c r="O92" s="18"/>
      <c r="P92" s="24"/>
      <c r="Q92" s="18"/>
      <c r="R92" s="18"/>
      <c r="S92" s="18"/>
      <c r="T92" s="18"/>
    </row>
    <row r="93" spans="1:20">
      <c r="A93" s="4">
        <v>89</v>
      </c>
      <c r="B93" s="17"/>
      <c r="C93" s="18"/>
      <c r="D93" s="18"/>
      <c r="E93" s="19"/>
      <c r="F93" s="18"/>
      <c r="G93" s="19"/>
      <c r="H93" s="19"/>
      <c r="I93" s="60">
        <f t="shared" si="1"/>
        <v>0</v>
      </c>
      <c r="J93" s="18"/>
      <c r="K93" s="18"/>
      <c r="L93" s="18"/>
      <c r="M93" s="18"/>
      <c r="N93" s="18"/>
      <c r="O93" s="18"/>
      <c r="P93" s="24"/>
      <c r="Q93" s="18"/>
      <c r="R93" s="18"/>
      <c r="S93" s="18"/>
      <c r="T93" s="18"/>
    </row>
    <row r="94" spans="1:20">
      <c r="A94" s="4">
        <v>90</v>
      </c>
      <c r="B94" s="17"/>
      <c r="C94" s="18"/>
      <c r="D94" s="18"/>
      <c r="E94" s="19"/>
      <c r="F94" s="18"/>
      <c r="G94" s="19"/>
      <c r="H94" s="19"/>
      <c r="I94" s="60">
        <f t="shared" si="1"/>
        <v>0</v>
      </c>
      <c r="J94" s="18"/>
      <c r="K94" s="18"/>
      <c r="L94" s="18"/>
      <c r="M94" s="18"/>
      <c r="N94" s="18"/>
      <c r="O94" s="18"/>
      <c r="P94" s="24"/>
      <c r="Q94" s="18"/>
      <c r="R94" s="18"/>
      <c r="S94" s="18"/>
      <c r="T94" s="18"/>
    </row>
    <row r="95" spans="1:20">
      <c r="A95" s="4">
        <v>91</v>
      </c>
      <c r="B95" s="17"/>
      <c r="C95" s="18"/>
      <c r="D95" s="18"/>
      <c r="E95" s="19"/>
      <c r="F95" s="18"/>
      <c r="G95" s="19"/>
      <c r="H95" s="19"/>
      <c r="I95" s="60">
        <f t="shared" si="1"/>
        <v>0</v>
      </c>
      <c r="J95" s="18"/>
      <c r="K95" s="18"/>
      <c r="L95" s="18"/>
      <c r="M95" s="18"/>
      <c r="N95" s="18"/>
      <c r="O95" s="18"/>
      <c r="P95" s="24"/>
      <c r="Q95" s="18"/>
      <c r="R95" s="18"/>
      <c r="S95" s="18"/>
      <c r="T95" s="18"/>
    </row>
    <row r="96" spans="1:20">
      <c r="A96" s="4">
        <v>92</v>
      </c>
      <c r="B96" s="17"/>
      <c r="C96" s="18"/>
      <c r="D96" s="18"/>
      <c r="E96" s="19"/>
      <c r="F96" s="18"/>
      <c r="G96" s="19"/>
      <c r="H96" s="19"/>
      <c r="I96" s="60">
        <f t="shared" si="1"/>
        <v>0</v>
      </c>
      <c r="J96" s="18"/>
      <c r="K96" s="18"/>
      <c r="L96" s="18"/>
      <c r="M96" s="18"/>
      <c r="N96" s="18"/>
      <c r="O96" s="18"/>
      <c r="P96" s="24"/>
      <c r="Q96" s="18"/>
      <c r="R96" s="18"/>
      <c r="S96" s="18"/>
      <c r="T96" s="18"/>
    </row>
    <row r="97" spans="1:20">
      <c r="A97" s="4">
        <v>93</v>
      </c>
      <c r="B97" s="17"/>
      <c r="C97" s="18"/>
      <c r="D97" s="18"/>
      <c r="E97" s="19"/>
      <c r="F97" s="18"/>
      <c r="G97" s="19"/>
      <c r="H97" s="19"/>
      <c r="I97" s="60">
        <f t="shared" si="1"/>
        <v>0</v>
      </c>
      <c r="J97" s="18"/>
      <c r="K97" s="18"/>
      <c r="L97" s="18"/>
      <c r="M97" s="18"/>
      <c r="N97" s="18"/>
      <c r="O97" s="18"/>
      <c r="P97" s="24"/>
      <c r="Q97" s="18"/>
      <c r="R97" s="18"/>
      <c r="S97" s="18"/>
      <c r="T97" s="18"/>
    </row>
    <row r="98" spans="1:20">
      <c r="A98" s="4">
        <v>94</v>
      </c>
      <c r="B98" s="17"/>
      <c r="C98" s="48"/>
      <c r="D98" s="48"/>
      <c r="E98" s="19"/>
      <c r="F98" s="48"/>
      <c r="G98" s="19"/>
      <c r="H98" s="19"/>
      <c r="I98" s="60">
        <f t="shared" si="1"/>
        <v>0</v>
      </c>
      <c r="J98" s="48"/>
      <c r="K98" s="48"/>
      <c r="L98" s="48"/>
      <c r="M98" s="48"/>
      <c r="N98" s="48"/>
      <c r="O98" s="48"/>
      <c r="P98" s="24"/>
      <c r="Q98" s="18"/>
      <c r="R98" s="18"/>
      <c r="S98" s="18"/>
      <c r="T98" s="18"/>
    </row>
    <row r="99" spans="1:20">
      <c r="A99" s="4">
        <v>95</v>
      </c>
      <c r="B99" s="17"/>
      <c r="C99" s="18"/>
      <c r="D99" s="18"/>
      <c r="E99" s="19"/>
      <c r="F99" s="18"/>
      <c r="G99" s="19"/>
      <c r="H99" s="19"/>
      <c r="I99" s="60">
        <f t="shared" si="1"/>
        <v>0</v>
      </c>
      <c r="J99" s="18"/>
      <c r="K99" s="18"/>
      <c r="L99" s="18"/>
      <c r="M99" s="18"/>
      <c r="N99" s="18"/>
      <c r="O99" s="18"/>
      <c r="P99" s="24"/>
      <c r="Q99" s="18"/>
      <c r="R99" s="18"/>
      <c r="S99" s="18"/>
      <c r="T99" s="18"/>
    </row>
    <row r="100" spans="1:20">
      <c r="A100" s="4">
        <v>96</v>
      </c>
      <c r="B100" s="17"/>
      <c r="C100" s="18"/>
      <c r="D100" s="18"/>
      <c r="E100" s="19"/>
      <c r="F100" s="18"/>
      <c r="G100" s="19"/>
      <c r="H100" s="19"/>
      <c r="I100" s="60">
        <f t="shared" si="1"/>
        <v>0</v>
      </c>
      <c r="J100" s="18"/>
      <c r="K100" s="18"/>
      <c r="L100" s="18"/>
      <c r="M100" s="18"/>
      <c r="N100" s="18"/>
      <c r="O100" s="18"/>
      <c r="P100" s="24"/>
      <c r="Q100" s="18"/>
      <c r="R100" s="18"/>
      <c r="S100" s="18"/>
      <c r="T100" s="18"/>
    </row>
    <row r="101" spans="1:20">
      <c r="A101" s="4">
        <v>97</v>
      </c>
      <c r="B101" s="17"/>
      <c r="C101" s="18"/>
      <c r="D101" s="18"/>
      <c r="E101" s="19"/>
      <c r="F101" s="18"/>
      <c r="G101" s="19"/>
      <c r="H101" s="19"/>
      <c r="I101" s="60">
        <f t="shared" si="1"/>
        <v>0</v>
      </c>
      <c r="J101" s="18"/>
      <c r="K101" s="18"/>
      <c r="L101" s="18"/>
      <c r="M101" s="18"/>
      <c r="N101" s="18"/>
      <c r="O101" s="18"/>
      <c r="P101" s="24"/>
      <c r="Q101" s="18"/>
      <c r="R101" s="18"/>
      <c r="S101" s="18"/>
      <c r="T101" s="18"/>
    </row>
    <row r="102" spans="1:20">
      <c r="A102" s="4">
        <v>98</v>
      </c>
      <c r="B102" s="17"/>
      <c r="C102" s="18"/>
      <c r="D102" s="18"/>
      <c r="E102" s="19"/>
      <c r="F102" s="18"/>
      <c r="G102" s="19"/>
      <c r="H102" s="19"/>
      <c r="I102" s="60">
        <f t="shared" si="1"/>
        <v>0</v>
      </c>
      <c r="J102" s="18"/>
      <c r="K102" s="18"/>
      <c r="L102" s="18"/>
      <c r="M102" s="18"/>
      <c r="N102" s="18"/>
      <c r="O102" s="18"/>
      <c r="P102" s="24"/>
      <c r="Q102" s="18"/>
      <c r="R102" s="18"/>
      <c r="S102" s="18"/>
      <c r="T102" s="18"/>
    </row>
    <row r="103" spans="1:20">
      <c r="A103" s="4">
        <v>99</v>
      </c>
      <c r="B103" s="17"/>
      <c r="C103" s="18"/>
      <c r="D103" s="18"/>
      <c r="E103" s="19"/>
      <c r="F103" s="18"/>
      <c r="G103" s="19"/>
      <c r="H103" s="19"/>
      <c r="I103" s="60">
        <f t="shared" si="1"/>
        <v>0</v>
      </c>
      <c r="J103" s="18"/>
      <c r="K103" s="18"/>
      <c r="L103" s="18"/>
      <c r="M103" s="18"/>
      <c r="N103" s="18"/>
      <c r="O103" s="18"/>
      <c r="P103" s="24"/>
      <c r="Q103" s="18"/>
      <c r="R103" s="18"/>
      <c r="S103" s="18"/>
      <c r="T103" s="18"/>
    </row>
    <row r="104" spans="1:20">
      <c r="A104" s="4">
        <v>100</v>
      </c>
      <c r="B104" s="17"/>
      <c r="C104" s="18"/>
      <c r="D104" s="18"/>
      <c r="E104" s="19"/>
      <c r="F104" s="18"/>
      <c r="G104" s="19"/>
      <c r="H104" s="19"/>
      <c r="I104" s="60">
        <f t="shared" si="1"/>
        <v>0</v>
      </c>
      <c r="J104" s="18"/>
      <c r="K104" s="18"/>
      <c r="L104" s="18"/>
      <c r="M104" s="18"/>
      <c r="N104" s="18"/>
      <c r="O104" s="18"/>
      <c r="P104" s="24"/>
      <c r="Q104" s="18"/>
      <c r="R104" s="18"/>
      <c r="S104" s="18"/>
      <c r="T104" s="18"/>
    </row>
    <row r="105" spans="1:20">
      <c r="A105" s="4">
        <v>101</v>
      </c>
      <c r="B105" s="17"/>
      <c r="C105" s="18"/>
      <c r="D105" s="18"/>
      <c r="E105" s="19"/>
      <c r="F105" s="18"/>
      <c r="G105" s="19"/>
      <c r="H105" s="19"/>
      <c r="I105" s="60">
        <f t="shared" si="1"/>
        <v>0</v>
      </c>
      <c r="J105" s="18"/>
      <c r="K105" s="18"/>
      <c r="L105" s="18"/>
      <c r="M105" s="18"/>
      <c r="N105" s="18"/>
      <c r="O105" s="18"/>
      <c r="P105" s="24"/>
      <c r="Q105" s="18"/>
      <c r="R105" s="18"/>
      <c r="S105" s="18"/>
      <c r="T105" s="18"/>
    </row>
    <row r="106" spans="1:20">
      <c r="A106" s="4">
        <v>102</v>
      </c>
      <c r="B106" s="17"/>
      <c r="C106" s="18"/>
      <c r="D106" s="18"/>
      <c r="E106" s="19"/>
      <c r="F106" s="18"/>
      <c r="G106" s="19"/>
      <c r="H106" s="19"/>
      <c r="I106" s="60">
        <f t="shared" si="1"/>
        <v>0</v>
      </c>
      <c r="J106" s="18"/>
      <c r="K106" s="18"/>
      <c r="L106" s="18"/>
      <c r="M106" s="18"/>
      <c r="N106" s="18"/>
      <c r="O106" s="18"/>
      <c r="P106" s="24"/>
      <c r="Q106" s="18"/>
      <c r="R106" s="18"/>
      <c r="S106" s="18"/>
      <c r="T106" s="18"/>
    </row>
    <row r="107" spans="1:20">
      <c r="A107" s="4">
        <v>103</v>
      </c>
      <c r="B107" s="17"/>
      <c r="C107" s="18"/>
      <c r="D107" s="18"/>
      <c r="E107" s="19"/>
      <c r="F107" s="18"/>
      <c r="G107" s="19"/>
      <c r="H107" s="19"/>
      <c r="I107" s="60">
        <f t="shared" si="1"/>
        <v>0</v>
      </c>
      <c r="J107" s="18"/>
      <c r="K107" s="18"/>
      <c r="L107" s="18"/>
      <c r="M107" s="18"/>
      <c r="N107" s="18"/>
      <c r="O107" s="18"/>
      <c r="P107" s="24"/>
      <c r="Q107" s="18"/>
      <c r="R107" s="18"/>
      <c r="S107" s="18"/>
      <c r="T107" s="18"/>
    </row>
    <row r="108" spans="1:20">
      <c r="A108" s="4">
        <v>104</v>
      </c>
      <c r="B108" s="17"/>
      <c r="C108" s="18"/>
      <c r="D108" s="18"/>
      <c r="E108" s="19"/>
      <c r="F108" s="18"/>
      <c r="G108" s="19"/>
      <c r="H108" s="19"/>
      <c r="I108" s="60">
        <f t="shared" si="1"/>
        <v>0</v>
      </c>
      <c r="J108" s="18"/>
      <c r="K108" s="18"/>
      <c r="L108" s="18"/>
      <c r="M108" s="18"/>
      <c r="N108" s="18"/>
      <c r="O108" s="18"/>
      <c r="P108" s="24"/>
      <c r="Q108" s="18"/>
      <c r="R108" s="18"/>
      <c r="S108" s="18"/>
      <c r="T108" s="18"/>
    </row>
    <row r="109" spans="1:20">
      <c r="A109" s="4">
        <v>105</v>
      </c>
      <c r="B109" s="17"/>
      <c r="C109" s="18"/>
      <c r="D109" s="18"/>
      <c r="E109" s="19"/>
      <c r="F109" s="18"/>
      <c r="G109" s="19"/>
      <c r="H109" s="19"/>
      <c r="I109" s="60">
        <f t="shared" si="1"/>
        <v>0</v>
      </c>
      <c r="J109" s="18"/>
      <c r="K109" s="18"/>
      <c r="L109" s="18"/>
      <c r="M109" s="18"/>
      <c r="N109" s="18"/>
      <c r="O109" s="18"/>
      <c r="P109" s="24"/>
      <c r="Q109" s="18"/>
      <c r="R109" s="18"/>
      <c r="S109" s="18"/>
      <c r="T109" s="18"/>
    </row>
    <row r="110" spans="1:20">
      <c r="A110" s="4">
        <v>106</v>
      </c>
      <c r="B110" s="17"/>
      <c r="C110" s="18"/>
      <c r="D110" s="18"/>
      <c r="E110" s="19"/>
      <c r="F110" s="18"/>
      <c r="G110" s="19"/>
      <c r="H110" s="19"/>
      <c r="I110" s="60">
        <f t="shared" si="1"/>
        <v>0</v>
      </c>
      <c r="J110" s="18"/>
      <c r="K110" s="18"/>
      <c r="L110" s="18"/>
      <c r="M110" s="18"/>
      <c r="N110" s="18"/>
      <c r="O110" s="18"/>
      <c r="P110" s="24"/>
      <c r="Q110" s="18"/>
      <c r="R110" s="18"/>
      <c r="S110" s="18"/>
      <c r="T110" s="18"/>
    </row>
    <row r="111" spans="1:20">
      <c r="A111" s="4">
        <v>107</v>
      </c>
      <c r="B111" s="17"/>
      <c r="C111" s="18"/>
      <c r="D111" s="18"/>
      <c r="E111" s="19"/>
      <c r="F111" s="18"/>
      <c r="G111" s="19"/>
      <c r="H111" s="19"/>
      <c r="I111" s="60">
        <f t="shared" si="1"/>
        <v>0</v>
      </c>
      <c r="J111" s="18"/>
      <c r="K111" s="18"/>
      <c r="L111" s="18"/>
      <c r="M111" s="18"/>
      <c r="N111" s="18"/>
      <c r="O111" s="18"/>
      <c r="P111" s="24"/>
      <c r="Q111" s="18"/>
      <c r="R111" s="18"/>
      <c r="S111" s="18"/>
      <c r="T111" s="18"/>
    </row>
    <row r="112" spans="1:20">
      <c r="A112" s="4">
        <v>108</v>
      </c>
      <c r="B112" s="17"/>
      <c r="C112" s="18"/>
      <c r="D112" s="18"/>
      <c r="E112" s="19"/>
      <c r="F112" s="18"/>
      <c r="G112" s="19"/>
      <c r="H112" s="19"/>
      <c r="I112" s="60">
        <f t="shared" si="1"/>
        <v>0</v>
      </c>
      <c r="J112" s="18"/>
      <c r="K112" s="18"/>
      <c r="L112" s="18"/>
      <c r="M112" s="18"/>
      <c r="N112" s="18"/>
      <c r="O112" s="18"/>
      <c r="P112" s="24"/>
      <c r="Q112" s="18"/>
      <c r="R112" s="18"/>
      <c r="S112" s="18"/>
      <c r="T112" s="18"/>
    </row>
    <row r="113" spans="1:20">
      <c r="A113" s="4">
        <v>109</v>
      </c>
      <c r="B113" s="17"/>
      <c r="C113" s="18"/>
      <c r="D113" s="18"/>
      <c r="E113" s="19"/>
      <c r="F113" s="18"/>
      <c r="G113" s="19"/>
      <c r="H113" s="19"/>
      <c r="I113" s="60">
        <f t="shared" si="1"/>
        <v>0</v>
      </c>
      <c r="J113" s="18"/>
      <c r="K113" s="18"/>
      <c r="L113" s="18"/>
      <c r="M113" s="18"/>
      <c r="N113" s="18"/>
      <c r="O113" s="18"/>
      <c r="P113" s="24"/>
      <c r="Q113" s="18"/>
      <c r="R113" s="18"/>
      <c r="S113" s="18"/>
      <c r="T113" s="18"/>
    </row>
    <row r="114" spans="1:20">
      <c r="A114" s="4">
        <v>110</v>
      </c>
      <c r="B114" s="17"/>
      <c r="C114" s="18"/>
      <c r="D114" s="18"/>
      <c r="E114" s="19"/>
      <c r="F114" s="18"/>
      <c r="G114" s="19"/>
      <c r="H114" s="19"/>
      <c r="I114" s="60">
        <f t="shared" si="1"/>
        <v>0</v>
      </c>
      <c r="J114" s="18"/>
      <c r="K114" s="18"/>
      <c r="L114" s="18"/>
      <c r="M114" s="18"/>
      <c r="N114" s="18"/>
      <c r="O114" s="18"/>
      <c r="P114" s="24"/>
      <c r="Q114" s="18"/>
      <c r="R114" s="18"/>
      <c r="S114" s="18"/>
      <c r="T114" s="18"/>
    </row>
    <row r="115" spans="1:20">
      <c r="A115" s="4">
        <v>111</v>
      </c>
      <c r="B115" s="17"/>
      <c r="C115" s="18"/>
      <c r="D115" s="18"/>
      <c r="E115" s="19"/>
      <c r="F115" s="18"/>
      <c r="G115" s="19"/>
      <c r="H115" s="19"/>
      <c r="I115" s="60">
        <f t="shared" si="1"/>
        <v>0</v>
      </c>
      <c r="J115" s="18"/>
      <c r="K115" s="18"/>
      <c r="L115" s="18"/>
      <c r="M115" s="18"/>
      <c r="N115" s="18"/>
      <c r="O115" s="18"/>
      <c r="P115" s="24"/>
      <c r="Q115" s="18"/>
      <c r="R115" s="18"/>
      <c r="S115" s="18"/>
      <c r="T115" s="18"/>
    </row>
    <row r="116" spans="1:20">
      <c r="A116" s="4">
        <v>112</v>
      </c>
      <c r="B116" s="17"/>
      <c r="C116" s="18"/>
      <c r="D116" s="18"/>
      <c r="E116" s="19"/>
      <c r="F116" s="18"/>
      <c r="G116" s="19"/>
      <c r="H116" s="19"/>
      <c r="I116" s="60">
        <f t="shared" si="1"/>
        <v>0</v>
      </c>
      <c r="J116" s="18"/>
      <c r="K116" s="18"/>
      <c r="L116" s="18"/>
      <c r="M116" s="18"/>
      <c r="N116" s="18"/>
      <c r="O116" s="18"/>
      <c r="P116" s="24"/>
      <c r="Q116" s="18"/>
      <c r="R116" s="18"/>
      <c r="S116" s="18"/>
      <c r="T116" s="18"/>
    </row>
    <row r="117" spans="1:20">
      <c r="A117" s="4">
        <v>113</v>
      </c>
      <c r="B117" s="17"/>
      <c r="C117" s="18"/>
      <c r="D117" s="18"/>
      <c r="E117" s="19"/>
      <c r="F117" s="18"/>
      <c r="G117" s="19"/>
      <c r="H117" s="19"/>
      <c r="I117" s="60">
        <f t="shared" si="1"/>
        <v>0</v>
      </c>
      <c r="J117" s="18"/>
      <c r="K117" s="18"/>
      <c r="L117" s="18"/>
      <c r="M117" s="18"/>
      <c r="N117" s="18"/>
      <c r="O117" s="18"/>
      <c r="P117" s="24"/>
      <c r="Q117" s="18"/>
      <c r="R117" s="18"/>
      <c r="S117" s="18"/>
      <c r="T117" s="18"/>
    </row>
    <row r="118" spans="1:20">
      <c r="A118" s="4">
        <v>114</v>
      </c>
      <c r="B118" s="17"/>
      <c r="C118" s="18"/>
      <c r="D118" s="18"/>
      <c r="E118" s="19"/>
      <c r="F118" s="18"/>
      <c r="G118" s="19"/>
      <c r="H118" s="19"/>
      <c r="I118" s="60">
        <f t="shared" si="1"/>
        <v>0</v>
      </c>
      <c r="J118" s="18"/>
      <c r="K118" s="18"/>
      <c r="L118" s="18"/>
      <c r="M118" s="18"/>
      <c r="N118" s="18"/>
      <c r="O118" s="18"/>
      <c r="P118" s="24"/>
      <c r="Q118" s="18"/>
      <c r="R118" s="18"/>
      <c r="S118" s="18"/>
      <c r="T118" s="18"/>
    </row>
    <row r="119" spans="1:20">
      <c r="A119" s="4">
        <v>115</v>
      </c>
      <c r="B119" s="17"/>
      <c r="C119" s="18"/>
      <c r="D119" s="18"/>
      <c r="E119" s="19"/>
      <c r="F119" s="18"/>
      <c r="G119" s="19"/>
      <c r="H119" s="19"/>
      <c r="I119" s="60">
        <f t="shared" si="1"/>
        <v>0</v>
      </c>
      <c r="J119" s="18"/>
      <c r="K119" s="18"/>
      <c r="L119" s="18"/>
      <c r="M119" s="18"/>
      <c r="N119" s="18"/>
      <c r="O119" s="18"/>
      <c r="P119" s="24"/>
      <c r="Q119" s="18"/>
      <c r="R119" s="18"/>
      <c r="S119" s="18"/>
      <c r="T119" s="18"/>
    </row>
    <row r="120" spans="1:20">
      <c r="A120" s="4">
        <v>116</v>
      </c>
      <c r="B120" s="17"/>
      <c r="C120" s="18"/>
      <c r="D120" s="18"/>
      <c r="E120" s="19"/>
      <c r="F120" s="18"/>
      <c r="G120" s="19"/>
      <c r="H120" s="19"/>
      <c r="I120" s="60">
        <f t="shared" si="1"/>
        <v>0</v>
      </c>
      <c r="J120" s="18"/>
      <c r="K120" s="18"/>
      <c r="L120" s="18"/>
      <c r="M120" s="18"/>
      <c r="N120" s="18"/>
      <c r="O120" s="18"/>
      <c r="P120" s="24"/>
      <c r="Q120" s="18"/>
      <c r="R120" s="18"/>
      <c r="S120" s="18"/>
      <c r="T120" s="18"/>
    </row>
    <row r="121" spans="1:20">
      <c r="A121" s="4">
        <v>117</v>
      </c>
      <c r="B121" s="17"/>
      <c r="C121" s="18"/>
      <c r="D121" s="18"/>
      <c r="E121" s="19"/>
      <c r="F121" s="18"/>
      <c r="G121" s="19"/>
      <c r="H121" s="19"/>
      <c r="I121" s="60">
        <f t="shared" si="1"/>
        <v>0</v>
      </c>
      <c r="J121" s="18"/>
      <c r="K121" s="18"/>
      <c r="L121" s="18"/>
      <c r="M121" s="18"/>
      <c r="N121" s="18"/>
      <c r="O121" s="18"/>
      <c r="P121" s="24"/>
      <c r="Q121" s="18"/>
      <c r="R121" s="18"/>
      <c r="S121" s="18"/>
      <c r="T121" s="18"/>
    </row>
    <row r="122" spans="1:20">
      <c r="A122" s="4">
        <v>118</v>
      </c>
      <c r="B122" s="17"/>
      <c r="C122" s="18"/>
      <c r="D122" s="18"/>
      <c r="E122" s="19"/>
      <c r="F122" s="18"/>
      <c r="G122" s="19"/>
      <c r="H122" s="19"/>
      <c r="I122" s="60">
        <f t="shared" si="1"/>
        <v>0</v>
      </c>
      <c r="J122" s="18"/>
      <c r="K122" s="18"/>
      <c r="L122" s="18"/>
      <c r="M122" s="18"/>
      <c r="N122" s="18"/>
      <c r="O122" s="18"/>
      <c r="P122" s="24"/>
      <c r="Q122" s="18"/>
      <c r="R122" s="18"/>
      <c r="S122" s="18"/>
      <c r="T122" s="18"/>
    </row>
    <row r="123" spans="1:20">
      <c r="A123" s="4">
        <v>119</v>
      </c>
      <c r="B123" s="17"/>
      <c r="C123" s="18"/>
      <c r="D123" s="18"/>
      <c r="E123" s="19"/>
      <c r="F123" s="18"/>
      <c r="G123" s="19"/>
      <c r="H123" s="19"/>
      <c r="I123" s="60">
        <f t="shared" si="1"/>
        <v>0</v>
      </c>
      <c r="J123" s="18"/>
      <c r="K123" s="18"/>
      <c r="L123" s="18"/>
      <c r="M123" s="18"/>
      <c r="N123" s="18"/>
      <c r="O123" s="18"/>
      <c r="P123" s="24"/>
      <c r="Q123" s="18"/>
      <c r="R123" s="18"/>
      <c r="S123" s="18"/>
      <c r="T123" s="18"/>
    </row>
    <row r="124" spans="1:20">
      <c r="A124" s="4">
        <v>120</v>
      </c>
      <c r="B124" s="17"/>
      <c r="C124" s="18"/>
      <c r="D124" s="18"/>
      <c r="E124" s="19"/>
      <c r="F124" s="18"/>
      <c r="G124" s="19"/>
      <c r="H124" s="19"/>
      <c r="I124" s="60">
        <f t="shared" si="1"/>
        <v>0</v>
      </c>
      <c r="J124" s="18"/>
      <c r="K124" s="18"/>
      <c r="L124" s="18"/>
      <c r="M124" s="18"/>
      <c r="N124" s="18"/>
      <c r="O124" s="18"/>
      <c r="P124" s="24"/>
      <c r="Q124" s="18"/>
      <c r="R124" s="18"/>
      <c r="S124" s="18"/>
      <c r="T124" s="18"/>
    </row>
    <row r="125" spans="1:20">
      <c r="A125" s="4">
        <v>121</v>
      </c>
      <c r="B125" s="17"/>
      <c r="C125" s="18"/>
      <c r="D125" s="18"/>
      <c r="E125" s="19"/>
      <c r="F125" s="18"/>
      <c r="G125" s="19"/>
      <c r="H125" s="19"/>
      <c r="I125" s="60">
        <f t="shared" si="1"/>
        <v>0</v>
      </c>
      <c r="J125" s="18"/>
      <c r="K125" s="18"/>
      <c r="L125" s="18"/>
      <c r="M125" s="18"/>
      <c r="N125" s="18"/>
      <c r="O125" s="18"/>
      <c r="P125" s="24"/>
      <c r="Q125" s="18"/>
      <c r="R125" s="18"/>
      <c r="S125" s="18"/>
      <c r="T125" s="18"/>
    </row>
    <row r="126" spans="1:20">
      <c r="A126" s="4">
        <v>122</v>
      </c>
      <c r="B126" s="17"/>
      <c r="C126" s="18"/>
      <c r="D126" s="18"/>
      <c r="E126" s="19"/>
      <c r="F126" s="18"/>
      <c r="G126" s="19"/>
      <c r="H126" s="19"/>
      <c r="I126" s="60">
        <f t="shared" si="1"/>
        <v>0</v>
      </c>
      <c r="J126" s="18"/>
      <c r="K126" s="18"/>
      <c r="L126" s="18"/>
      <c r="M126" s="18"/>
      <c r="N126" s="18"/>
      <c r="O126" s="18"/>
      <c r="P126" s="24"/>
      <c r="Q126" s="18"/>
      <c r="R126" s="18"/>
      <c r="S126" s="18"/>
      <c r="T126" s="18"/>
    </row>
    <row r="127" spans="1:20">
      <c r="A127" s="4">
        <v>123</v>
      </c>
      <c r="B127" s="17"/>
      <c r="C127" s="18"/>
      <c r="D127" s="18"/>
      <c r="E127" s="19"/>
      <c r="F127" s="18"/>
      <c r="G127" s="19"/>
      <c r="H127" s="19"/>
      <c r="I127" s="60">
        <f t="shared" si="1"/>
        <v>0</v>
      </c>
      <c r="J127" s="18"/>
      <c r="K127" s="18"/>
      <c r="L127" s="18"/>
      <c r="M127" s="18"/>
      <c r="N127" s="18"/>
      <c r="O127" s="18"/>
      <c r="P127" s="24"/>
      <c r="Q127" s="18"/>
      <c r="R127" s="18"/>
      <c r="S127" s="18"/>
      <c r="T127" s="18"/>
    </row>
    <row r="128" spans="1:20">
      <c r="A128" s="4">
        <v>124</v>
      </c>
      <c r="B128" s="17"/>
      <c r="C128" s="18"/>
      <c r="D128" s="18"/>
      <c r="E128" s="19"/>
      <c r="F128" s="18"/>
      <c r="G128" s="19"/>
      <c r="H128" s="19"/>
      <c r="I128" s="60">
        <f t="shared" si="1"/>
        <v>0</v>
      </c>
      <c r="J128" s="18"/>
      <c r="K128" s="18"/>
      <c r="L128" s="18"/>
      <c r="M128" s="18"/>
      <c r="N128" s="18"/>
      <c r="O128" s="18"/>
      <c r="P128" s="24"/>
      <c r="Q128" s="18"/>
      <c r="R128" s="18"/>
      <c r="S128" s="18"/>
      <c r="T128" s="18"/>
    </row>
    <row r="129" spans="1:20">
      <c r="A129" s="4">
        <v>125</v>
      </c>
      <c r="B129" s="17"/>
      <c r="C129" s="18"/>
      <c r="D129" s="18"/>
      <c r="E129" s="19"/>
      <c r="F129" s="18"/>
      <c r="G129" s="19"/>
      <c r="H129" s="19"/>
      <c r="I129" s="60">
        <f t="shared" si="1"/>
        <v>0</v>
      </c>
      <c r="J129" s="18"/>
      <c r="K129" s="18"/>
      <c r="L129" s="18"/>
      <c r="M129" s="18"/>
      <c r="N129" s="18"/>
      <c r="O129" s="18"/>
      <c r="P129" s="24"/>
      <c r="Q129" s="18"/>
      <c r="R129" s="18"/>
      <c r="S129" s="18"/>
      <c r="T129" s="18"/>
    </row>
    <row r="130" spans="1:20">
      <c r="A130" s="4">
        <v>126</v>
      </c>
      <c r="B130" s="17"/>
      <c r="C130" s="18"/>
      <c r="D130" s="18"/>
      <c r="E130" s="19"/>
      <c r="F130" s="18"/>
      <c r="G130" s="19"/>
      <c r="H130" s="19"/>
      <c r="I130" s="60">
        <f t="shared" si="1"/>
        <v>0</v>
      </c>
      <c r="J130" s="18"/>
      <c r="K130" s="18"/>
      <c r="L130" s="18"/>
      <c r="M130" s="18"/>
      <c r="N130" s="18"/>
      <c r="O130" s="18"/>
      <c r="P130" s="24"/>
      <c r="Q130" s="18"/>
      <c r="R130" s="18"/>
      <c r="S130" s="18"/>
      <c r="T130" s="18"/>
    </row>
    <row r="131" spans="1:20">
      <c r="A131" s="4">
        <v>127</v>
      </c>
      <c r="B131" s="17"/>
      <c r="C131" s="18"/>
      <c r="D131" s="18"/>
      <c r="E131" s="19"/>
      <c r="F131" s="18"/>
      <c r="G131" s="19"/>
      <c r="H131" s="19"/>
      <c r="I131" s="60">
        <f t="shared" si="1"/>
        <v>0</v>
      </c>
      <c r="J131" s="18"/>
      <c r="K131" s="18"/>
      <c r="L131" s="18"/>
      <c r="M131" s="18"/>
      <c r="N131" s="18"/>
      <c r="O131" s="18"/>
      <c r="P131" s="24"/>
      <c r="Q131" s="18"/>
      <c r="R131" s="18"/>
      <c r="S131" s="18"/>
      <c r="T131" s="18"/>
    </row>
    <row r="132" spans="1:20">
      <c r="A132" s="4">
        <v>128</v>
      </c>
      <c r="B132" s="17"/>
      <c r="C132" s="18"/>
      <c r="D132" s="18"/>
      <c r="E132" s="19"/>
      <c r="F132" s="18"/>
      <c r="G132" s="19"/>
      <c r="H132" s="19"/>
      <c r="I132" s="60">
        <f t="shared" si="1"/>
        <v>0</v>
      </c>
      <c r="J132" s="18"/>
      <c r="K132" s="18"/>
      <c r="L132" s="18"/>
      <c r="M132" s="18"/>
      <c r="N132" s="18"/>
      <c r="O132" s="18"/>
      <c r="P132" s="24"/>
      <c r="Q132" s="18"/>
      <c r="R132" s="18"/>
      <c r="S132" s="18"/>
      <c r="T132" s="18"/>
    </row>
    <row r="133" spans="1:20">
      <c r="A133" s="4">
        <v>129</v>
      </c>
      <c r="B133" s="17"/>
      <c r="C133" s="18"/>
      <c r="D133" s="18"/>
      <c r="E133" s="19"/>
      <c r="F133" s="18"/>
      <c r="G133" s="19"/>
      <c r="H133" s="19"/>
      <c r="I133" s="60">
        <f t="shared" si="1"/>
        <v>0</v>
      </c>
      <c r="J133" s="18"/>
      <c r="K133" s="18"/>
      <c r="L133" s="18"/>
      <c r="M133" s="18"/>
      <c r="N133" s="18"/>
      <c r="O133" s="18"/>
      <c r="P133" s="24"/>
      <c r="Q133" s="18"/>
      <c r="R133" s="18"/>
      <c r="S133" s="18"/>
      <c r="T133" s="18"/>
    </row>
    <row r="134" spans="1:20">
      <c r="A134" s="4">
        <v>130</v>
      </c>
      <c r="B134" s="17"/>
      <c r="C134" s="18"/>
      <c r="D134" s="18"/>
      <c r="E134" s="19"/>
      <c r="F134" s="18"/>
      <c r="G134" s="19"/>
      <c r="H134" s="19"/>
      <c r="I134" s="60">
        <f t="shared" ref="I134:I164" si="2">SUM(G134:H134)</f>
        <v>0</v>
      </c>
      <c r="J134" s="18"/>
      <c r="K134" s="18"/>
      <c r="L134" s="18"/>
      <c r="M134" s="18"/>
      <c r="N134" s="18"/>
      <c r="O134" s="18"/>
      <c r="P134" s="24"/>
      <c r="Q134" s="18"/>
      <c r="R134" s="18"/>
      <c r="S134" s="18"/>
      <c r="T134" s="18"/>
    </row>
    <row r="135" spans="1:20">
      <c r="A135" s="4">
        <v>131</v>
      </c>
      <c r="B135" s="17"/>
      <c r="C135" s="18"/>
      <c r="D135" s="18"/>
      <c r="E135" s="19"/>
      <c r="F135" s="18"/>
      <c r="G135" s="19"/>
      <c r="H135" s="19"/>
      <c r="I135" s="60">
        <f t="shared" si="2"/>
        <v>0</v>
      </c>
      <c r="J135" s="18"/>
      <c r="K135" s="18"/>
      <c r="L135" s="18"/>
      <c r="M135" s="18"/>
      <c r="N135" s="18"/>
      <c r="O135" s="18"/>
      <c r="P135" s="24"/>
      <c r="Q135" s="18"/>
      <c r="R135" s="18"/>
      <c r="S135" s="18"/>
      <c r="T135" s="18"/>
    </row>
    <row r="136" spans="1:20">
      <c r="A136" s="4">
        <v>132</v>
      </c>
      <c r="B136" s="17"/>
      <c r="C136" s="18"/>
      <c r="D136" s="18"/>
      <c r="E136" s="19"/>
      <c r="F136" s="18"/>
      <c r="G136" s="19"/>
      <c r="H136" s="19"/>
      <c r="I136" s="60">
        <f t="shared" si="2"/>
        <v>0</v>
      </c>
      <c r="J136" s="18"/>
      <c r="K136" s="18"/>
      <c r="L136" s="18"/>
      <c r="M136" s="18"/>
      <c r="N136" s="18"/>
      <c r="O136" s="18"/>
      <c r="P136" s="24"/>
      <c r="Q136" s="18"/>
      <c r="R136" s="18"/>
      <c r="S136" s="18"/>
      <c r="T136" s="18"/>
    </row>
    <row r="137" spans="1:20">
      <c r="A137" s="4">
        <v>133</v>
      </c>
      <c r="B137" s="17"/>
      <c r="C137" s="18"/>
      <c r="D137" s="18"/>
      <c r="E137" s="19"/>
      <c r="F137" s="18"/>
      <c r="G137" s="19"/>
      <c r="H137" s="19"/>
      <c r="I137" s="60">
        <f t="shared" si="2"/>
        <v>0</v>
      </c>
      <c r="J137" s="18"/>
      <c r="K137" s="18"/>
      <c r="L137" s="18"/>
      <c r="M137" s="18"/>
      <c r="N137" s="18"/>
      <c r="O137" s="18"/>
      <c r="P137" s="24"/>
      <c r="Q137" s="18"/>
      <c r="R137" s="18"/>
      <c r="S137" s="18"/>
      <c r="T137" s="18"/>
    </row>
    <row r="138" spans="1:20">
      <c r="A138" s="4">
        <v>134</v>
      </c>
      <c r="B138" s="17"/>
      <c r="C138" s="18"/>
      <c r="D138" s="18"/>
      <c r="E138" s="19"/>
      <c r="F138" s="18"/>
      <c r="G138" s="19"/>
      <c r="H138" s="19"/>
      <c r="I138" s="60">
        <f t="shared" si="2"/>
        <v>0</v>
      </c>
      <c r="J138" s="18"/>
      <c r="K138" s="18"/>
      <c r="L138" s="18"/>
      <c r="M138" s="18"/>
      <c r="N138" s="18"/>
      <c r="O138" s="18"/>
      <c r="P138" s="24"/>
      <c r="Q138" s="18"/>
      <c r="R138" s="18"/>
      <c r="S138" s="18"/>
      <c r="T138" s="18"/>
    </row>
    <row r="139" spans="1:20">
      <c r="A139" s="4">
        <v>135</v>
      </c>
      <c r="B139" s="17"/>
      <c r="C139" s="18"/>
      <c r="D139" s="18"/>
      <c r="E139" s="19"/>
      <c r="F139" s="18"/>
      <c r="G139" s="19"/>
      <c r="H139" s="19"/>
      <c r="I139" s="60">
        <f t="shared" si="2"/>
        <v>0</v>
      </c>
      <c r="J139" s="18"/>
      <c r="K139" s="18"/>
      <c r="L139" s="18"/>
      <c r="M139" s="18"/>
      <c r="N139" s="18"/>
      <c r="O139" s="18"/>
      <c r="P139" s="24"/>
      <c r="Q139" s="18"/>
      <c r="R139" s="18"/>
      <c r="S139" s="18"/>
      <c r="T139" s="18"/>
    </row>
    <row r="140" spans="1:20">
      <c r="A140" s="4">
        <v>136</v>
      </c>
      <c r="B140" s="17"/>
      <c r="C140" s="18"/>
      <c r="D140" s="18"/>
      <c r="E140" s="19"/>
      <c r="F140" s="18"/>
      <c r="G140" s="19"/>
      <c r="H140" s="19"/>
      <c r="I140" s="60">
        <f t="shared" si="2"/>
        <v>0</v>
      </c>
      <c r="J140" s="18"/>
      <c r="K140" s="18"/>
      <c r="L140" s="18"/>
      <c r="M140" s="18"/>
      <c r="N140" s="18"/>
      <c r="O140" s="18"/>
      <c r="P140" s="24"/>
      <c r="Q140" s="18"/>
      <c r="R140" s="18"/>
      <c r="S140" s="18"/>
      <c r="T140" s="18"/>
    </row>
    <row r="141" spans="1:20">
      <c r="A141" s="4">
        <v>137</v>
      </c>
      <c r="B141" s="17"/>
      <c r="C141" s="18"/>
      <c r="D141" s="18"/>
      <c r="E141" s="19"/>
      <c r="F141" s="18"/>
      <c r="G141" s="19"/>
      <c r="H141" s="19"/>
      <c r="I141" s="60">
        <f t="shared" si="2"/>
        <v>0</v>
      </c>
      <c r="J141" s="18"/>
      <c r="K141" s="18"/>
      <c r="L141" s="18"/>
      <c r="M141" s="18"/>
      <c r="N141" s="18"/>
      <c r="O141" s="18"/>
      <c r="P141" s="24"/>
      <c r="Q141" s="18"/>
      <c r="R141" s="18"/>
      <c r="S141" s="18"/>
      <c r="T141" s="18"/>
    </row>
    <row r="142" spans="1:20">
      <c r="A142" s="4">
        <v>138</v>
      </c>
      <c r="B142" s="17"/>
      <c r="C142" s="18"/>
      <c r="D142" s="18"/>
      <c r="E142" s="19"/>
      <c r="F142" s="18"/>
      <c r="G142" s="19"/>
      <c r="H142" s="19"/>
      <c r="I142" s="60">
        <f t="shared" si="2"/>
        <v>0</v>
      </c>
      <c r="J142" s="18"/>
      <c r="K142" s="18"/>
      <c r="L142" s="18"/>
      <c r="M142" s="18"/>
      <c r="N142" s="18"/>
      <c r="O142" s="18"/>
      <c r="P142" s="24"/>
      <c r="Q142" s="18"/>
      <c r="R142" s="18"/>
      <c r="S142" s="18"/>
      <c r="T142" s="18"/>
    </row>
    <row r="143" spans="1:20">
      <c r="A143" s="4">
        <v>139</v>
      </c>
      <c r="B143" s="17"/>
      <c r="C143" s="18"/>
      <c r="D143" s="18"/>
      <c r="E143" s="19"/>
      <c r="F143" s="18"/>
      <c r="G143" s="19"/>
      <c r="H143" s="19"/>
      <c r="I143" s="60">
        <f t="shared" si="2"/>
        <v>0</v>
      </c>
      <c r="J143" s="18"/>
      <c r="K143" s="18"/>
      <c r="L143" s="18"/>
      <c r="M143" s="18"/>
      <c r="N143" s="18"/>
      <c r="O143" s="18"/>
      <c r="P143" s="24"/>
      <c r="Q143" s="18"/>
      <c r="R143" s="18"/>
      <c r="S143" s="18"/>
      <c r="T143" s="18"/>
    </row>
    <row r="144" spans="1:20">
      <c r="A144" s="4">
        <v>140</v>
      </c>
      <c r="B144" s="17"/>
      <c r="C144" s="18"/>
      <c r="D144" s="18"/>
      <c r="E144" s="19"/>
      <c r="F144" s="18"/>
      <c r="G144" s="19"/>
      <c r="H144" s="19"/>
      <c r="I144" s="60">
        <f t="shared" si="2"/>
        <v>0</v>
      </c>
      <c r="J144" s="18"/>
      <c r="K144" s="18"/>
      <c r="L144" s="18"/>
      <c r="M144" s="18"/>
      <c r="N144" s="18"/>
      <c r="O144" s="18"/>
      <c r="P144" s="24"/>
      <c r="Q144" s="18"/>
      <c r="R144" s="18"/>
      <c r="S144" s="18"/>
      <c r="T144" s="18"/>
    </row>
    <row r="145" spans="1:20">
      <c r="A145" s="4">
        <v>141</v>
      </c>
      <c r="B145" s="17"/>
      <c r="C145" s="18"/>
      <c r="D145" s="18"/>
      <c r="E145" s="19"/>
      <c r="F145" s="18"/>
      <c r="G145" s="19"/>
      <c r="H145" s="19"/>
      <c r="I145" s="60">
        <f t="shared" si="2"/>
        <v>0</v>
      </c>
      <c r="J145" s="18"/>
      <c r="K145" s="18"/>
      <c r="L145" s="18"/>
      <c r="M145" s="18"/>
      <c r="N145" s="18"/>
      <c r="O145" s="18"/>
      <c r="P145" s="24"/>
      <c r="Q145" s="18"/>
      <c r="R145" s="18"/>
      <c r="S145" s="18"/>
      <c r="T145" s="18"/>
    </row>
    <row r="146" spans="1:20">
      <c r="A146" s="4">
        <v>142</v>
      </c>
      <c r="B146" s="17"/>
      <c r="C146" s="18"/>
      <c r="D146" s="18"/>
      <c r="E146" s="19"/>
      <c r="F146" s="18"/>
      <c r="G146" s="19"/>
      <c r="H146" s="19"/>
      <c r="I146" s="60">
        <f t="shared" si="2"/>
        <v>0</v>
      </c>
      <c r="J146" s="18"/>
      <c r="K146" s="18"/>
      <c r="L146" s="18"/>
      <c r="M146" s="18"/>
      <c r="N146" s="18"/>
      <c r="O146" s="18"/>
      <c r="P146" s="24"/>
      <c r="Q146" s="18"/>
      <c r="R146" s="18"/>
      <c r="S146" s="18"/>
      <c r="T146" s="18"/>
    </row>
    <row r="147" spans="1:20">
      <c r="A147" s="4">
        <v>143</v>
      </c>
      <c r="B147" s="17"/>
      <c r="C147" s="18"/>
      <c r="D147" s="18"/>
      <c r="E147" s="19"/>
      <c r="F147" s="18"/>
      <c r="G147" s="19"/>
      <c r="H147" s="19"/>
      <c r="I147" s="60">
        <f t="shared" si="2"/>
        <v>0</v>
      </c>
      <c r="J147" s="18"/>
      <c r="K147" s="18"/>
      <c r="L147" s="18"/>
      <c r="M147" s="18"/>
      <c r="N147" s="18"/>
      <c r="O147" s="18"/>
      <c r="P147" s="24"/>
      <c r="Q147" s="18"/>
      <c r="R147" s="18"/>
      <c r="S147" s="18"/>
      <c r="T147" s="18"/>
    </row>
    <row r="148" spans="1:20">
      <c r="A148" s="4">
        <v>144</v>
      </c>
      <c r="B148" s="17"/>
      <c r="C148" s="18"/>
      <c r="D148" s="18"/>
      <c r="E148" s="19"/>
      <c r="F148" s="18"/>
      <c r="G148" s="19"/>
      <c r="H148" s="19"/>
      <c r="I148" s="60">
        <f t="shared" si="2"/>
        <v>0</v>
      </c>
      <c r="J148" s="18"/>
      <c r="K148" s="18"/>
      <c r="L148" s="18"/>
      <c r="M148" s="18"/>
      <c r="N148" s="18"/>
      <c r="O148" s="18"/>
      <c r="P148" s="24"/>
      <c r="Q148" s="18"/>
      <c r="R148" s="18"/>
      <c r="S148" s="18"/>
      <c r="T148" s="18"/>
    </row>
    <row r="149" spans="1:20">
      <c r="A149" s="4">
        <v>145</v>
      </c>
      <c r="B149" s="17"/>
      <c r="C149" s="18"/>
      <c r="D149" s="18"/>
      <c r="E149" s="19"/>
      <c r="F149" s="18"/>
      <c r="G149" s="19"/>
      <c r="H149" s="19"/>
      <c r="I149" s="60">
        <f t="shared" si="2"/>
        <v>0</v>
      </c>
      <c r="J149" s="18"/>
      <c r="K149" s="18"/>
      <c r="L149" s="18"/>
      <c r="M149" s="18"/>
      <c r="N149" s="18"/>
      <c r="O149" s="18"/>
      <c r="P149" s="24"/>
      <c r="Q149" s="18"/>
      <c r="R149" s="18"/>
      <c r="S149" s="18"/>
      <c r="T149" s="18"/>
    </row>
    <row r="150" spans="1:20">
      <c r="A150" s="4">
        <v>146</v>
      </c>
      <c r="B150" s="17"/>
      <c r="C150" s="18"/>
      <c r="D150" s="18"/>
      <c r="E150" s="19"/>
      <c r="F150" s="18"/>
      <c r="G150" s="19"/>
      <c r="H150" s="19"/>
      <c r="I150" s="60">
        <f t="shared" si="2"/>
        <v>0</v>
      </c>
      <c r="J150" s="18"/>
      <c r="K150" s="18"/>
      <c r="L150" s="18"/>
      <c r="M150" s="18"/>
      <c r="N150" s="18"/>
      <c r="O150" s="18"/>
      <c r="P150" s="24"/>
      <c r="Q150" s="18"/>
      <c r="R150" s="18"/>
      <c r="S150" s="18"/>
      <c r="T150" s="18"/>
    </row>
    <row r="151" spans="1:20">
      <c r="A151" s="4">
        <v>147</v>
      </c>
      <c r="B151" s="17"/>
      <c r="C151" s="18"/>
      <c r="D151" s="18"/>
      <c r="E151" s="19"/>
      <c r="F151" s="18"/>
      <c r="G151" s="19"/>
      <c r="H151" s="19"/>
      <c r="I151" s="60">
        <f t="shared" si="2"/>
        <v>0</v>
      </c>
      <c r="J151" s="18"/>
      <c r="K151" s="18"/>
      <c r="L151" s="18"/>
      <c r="M151" s="18"/>
      <c r="N151" s="18"/>
      <c r="O151" s="18"/>
      <c r="P151" s="24"/>
      <c r="Q151" s="18"/>
      <c r="R151" s="18"/>
      <c r="S151" s="18"/>
      <c r="T151" s="18"/>
    </row>
    <row r="152" spans="1:20">
      <c r="A152" s="4">
        <v>148</v>
      </c>
      <c r="B152" s="17"/>
      <c r="C152" s="18"/>
      <c r="D152" s="18"/>
      <c r="E152" s="19"/>
      <c r="F152" s="18"/>
      <c r="G152" s="19"/>
      <c r="H152" s="19"/>
      <c r="I152" s="60">
        <f t="shared" si="2"/>
        <v>0</v>
      </c>
      <c r="J152" s="18"/>
      <c r="K152" s="18"/>
      <c r="L152" s="18"/>
      <c r="M152" s="18"/>
      <c r="N152" s="18"/>
      <c r="O152" s="18"/>
      <c r="P152" s="24"/>
      <c r="Q152" s="18"/>
      <c r="R152" s="18"/>
      <c r="S152" s="18"/>
      <c r="T152" s="18"/>
    </row>
    <row r="153" spans="1:20">
      <c r="A153" s="4">
        <v>149</v>
      </c>
      <c r="B153" s="17"/>
      <c r="C153" s="18"/>
      <c r="D153" s="18"/>
      <c r="E153" s="19"/>
      <c r="F153" s="18"/>
      <c r="G153" s="19"/>
      <c r="H153" s="19"/>
      <c r="I153" s="60">
        <f t="shared" si="2"/>
        <v>0</v>
      </c>
      <c r="J153" s="18"/>
      <c r="K153" s="18"/>
      <c r="L153" s="18"/>
      <c r="M153" s="18"/>
      <c r="N153" s="18"/>
      <c r="O153" s="18"/>
      <c r="P153" s="24"/>
      <c r="Q153" s="18"/>
      <c r="R153" s="18"/>
      <c r="S153" s="18"/>
      <c r="T153" s="18"/>
    </row>
    <row r="154" spans="1:20">
      <c r="A154" s="4">
        <v>150</v>
      </c>
      <c r="B154" s="17"/>
      <c r="C154" s="18"/>
      <c r="D154" s="18"/>
      <c r="E154" s="19"/>
      <c r="F154" s="18"/>
      <c r="G154" s="19"/>
      <c r="H154" s="19"/>
      <c r="I154" s="60">
        <f t="shared" si="2"/>
        <v>0</v>
      </c>
      <c r="J154" s="18"/>
      <c r="K154" s="18"/>
      <c r="L154" s="18"/>
      <c r="M154" s="18"/>
      <c r="N154" s="18"/>
      <c r="O154" s="18"/>
      <c r="P154" s="24"/>
      <c r="Q154" s="18"/>
      <c r="R154" s="18"/>
      <c r="S154" s="18"/>
      <c r="T154" s="18"/>
    </row>
    <row r="155" spans="1:20">
      <c r="A155" s="4">
        <v>151</v>
      </c>
      <c r="B155" s="17"/>
      <c r="C155" s="18"/>
      <c r="D155" s="18"/>
      <c r="E155" s="19"/>
      <c r="F155" s="18"/>
      <c r="G155" s="19"/>
      <c r="H155" s="19"/>
      <c r="I155" s="60">
        <f t="shared" si="2"/>
        <v>0</v>
      </c>
      <c r="J155" s="18"/>
      <c r="K155" s="18"/>
      <c r="L155" s="18"/>
      <c r="M155" s="18"/>
      <c r="N155" s="18"/>
      <c r="O155" s="18"/>
      <c r="P155" s="24"/>
      <c r="Q155" s="18"/>
      <c r="R155" s="18"/>
      <c r="S155" s="18"/>
      <c r="T155" s="18"/>
    </row>
    <row r="156" spans="1:20">
      <c r="A156" s="4">
        <v>152</v>
      </c>
      <c r="B156" s="17"/>
      <c r="C156" s="18"/>
      <c r="D156" s="18"/>
      <c r="E156" s="19"/>
      <c r="F156" s="18"/>
      <c r="G156" s="19"/>
      <c r="H156" s="19"/>
      <c r="I156" s="60">
        <f t="shared" si="2"/>
        <v>0</v>
      </c>
      <c r="J156" s="18"/>
      <c r="K156" s="18"/>
      <c r="L156" s="18"/>
      <c r="M156" s="18"/>
      <c r="N156" s="18"/>
      <c r="O156" s="18"/>
      <c r="P156" s="24"/>
      <c r="Q156" s="18"/>
      <c r="R156" s="18"/>
      <c r="S156" s="18"/>
      <c r="T156" s="18"/>
    </row>
    <row r="157" spans="1:20">
      <c r="A157" s="4">
        <v>153</v>
      </c>
      <c r="B157" s="17"/>
      <c r="C157" s="18"/>
      <c r="D157" s="18"/>
      <c r="E157" s="19"/>
      <c r="F157" s="18"/>
      <c r="G157" s="19"/>
      <c r="H157" s="19"/>
      <c r="I157" s="60">
        <f t="shared" si="2"/>
        <v>0</v>
      </c>
      <c r="J157" s="18"/>
      <c r="K157" s="18"/>
      <c r="L157" s="18"/>
      <c r="M157" s="18"/>
      <c r="N157" s="18"/>
      <c r="O157" s="18"/>
      <c r="P157" s="24"/>
      <c r="Q157" s="18"/>
      <c r="R157" s="18"/>
      <c r="S157" s="18"/>
      <c r="T157" s="18"/>
    </row>
    <row r="158" spans="1:20">
      <c r="A158" s="4">
        <v>154</v>
      </c>
      <c r="B158" s="17"/>
      <c r="C158" s="18"/>
      <c r="D158" s="18"/>
      <c r="E158" s="19"/>
      <c r="F158" s="18"/>
      <c r="G158" s="19"/>
      <c r="H158" s="19"/>
      <c r="I158" s="60">
        <f t="shared" si="2"/>
        <v>0</v>
      </c>
      <c r="J158" s="18"/>
      <c r="K158" s="18"/>
      <c r="L158" s="18"/>
      <c r="M158" s="18"/>
      <c r="N158" s="18"/>
      <c r="O158" s="18"/>
      <c r="P158" s="24"/>
      <c r="Q158" s="18"/>
      <c r="R158" s="18"/>
      <c r="S158" s="18"/>
      <c r="T158" s="18"/>
    </row>
    <row r="159" spans="1:20">
      <c r="A159" s="4">
        <v>155</v>
      </c>
      <c r="B159" s="17"/>
      <c r="C159" s="18"/>
      <c r="D159" s="18"/>
      <c r="E159" s="19"/>
      <c r="F159" s="18"/>
      <c r="G159" s="19"/>
      <c r="H159" s="19"/>
      <c r="I159" s="60">
        <f t="shared" si="2"/>
        <v>0</v>
      </c>
      <c r="J159" s="18"/>
      <c r="K159" s="18"/>
      <c r="L159" s="18"/>
      <c r="M159" s="18"/>
      <c r="N159" s="18"/>
      <c r="O159" s="18"/>
      <c r="P159" s="24"/>
      <c r="Q159" s="18"/>
      <c r="R159" s="18"/>
      <c r="S159" s="18"/>
      <c r="T159" s="18"/>
    </row>
    <row r="160" spans="1:20">
      <c r="A160" s="4">
        <v>156</v>
      </c>
      <c r="B160" s="17"/>
      <c r="C160" s="18"/>
      <c r="D160" s="18"/>
      <c r="E160" s="19"/>
      <c r="F160" s="18"/>
      <c r="G160" s="19"/>
      <c r="H160" s="19"/>
      <c r="I160" s="60">
        <f t="shared" si="2"/>
        <v>0</v>
      </c>
      <c r="J160" s="18"/>
      <c r="K160" s="18"/>
      <c r="L160" s="18"/>
      <c r="M160" s="18"/>
      <c r="N160" s="18"/>
      <c r="O160" s="18"/>
      <c r="P160" s="24"/>
      <c r="Q160" s="18"/>
      <c r="R160" s="18"/>
      <c r="S160" s="18"/>
      <c r="T160" s="18"/>
    </row>
    <row r="161" spans="1:20">
      <c r="A161" s="4">
        <v>157</v>
      </c>
      <c r="B161" s="17"/>
      <c r="C161" s="18"/>
      <c r="D161" s="18"/>
      <c r="E161" s="19"/>
      <c r="F161" s="18"/>
      <c r="G161" s="19"/>
      <c r="H161" s="19"/>
      <c r="I161" s="60">
        <f t="shared" si="2"/>
        <v>0</v>
      </c>
      <c r="J161" s="18"/>
      <c r="K161" s="18"/>
      <c r="L161" s="18"/>
      <c r="M161" s="18"/>
      <c r="N161" s="18"/>
      <c r="O161" s="18"/>
      <c r="P161" s="24"/>
      <c r="Q161" s="18"/>
      <c r="R161" s="18"/>
      <c r="S161" s="18"/>
      <c r="T161" s="18"/>
    </row>
    <row r="162" spans="1:20">
      <c r="A162" s="4">
        <v>158</v>
      </c>
      <c r="B162" s="17"/>
      <c r="C162" s="18"/>
      <c r="D162" s="18"/>
      <c r="E162" s="19"/>
      <c r="F162" s="18"/>
      <c r="G162" s="19"/>
      <c r="H162" s="19"/>
      <c r="I162" s="60">
        <f t="shared" si="2"/>
        <v>0</v>
      </c>
      <c r="J162" s="18"/>
      <c r="K162" s="18"/>
      <c r="L162" s="18"/>
      <c r="M162" s="18"/>
      <c r="N162" s="18"/>
      <c r="O162" s="18"/>
      <c r="P162" s="24"/>
      <c r="Q162" s="18"/>
      <c r="R162" s="18"/>
      <c r="S162" s="18"/>
      <c r="T162" s="18"/>
    </row>
    <row r="163" spans="1:20">
      <c r="A163" s="4">
        <v>159</v>
      </c>
      <c r="B163" s="17"/>
      <c r="C163" s="18"/>
      <c r="D163" s="18"/>
      <c r="E163" s="19"/>
      <c r="F163" s="18"/>
      <c r="G163" s="19"/>
      <c r="H163" s="19"/>
      <c r="I163" s="60">
        <f t="shared" si="2"/>
        <v>0</v>
      </c>
      <c r="J163" s="18"/>
      <c r="K163" s="18"/>
      <c r="L163" s="18"/>
      <c r="M163" s="18"/>
      <c r="N163" s="18"/>
      <c r="O163" s="18"/>
      <c r="P163" s="24"/>
      <c r="Q163" s="18"/>
      <c r="R163" s="18"/>
      <c r="S163" s="18"/>
      <c r="T163" s="18"/>
    </row>
    <row r="164" spans="1:20">
      <c r="A164" s="4">
        <v>160</v>
      </c>
      <c r="B164" s="17"/>
      <c r="C164" s="18"/>
      <c r="D164" s="18"/>
      <c r="E164" s="19"/>
      <c r="F164" s="18"/>
      <c r="G164" s="19"/>
      <c r="H164" s="19"/>
      <c r="I164" s="60">
        <f t="shared" si="2"/>
        <v>0</v>
      </c>
      <c r="J164" s="18"/>
      <c r="K164" s="18"/>
      <c r="L164" s="18"/>
      <c r="M164" s="18"/>
      <c r="N164" s="18"/>
      <c r="O164" s="18"/>
      <c r="P164" s="24"/>
      <c r="Q164" s="18"/>
      <c r="R164" s="18"/>
      <c r="S164" s="18"/>
      <c r="T164" s="18"/>
    </row>
    <row r="165" spans="1:20">
      <c r="A165" s="21" t="s">
        <v>11</v>
      </c>
      <c r="B165" s="39"/>
      <c r="C165" s="21">
        <f>COUNTIFS(C6:C164,"*")</f>
        <v>43</v>
      </c>
      <c r="D165" s="21"/>
      <c r="E165" s="13"/>
      <c r="F165" s="21"/>
      <c r="G165" s="59">
        <f>SUM(G6:G164)</f>
        <v>3249</v>
      </c>
      <c r="H165" s="59">
        <f>SUM(H6:H164)</f>
        <v>3407</v>
      </c>
      <c r="I165" s="59">
        <f>SUM(I6:I164)</f>
        <v>6656</v>
      </c>
      <c r="J165" s="21"/>
      <c r="K165" s="21"/>
      <c r="L165" s="21"/>
      <c r="M165" s="21"/>
      <c r="N165" s="21"/>
      <c r="O165" s="21"/>
      <c r="P165" s="14"/>
      <c r="Q165" s="21"/>
      <c r="R165" s="21"/>
      <c r="S165" s="21"/>
      <c r="T165" s="12"/>
    </row>
    <row r="166" spans="1:20">
      <c r="A166" s="44" t="s">
        <v>62</v>
      </c>
      <c r="B166" s="10">
        <f>COUNTIF(B$5:B$164,"Team 1")</f>
        <v>22</v>
      </c>
      <c r="C166" s="44" t="s">
        <v>25</v>
      </c>
      <c r="D166" s="10">
        <f>COUNTIF(D6:D164,"Anganwadi")</f>
        <v>22</v>
      </c>
    </row>
    <row r="167" spans="1:20">
      <c r="A167" s="44" t="s">
        <v>63</v>
      </c>
      <c r="B167" s="10">
        <f>COUNTIF(B$6:B$164,"Team 2")</f>
        <v>22</v>
      </c>
      <c r="C167" s="44" t="s">
        <v>23</v>
      </c>
      <c r="D167" s="10">
        <f>COUNTIF(D6:D164,"School")</f>
        <v>21</v>
      </c>
    </row>
  </sheetData>
  <sheetProtection password="8527" sheet="1" objects="1" scenarios="1"/>
  <mergeCells count="21">
    <mergeCell ref="D3:D4"/>
    <mergeCell ref="E3:E4"/>
    <mergeCell ref="F3:F4"/>
    <mergeCell ref="G3:I3"/>
    <mergeCell ref="J3:J4"/>
    <mergeCell ref="K3:K4"/>
    <mergeCell ref="R3:R4"/>
    <mergeCell ref="S3:S4"/>
    <mergeCell ref="A1:C1"/>
    <mergeCell ref="M1:T1"/>
    <mergeCell ref="T3:T4"/>
    <mergeCell ref="A2:C2"/>
    <mergeCell ref="L3:L4"/>
    <mergeCell ref="M3:M4"/>
    <mergeCell ref="N3:N4"/>
    <mergeCell ref="O3:O4"/>
    <mergeCell ref="P3:P4"/>
    <mergeCell ref="Q3:Q4"/>
    <mergeCell ref="B3:B4"/>
    <mergeCell ref="A3:A4"/>
    <mergeCell ref="C3:C4"/>
  </mergeCells>
  <dataValidations count="3">
    <dataValidation type="list" allowBlank="1" showInputMessage="1" showErrorMessage="1" error="Please select type of institution from drop down list." sqref="D5:D11 D64:D164 D57:D62 D27:D32 D13:D25 D34:D41 D43:D55">
      <formula1>"Anganwadi,School"</formula1>
    </dataValidation>
    <dataValidation type="list" allowBlank="1" showInputMessage="1" showErrorMessage="1" sqref="D165">
      <formula1>"School,Anganwadi Centre"</formula1>
    </dataValidation>
    <dataValidation type="list" allowBlank="1" showInputMessage="1" showErrorMessage="1" sqref="B5:B164">
      <formula1>"Team 1, Team 2"</formula1>
    </dataValidation>
  </dataValidations>
  <printOptions horizontalCentered="1"/>
  <pageMargins left="0.37" right="0.23" top="0.43" bottom="0.45" header="0.3" footer="0.22"/>
  <pageSetup paperSize="9" scale="47" fitToHeight="11000" orientation="landscape" horizontalDpi="0" verticalDpi="0" r:id="rId1"/>
  <headerFooter>
    <oddFooter>&amp;CPages &amp;P of &amp;N</oddFooter>
  </headerFooter>
</worksheet>
</file>

<file path=xl/worksheets/sheet8.xml><?xml version="1.0" encoding="utf-8"?>
<worksheet xmlns="http://schemas.openxmlformats.org/spreadsheetml/2006/main" xmlns:r="http://schemas.openxmlformats.org/officeDocument/2006/relationships">
  <sheetPr>
    <tabColor rgb="FF7030A0"/>
    <pageSetUpPr fitToPage="1"/>
  </sheetPr>
  <dimension ref="A1:K28"/>
  <sheetViews>
    <sheetView tabSelected="1" workbookViewId="0">
      <selection activeCell="J12" sqref="J12"/>
    </sheetView>
  </sheetViews>
  <sheetFormatPr defaultRowHeight="16.5"/>
  <cols>
    <col min="1" max="1" width="6.42578125" style="35" customWidth="1"/>
    <col min="2" max="2" width="9.85546875" style="26" customWidth="1"/>
    <col min="3" max="3" width="13.42578125" style="26" customWidth="1"/>
    <col min="4" max="6" width="12" style="26" customWidth="1"/>
    <col min="7" max="7" width="14.7109375" style="26" customWidth="1"/>
    <col min="8" max="8" width="13.140625" style="26" customWidth="1"/>
    <col min="9" max="9" width="11.42578125" style="26" customWidth="1"/>
    <col min="10" max="10" width="10.85546875" style="26" customWidth="1"/>
    <col min="11" max="16384" width="9.140625" style="26"/>
  </cols>
  <sheetData>
    <row r="1" spans="1:11" ht="46.5" customHeight="1">
      <c r="A1" s="144" t="s">
        <v>71</v>
      </c>
      <c r="B1" s="144"/>
      <c r="C1" s="144"/>
      <c r="D1" s="144"/>
      <c r="E1" s="144"/>
      <c r="F1" s="145"/>
      <c r="G1" s="145"/>
      <c r="H1" s="145"/>
      <c r="I1" s="145"/>
      <c r="J1" s="145"/>
    </row>
    <row r="2" spans="1:11" ht="25.5">
      <c r="A2" s="146" t="s">
        <v>0</v>
      </c>
      <c r="B2" s="147"/>
      <c r="C2" s="148" t="str">
        <f>'Block at a Glance'!C2:D2</f>
        <v>ASSAM</v>
      </c>
      <c r="D2" s="149"/>
      <c r="E2" s="27" t="s">
        <v>1</v>
      </c>
      <c r="F2" s="150" t="s">
        <v>86</v>
      </c>
      <c r="G2" s="151"/>
      <c r="H2" s="28" t="s">
        <v>24</v>
      </c>
      <c r="I2" s="150" t="s">
        <v>87</v>
      </c>
      <c r="J2" s="151"/>
    </row>
    <row r="3" spans="1:11" ht="28.5" customHeight="1">
      <c r="A3" s="155" t="s">
        <v>66</v>
      </c>
      <c r="B3" s="155"/>
      <c r="C3" s="155"/>
      <c r="D3" s="155"/>
      <c r="E3" s="155"/>
      <c r="F3" s="155"/>
      <c r="G3" s="155"/>
      <c r="H3" s="155"/>
      <c r="I3" s="155"/>
      <c r="J3" s="155"/>
    </row>
    <row r="4" spans="1:11">
      <c r="A4" s="154" t="s">
        <v>27</v>
      </c>
      <c r="B4" s="153" t="s">
        <v>28</v>
      </c>
      <c r="C4" s="152" t="s">
        <v>29</v>
      </c>
      <c r="D4" s="152" t="s">
        <v>36</v>
      </c>
      <c r="E4" s="152"/>
      <c r="F4" s="152"/>
      <c r="G4" s="152" t="s">
        <v>30</v>
      </c>
      <c r="H4" s="152" t="s">
        <v>37</v>
      </c>
      <c r="I4" s="152"/>
      <c r="J4" s="152"/>
    </row>
    <row r="5" spans="1:11" ht="22.5" customHeight="1">
      <c r="A5" s="154"/>
      <c r="B5" s="153"/>
      <c r="C5" s="152"/>
      <c r="D5" s="29" t="s">
        <v>9</v>
      </c>
      <c r="E5" s="29" t="s">
        <v>10</v>
      </c>
      <c r="F5" s="29" t="s">
        <v>11</v>
      </c>
      <c r="G5" s="152"/>
      <c r="H5" s="29" t="s">
        <v>9</v>
      </c>
      <c r="I5" s="29" t="s">
        <v>10</v>
      </c>
      <c r="J5" s="29" t="s">
        <v>11</v>
      </c>
    </row>
    <row r="6" spans="1:11" ht="22.5" customHeight="1">
      <c r="A6" s="45">
        <v>1</v>
      </c>
      <c r="B6" s="61">
        <v>43556</v>
      </c>
      <c r="C6" s="31">
        <f>COUNTIFS('April-19'!D$5:D$164,"Anganwadi")</f>
        <v>24</v>
      </c>
      <c r="D6" s="32">
        <f>SUMIF('April-19'!$D$5:$D$164,"Anganwadi",'April-19'!$G$5:$G$164)</f>
        <v>1503</v>
      </c>
      <c r="E6" s="32">
        <f>SUMIF('April-19'!$D$5:$D$164,"Anganwadi",'April-19'!$H$5:$H$164)</f>
        <v>1555</v>
      </c>
      <c r="F6" s="32">
        <f>+D6+E6</f>
        <v>3058</v>
      </c>
      <c r="G6" s="31">
        <f>COUNTIF('April-19'!D5:D164,"School")</f>
        <v>20</v>
      </c>
      <c r="H6" s="32">
        <f>SUMIF('April-19'!$D$5:$D$164,"School",'April-19'!$G$5:$G$164)</f>
        <v>1854</v>
      </c>
      <c r="I6" s="32">
        <f>SUMIF('April-19'!$D$5:$D$164,"School",'April-19'!$H$5:$H$164)</f>
        <v>1733</v>
      </c>
      <c r="J6" s="32">
        <f>+H6+I6</f>
        <v>3587</v>
      </c>
      <c r="K6" s="33"/>
    </row>
    <row r="7" spans="1:11" ht="22.5" customHeight="1">
      <c r="A7" s="30">
        <v>2</v>
      </c>
      <c r="B7" s="62">
        <v>43601</v>
      </c>
      <c r="C7" s="31">
        <f>COUNTIF('May-19'!D5:D164,"Anganwadi")</f>
        <v>24</v>
      </c>
      <c r="D7" s="32">
        <f>SUMIF('May-19'!$D$5:$D$164,"Anganwadi",'May-19'!$G$5:$G$164)</f>
        <v>1682</v>
      </c>
      <c r="E7" s="32">
        <f>SUMIF('May-19'!$D$5:$D$164,"Anganwadi",'May-19'!$H$5:$H$164)</f>
        <v>1724</v>
      </c>
      <c r="F7" s="32">
        <f t="shared" ref="F7:F11" si="0">+D7+E7</f>
        <v>3406</v>
      </c>
      <c r="G7" s="31">
        <f>COUNTIF('May-19'!D5:D164,"School")</f>
        <v>20</v>
      </c>
      <c r="H7" s="32">
        <f>SUMIF('May-19'!$D$5:$D$164,"School",'May-19'!$G$5:$G$164)</f>
        <v>1639</v>
      </c>
      <c r="I7" s="32">
        <f>SUMIF('May-19'!$D$5:$D$164,"School",'May-19'!$H$5:$H$164)</f>
        <v>1585</v>
      </c>
      <c r="J7" s="32">
        <f t="shared" ref="J7:J11" si="1">+H7+I7</f>
        <v>3224</v>
      </c>
    </row>
    <row r="8" spans="1:11" ht="22.5" customHeight="1">
      <c r="A8" s="30">
        <v>3</v>
      </c>
      <c r="B8" s="62">
        <v>43632</v>
      </c>
      <c r="C8" s="31">
        <f>COUNTIF('Jun-19'!D5:D164,"Anganwadi")</f>
        <v>22</v>
      </c>
      <c r="D8" s="32">
        <f>SUMIF('Jun-19'!$D$5:$D$164,"Anganwadi",'Jun-19'!$G$5:$G$164)</f>
        <v>1596</v>
      </c>
      <c r="E8" s="32">
        <f>SUMIF('Jun-19'!$D$5:$D$164,"Anganwadi",'Jun-19'!$H$5:$H$164)</f>
        <v>1439</v>
      </c>
      <c r="F8" s="32">
        <f t="shared" si="0"/>
        <v>3035</v>
      </c>
      <c r="G8" s="31">
        <f>COUNTIF('Jun-19'!D5:D164,"School")</f>
        <v>20</v>
      </c>
      <c r="H8" s="32">
        <f>SUMIF('Jun-19'!$D$5:$D$164,"School",'Jun-19'!$G$5:$G$164)</f>
        <v>1882</v>
      </c>
      <c r="I8" s="32">
        <f>SUMIF('Jun-19'!$D$5:$D$164,"School",'Jun-19'!$H$5:$H$164)</f>
        <v>1976</v>
      </c>
      <c r="J8" s="32">
        <f t="shared" si="1"/>
        <v>3858</v>
      </c>
    </row>
    <row r="9" spans="1:11" ht="22.5" customHeight="1">
      <c r="A9" s="30">
        <v>4</v>
      </c>
      <c r="B9" s="62">
        <v>43662</v>
      </c>
      <c r="C9" s="31">
        <f>COUNTIF('Jul-19'!D5:D164,"Anganwadi")</f>
        <v>44</v>
      </c>
      <c r="D9" s="32">
        <f>SUMIF('Jul-19'!$D$5:$D$164,"Anganwadi",'Jul-19'!$G$5:$G$164)</f>
        <v>3052</v>
      </c>
      <c r="E9" s="32">
        <f>SUMIF('Jul-19'!$D$5:$D$164,"Anganwadi",'Jul-19'!$H$5:$H$164)</f>
        <v>2854</v>
      </c>
      <c r="F9" s="32">
        <f t="shared" si="0"/>
        <v>5906</v>
      </c>
      <c r="G9" s="31">
        <f>COUNTIF('Jul-19'!D5:D164,"School")</f>
        <v>0</v>
      </c>
      <c r="H9" s="32">
        <f>SUMIF('Jul-19'!$D$5:$D$164,"School",'Jul-19'!$G$5:$G$164)</f>
        <v>0</v>
      </c>
      <c r="I9" s="32">
        <f>SUMIF('Jul-19'!$D$5:$D$164,"School",'Jul-19'!$H$5:$H$164)</f>
        <v>0</v>
      </c>
      <c r="J9" s="32">
        <f t="shared" si="1"/>
        <v>0</v>
      </c>
    </row>
    <row r="10" spans="1:11" ht="22.5" customHeight="1">
      <c r="A10" s="30">
        <v>5</v>
      </c>
      <c r="B10" s="62">
        <v>43693</v>
      </c>
      <c r="C10" s="31">
        <f>COUNTIF('Aug-19'!D5:D164,"Anganwadi")</f>
        <v>22</v>
      </c>
      <c r="D10" s="32">
        <f>SUMIF('Aug-19'!$D$5:$D$164,"Anganwadi",'Aug-19'!$G$5:$G$164)</f>
        <v>1449</v>
      </c>
      <c r="E10" s="32">
        <f>SUMIF('Aug-19'!$D$5:$D$164,"Anganwadi",'Aug-19'!$H$5:$H$164)</f>
        <v>1441</v>
      </c>
      <c r="F10" s="32">
        <f t="shared" si="0"/>
        <v>2890</v>
      </c>
      <c r="G10" s="31">
        <f>COUNTIF('Aug-19'!D5:D164,"School")</f>
        <v>21</v>
      </c>
      <c r="H10" s="32">
        <f>SUMIF('Aug-19'!$D$5:$D$164,"School",'Aug-19'!$G$5:$G$164)</f>
        <v>2039</v>
      </c>
      <c r="I10" s="32">
        <f>SUMIF('Aug-19'!$D$5:$D$164,"School",'Aug-19'!$H$5:$H$164)</f>
        <v>2055</v>
      </c>
      <c r="J10" s="32">
        <f t="shared" si="1"/>
        <v>4094</v>
      </c>
    </row>
    <row r="11" spans="1:11" ht="22.5" customHeight="1">
      <c r="A11" s="30">
        <v>6</v>
      </c>
      <c r="B11" s="62">
        <v>43724</v>
      </c>
      <c r="C11" s="31">
        <f>COUNTIF('Sep-19'!D6:D164,"Anganwadi")</f>
        <v>22</v>
      </c>
      <c r="D11" s="32">
        <f>SUMIF('Sep-19'!$D$6:$D$164,"Anganwadi",'Sep-19'!$G$6:$G$164)</f>
        <v>1284</v>
      </c>
      <c r="E11" s="32">
        <f>SUMIF('Sep-19'!$D$6:$D$164,"Anganwadi",'Sep-19'!$H$6:$H$164)</f>
        <v>1355</v>
      </c>
      <c r="F11" s="32">
        <f t="shared" si="0"/>
        <v>2639</v>
      </c>
      <c r="G11" s="31">
        <f>COUNTIF('Sep-19'!D6:D164,"School")</f>
        <v>21</v>
      </c>
      <c r="H11" s="32">
        <f>SUMIF('Sep-19'!$D$6:$D$164,"School",'Sep-19'!$G$6:$G$164)</f>
        <v>1965</v>
      </c>
      <c r="I11" s="32">
        <f>SUMIF('Sep-19'!$D$6:$D$164,"School",'Sep-19'!$H$6:$H$164)</f>
        <v>2052</v>
      </c>
      <c r="J11" s="32">
        <f t="shared" si="1"/>
        <v>4017</v>
      </c>
    </row>
    <row r="12" spans="1:11" ht="19.5" customHeight="1">
      <c r="A12" s="143" t="s">
        <v>38</v>
      </c>
      <c r="B12" s="143"/>
      <c r="C12" s="34">
        <f>SUM(C6:C11)</f>
        <v>158</v>
      </c>
      <c r="D12" s="34">
        <f t="shared" ref="D12:J12" si="2">SUM(D6:D11)</f>
        <v>10566</v>
      </c>
      <c r="E12" s="34">
        <f t="shared" si="2"/>
        <v>10368</v>
      </c>
      <c r="F12" s="34">
        <f t="shared" si="2"/>
        <v>20934</v>
      </c>
      <c r="G12" s="34">
        <f t="shared" si="2"/>
        <v>102</v>
      </c>
      <c r="H12" s="34">
        <f t="shared" si="2"/>
        <v>9379</v>
      </c>
      <c r="I12" s="34">
        <f t="shared" si="2"/>
        <v>9401</v>
      </c>
      <c r="J12" s="34">
        <f t="shared" si="2"/>
        <v>18780</v>
      </c>
    </row>
    <row r="14" spans="1:11">
      <c r="A14" s="159" t="s">
        <v>67</v>
      </c>
      <c r="B14" s="159"/>
      <c r="C14" s="159"/>
      <c r="D14" s="159"/>
      <c r="E14" s="159"/>
      <c r="F14" s="159"/>
    </row>
    <row r="15" spans="1:11" ht="82.5">
      <c r="A15" s="43" t="s">
        <v>27</v>
      </c>
      <c r="B15" s="42" t="s">
        <v>28</v>
      </c>
      <c r="C15" s="46" t="s">
        <v>64</v>
      </c>
      <c r="D15" s="41" t="s">
        <v>29</v>
      </c>
      <c r="E15" s="41" t="s">
        <v>30</v>
      </c>
      <c r="F15" s="41" t="s">
        <v>65</v>
      </c>
    </row>
    <row r="16" spans="1:11">
      <c r="A16" s="162">
        <v>1</v>
      </c>
      <c r="B16" s="160">
        <v>43571</v>
      </c>
      <c r="C16" s="47" t="s">
        <v>62</v>
      </c>
      <c r="D16" s="31">
        <f>COUNTIFS('April-19'!B$5:B$164,"Team 1",'April-19'!D$5:D$164,"Anganwadi")</f>
        <v>12</v>
      </c>
      <c r="E16" s="31">
        <f>COUNTIFS('April-19'!B$5:B$164,"Team 1",'April-19'!D$5:D$164,"School")</f>
        <v>10</v>
      </c>
      <c r="F16" s="32">
        <f>SUMIF('April-19'!$B$5:$B$164,"Team 1",'April-19'!$I$5:$I$164)</f>
        <v>3470</v>
      </c>
    </row>
    <row r="17" spans="1:6">
      <c r="A17" s="163"/>
      <c r="B17" s="161"/>
      <c r="C17" s="47" t="s">
        <v>63</v>
      </c>
      <c r="D17" s="31">
        <f>COUNTIFS('April-19'!B$5:B$164,"Team 2",'April-19'!D$5:D$164,"Anganwadi")</f>
        <v>12</v>
      </c>
      <c r="E17" s="31">
        <f>COUNTIFS('April-19'!B$5:B$164,"Team 2",'April-19'!D$5:D$164,"School")</f>
        <v>10</v>
      </c>
      <c r="F17" s="32">
        <f>SUMIF('April-19'!$B$5:$B$164,"Team 2",'April-19'!$I$5:$I$164)</f>
        <v>3175</v>
      </c>
    </row>
    <row r="18" spans="1:6">
      <c r="A18" s="162">
        <v>2</v>
      </c>
      <c r="B18" s="160">
        <v>43601</v>
      </c>
      <c r="C18" s="47" t="s">
        <v>62</v>
      </c>
      <c r="D18" s="31">
        <f>COUNTIFS('May-19'!B$5:B$164,"Team 1",'May-19'!D$5:D$164,"Anganwadi")</f>
        <v>12</v>
      </c>
      <c r="E18" s="31">
        <f>COUNTIFS('May-19'!B$5:B$164,"Team 1",'May-19'!D$5:D$164,"School")</f>
        <v>10</v>
      </c>
      <c r="F18" s="32">
        <f>SUMIF('May-19'!$B$5:$B$164,"Team 1",'May-19'!$I$5:$I$164)</f>
        <v>3509</v>
      </c>
    </row>
    <row r="19" spans="1:6">
      <c r="A19" s="163"/>
      <c r="B19" s="161"/>
      <c r="C19" s="47" t="s">
        <v>63</v>
      </c>
      <c r="D19" s="31">
        <f>COUNTIFS('May-19'!B$5:B$164,"Team 2",'May-19'!D$5:D$164,"Anganwadi")</f>
        <v>12</v>
      </c>
      <c r="E19" s="31">
        <f>COUNTIFS('May-19'!B$5:B$164,"Team 2",'May-19'!D$5:D$164,"School")</f>
        <v>10</v>
      </c>
      <c r="F19" s="32">
        <f>SUMIF('May-19'!$B$5:$B$164,"Team 2",'May-19'!$I$5:$I$164)</f>
        <v>3121</v>
      </c>
    </row>
    <row r="20" spans="1:6">
      <c r="A20" s="162">
        <v>3</v>
      </c>
      <c r="B20" s="160">
        <v>43632</v>
      </c>
      <c r="C20" s="47" t="s">
        <v>62</v>
      </c>
      <c r="D20" s="31">
        <f>COUNTIFS('Jun-19'!B$5:B$164,"Team 1",'Jun-19'!D$5:D$164,"Anganwadi")</f>
        <v>11</v>
      </c>
      <c r="E20" s="31">
        <f>COUNTIFS('Jun-19'!B$5:B$164,"Team 1",'Jun-19'!D$5:D$164,"School")</f>
        <v>10</v>
      </c>
      <c r="F20" s="32">
        <f>SUMIF('Jun-19'!$B$5:$B$164,"Team 1",'Jun-19'!$I$5:$I$164)</f>
        <v>3578</v>
      </c>
    </row>
    <row r="21" spans="1:6">
      <c r="A21" s="163"/>
      <c r="B21" s="161"/>
      <c r="C21" s="47" t="s">
        <v>63</v>
      </c>
      <c r="D21" s="31">
        <f>COUNTIFS('Jun-19'!B$5:B$164,"Team 2",'Jun-19'!D$5:D$164,"Anganwadi")</f>
        <v>11</v>
      </c>
      <c r="E21" s="31">
        <f>COUNTIFS('Jun-19'!B$5:B$164,"Team 2",'Jun-19'!D$5:D$164,"School")</f>
        <v>10</v>
      </c>
      <c r="F21" s="32">
        <f>SUMIF('Jun-19'!$B$5:$B$164,"Team 2",'Jun-19'!$I$5:$I$164)</f>
        <v>3315</v>
      </c>
    </row>
    <row r="22" spans="1:6">
      <c r="A22" s="162">
        <v>4</v>
      </c>
      <c r="B22" s="160">
        <v>43662</v>
      </c>
      <c r="C22" s="47" t="s">
        <v>62</v>
      </c>
      <c r="D22" s="31">
        <f>COUNTIFS('Jul-19'!B$5:B$164,"Team 1",'Jul-19'!D$5:D$164,"Anganwadi")</f>
        <v>22</v>
      </c>
      <c r="E22" s="31">
        <f>COUNTIFS('Jul-19'!B$5:B$164,"Team 1",'Jul-19'!D$5:D$164,"School")</f>
        <v>0</v>
      </c>
      <c r="F22" s="32">
        <f>SUMIF('Jul-19'!$B$5:$B$164,"Team 1",'Jul-19'!$I$5:$I$164)</f>
        <v>3032</v>
      </c>
    </row>
    <row r="23" spans="1:6">
      <c r="A23" s="163"/>
      <c r="B23" s="161"/>
      <c r="C23" s="47" t="s">
        <v>63</v>
      </c>
      <c r="D23" s="31">
        <f>COUNTIFS('Jul-19'!B$5:B$164,"Team 2",'Jul-19'!D$5:D$164,"Anganwadi")</f>
        <v>22</v>
      </c>
      <c r="E23" s="31">
        <f>COUNTIFS('Jul-19'!B$5:B$164,"Team 2",'Jul-19'!D$5:D$164,"School")</f>
        <v>0</v>
      </c>
      <c r="F23" s="32">
        <f>SUMIF('Jul-19'!$B$5:$B$164,"Team 2",'Jul-19'!$I$5:$I$164)</f>
        <v>2874</v>
      </c>
    </row>
    <row r="24" spans="1:6">
      <c r="A24" s="162">
        <v>5</v>
      </c>
      <c r="B24" s="160">
        <v>43693</v>
      </c>
      <c r="C24" s="47" t="s">
        <v>62</v>
      </c>
      <c r="D24" s="31">
        <f>COUNTIFS('Aug-19'!B$5:B$164,"Team 1",'Aug-19'!D$5:D$164,"Anganwadi")</f>
        <v>11</v>
      </c>
      <c r="E24" s="31">
        <f>COUNTIFS('Aug-19'!B$5:B$164,"Team 1",'Aug-19'!D$5:D$164,"School")</f>
        <v>11</v>
      </c>
      <c r="F24" s="32">
        <f>SUMIF('Aug-19'!$B$5:$B$164,"Team 1",'Aug-19'!$I$5:$I$164)</f>
        <v>3672</v>
      </c>
    </row>
    <row r="25" spans="1:6">
      <c r="A25" s="163"/>
      <c r="B25" s="161"/>
      <c r="C25" s="47" t="s">
        <v>63</v>
      </c>
      <c r="D25" s="31">
        <f>COUNTIFS('Aug-19'!B$5:B$164,"Team 2",'Aug-19'!D$5:D$164,"Anganwadi")</f>
        <v>11</v>
      </c>
      <c r="E25" s="31">
        <f>COUNTIFS('Aug-19'!B$5:B$164,"Team 2",'Aug-19'!D$5:D$164,"School")</f>
        <v>10</v>
      </c>
      <c r="F25" s="32">
        <f>SUMIF('Aug-19'!$B$5:$B$164,"Team 2",'Aug-19'!$I$5:$I$164)</f>
        <v>3483</v>
      </c>
    </row>
    <row r="26" spans="1:6">
      <c r="A26" s="162">
        <v>6</v>
      </c>
      <c r="B26" s="160">
        <v>43724</v>
      </c>
      <c r="C26" s="47" t="s">
        <v>62</v>
      </c>
      <c r="D26" s="31">
        <f>COUNTIFS('Sep-19'!B$5:B$164,"Team 1",'Sep-19'!D$5:D$164,"Anganwadi")</f>
        <v>11</v>
      </c>
      <c r="E26" s="31">
        <f>COUNTIFS('Sep-19'!B$5:B$164,"Team 1",'Sep-19'!D$5:D$164,"School")</f>
        <v>11</v>
      </c>
      <c r="F26" s="32">
        <f>SUMIF('Sep-19'!$B$5:$B$164,"Team 1",'Sep-19'!$I$5:$I$164)</f>
        <v>3412</v>
      </c>
    </row>
    <row r="27" spans="1:6">
      <c r="A27" s="163"/>
      <c r="B27" s="161"/>
      <c r="C27" s="47" t="s">
        <v>63</v>
      </c>
      <c r="D27" s="31">
        <f>COUNTIFS('Sep-19'!B$5:B$164,"Team 2",'Sep-19'!D$5:D$164,"Anganwadi")</f>
        <v>11</v>
      </c>
      <c r="E27" s="31">
        <f>COUNTIFS('Sep-19'!B$5:B$164,"Team 2",'Sep-19'!D$5:D$164,"School")</f>
        <v>11</v>
      </c>
      <c r="F27" s="32">
        <f>SUMIF('Sep-19'!$B$5:$B$164,"Team 2",'Sep-19'!$I$5:$I$164)</f>
        <v>3452</v>
      </c>
    </row>
    <row r="28" spans="1:6">
      <c r="A28" s="156" t="s">
        <v>38</v>
      </c>
      <c r="B28" s="157"/>
      <c r="C28" s="158"/>
      <c r="D28" s="40">
        <f>SUM(D16:D27)</f>
        <v>158</v>
      </c>
      <c r="E28" s="40">
        <f>SUM(E16:E27)</f>
        <v>103</v>
      </c>
      <c r="F28" s="40">
        <f>SUM(F16:F27)</f>
        <v>40093</v>
      </c>
    </row>
  </sheetData>
  <sheetProtection password="8527" sheet="1" objects="1" scenarios="1"/>
  <mergeCells count="27">
    <mergeCell ref="A28:C28"/>
    <mergeCell ref="A14:F14"/>
    <mergeCell ref="B26:B27"/>
    <mergeCell ref="A16:A17"/>
    <mergeCell ref="A18:A19"/>
    <mergeCell ref="A20:A21"/>
    <mergeCell ref="A22:A23"/>
    <mergeCell ref="A24:A25"/>
    <mergeCell ref="A26:A27"/>
    <mergeCell ref="B16:B17"/>
    <mergeCell ref="B18:B19"/>
    <mergeCell ref="B20:B21"/>
    <mergeCell ref="B22:B23"/>
    <mergeCell ref="B24:B25"/>
    <mergeCell ref="A12:B12"/>
    <mergeCell ref="A1:J1"/>
    <mergeCell ref="A2:B2"/>
    <mergeCell ref="C2:D2"/>
    <mergeCell ref="F2:G2"/>
    <mergeCell ref="I2:J2"/>
    <mergeCell ref="D4:F4"/>
    <mergeCell ref="B4:B5"/>
    <mergeCell ref="C4:C5"/>
    <mergeCell ref="A4:A5"/>
    <mergeCell ref="H4:J4"/>
    <mergeCell ref="G4:G5"/>
    <mergeCell ref="A3:J3"/>
  </mergeCells>
  <printOptions horizontalCentered="1"/>
  <pageMargins left="0.38" right="0.38" top="0.42" bottom="0.36" header="0.3" footer="0.3"/>
  <pageSetup paperSize="9" scale="89"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6</vt:i4>
      </vt:variant>
    </vt:vector>
  </HeadingPairs>
  <TitlesOfParts>
    <vt:vector size="14" baseType="lpstr">
      <vt:lpstr>Block at a Glance</vt:lpstr>
      <vt:lpstr>April-19</vt:lpstr>
      <vt:lpstr>May-19</vt:lpstr>
      <vt:lpstr>Jun-19</vt:lpstr>
      <vt:lpstr>Jul-19</vt:lpstr>
      <vt:lpstr>Aug-19</vt:lpstr>
      <vt:lpstr>Sep-19</vt:lpstr>
      <vt:lpstr>Summary Sheet</vt:lpstr>
      <vt:lpstr>'April-19'!Print_Titles</vt:lpstr>
      <vt:lpstr>'Aug-19'!Print_Titles</vt:lpstr>
      <vt:lpstr>'Jul-19'!Print_Titles</vt:lpstr>
      <vt:lpstr>'Jun-19'!Print_Titles</vt:lpstr>
      <vt:lpstr>'May-19'!Print_Titles</vt:lpstr>
      <vt:lpstr>'Sep-19'!Print_Titles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2019-04-06T07:46:47Z</dcterms:modified>
</cp:coreProperties>
</file>