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1)" sheetId="19" r:id="rId5"/>
    <sheet name="Jul-19 (2)" sheetId="22" r:id="rId6"/>
    <sheet name="Aug-19" sheetId="20" r:id="rId7"/>
    <sheet name="Sep-19" sheetId="21" r:id="rId8"/>
    <sheet name="Summary Sheet" sheetId="11" r:id="rId9"/>
  </sheets>
  <definedNames>
    <definedName name="_xlnm._FilterDatabase" localSheetId="0" hidden="1">'Block at a Glance'!$A$4:$M$14</definedName>
    <definedName name="_xlnm.Print_Titles" localSheetId="1">'April-19'!$3:$4</definedName>
    <definedName name="_xlnm.Print_Titles" localSheetId="6">'Aug-19'!$3:$4</definedName>
    <definedName name="_xlnm.Print_Titles" localSheetId="4">'Jul-19 (1)'!$3:$4</definedName>
    <definedName name="_xlnm.Print_Titles" localSheetId="5">'Jul-19 (2)'!$3:$4</definedName>
    <definedName name="_xlnm.Print_Titles" localSheetId="3">'Jun-19'!$3:$4</definedName>
    <definedName name="_xlnm.Print_Titles" localSheetId="2">'May-19'!$3:$4</definedName>
    <definedName name="_xlnm.Print_Titles" localSheetId="7">'Sep-19'!$3:$4</definedName>
  </definedNames>
  <calcPr calcId="124519"/>
</workbook>
</file>

<file path=xl/calcChain.xml><?xml version="1.0" encoding="utf-8"?>
<calcChain xmlns="http://schemas.openxmlformats.org/spreadsheetml/2006/main">
  <c r="D167" i="22"/>
  <c r="B167"/>
  <c r="D166"/>
  <c r="B166"/>
  <c r="H165"/>
  <c r="G165"/>
  <c r="C165"/>
  <c r="I164"/>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I165" i="22" l="1"/>
  <c r="F27" i="1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<sst xmlns="http://schemas.openxmlformats.org/spreadsheetml/2006/main" count="6496" uniqueCount="1047">
  <si>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</si>
  <si>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</si>
  <si>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</si>
  <si>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</si>
  <si>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</si>
  <si>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</si>
  <si>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</si>
  <si>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</si>
  <si>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</si>
  <si>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</si>
  <si>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</si>
  <si>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</si>
  <si>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</si>
  <si>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</si>
  <si>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</si>
  <si>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</si>
  <si>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</si>
  <si>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</si>
  <si>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</si>
  <si>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</si>
  <si>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</si>
  <si>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</si>
  <si>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</si>
  <si>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</si>
  <si>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</si>
  <si>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</si>
  <si>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</si>
  <si>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</si>
  <si>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</si>
  <si>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</si>
  <si>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</si>
  <si>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</si>
  <si>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</si>
  <si>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</si>
  <si>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</si>
  <si>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</si>
  <si>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</si>
  <si>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</si>
  <si>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</si>
  <si>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</si>
  <si>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</si>
  <si>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</si>
  <si>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</si>
  <si>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</si>
  <si>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</si>
  <si>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</si>
  <si>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</si>
  <si>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</si>
  <si>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</si>
  <si>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</si>
  <si>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</si>
  <si>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</si>
  <si>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</si>
  <si>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</si>
  <si>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</si>
  <si>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</si>
  <si>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</si>
  <si>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</si>
  <si>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</si>
  <si>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</si>
  <si>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</si>
  <si>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</si>
  <si>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</si>
  <si>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</si>
  <si>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</si>
  <si>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</si>
  <si>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</si>
  <si>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</si>
  <si>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</si>
  <si>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</si>
  <si>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</si>
  <si>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</si>
  <si>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BISWANATH</t>
  </si>
  <si>
    <t>GOHPUR</t>
  </si>
  <si>
    <t>Mrs. Anju Borah</t>
  </si>
  <si>
    <t>Mr. Dhiraj Kumar Taid</t>
  </si>
  <si>
    <t>ssachaiduar@gmail.com</t>
  </si>
  <si>
    <t>Dr. Bhabesh Chandra Bordoloi</t>
  </si>
  <si>
    <t>Dr. Velina Chetiya</t>
  </si>
  <si>
    <t>Smt. Popi Borah</t>
  </si>
  <si>
    <t>Smt. Kunja Borah Saikia</t>
  </si>
  <si>
    <t>MO</t>
  </si>
  <si>
    <t>Dental Surgeon</t>
  </si>
  <si>
    <t>Pharmacist</t>
  </si>
  <si>
    <t>ANM</t>
  </si>
  <si>
    <t>bpa.nrhm.sonitpur.gohpur@gmail.com</t>
  </si>
  <si>
    <t>Dr. Ajit Kumar Das</t>
  </si>
  <si>
    <t>Dr. Phanidhar Saikia</t>
  </si>
  <si>
    <t>Mr. Utpal Sharma</t>
  </si>
  <si>
    <t>Smt. Rinumoni Saikia</t>
  </si>
  <si>
    <t>Rupkonwar LPS</t>
  </si>
  <si>
    <t>LP</t>
  </si>
  <si>
    <t>Deonabori Sishu Adarsha LPS</t>
  </si>
  <si>
    <t>Borigaon LPS</t>
  </si>
  <si>
    <t>No.4 Purbajyoti LPS</t>
  </si>
  <si>
    <t>123 Uttar Nigam Christainbasti AWC</t>
  </si>
  <si>
    <t>Kuwarigorh New LPS</t>
  </si>
  <si>
    <t>No.2 Daimuguri New LPS</t>
  </si>
  <si>
    <t>Kuwarigorh LPS</t>
  </si>
  <si>
    <t>Narabahadur LPS</t>
  </si>
  <si>
    <t>Teliachuk LPS</t>
  </si>
  <si>
    <t>Khatorbari AWC</t>
  </si>
  <si>
    <t>01</t>
  </si>
  <si>
    <t>Swahid Khageswar Talukdar LPS</t>
  </si>
  <si>
    <t>18110723501</t>
  </si>
  <si>
    <t>Gohpur Pathar LPS</t>
  </si>
  <si>
    <t>Banargaon AWC</t>
  </si>
  <si>
    <t>Rangajan Kamar Gaon AWC</t>
  </si>
  <si>
    <t>02</t>
  </si>
  <si>
    <t>Pub Rangajan AWC</t>
  </si>
  <si>
    <t>08</t>
  </si>
  <si>
    <t>Dokhin Rangajan AWC</t>
  </si>
  <si>
    <t>07</t>
  </si>
  <si>
    <t>1No. Nigam Santiashram AWC</t>
  </si>
  <si>
    <t>Pub- Dubia Dam AWC</t>
  </si>
  <si>
    <t>Dubia Golagatiachuk AWC</t>
  </si>
  <si>
    <t>Bholaguri TE Mazdurline</t>
  </si>
  <si>
    <t>20</t>
  </si>
  <si>
    <t>Bholaguri  TE LP SChool</t>
  </si>
  <si>
    <t>22</t>
  </si>
  <si>
    <t>Than Bholaguri</t>
  </si>
  <si>
    <t>17</t>
  </si>
  <si>
    <t>Than Bholaguri LPS</t>
  </si>
  <si>
    <t>Bejia Gaon LPS</t>
  </si>
  <si>
    <t>Nirod Baran Das MES</t>
  </si>
  <si>
    <t>ME</t>
  </si>
  <si>
    <t>Pub Kalabari MES</t>
  </si>
  <si>
    <t>Pub Kalabari LPS</t>
  </si>
  <si>
    <t xml:space="preserve">Pichalamukh New LPS </t>
  </si>
  <si>
    <t>Kharoiguri Adarsha LPS</t>
  </si>
  <si>
    <t>Deorichuk LPS</t>
  </si>
  <si>
    <t>Deurigaon LPS</t>
  </si>
  <si>
    <t>Tamuliveti LPS</t>
  </si>
  <si>
    <t xml:space="preserve">Pichalamukh Koibrata LPS </t>
  </si>
  <si>
    <t>Pichalamukh LPS</t>
  </si>
  <si>
    <t>Bhaskarjyoti LPS</t>
  </si>
  <si>
    <t>Satiara Pathar LPS</t>
  </si>
  <si>
    <t>Hem Baruah MVS</t>
  </si>
  <si>
    <t>MVS</t>
  </si>
  <si>
    <t>Howajan Adarsha LPS</t>
  </si>
  <si>
    <t>Howajan H.S.S.</t>
  </si>
  <si>
    <t>HSS</t>
  </si>
  <si>
    <t>Deori chuk</t>
  </si>
  <si>
    <t>21</t>
  </si>
  <si>
    <t>Deori gaon</t>
  </si>
  <si>
    <t>Khutikotia</t>
  </si>
  <si>
    <t>23</t>
  </si>
  <si>
    <t>Nopomuwa Hawajan</t>
  </si>
  <si>
    <t>24</t>
  </si>
  <si>
    <t>Kharoiguri</t>
  </si>
  <si>
    <t>25</t>
  </si>
  <si>
    <t>Ghuriagaon</t>
  </si>
  <si>
    <t>0 1</t>
  </si>
  <si>
    <t>Satiara pathar</t>
  </si>
  <si>
    <t>0 2</t>
  </si>
  <si>
    <t>Nacherbari</t>
  </si>
  <si>
    <t>Ouguri</t>
  </si>
  <si>
    <t>Angkhwrbari</t>
  </si>
  <si>
    <t>Rangajan Dafala</t>
  </si>
  <si>
    <t>No. 2 Sokura</t>
  </si>
  <si>
    <t>0 3</t>
  </si>
  <si>
    <t>Aounibari</t>
  </si>
  <si>
    <t>0 4</t>
  </si>
  <si>
    <t>Mikir Borah chuk</t>
  </si>
  <si>
    <t>0 5</t>
  </si>
  <si>
    <t>Balijan Girl's High School</t>
  </si>
  <si>
    <t>HS</t>
  </si>
  <si>
    <t>Bekijan MES</t>
  </si>
  <si>
    <t>Kalyanpur MES</t>
  </si>
  <si>
    <t>Pochim Dhupabor AWC</t>
  </si>
  <si>
    <t>11</t>
  </si>
  <si>
    <t>Dangtala Bodo LPS</t>
  </si>
  <si>
    <t>Dangtola AWC</t>
  </si>
  <si>
    <t>Bengali Banuabasti LPS</t>
  </si>
  <si>
    <t>Bengbil AWC</t>
  </si>
  <si>
    <t>Tetonbari AWC</t>
  </si>
  <si>
    <t>13</t>
  </si>
  <si>
    <t>Kambong Gaon AWC</t>
  </si>
  <si>
    <t>Pub Kalitagaon AWC</t>
  </si>
  <si>
    <t>Pub Brahmajan High School</t>
  </si>
  <si>
    <t>Adibasi Chuburi AWC</t>
  </si>
  <si>
    <t>Itapara AWC</t>
  </si>
  <si>
    <t>03</t>
  </si>
  <si>
    <t>Dakhin-Kalabari MVS</t>
  </si>
  <si>
    <t>MV</t>
  </si>
  <si>
    <t>Dakhin-Kalabari MES</t>
  </si>
  <si>
    <t>Dilapakhara MES</t>
  </si>
  <si>
    <t>Ramanandadev MES</t>
  </si>
  <si>
    <t>Kamdewal Bihaguri MES</t>
  </si>
  <si>
    <t>Ratnashram LPS</t>
  </si>
  <si>
    <t>Dubia Karbi LPS</t>
  </si>
  <si>
    <t>No.1 Naharani LPS</t>
  </si>
  <si>
    <t>Jaranigaon LPS</t>
  </si>
  <si>
    <t>No.1 Purbajyoti LPS</t>
  </si>
  <si>
    <t>No.6 Purbajyoti LPS</t>
  </si>
  <si>
    <t>No.8 Purbajyoti LPS</t>
  </si>
  <si>
    <t>Uttar Dubia LPS</t>
  </si>
  <si>
    <t>Milanjyoti MES</t>
  </si>
  <si>
    <t>Jokinichuk</t>
  </si>
  <si>
    <t>Kuhilaguri</t>
  </si>
  <si>
    <t>Nanke Malipur</t>
  </si>
  <si>
    <t>1 No. Dilapokhara</t>
  </si>
  <si>
    <t>Bihaguri</t>
  </si>
  <si>
    <t>Katargaon</t>
  </si>
  <si>
    <t>Salamara</t>
  </si>
  <si>
    <t>Chitraleka</t>
  </si>
  <si>
    <t>Milonpur</t>
  </si>
  <si>
    <t>Kustakaylan</t>
  </si>
  <si>
    <t>Dologuri</t>
  </si>
  <si>
    <t>Rangtoli</t>
  </si>
  <si>
    <t>Kamdewal</t>
  </si>
  <si>
    <t>Jarabari</t>
  </si>
  <si>
    <t>Gobindapur</t>
  </si>
  <si>
    <t>Madhupur</t>
  </si>
  <si>
    <t>Uttar Dubia</t>
  </si>
  <si>
    <t>Nigom Pub Line</t>
  </si>
  <si>
    <t>09</t>
  </si>
  <si>
    <t>2 No. Santipur</t>
  </si>
  <si>
    <t>Rupali Baruah</t>
  </si>
  <si>
    <t>Monika Bezbaruah</t>
  </si>
  <si>
    <t>Monday</t>
  </si>
  <si>
    <t>Car</t>
  </si>
  <si>
    <t>Bina Saikia</t>
  </si>
  <si>
    <t>9401450951</t>
  </si>
  <si>
    <t>Jili Prava Deuri</t>
  </si>
  <si>
    <t>8723972642</t>
  </si>
  <si>
    <t>Tuesday</t>
  </si>
  <si>
    <t>Kalmouguri</t>
  </si>
  <si>
    <t>Renu Borah</t>
  </si>
  <si>
    <t>Mainu Boruah</t>
  </si>
  <si>
    <t>Nirmali Saikia</t>
  </si>
  <si>
    <t>Monshri Ramchiary</t>
  </si>
  <si>
    <t>Wednesday</t>
  </si>
  <si>
    <t>Lina Saikia</t>
  </si>
  <si>
    <t>Thursday</t>
  </si>
  <si>
    <t>Khatorbari</t>
  </si>
  <si>
    <t>Chandralekha Bora</t>
  </si>
  <si>
    <t>Aruna Hazarika</t>
  </si>
  <si>
    <t>Friday</t>
  </si>
  <si>
    <t>Ashrabari</t>
  </si>
  <si>
    <t>Boby Keot</t>
  </si>
  <si>
    <t>Sumanti Basumatary</t>
  </si>
  <si>
    <t>Ganugaon</t>
  </si>
  <si>
    <t>NIZARA DAS</t>
  </si>
  <si>
    <t>LATA DEVI</t>
  </si>
  <si>
    <t>Saturday</t>
  </si>
  <si>
    <t>Kawripather</t>
  </si>
  <si>
    <t>borbheti</t>
  </si>
  <si>
    <t>2no. Kukurakata</t>
  </si>
  <si>
    <t>dubia</t>
  </si>
  <si>
    <t>Magoni Kachari</t>
  </si>
  <si>
    <t>Binu Baruah</t>
  </si>
  <si>
    <t>Bonti Goyari</t>
  </si>
  <si>
    <t>Balijan</t>
  </si>
  <si>
    <t>Renu Rajkhowa</t>
  </si>
  <si>
    <t>Bodheswary Das</t>
  </si>
  <si>
    <t>Niru Koch</t>
  </si>
  <si>
    <t>Lily kalita</t>
  </si>
  <si>
    <t>Hawajan Matri oru Shishu Kalyan</t>
  </si>
  <si>
    <t>Dhanya Borgohain</t>
  </si>
  <si>
    <t>Tankeswari Borah</t>
  </si>
  <si>
    <t xml:space="preserve"> - </t>
  </si>
  <si>
    <t>Aliguri pichola</t>
  </si>
  <si>
    <t>kalmouguri</t>
  </si>
  <si>
    <t>alupara</t>
  </si>
  <si>
    <t>Bordup</t>
  </si>
  <si>
    <t>Bhanu Rajkhowa</t>
  </si>
  <si>
    <t>Raseswari Hazarika</t>
  </si>
  <si>
    <t>Mikir Borachuk</t>
  </si>
  <si>
    <t>Anjali Rajkhuwa</t>
  </si>
  <si>
    <t>Bogi Bora</t>
  </si>
  <si>
    <t>Laodangi</t>
  </si>
  <si>
    <t>BIMALA GOHAIN</t>
  </si>
  <si>
    <t>ANIMA KHATON</t>
  </si>
  <si>
    <t>Tetonbari</t>
  </si>
  <si>
    <t>Sumitra Choudhury</t>
  </si>
  <si>
    <t>Mamoni Nath</t>
  </si>
  <si>
    <t>Dhandi</t>
  </si>
  <si>
    <t>Abanti Doley</t>
  </si>
  <si>
    <t>Kanaklata Kardang</t>
  </si>
  <si>
    <t>Kalabari</t>
  </si>
  <si>
    <t>Jalukbari</t>
  </si>
  <si>
    <t>Itapara</t>
  </si>
  <si>
    <t>Rumi Bordoloi</t>
  </si>
  <si>
    <t>Boby Doley</t>
  </si>
  <si>
    <t>Nil</t>
  </si>
  <si>
    <t>Rita Mudoi</t>
  </si>
  <si>
    <t>doliguri</t>
  </si>
  <si>
    <t>Rumi Das</t>
  </si>
  <si>
    <t>Manju Borah</t>
  </si>
  <si>
    <t>9613249482,</t>
  </si>
  <si>
    <t>kuhilaguri</t>
  </si>
  <si>
    <t>Mikirborachuk</t>
  </si>
  <si>
    <t>dolouguri</t>
  </si>
  <si>
    <t>dologuri</t>
  </si>
  <si>
    <t>Kekurabari</t>
  </si>
  <si>
    <t>Purbajyoti Nigam</t>
  </si>
  <si>
    <t>kakila chariali</t>
  </si>
  <si>
    <t>Kumarkata LPS</t>
  </si>
  <si>
    <t>Sonalibori LPS</t>
  </si>
  <si>
    <t>Kakilaguri LPS</t>
  </si>
  <si>
    <t>Chengmoraguri LPS</t>
  </si>
  <si>
    <t>2No.Kumarkata Sankardev LPS</t>
  </si>
  <si>
    <t>Dubia LPS</t>
  </si>
  <si>
    <t>Pub Dubia</t>
  </si>
  <si>
    <t>Pub-Dubia LPS</t>
  </si>
  <si>
    <t>Dubia HSS</t>
  </si>
  <si>
    <t>Kakila LPS</t>
  </si>
  <si>
    <t>Dubia O.B.C.lps</t>
  </si>
  <si>
    <t>Kakila Chariali LPS</t>
  </si>
  <si>
    <t>Tribeni MES</t>
  </si>
  <si>
    <t>Dubia Janakalyan MES</t>
  </si>
  <si>
    <t>Jaranigaon MES</t>
  </si>
  <si>
    <t>Kharanijan MES</t>
  </si>
  <si>
    <t>Dubia MVS</t>
  </si>
  <si>
    <t>Dubia Girls MES</t>
  </si>
  <si>
    <t>Kakila Chariali MES</t>
  </si>
  <si>
    <t>Pub-Dubia MES</t>
  </si>
  <si>
    <t>Kokila Naharoni</t>
  </si>
  <si>
    <t>No.2 Naharoni</t>
  </si>
  <si>
    <t>Kokilaguri</t>
  </si>
  <si>
    <t>Kokila Jaroni</t>
  </si>
  <si>
    <t>No. 1 Nahoroni</t>
  </si>
  <si>
    <t>Dubia Jorhutia</t>
  </si>
  <si>
    <t>Dubia Do gaon</t>
  </si>
  <si>
    <t>Dubia Karbi</t>
  </si>
  <si>
    <t>Dubia Pathar</t>
  </si>
  <si>
    <t>Dubia Borigaon</t>
  </si>
  <si>
    <t>Kukurjan Milanjyoti MES</t>
  </si>
  <si>
    <t>Borpukhuri Bodo MES</t>
  </si>
  <si>
    <t>Borpukhuri Janajati MES</t>
  </si>
  <si>
    <t>Rajgarh MES</t>
  </si>
  <si>
    <t>Missing Chuburi New LPS</t>
  </si>
  <si>
    <t>No.1 Pub-Kherani New LPS</t>
  </si>
  <si>
    <t>Bishnupur Majgaon New LPS</t>
  </si>
  <si>
    <t>Tengajaroni LPS</t>
  </si>
  <si>
    <t>Anandapur LPS</t>
  </si>
  <si>
    <t>Jamuguri LPS</t>
  </si>
  <si>
    <t>Amlaiguri LPS</t>
  </si>
  <si>
    <t>Khoraiguri LPS</t>
  </si>
  <si>
    <t>Banduguri LPS</t>
  </si>
  <si>
    <t>Purbajyoti Nigam Chariali</t>
  </si>
  <si>
    <t>PurbajyotiMaz Nigam</t>
  </si>
  <si>
    <t>Nigam Baikundapur</t>
  </si>
  <si>
    <t>Darangi Mornai</t>
  </si>
  <si>
    <t>Naharani Mazdur</t>
  </si>
  <si>
    <t>Kakila Chariali</t>
  </si>
  <si>
    <t>1 No. Kakila Naharani</t>
  </si>
  <si>
    <t>Kakila Jarani</t>
  </si>
  <si>
    <t>1 No Bordup</t>
  </si>
  <si>
    <t>Kakila Tilason</t>
  </si>
  <si>
    <t>2 No. Kumarkata</t>
  </si>
  <si>
    <t>Karbil Kachari LPS</t>
  </si>
  <si>
    <t>Karbil Mikir LPS</t>
  </si>
  <si>
    <t>Kawripathar LPS</t>
  </si>
  <si>
    <t>Uttar Karibil MES</t>
  </si>
  <si>
    <t>Karibil Govt. LPS</t>
  </si>
  <si>
    <t>Hatimora Chengalijan LPS</t>
  </si>
  <si>
    <t>Chirajuli Karbi LPS</t>
  </si>
  <si>
    <t>Bheluadanga LPS</t>
  </si>
  <si>
    <t>Pub Mora Chengalijan LPS</t>
  </si>
  <si>
    <t>Buroi T E LPS</t>
  </si>
  <si>
    <t>Bishnu Rava LPS</t>
  </si>
  <si>
    <t>Nalanibari LPS</t>
  </si>
  <si>
    <t>Uttar Karibil LPS</t>
  </si>
  <si>
    <t>Karibil LPS</t>
  </si>
  <si>
    <t>Dulung LPS</t>
  </si>
  <si>
    <t>Mayang LPS</t>
  </si>
  <si>
    <t>Karibil MES</t>
  </si>
  <si>
    <t>Pachim Missamari LPS</t>
  </si>
  <si>
    <t>Rangajan Kachari LPS</t>
  </si>
  <si>
    <t>Baligaon LPS</t>
  </si>
  <si>
    <t>Ganugaon LPS</t>
  </si>
  <si>
    <t>No.1 Chandamari LPS</t>
  </si>
  <si>
    <t>Jamuna Rangajan LPS</t>
  </si>
  <si>
    <t>Dakhin Bheluadanga LPS</t>
  </si>
  <si>
    <t>Tokowbari LPS</t>
  </si>
  <si>
    <t>Buroighat LPS</t>
  </si>
  <si>
    <t>Pachim Sakumatha LPS</t>
  </si>
  <si>
    <t>Buroiguri JBS</t>
  </si>
  <si>
    <t>Pachim Tokowbari LPS</t>
  </si>
  <si>
    <t>Dulungmukh</t>
  </si>
  <si>
    <t>Uttar Karibil</t>
  </si>
  <si>
    <t>3 No Karibil</t>
  </si>
  <si>
    <t>Gowsola</t>
  </si>
  <si>
    <t>KaribilBongali</t>
  </si>
  <si>
    <t>Dokhin Karibil Bongali</t>
  </si>
  <si>
    <t>Maz Buroi</t>
  </si>
  <si>
    <t>Bheluadunga</t>
  </si>
  <si>
    <t>Kharia bosti</t>
  </si>
  <si>
    <t>Chouhan gaon</t>
  </si>
  <si>
    <t>Sirajuli Karbi</t>
  </si>
  <si>
    <t>Karibil Kochari</t>
  </si>
  <si>
    <t>2 No Karibil</t>
  </si>
  <si>
    <t>Sukunibosti</t>
  </si>
  <si>
    <t>Kemai jaroni</t>
  </si>
  <si>
    <t>Dorji bosti</t>
  </si>
  <si>
    <t>Karibil Nepali</t>
  </si>
  <si>
    <t>West Karibil Nepali</t>
  </si>
  <si>
    <t>04</t>
  </si>
  <si>
    <t>05</t>
  </si>
  <si>
    <t>06</t>
  </si>
  <si>
    <t>10</t>
  </si>
  <si>
    <t>12</t>
  </si>
  <si>
    <t>14</t>
  </si>
  <si>
    <t>15</t>
  </si>
  <si>
    <t>16</t>
  </si>
  <si>
    <t>18</t>
  </si>
  <si>
    <t>P.K.Janakalyan MES</t>
  </si>
  <si>
    <t>Borapathar LPS</t>
  </si>
  <si>
    <t>Pragati LPS</t>
  </si>
  <si>
    <t>Aunibori Chargharia LPS</t>
  </si>
  <si>
    <t>Dibyajyoti MES</t>
  </si>
  <si>
    <t>Sakura Indira MES</t>
  </si>
  <si>
    <t>Sakura Refugee LPS</t>
  </si>
  <si>
    <t>Kharoiati LPS</t>
  </si>
  <si>
    <t>Dhandi LPS</t>
  </si>
  <si>
    <t>Sakura LPS</t>
  </si>
  <si>
    <t>Mikir Barah Chuk LPS</t>
  </si>
  <si>
    <t>Kasturba MVS</t>
  </si>
  <si>
    <t>Rupjyoti LPS</t>
  </si>
  <si>
    <t>Pahukata LPS</t>
  </si>
  <si>
    <t>Borbheti LPS</t>
  </si>
  <si>
    <t>Majikuchi Jr.Basic</t>
  </si>
  <si>
    <t>Madhabdev MES</t>
  </si>
  <si>
    <t>Rupjyoti MES</t>
  </si>
  <si>
    <t>Aunibari LPS</t>
  </si>
  <si>
    <t>Kakila Udangshri Bodo MES</t>
  </si>
  <si>
    <t>Maidang Sree Bodo MES</t>
  </si>
  <si>
    <t>Dhanpur LPS</t>
  </si>
  <si>
    <t>Alaripur New LPS</t>
  </si>
  <si>
    <t>Amguri LPS</t>
  </si>
  <si>
    <t>Bijoypur LPS</t>
  </si>
  <si>
    <t>Mornoiguri JB</t>
  </si>
  <si>
    <t>Khutikatia LPS</t>
  </si>
  <si>
    <t>Nacherbori LPS</t>
  </si>
  <si>
    <t>Mainaopur LPS</t>
  </si>
  <si>
    <t>Gwjwnfwthar LPS</t>
  </si>
  <si>
    <t>Alaripur LPS</t>
  </si>
  <si>
    <t>Sonajuli LPS</t>
  </si>
  <si>
    <t>Kakila Centre LPS</t>
  </si>
  <si>
    <t>Chesa Anirudha LPS</t>
  </si>
  <si>
    <t>Basiisthapur LPS</t>
  </si>
  <si>
    <t>No.2 Nabajyoti LPS</t>
  </si>
  <si>
    <t>Gagalgaon LPS</t>
  </si>
  <si>
    <t>Kekorabari LPS</t>
  </si>
  <si>
    <t>Kalmowguri LPS</t>
  </si>
  <si>
    <t>Madhya Kalabari LPS</t>
  </si>
  <si>
    <t>Kukurachowa LPS</t>
  </si>
  <si>
    <t>No.1 Kalmowguri LPS</t>
  </si>
  <si>
    <t>Chengmora Jarani LPS</t>
  </si>
  <si>
    <t>Singarajan LPS</t>
  </si>
  <si>
    <t>Rajib Gandhi MES</t>
  </si>
  <si>
    <t>Madhya Kalabari MES</t>
  </si>
  <si>
    <t>Kalabari MVS</t>
  </si>
  <si>
    <t>Kalabari HS School</t>
  </si>
  <si>
    <t>Kalabari Girls High School</t>
  </si>
  <si>
    <t>Chengmora jaroni</t>
  </si>
  <si>
    <t>Kolmoguri</t>
  </si>
  <si>
    <t>Sesa Asomiya</t>
  </si>
  <si>
    <t>Mornoiguri</t>
  </si>
  <si>
    <t>Kalitagaon</t>
  </si>
  <si>
    <t>Kukurasuwa</t>
  </si>
  <si>
    <t>1 No. Nacherbari</t>
  </si>
  <si>
    <t>Mornaiguri</t>
  </si>
  <si>
    <t>Sesa Ashomia</t>
  </si>
  <si>
    <t>Sutardoloni</t>
  </si>
  <si>
    <t>Singarajan</t>
  </si>
  <si>
    <t>Basistapur</t>
  </si>
  <si>
    <t>Madhya Kalitagaon</t>
  </si>
  <si>
    <t xml:space="preserve">Bamungaon </t>
  </si>
  <si>
    <t>Kalmoguri Koibartha</t>
  </si>
  <si>
    <t>Nabapur</t>
  </si>
  <si>
    <t>1 No. Basistapur</t>
  </si>
  <si>
    <t>Bishnupur</t>
  </si>
  <si>
    <t>Gagolgaon LP</t>
  </si>
  <si>
    <t>Lohitmukh MES</t>
  </si>
  <si>
    <t>Dhandi Tribel MES</t>
  </si>
  <si>
    <t>Brahmaputra Adarsha MES</t>
  </si>
  <si>
    <t>Baligaon Janajati MES</t>
  </si>
  <si>
    <t>Natun Dhandi LPS</t>
  </si>
  <si>
    <t>Simaluguri Baligaon LPS</t>
  </si>
  <si>
    <t>Konbong Janajati LPS</t>
  </si>
  <si>
    <t>Chenijan LPS</t>
  </si>
  <si>
    <t>Purani Tinisukia LPS</t>
  </si>
  <si>
    <t>Bholukaguri LPS</t>
  </si>
  <si>
    <t>Lohitmukh Chariali LPS</t>
  </si>
  <si>
    <t>Laphaichuk LPS</t>
  </si>
  <si>
    <t>Upper Chawguri LPS</t>
  </si>
  <si>
    <t>Gojpuria LPS</t>
  </si>
  <si>
    <t>Limar Chuk LPS</t>
  </si>
  <si>
    <t>Rawnamukh LPS</t>
  </si>
  <si>
    <t>Upper Charabari  LPS</t>
  </si>
  <si>
    <t>No.2 Upper Charaibari LPS</t>
  </si>
  <si>
    <t>Nam Charaibari LPS</t>
  </si>
  <si>
    <t>Uttar Charaibari LPS</t>
  </si>
  <si>
    <t>Chwguri Kutum LPS</t>
  </si>
  <si>
    <t>Kaliapani LPS</t>
  </si>
  <si>
    <t>Jiranibari New LPS</t>
  </si>
  <si>
    <t>Borduar New LPS</t>
  </si>
  <si>
    <t>Bejisuti janajati LPS</t>
  </si>
  <si>
    <t>Adarsha Tribel MES</t>
  </si>
  <si>
    <t>Chowguri MES</t>
  </si>
  <si>
    <t>Borbori New LPS</t>
  </si>
  <si>
    <t>Khashibari New LPS</t>
  </si>
  <si>
    <t>No.2 Jamuguri New LPS</t>
  </si>
  <si>
    <t>Ratnapur LPS</t>
  </si>
  <si>
    <t>Narenguri LPS</t>
  </si>
  <si>
    <t>Alupara LPS</t>
  </si>
  <si>
    <t>Daimuguri LPS</t>
  </si>
  <si>
    <t>Alupara Bodo MES</t>
  </si>
  <si>
    <t>Doimalu Bodo MES</t>
  </si>
  <si>
    <t>Kutum gaon</t>
  </si>
  <si>
    <t>Bhalukaguri</t>
  </si>
  <si>
    <t>No. 1 Tinsukia</t>
  </si>
  <si>
    <t>No. 2 Tinsukia</t>
  </si>
  <si>
    <t>No. 1 UpperTinsukia</t>
  </si>
  <si>
    <t>No. 2  Upper Tinsukia</t>
  </si>
  <si>
    <t>Simaluguri</t>
  </si>
  <si>
    <t>19</t>
  </si>
  <si>
    <t>181107008502</t>
  </si>
  <si>
    <t>18110700101</t>
  </si>
  <si>
    <t>18110716002</t>
  </si>
  <si>
    <t>18110715701</t>
  </si>
  <si>
    <t>18110715801</t>
  </si>
  <si>
    <t>18110716502</t>
  </si>
  <si>
    <t>18110715804</t>
  </si>
  <si>
    <t>18110707003</t>
  </si>
  <si>
    <t>18110707105</t>
  </si>
  <si>
    <t>29`</t>
  </si>
  <si>
    <t>Aribhanga LPS</t>
  </si>
  <si>
    <t>Kuruwabasti New LPS</t>
  </si>
  <si>
    <t>Kuruwabasti  LPS</t>
  </si>
  <si>
    <t>Bhadru Birja LPS</t>
  </si>
  <si>
    <t>Swahid Makunda Kakati HS</t>
  </si>
  <si>
    <t>Pub Miripathar LPS</t>
  </si>
  <si>
    <t>Niz Chandamari LPS</t>
  </si>
  <si>
    <t>Anandapur Line Govt. LPS</t>
  </si>
  <si>
    <t>Swahid Kamala Miri MES</t>
  </si>
  <si>
    <t>N.C. Mukaligaon LPS</t>
  </si>
  <si>
    <t>Helem TE LPS</t>
  </si>
  <si>
    <t>Missamari Amlakhi LPS</t>
  </si>
  <si>
    <t>Lepetapara LPS</t>
  </si>
  <si>
    <t>Bebejia Kanipara LPS</t>
  </si>
  <si>
    <t>No.708 Nepalipathar LPS</t>
  </si>
  <si>
    <t>No.2 Dighalipathar LPS</t>
  </si>
  <si>
    <t>Dighalipathar LPS</t>
  </si>
  <si>
    <t>Gamiri LPS</t>
  </si>
  <si>
    <t>No.2 Bebejia LPS</t>
  </si>
  <si>
    <t>Barhatiguri LPS</t>
  </si>
  <si>
    <t>Gamiri MVS</t>
  </si>
  <si>
    <t>Gamiri HS</t>
  </si>
  <si>
    <t>Muktinath Pokhrel MES</t>
  </si>
  <si>
    <t>Santipur LPS</t>
  </si>
  <si>
    <t>Nepali Arasuti LPS</t>
  </si>
  <si>
    <t>Pachim Miripathar LPS</t>
  </si>
  <si>
    <t>Chandamari Milonpur</t>
  </si>
  <si>
    <t>Joriguri</t>
  </si>
  <si>
    <t>Arasuti Milonpur</t>
  </si>
  <si>
    <t>Mayeng Gaon</t>
  </si>
  <si>
    <t>Madhya Missamari</t>
  </si>
  <si>
    <t>1 No. Milonpur</t>
  </si>
  <si>
    <t>Dakhin Missamari</t>
  </si>
  <si>
    <t>Helem T.E. 2No. Line</t>
  </si>
  <si>
    <t>Helem T.E.4No. Line</t>
  </si>
  <si>
    <t>Helem TE Anandapur</t>
  </si>
  <si>
    <t>Kumarkata</t>
  </si>
  <si>
    <t>Dhondi</t>
  </si>
  <si>
    <t>No. 1 Sokura</t>
  </si>
  <si>
    <t>Pub Majikushi</t>
  </si>
  <si>
    <t>Pohu kata</t>
  </si>
  <si>
    <t>Majikusi</t>
  </si>
  <si>
    <t>Chengmara guri</t>
  </si>
  <si>
    <t>1 No. Aounubari</t>
  </si>
  <si>
    <t>Kemere</t>
  </si>
  <si>
    <t>Kuchgaon</t>
  </si>
  <si>
    <t>Nabapur Harimandir</t>
  </si>
  <si>
    <t>2 No. Dola</t>
  </si>
  <si>
    <t>Shahid Kamala Miri LPS</t>
  </si>
  <si>
    <t>Ekarabari LPS</t>
  </si>
  <si>
    <t>No.2 Gamariguri LPS</t>
  </si>
  <si>
    <t>Athaish Gharia LPS</t>
  </si>
  <si>
    <t>Santipur Janajati Girls MES</t>
  </si>
  <si>
    <t>Purbajyoti Girls MES</t>
  </si>
  <si>
    <t>Late Bishnu Borah MES</t>
  </si>
  <si>
    <t>Rangajan Janajati MES</t>
  </si>
  <si>
    <t>Santipur MES</t>
  </si>
  <si>
    <t>No.5 Purbajyoti LPS</t>
  </si>
  <si>
    <t>No.3 Purbajyoti LPS</t>
  </si>
  <si>
    <t>Gopcharguri LPS</t>
  </si>
  <si>
    <t>Rangajan Daffala LPS</t>
  </si>
  <si>
    <t>No.2 Pulisumani LPS</t>
  </si>
  <si>
    <t>No.1 Pulisumani LPS</t>
  </si>
  <si>
    <t>Dubia Daffala LPS</t>
  </si>
  <si>
    <t>No.7 Purbajyoti LPS</t>
  </si>
  <si>
    <t>Naharani Praktan Sah Majdur LPS</t>
  </si>
  <si>
    <t>Uttar Sari LPS(New)</t>
  </si>
  <si>
    <t>No.1 Naharani New LPS</t>
  </si>
  <si>
    <t>Dubia karbigaon New LPS</t>
  </si>
  <si>
    <t>Jarabaridham (New) LPS</t>
  </si>
  <si>
    <t>Naharani LPS</t>
  </si>
  <si>
    <t>No.2 Purbajyoti LPS</t>
  </si>
  <si>
    <t>Purbajyoti MES</t>
  </si>
  <si>
    <t>Kustha Kalyan Asram New LPS</t>
  </si>
  <si>
    <t>No.1 Dola LPS</t>
  </si>
  <si>
    <t>No.2 Dola LPS</t>
  </si>
  <si>
    <t>Tatidubi Deurichuk LPS</t>
  </si>
  <si>
    <t>Dilapakhara LPS</t>
  </si>
  <si>
    <t>Bihaguri Miri LPS</t>
  </si>
  <si>
    <t>Boradum LPS</t>
  </si>
  <si>
    <t>Borachuk LPS</t>
  </si>
  <si>
    <t>Pokpara LPS</t>
  </si>
  <si>
    <t>Dologuri LPS</t>
  </si>
  <si>
    <t>Tengakhuwa LPS</t>
  </si>
  <si>
    <t>Tatidubi MES</t>
  </si>
  <si>
    <t>Boroi T E 2 No line</t>
  </si>
  <si>
    <t>Boroi T E 3 No line</t>
  </si>
  <si>
    <t>Boroi T E 4 No line</t>
  </si>
  <si>
    <t>Nolonibari</t>
  </si>
  <si>
    <t>Morachengeli</t>
  </si>
  <si>
    <t>Community Hall Campus</t>
  </si>
  <si>
    <t>Hatimara</t>
  </si>
  <si>
    <t>Chengelijan</t>
  </si>
  <si>
    <t>Pub Nolonibari</t>
  </si>
  <si>
    <t>Pochim Nilonibari</t>
  </si>
  <si>
    <t>Nolonibari Gopsar</t>
  </si>
  <si>
    <t>Pochim Hatimora</t>
  </si>
  <si>
    <t>Purani Gerej</t>
  </si>
  <si>
    <t>Karigerej</t>
  </si>
  <si>
    <t>Kekurijan</t>
  </si>
  <si>
    <t>Tinkonia Pathar</t>
  </si>
  <si>
    <t>Baptist Church campus</t>
  </si>
  <si>
    <t>Tinkonia</t>
  </si>
  <si>
    <t>Tinkonia Mikir Chang</t>
  </si>
  <si>
    <t>No 2 Kekurijan</t>
  </si>
  <si>
    <t>Kekuribosti</t>
  </si>
  <si>
    <t>18110717301</t>
  </si>
  <si>
    <t>18110717801</t>
  </si>
  <si>
    <t>0 6</t>
  </si>
  <si>
    <t>0 7</t>
  </si>
  <si>
    <t>0 8</t>
  </si>
  <si>
    <t>0 9</t>
  </si>
  <si>
    <t>9577286328\</t>
  </si>
  <si>
    <t>Chupahibari</t>
  </si>
  <si>
    <t>Chengmora</t>
  </si>
  <si>
    <t>Tihulabari</t>
  </si>
  <si>
    <t>Chengmora Jarani</t>
  </si>
  <si>
    <t>1 No. Dolonichuk</t>
  </si>
  <si>
    <t>Sankardev Sisu Niketan</t>
  </si>
  <si>
    <t>Napomoua</t>
  </si>
  <si>
    <t>Dipalusatra</t>
  </si>
  <si>
    <t>Hilaiporia</t>
  </si>
  <si>
    <t>Bejiagaon</t>
  </si>
  <si>
    <t>Jariguri</t>
  </si>
  <si>
    <t>Pichala Satiara</t>
  </si>
  <si>
    <t>Pichalamukh</t>
  </si>
  <si>
    <t>Tamulibethi</t>
  </si>
  <si>
    <t>Deorigaon</t>
  </si>
  <si>
    <t>Hilaiporia Bori</t>
  </si>
  <si>
    <t>No. 2 Jogibari</t>
  </si>
  <si>
    <t>Tetonbari Gaon</t>
  </si>
  <si>
    <t>Natun Tetonbari</t>
  </si>
  <si>
    <t>Tetonbari Pukhuri</t>
  </si>
  <si>
    <t>Goroimari</t>
  </si>
  <si>
    <t>No.2 Goroimari</t>
  </si>
  <si>
    <t>Ghahigaon</t>
  </si>
  <si>
    <t>Bamunbari</t>
  </si>
  <si>
    <t>Pachim Bamunbari</t>
  </si>
  <si>
    <t>DakhinBamun Bari ( Mini )</t>
  </si>
  <si>
    <t>Dariakhat Rangamancha</t>
  </si>
  <si>
    <t>Barani Pather</t>
  </si>
  <si>
    <t>Barani Pathar Namghar</t>
  </si>
  <si>
    <t>Uttar Barani Pather</t>
  </si>
  <si>
    <t>Offarakhat</t>
  </si>
  <si>
    <t>Tetonpukhuri HS</t>
  </si>
  <si>
    <t>Tetonbari Banua Basti LPS</t>
  </si>
  <si>
    <t>Brahmajan LPS</t>
  </si>
  <si>
    <t>Garudhuwadubi LPS</t>
  </si>
  <si>
    <t>Jaman Singh LPS</t>
  </si>
  <si>
    <t>Kanaklata Balika LPS</t>
  </si>
  <si>
    <t>Jugibari LPS</t>
  </si>
  <si>
    <t>Bamunbari LPS</t>
  </si>
  <si>
    <t>Pachim Bamunbari LPS</t>
  </si>
  <si>
    <t>Madhya Bamun Bari LPS</t>
  </si>
  <si>
    <t>Madhya Chaiduar HS School</t>
  </si>
  <si>
    <t>Kanaklata Model Girls HS</t>
  </si>
  <si>
    <t>Afarakhat MES</t>
  </si>
  <si>
    <t>Barangabari Sr. Basic</t>
  </si>
  <si>
    <t xml:space="preserve">Khageswar Agarwala MVS </t>
  </si>
  <si>
    <t>Ghagra Forest LPS</t>
  </si>
  <si>
    <t>Pachim Ghagra New Forest LPS</t>
  </si>
  <si>
    <t>C.T. Gopal Basti LPS</t>
  </si>
  <si>
    <t>Kukurjan Karbi LPS</t>
  </si>
  <si>
    <t>Jaypuria Line New LPS</t>
  </si>
  <si>
    <t>Pub Ghagra Forest LPS</t>
  </si>
  <si>
    <t>Tangia Mikir LPS</t>
  </si>
  <si>
    <t>Changaigaon LPS</t>
  </si>
  <si>
    <t>Nehru MES</t>
  </si>
  <si>
    <t>Uttar Kekurijan Karbi LPS</t>
  </si>
  <si>
    <t>Balijan Banua MES</t>
  </si>
  <si>
    <t>Brahmajan Chah Bagicha MES</t>
  </si>
  <si>
    <t>Mahatma Gandhi MES</t>
  </si>
  <si>
    <t>Brohmajan Tea Garden LPS</t>
  </si>
  <si>
    <t>Nirmala TG LPS</t>
  </si>
  <si>
    <t>Amjarani LPS</t>
  </si>
  <si>
    <t>Kekurijan LPS</t>
  </si>
  <si>
    <t>Indira Gandhi LPS</t>
  </si>
  <si>
    <t>Mahatma Gandhi Rastra Bhasha LPS(Hindi)</t>
  </si>
  <si>
    <t>Dafflagarh TE LPS</t>
  </si>
  <si>
    <t>Balijan Banua LPS</t>
  </si>
  <si>
    <t>Mahatma Gandhi Rastra Bhasha LPS(K)</t>
  </si>
  <si>
    <t>Chengalijan Banua LPS</t>
  </si>
  <si>
    <t>Dr. Ambedkar LPS</t>
  </si>
  <si>
    <t>Dhunabari LPS</t>
  </si>
  <si>
    <t>Kekurijan Karibasti LPS</t>
  </si>
  <si>
    <t>Doffolagarh T E Muzdur club</t>
  </si>
  <si>
    <t>Doffolagarh T E  Staff Club</t>
  </si>
  <si>
    <t>Doffolagarh T E 1 No Line</t>
  </si>
  <si>
    <t>Doffolagarh T E L P School</t>
  </si>
  <si>
    <t>26</t>
  </si>
  <si>
    <t>27</t>
  </si>
  <si>
    <t>18110715001</t>
  </si>
  <si>
    <t>Dalani Gaon</t>
  </si>
  <si>
    <t>UP</t>
  </si>
  <si>
    <t>High</t>
  </si>
  <si>
    <t>Gohpur PHC</t>
  </si>
  <si>
    <t>Doimalu 
(Owguri)</t>
  </si>
  <si>
    <t>Aliguri Pichala</t>
  </si>
  <si>
    <t>Howajan MCWC</t>
  </si>
  <si>
    <t>Teliachuk</t>
  </si>
  <si>
    <t>Majikuchi NSC</t>
  </si>
  <si>
    <t>Purbajyoti
 Nigam</t>
  </si>
  <si>
    <t>Silothia Sc</t>
  </si>
  <si>
    <t>TINIKUNIA SC</t>
  </si>
  <si>
    <t>KAURIPATHAR NPHC NSC</t>
  </si>
  <si>
    <t>LILIMA KOCH</t>
  </si>
  <si>
    <t>LILA DEVI</t>
  </si>
  <si>
    <t>Borbheti SC</t>
  </si>
  <si>
    <t>Niru Borah</t>
  </si>
  <si>
    <t>Junu Gogoi</t>
  </si>
  <si>
    <t>Kekorabari SC</t>
  </si>
  <si>
    <t>Mrs Sonmai Saikia</t>
  </si>
  <si>
    <t>Kunja Borah</t>
  </si>
  <si>
    <t>Kakila S/C</t>
  </si>
  <si>
    <t>Manjuri Barah</t>
  </si>
  <si>
    <t>Arati Baruah</t>
  </si>
  <si>
    <t>Bordup Sonalibori S/C</t>
  </si>
  <si>
    <t>Sumitra Borah</t>
  </si>
  <si>
    <t>Mira Saikia</t>
  </si>
  <si>
    <t>Dubia S/C</t>
  </si>
  <si>
    <t>Sangita Duwarah</t>
  </si>
  <si>
    <t>Rashmi Phukan</t>
  </si>
  <si>
    <t>Rajgarh S/C</t>
  </si>
  <si>
    <t>Monica Topno</t>
  </si>
  <si>
    <t>Gita Chetry</t>
  </si>
  <si>
    <t>BAIJAYNATI BORAH</t>
  </si>
  <si>
    <t>RITA BISWAKARMA</t>
  </si>
  <si>
    <t>GOSALA SC</t>
  </si>
  <si>
    <t>SWPNA THAPA</t>
  </si>
  <si>
    <t>MUGDALI VAISA</t>
  </si>
  <si>
    <t>NORTH KARIBIL SC</t>
  </si>
  <si>
    <t>KALPANA MAHATI</t>
  </si>
  <si>
    <t>MAMONI BORO</t>
  </si>
  <si>
    <t>Anju Borah</t>
  </si>
  <si>
    <t>Puspalata Bhuyan</t>
  </si>
  <si>
    <t>Dipali Borah</t>
  </si>
  <si>
    <t>Kalmouguri SC</t>
  </si>
  <si>
    <t>Chenehi Das</t>
  </si>
  <si>
    <t>Dulumoni Das</t>
  </si>
  <si>
    <t>Manu Barah</t>
  </si>
  <si>
    <t>Lohitmukh 
SHC NSC</t>
  </si>
  <si>
    <t>Mina Pegu</t>
  </si>
  <si>
    <t>Raunamukh MPHc</t>
  </si>
  <si>
    <t>Padma Doley</t>
  </si>
  <si>
    <t>Madhomati Mili</t>
  </si>
  <si>
    <t>Phuleswary Baruah</t>
  </si>
  <si>
    <t>Laishri Narzary</t>
  </si>
  <si>
    <t>Bhalukaguri 
SC</t>
  </si>
  <si>
    <t>Damayanti Magar</t>
  </si>
  <si>
    <t>Hemalata Kutum</t>
  </si>
  <si>
    <t>Puspa Doley</t>
  </si>
  <si>
    <t>Simaluguri 
Baligaon SC</t>
  </si>
  <si>
    <t>Gabharu Doley</t>
  </si>
  <si>
    <t>Soonar Doley</t>
  </si>
  <si>
    <t>Missamari SC</t>
  </si>
  <si>
    <t>Labanya Saikia</t>
  </si>
  <si>
    <t>Rachida Khatun</t>
  </si>
  <si>
    <t>Gamiri NSC</t>
  </si>
  <si>
    <t>Champa Devi</t>
  </si>
  <si>
    <t>Anjana Borah</t>
  </si>
  <si>
    <t>Helemguri SC</t>
  </si>
  <si>
    <t>Lepetapara SC</t>
  </si>
  <si>
    <t>Pushpanjali Saikia</t>
  </si>
  <si>
    <t>Minoti Payeng</t>
  </si>
  <si>
    <t>Halem SHC</t>
  </si>
  <si>
    <t>Tutu Dutta</t>
  </si>
  <si>
    <t>Minu Neog</t>
  </si>
  <si>
    <t>Tatidubi 
Tihulabari</t>
  </si>
  <si>
    <t>Mamoni Neog</t>
  </si>
  <si>
    <t>Rupanjoli Doley</t>
  </si>
  <si>
    <t>Santipur
 Deurigaon</t>
  </si>
  <si>
    <t>Numoli Boro</t>
  </si>
  <si>
    <t>9859085270</t>
  </si>
  <si>
    <t>Dakhin 
Kalabari</t>
  </si>
  <si>
    <t>BUROI T.E.</t>
  </si>
  <si>
    <t>DIPTI BORAH</t>
  </si>
  <si>
    <t>MALASHA CHOI</t>
  </si>
  <si>
    <t>MORASENGELI SC</t>
  </si>
  <si>
    <t>TARA DEVI</t>
  </si>
  <si>
    <t>SUSILA NAG</t>
  </si>
  <si>
    <t>Jugibari Sc</t>
  </si>
  <si>
    <t>Arati Borah</t>
  </si>
  <si>
    <t>Iesha Begum</t>
  </si>
  <si>
    <t>RINA SUTRA DHAR</t>
  </si>
  <si>
    <t>Brahmajan TE</t>
  </si>
  <si>
    <t>Sabitri Gogoi</t>
  </si>
  <si>
    <t>Manabi Sing</t>
  </si>
  <si>
    <t>Usha Hazarika</t>
  </si>
  <si>
    <t>Kheronigate</t>
  </si>
  <si>
    <t>Daiboki Pegu</t>
  </si>
  <si>
    <t>Minakhi Muchahary</t>
  </si>
  <si>
    <t xml:space="preserve">Sutardoloni </t>
  </si>
  <si>
    <t>Kusum Gogoi</t>
  </si>
  <si>
    <t>Lakhimai Doley Pegu</t>
  </si>
  <si>
    <t>Manjumoni Doley</t>
  </si>
  <si>
    <t>Padma Bhuynn</t>
  </si>
  <si>
    <t>Lilimai Doley</t>
  </si>
  <si>
    <t>Biju Baruah</t>
  </si>
  <si>
    <t>Runu Boruah</t>
  </si>
  <si>
    <t>Rupa Das</t>
  </si>
  <si>
    <t>Mamoni Mahanta</t>
  </si>
  <si>
    <t>Rashmoni Mondol</t>
  </si>
  <si>
    <t>Arunima Rajkhowa</t>
  </si>
  <si>
    <t>Makhani Das</t>
  </si>
  <si>
    <t>Itapara SC</t>
  </si>
  <si>
    <t>Kalyani paik</t>
  </si>
  <si>
    <t>Reena Baruah</t>
  </si>
  <si>
    <t>Aphrakhat</t>
  </si>
  <si>
    <t>Ghagra Basti</t>
  </si>
  <si>
    <t>Biju Halgiri</t>
  </si>
  <si>
    <t>Tilemai Das</t>
  </si>
  <si>
    <t>RUMI BORDOLOI</t>
  </si>
  <si>
    <t>RINA DEY</t>
  </si>
  <si>
    <t>DUFFLAGARH T.E.</t>
  </si>
  <si>
    <t>MAGDALI KANDULANA</t>
  </si>
  <si>
    <t>MAYA DEY</t>
  </si>
  <si>
    <t>Halem R/L Station colony</t>
  </si>
  <si>
    <t>Doloni gaon</t>
  </si>
  <si>
    <t>Chandamari</t>
  </si>
  <si>
    <t>Pochim Misamari</t>
  </si>
  <si>
    <t>Misamari</t>
  </si>
  <si>
    <t>Amlakhi Doloni</t>
  </si>
  <si>
    <t>Dokhin Amlakhi doloni</t>
  </si>
  <si>
    <t>Madhyamisamari</t>
  </si>
  <si>
    <t>Mayanggaon Tamaria basti</t>
  </si>
  <si>
    <t>Mukuligaon</t>
  </si>
  <si>
    <t>Erasuti Missing</t>
  </si>
  <si>
    <t>Lepetapara</t>
  </si>
  <si>
    <t>Dokhin Lepetapara</t>
  </si>
  <si>
    <t>Aribhanga</t>
  </si>
  <si>
    <t>Birja Basti</t>
  </si>
  <si>
    <t>Karua basti</t>
  </si>
  <si>
    <t>Kolabil basti</t>
  </si>
  <si>
    <t>Karua pathar Bhadra Birja basti</t>
  </si>
  <si>
    <t>Karua Pathar</t>
  </si>
  <si>
    <t>Pub Karua Pathar</t>
  </si>
  <si>
    <t>Godharia pathar</t>
  </si>
  <si>
    <t>Pochim Godhoria</t>
  </si>
  <si>
    <t>Nepali bosti</t>
  </si>
  <si>
    <t>No 1 Dighali pathar</t>
  </si>
  <si>
    <t>Sona Pukhuri</t>
  </si>
  <si>
    <t>Godhoria bosti</t>
  </si>
  <si>
    <t>Pochim Godhoria bosti</t>
  </si>
  <si>
    <t>Bebejia</t>
  </si>
  <si>
    <t>Miri Pathar</t>
  </si>
  <si>
    <t>Pub Baratiguri</t>
  </si>
  <si>
    <t>Jyoti puthi bharal</t>
  </si>
  <si>
    <t>Baratiguri</t>
  </si>
  <si>
    <t>Nepali pathar</t>
  </si>
  <si>
    <t>Santipur</t>
  </si>
  <si>
    <t>Gonaiati</t>
  </si>
  <si>
    <t>2 No Miri pathar</t>
  </si>
  <si>
    <t>1 No Bebejia</t>
  </si>
  <si>
    <t>Sonariporia</t>
  </si>
  <si>
    <t>Pochim Sonariporia</t>
  </si>
  <si>
    <t>Halemguri</t>
  </si>
  <si>
    <t>Amtolagaon</t>
  </si>
  <si>
    <t>Halem guri kataki chuk</t>
  </si>
  <si>
    <t>Halemguri L.P School</t>
  </si>
  <si>
    <t>Bolomguri</t>
  </si>
  <si>
    <t>Dokhin Bolomguri</t>
  </si>
  <si>
    <t>Telorchungabari</t>
  </si>
  <si>
    <t>Boruah pather</t>
  </si>
  <si>
    <t>Amaguri</t>
  </si>
  <si>
    <t>Dusuthimukh Thalipukhuri</t>
  </si>
  <si>
    <t>Thalipukhuri</t>
  </si>
  <si>
    <t>Daspara</t>
  </si>
  <si>
    <t>Sonariporia sotnami bosti</t>
  </si>
  <si>
    <t>Khatowalgaon</t>
  </si>
  <si>
    <t>Amtolabori  tamaria bosti</t>
  </si>
  <si>
    <t>Dokhin Amtola bori</t>
  </si>
  <si>
    <t>Amtola bori</t>
  </si>
  <si>
    <t>Amtola pathar</t>
  </si>
  <si>
    <t>Amtala Bahbari</t>
  </si>
  <si>
    <t>Ghahigaon Milonpur</t>
  </si>
  <si>
    <t>Uttar Ghahigaon Bahbari</t>
  </si>
  <si>
    <t>Nabapur Telarsungabari</t>
  </si>
  <si>
    <t>Uttar Balamguri</t>
  </si>
  <si>
    <t>Pub-Helemguri Darangiachuk</t>
  </si>
  <si>
    <t>Khatwal Gaon</t>
  </si>
  <si>
    <t>Baruah Pather</t>
  </si>
  <si>
    <t>Madhupur Satnami</t>
  </si>
  <si>
    <t>Nepali Basti</t>
  </si>
  <si>
    <t>Purana Buroi</t>
  </si>
  <si>
    <t>2 No. Bebejia</t>
  </si>
  <si>
    <t>Pachim-Gadhariabasti</t>
  </si>
  <si>
    <t>Digalipather</t>
  </si>
  <si>
    <t>Pub- Nepali Pather</t>
  </si>
  <si>
    <t>Pochim Hahara pathar</t>
  </si>
  <si>
    <t>Halem Hahara pathar</t>
  </si>
  <si>
    <t>Halem Chariali</t>
  </si>
  <si>
    <t>Halem T E 1 No line</t>
  </si>
  <si>
    <t>Halem T.E 2 No line</t>
  </si>
  <si>
    <t>Halem T E 3 No line</t>
  </si>
  <si>
    <t>Halem T E 4 No, line</t>
  </si>
  <si>
    <t>Halem T E 5 No line</t>
  </si>
  <si>
    <t>Halem T E 6 No line</t>
  </si>
  <si>
    <t>Halem T E 7  No line</t>
  </si>
  <si>
    <t>Halem T E 8 No Line</t>
  </si>
  <si>
    <t>Halem T E 9 No line</t>
  </si>
  <si>
    <t>Borbheti</t>
  </si>
  <si>
    <t>Jagaradoloni</t>
  </si>
  <si>
    <t>Borbheti Rangamancha</t>
  </si>
  <si>
    <t>Ketraati Kuchgaon</t>
  </si>
  <si>
    <t>Pub Dhandi</t>
  </si>
  <si>
    <t>Maydha Dhandi</t>
  </si>
  <si>
    <t>1 No. Chakura</t>
  </si>
  <si>
    <t>Pub Dhandibori</t>
  </si>
  <si>
    <t>Uttar Pahukata</t>
  </si>
  <si>
    <t>Takowbari Milonpur</t>
  </si>
  <si>
    <t>Pachim Takowbari</t>
  </si>
  <si>
    <t>Rangajan Kachari</t>
  </si>
  <si>
    <t>Phatiabari</t>
  </si>
  <si>
    <t>Chandamari Pather</t>
  </si>
  <si>
    <t>Karibil Chapori</t>
  </si>
  <si>
    <t>No.1 Uttar Karibil</t>
  </si>
  <si>
    <t>Pachim Karibil</t>
  </si>
  <si>
    <t>Helem Chapori</t>
  </si>
  <si>
    <t>Vela Chapori</t>
  </si>
  <si>
    <t>Dakhin Veluadanga</t>
  </si>
  <si>
    <t>Pochim Sakumata</t>
  </si>
  <si>
    <t>Chandamari Bangali</t>
  </si>
  <si>
    <t>Sakumatha</t>
  </si>
  <si>
    <t>Dokhin Chandamari Bangali</t>
  </si>
  <si>
    <t>Karbil Chapori</t>
  </si>
  <si>
    <t>Pochim Takoubari</t>
  </si>
  <si>
    <t>Takoubari</t>
  </si>
  <si>
    <t>Adibashi Chuburi</t>
  </si>
  <si>
    <t>Rangajan</t>
  </si>
  <si>
    <t>Nutun Buroighat</t>
  </si>
  <si>
    <t>Baligaon</t>
  </si>
  <si>
    <t>Fatia bari</t>
  </si>
  <si>
    <t>Purana Baligon</t>
  </si>
  <si>
    <t>Malipur Missing</t>
  </si>
  <si>
    <t>Medhichuk</t>
  </si>
  <si>
    <t>Pachim Katalkuchi</t>
  </si>
  <si>
    <t>Kharaiati</t>
  </si>
  <si>
    <t>Panikchuba</t>
  </si>
  <si>
    <t>Katalkuchi</t>
  </si>
  <si>
    <t>Bhukborchuk</t>
  </si>
  <si>
    <t>Dang Gharia</t>
  </si>
  <si>
    <t>Namati</t>
  </si>
  <si>
    <t>Chowguri Baligaon</t>
  </si>
  <si>
    <t>Uppar Charaibari</t>
  </si>
  <si>
    <t>Uttar Charaibari</t>
  </si>
  <si>
    <t>Karichuba</t>
  </si>
  <si>
    <t>Uppar Chowguri</t>
  </si>
  <si>
    <t>Begichuti Kalani</t>
  </si>
  <si>
    <t>Nam Charaibari</t>
  </si>
  <si>
    <t>Gajpuria</t>
  </si>
  <si>
    <t>Kaliapani</t>
  </si>
  <si>
    <t>Pachatia Charaibari</t>
  </si>
  <si>
    <t>Pub Charaibari</t>
  </si>
  <si>
    <t>Leluagaon</t>
  </si>
  <si>
    <t>Mukulipather</t>
  </si>
  <si>
    <t xml:space="preserve">Dhagharia </t>
  </si>
  <si>
    <t>Letung Chapori</t>
  </si>
  <si>
    <t>Jiranibari</t>
  </si>
  <si>
    <t>Raonamiri</t>
  </si>
  <si>
    <t>Choraibari</t>
  </si>
  <si>
    <t>Bejisuti</t>
  </si>
  <si>
    <t>Souguri</t>
  </si>
  <si>
    <t>Pok para</t>
  </si>
  <si>
    <t>Dilapokora</t>
  </si>
  <si>
    <t>No. 1 Dola</t>
  </si>
  <si>
    <t xml:space="preserve"> -</t>
  </si>
  <si>
    <t>Marami Bhuyan</t>
  </si>
  <si>
    <t>Aribhanaga SC</t>
  </si>
  <si>
    <t>Juri Hazarika</t>
  </si>
  <si>
    <t>Indira Devi</t>
  </si>
  <si>
    <t>Krishna Devi</t>
  </si>
  <si>
    <t>Mailbazar</t>
  </si>
  <si>
    <t>Sewali Baruah</t>
  </si>
  <si>
    <t>Jeuti Baruah</t>
  </si>
  <si>
    <t>Halem TE</t>
  </si>
  <si>
    <t>Bandan Nayak</t>
  </si>
  <si>
    <t>Albina Khalkho</t>
  </si>
  <si>
    <t>TOKOWBARI SC</t>
  </si>
  <si>
    <t>SHYMALOI CHOKRABOTI</t>
  </si>
  <si>
    <t>SILA PAYENG</t>
  </si>
  <si>
    <t>GANUGAON SC</t>
  </si>
  <si>
    <t>LABANYA NATH</t>
  </si>
  <si>
    <t>JASODA DAHAL</t>
  </si>
  <si>
    <t>BUROIGHAT SC</t>
  </si>
  <si>
    <t>Mohini Deuri</t>
  </si>
  <si>
    <t>Rijumoni Doley</t>
  </si>
  <si>
    <t>Charaibari Sc</t>
  </si>
  <si>
    <t>Rina Borah</t>
  </si>
  <si>
    <t>Nitumoni Kutum</t>
  </si>
  <si>
    <t>Nirola Pegu</t>
  </si>
  <si>
    <t>Kuhilaguri SC</t>
  </si>
  <si>
    <t>Binu Rajkhowa</t>
  </si>
  <si>
    <t>Lili Borah</t>
  </si>
  <si>
    <t>Tantidubi Deori chuk</t>
  </si>
  <si>
    <t>Dharampur</t>
  </si>
  <si>
    <t>Lakhipur</t>
  </si>
  <si>
    <t>Pratapgarh</t>
  </si>
  <si>
    <t>1 No. Dhanpur</t>
  </si>
  <si>
    <t>Alupara</t>
  </si>
  <si>
    <t>Gamariguri</t>
  </si>
  <si>
    <t>1 No. Gorhega</t>
  </si>
  <si>
    <t>Kadomguri</t>
  </si>
  <si>
    <t>Sonajuli</t>
  </si>
  <si>
    <t>2 No. Gorhega</t>
  </si>
  <si>
    <t>Narenguri</t>
  </si>
  <si>
    <t>Kakila</t>
  </si>
  <si>
    <t>2 No. Jamuguri</t>
  </si>
  <si>
    <t>Ratanpur</t>
  </si>
  <si>
    <t>Bijoypur</t>
  </si>
  <si>
    <t>Alaripur</t>
  </si>
  <si>
    <t>2 No. Bikrampur</t>
  </si>
  <si>
    <t>Dimapur</t>
  </si>
  <si>
    <t>Rajgarh Milonpur</t>
  </si>
  <si>
    <t>Tatidubi
 Tihulabari</t>
  </si>
  <si>
    <t>Sashi Borah</t>
  </si>
  <si>
    <t>Santana Gohain</t>
  </si>
  <si>
    <t>Bimala Muchahary</t>
  </si>
</sst>
</file>

<file path=xl/styles.xml><?xml version="1.0" encoding="utf-8"?>
<styleSheet xmlns="http://schemas.openxmlformats.org/spreadsheetml/2006/main">
  <numFmts count="1">
    <numFmt numFmtId="164" formatCode="[$-409]d/mmm/yy;@"/>
  </numFmts>
  <fonts count="20">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u/>
      <sz val="11"/>
      <color theme="10"/>
      <name val="Calibri"/>
      <family val="2"/>
    </font>
    <font>
      <sz val="10"/>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8" fillId="0" borderId="0" applyNumberFormat="0" applyFill="0" applyBorder="0" applyAlignment="0" applyProtection="0">
      <alignment vertical="top"/>
      <protection locked="0"/>
    </xf>
    <xf numFmtId="0" fontId="19" fillId="0" borderId="0"/>
  </cellStyleXfs>
  <cellXfs count="154">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8" fillId="0" borderId="1" xfId="1" applyFill="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Hyperlink"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sachaidua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workbookViewId="0">
      <selection sqref="A1:M1"/>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94" t="s">
        <v>69</v>
      </c>
      <c r="B1" s="94"/>
      <c r="C1" s="94"/>
      <c r="D1" s="94"/>
      <c r="E1" s="94"/>
      <c r="F1" s="94"/>
      <c r="G1" s="94"/>
      <c r="H1" s="94"/>
      <c r="I1" s="94"/>
      <c r="J1" s="94"/>
      <c r="K1" s="94"/>
      <c r="L1" s="94"/>
      <c r="M1" s="94"/>
    </row>
    <row r="2" spans="1:14">
      <c r="A2" s="95" t="s">
        <v>0</v>
      </c>
      <c r="B2" s="95"/>
      <c r="C2" s="98" t="s">
        <v>68</v>
      </c>
      <c r="D2" s="99"/>
      <c r="E2" s="2" t="s">
        <v>1</v>
      </c>
      <c r="F2" s="113" t="s">
        <v>72</v>
      </c>
      <c r="G2" s="113"/>
      <c r="H2" s="113"/>
      <c r="I2" s="113"/>
      <c r="J2" s="113"/>
      <c r="K2" s="110" t="s">
        <v>24</v>
      </c>
      <c r="L2" s="110"/>
      <c r="M2" s="36" t="s">
        <v>73</v>
      </c>
    </row>
    <row r="3" spans="1:14" ht="7.5" customHeight="1">
      <c r="A3" s="73"/>
      <c r="B3" s="73"/>
      <c r="C3" s="73"/>
      <c r="D3" s="73"/>
      <c r="E3" s="73"/>
      <c r="F3" s="72"/>
      <c r="G3" s="72"/>
      <c r="H3" s="72"/>
      <c r="I3" s="72"/>
      <c r="J3" s="72"/>
      <c r="K3" s="74"/>
      <c r="L3" s="74"/>
      <c r="M3" s="74"/>
    </row>
    <row r="4" spans="1:14">
      <c r="A4" s="106" t="s">
        <v>2</v>
      </c>
      <c r="B4" s="107"/>
      <c r="C4" s="107"/>
      <c r="D4" s="107"/>
      <c r="E4" s="108"/>
      <c r="F4" s="72"/>
      <c r="G4" s="72"/>
      <c r="H4" s="72"/>
      <c r="I4" s="75" t="s">
        <v>60</v>
      </c>
      <c r="J4" s="75"/>
      <c r="K4" s="75"/>
      <c r="L4" s="75"/>
      <c r="M4" s="75"/>
    </row>
    <row r="5" spans="1:14" ht="18.75" customHeight="1">
      <c r="A5" s="70" t="s">
        <v>4</v>
      </c>
      <c r="B5" s="70"/>
      <c r="C5" s="88" t="s">
        <v>75</v>
      </c>
      <c r="D5" s="109"/>
      <c r="E5" s="89"/>
      <c r="F5" s="72"/>
      <c r="G5" s="72"/>
      <c r="H5" s="72"/>
      <c r="I5" s="100" t="s">
        <v>5</v>
      </c>
      <c r="J5" s="100"/>
      <c r="K5" s="103" t="s">
        <v>74</v>
      </c>
      <c r="L5" s="104"/>
      <c r="M5" s="105"/>
    </row>
    <row r="6" spans="1:14" ht="18.75" customHeight="1">
      <c r="A6" s="71" t="s">
        <v>18</v>
      </c>
      <c r="B6" s="71"/>
      <c r="C6" s="37">
        <v>9854507998</v>
      </c>
      <c r="D6" s="96" t="s">
        <v>76</v>
      </c>
      <c r="E6" s="97"/>
      <c r="F6" s="72"/>
      <c r="G6" s="72"/>
      <c r="H6" s="72"/>
      <c r="I6" s="71" t="s">
        <v>18</v>
      </c>
      <c r="J6" s="71"/>
      <c r="K6" s="101">
        <v>8724943449</v>
      </c>
      <c r="L6" s="102"/>
      <c r="M6" s="111"/>
      <c r="N6" s="105"/>
    </row>
    <row r="7" spans="1:14">
      <c r="A7" s="69" t="s">
        <v>3</v>
      </c>
      <c r="B7" s="69"/>
      <c r="C7" s="69"/>
      <c r="D7" s="69"/>
      <c r="E7" s="69"/>
      <c r="F7" s="69"/>
      <c r="G7" s="69"/>
      <c r="H7" s="69"/>
      <c r="I7" s="69"/>
      <c r="J7" s="69"/>
      <c r="K7" s="69"/>
      <c r="L7" s="69"/>
      <c r="M7" s="69"/>
    </row>
    <row r="8" spans="1:14">
      <c r="A8" s="118" t="s">
        <v>21</v>
      </c>
      <c r="B8" s="119"/>
      <c r="C8" s="120"/>
      <c r="D8" s="3" t="s">
        <v>20</v>
      </c>
      <c r="E8" s="56"/>
      <c r="F8" s="79"/>
      <c r="G8" s="80"/>
      <c r="H8" s="80"/>
      <c r="I8" s="118" t="s">
        <v>22</v>
      </c>
      <c r="J8" s="119"/>
      <c r="K8" s="120"/>
      <c r="L8" s="3" t="s">
        <v>20</v>
      </c>
      <c r="M8" s="56"/>
    </row>
    <row r="9" spans="1:14">
      <c r="A9" s="84" t="s">
        <v>26</v>
      </c>
      <c r="B9" s="85"/>
      <c r="C9" s="6" t="s">
        <v>6</v>
      </c>
      <c r="D9" s="9" t="s">
        <v>12</v>
      </c>
      <c r="E9" s="5" t="s">
        <v>15</v>
      </c>
      <c r="F9" s="81"/>
      <c r="G9" s="82"/>
      <c r="H9" s="82"/>
      <c r="I9" s="84" t="s">
        <v>26</v>
      </c>
      <c r="J9" s="85"/>
      <c r="K9" s="6" t="s">
        <v>6</v>
      </c>
      <c r="L9" s="9" t="s">
        <v>12</v>
      </c>
      <c r="M9" s="5" t="s">
        <v>15</v>
      </c>
    </row>
    <row r="10" spans="1:14">
      <c r="A10" s="93" t="s">
        <v>77</v>
      </c>
      <c r="B10" s="93"/>
      <c r="C10" s="17" t="s">
        <v>81</v>
      </c>
      <c r="D10" s="37">
        <v>9435422991</v>
      </c>
      <c r="E10" s="38"/>
      <c r="F10" s="81"/>
      <c r="G10" s="82"/>
      <c r="H10" s="82"/>
      <c r="I10" s="86" t="s">
        <v>86</v>
      </c>
      <c r="J10" s="87"/>
      <c r="K10" s="17" t="s">
        <v>81</v>
      </c>
      <c r="L10" s="37">
        <v>9613331926</v>
      </c>
      <c r="M10" s="38"/>
    </row>
    <row r="11" spans="1:14">
      <c r="A11" s="93" t="s">
        <v>78</v>
      </c>
      <c r="B11" s="93"/>
      <c r="C11" s="17" t="s">
        <v>82</v>
      </c>
      <c r="D11" s="37">
        <v>9678762972</v>
      </c>
      <c r="E11" s="38"/>
      <c r="F11" s="81"/>
      <c r="G11" s="82"/>
      <c r="H11" s="82"/>
      <c r="I11" s="88" t="s">
        <v>87</v>
      </c>
      <c r="J11" s="89"/>
      <c r="K11" s="20" t="s">
        <v>81</v>
      </c>
      <c r="L11" s="37">
        <v>9365330374</v>
      </c>
      <c r="M11" s="38"/>
    </row>
    <row r="12" spans="1:14">
      <c r="A12" s="93" t="s">
        <v>79</v>
      </c>
      <c r="B12" s="93"/>
      <c r="C12" s="17" t="s">
        <v>83</v>
      </c>
      <c r="D12" s="37">
        <v>8473011853</v>
      </c>
      <c r="E12" s="38"/>
      <c r="F12" s="81"/>
      <c r="G12" s="82"/>
      <c r="H12" s="82"/>
      <c r="I12" s="86" t="s">
        <v>88</v>
      </c>
      <c r="J12" s="87"/>
      <c r="K12" s="17" t="s">
        <v>83</v>
      </c>
      <c r="L12" s="37">
        <v>9864837186</v>
      </c>
      <c r="M12" s="38"/>
    </row>
    <row r="13" spans="1:14">
      <c r="A13" s="93" t="s">
        <v>80</v>
      </c>
      <c r="B13" s="93"/>
      <c r="C13" s="17" t="s">
        <v>84</v>
      </c>
      <c r="D13" s="37">
        <v>9854139261</v>
      </c>
      <c r="E13" s="38"/>
      <c r="F13" s="81"/>
      <c r="G13" s="82"/>
      <c r="H13" s="82"/>
      <c r="I13" s="86" t="s">
        <v>89</v>
      </c>
      <c r="J13" s="87"/>
      <c r="K13" s="17" t="s">
        <v>84</v>
      </c>
      <c r="L13" s="37">
        <v>7399306559</v>
      </c>
      <c r="M13" s="38"/>
    </row>
    <row r="14" spans="1:14">
      <c r="A14" s="90" t="s">
        <v>19</v>
      </c>
      <c r="B14" s="91"/>
      <c r="C14" s="92"/>
      <c r="D14" s="117" t="s">
        <v>85</v>
      </c>
      <c r="E14" s="117"/>
      <c r="F14" s="81"/>
      <c r="G14" s="82"/>
      <c r="H14" s="82"/>
      <c r="I14" s="83"/>
      <c r="J14" s="83"/>
      <c r="K14" s="83"/>
      <c r="L14" s="83"/>
      <c r="M14" s="83"/>
      <c r="N14" s="8"/>
    </row>
    <row r="15" spans="1:14">
      <c r="A15" s="78"/>
      <c r="B15" s="78"/>
      <c r="C15" s="78"/>
      <c r="D15" s="78"/>
      <c r="E15" s="78"/>
      <c r="F15" s="78"/>
      <c r="G15" s="78"/>
      <c r="H15" s="78"/>
      <c r="I15" s="78"/>
      <c r="J15" s="78"/>
      <c r="K15" s="78"/>
      <c r="L15" s="78"/>
      <c r="M15" s="78"/>
    </row>
    <row r="16" spans="1:14">
      <c r="A16" s="77" t="s">
        <v>44</v>
      </c>
      <c r="B16" s="77"/>
      <c r="C16" s="77"/>
      <c r="D16" s="77"/>
      <c r="E16" s="77"/>
      <c r="F16" s="77"/>
      <c r="G16" s="77"/>
      <c r="H16" s="77"/>
      <c r="I16" s="77"/>
      <c r="J16" s="77"/>
      <c r="K16" s="77"/>
      <c r="L16" s="77"/>
      <c r="M16" s="77"/>
    </row>
    <row r="17" spans="1:13" ht="32.25" customHeight="1">
      <c r="A17" s="115" t="s">
        <v>56</v>
      </c>
      <c r="B17" s="115"/>
      <c r="C17" s="115"/>
      <c r="D17" s="115"/>
      <c r="E17" s="115"/>
      <c r="F17" s="115"/>
      <c r="G17" s="115"/>
      <c r="H17" s="115"/>
      <c r="I17" s="115"/>
      <c r="J17" s="115"/>
      <c r="K17" s="115"/>
      <c r="L17" s="115"/>
      <c r="M17" s="115"/>
    </row>
    <row r="18" spans="1:13">
      <c r="A18" s="76" t="s">
        <v>57</v>
      </c>
      <c r="B18" s="76"/>
      <c r="C18" s="76"/>
      <c r="D18" s="76"/>
      <c r="E18" s="76"/>
      <c r="F18" s="76"/>
      <c r="G18" s="76"/>
      <c r="H18" s="76"/>
      <c r="I18" s="76"/>
      <c r="J18" s="76"/>
      <c r="K18" s="76"/>
      <c r="L18" s="76"/>
      <c r="M18" s="76"/>
    </row>
    <row r="19" spans="1:13">
      <c r="A19" s="76" t="s">
        <v>45</v>
      </c>
      <c r="B19" s="76"/>
      <c r="C19" s="76"/>
      <c r="D19" s="76"/>
      <c r="E19" s="76"/>
      <c r="F19" s="76"/>
      <c r="G19" s="76"/>
      <c r="H19" s="76"/>
      <c r="I19" s="76"/>
      <c r="J19" s="76"/>
      <c r="K19" s="76"/>
      <c r="L19" s="76"/>
      <c r="M19" s="76"/>
    </row>
    <row r="20" spans="1:13">
      <c r="A20" s="76" t="s">
        <v>39</v>
      </c>
      <c r="B20" s="76"/>
      <c r="C20" s="76"/>
      <c r="D20" s="76"/>
      <c r="E20" s="76"/>
      <c r="F20" s="76"/>
      <c r="G20" s="76"/>
      <c r="H20" s="76"/>
      <c r="I20" s="76"/>
      <c r="J20" s="76"/>
      <c r="K20" s="76"/>
      <c r="L20" s="76"/>
      <c r="M20" s="76"/>
    </row>
    <row r="21" spans="1:13">
      <c r="A21" s="76" t="s">
        <v>46</v>
      </c>
      <c r="B21" s="76"/>
      <c r="C21" s="76"/>
      <c r="D21" s="76"/>
      <c r="E21" s="76"/>
      <c r="F21" s="76"/>
      <c r="G21" s="76"/>
      <c r="H21" s="76"/>
      <c r="I21" s="76"/>
      <c r="J21" s="76"/>
      <c r="K21" s="76"/>
      <c r="L21" s="76"/>
      <c r="M21" s="76"/>
    </row>
    <row r="22" spans="1:13">
      <c r="A22" s="76" t="s">
        <v>40</v>
      </c>
      <c r="B22" s="76"/>
      <c r="C22" s="76"/>
      <c r="D22" s="76"/>
      <c r="E22" s="76"/>
      <c r="F22" s="76"/>
      <c r="G22" s="76"/>
      <c r="H22" s="76"/>
      <c r="I22" s="76"/>
      <c r="J22" s="76"/>
      <c r="K22" s="76"/>
      <c r="L22" s="76"/>
      <c r="M22" s="76"/>
    </row>
    <row r="23" spans="1:13">
      <c r="A23" s="116" t="s">
        <v>49</v>
      </c>
      <c r="B23" s="116"/>
      <c r="C23" s="116"/>
      <c r="D23" s="116"/>
      <c r="E23" s="116"/>
      <c r="F23" s="116"/>
      <c r="G23" s="116"/>
      <c r="H23" s="116"/>
      <c r="I23" s="116"/>
      <c r="J23" s="116"/>
      <c r="K23" s="116"/>
      <c r="L23" s="116"/>
      <c r="M23" s="116"/>
    </row>
    <row r="24" spans="1:13">
      <c r="A24" s="76" t="s">
        <v>41</v>
      </c>
      <c r="B24" s="76"/>
      <c r="C24" s="76"/>
      <c r="D24" s="76"/>
      <c r="E24" s="76"/>
      <c r="F24" s="76"/>
      <c r="G24" s="76"/>
      <c r="H24" s="76"/>
      <c r="I24" s="76"/>
      <c r="J24" s="76"/>
      <c r="K24" s="76"/>
      <c r="L24" s="76"/>
      <c r="M24" s="76"/>
    </row>
    <row r="25" spans="1:13">
      <c r="A25" s="76" t="s">
        <v>42</v>
      </c>
      <c r="B25" s="76"/>
      <c r="C25" s="76"/>
      <c r="D25" s="76"/>
      <c r="E25" s="76"/>
      <c r="F25" s="76"/>
      <c r="G25" s="76"/>
      <c r="H25" s="76"/>
      <c r="I25" s="76"/>
      <c r="J25" s="76"/>
      <c r="K25" s="76"/>
      <c r="L25" s="76"/>
      <c r="M25" s="76"/>
    </row>
    <row r="26" spans="1:13">
      <c r="A26" s="76" t="s">
        <v>43</v>
      </c>
      <c r="B26" s="76"/>
      <c r="C26" s="76"/>
      <c r="D26" s="76"/>
      <c r="E26" s="76"/>
      <c r="F26" s="76"/>
      <c r="G26" s="76"/>
      <c r="H26" s="76"/>
      <c r="I26" s="76"/>
      <c r="J26" s="76"/>
      <c r="K26" s="76"/>
      <c r="L26" s="76"/>
      <c r="M26" s="76"/>
    </row>
    <row r="27" spans="1:13">
      <c r="A27" s="114" t="s">
        <v>47</v>
      </c>
      <c r="B27" s="114"/>
      <c r="C27" s="114"/>
      <c r="D27" s="114"/>
      <c r="E27" s="114"/>
      <c r="F27" s="114"/>
      <c r="G27" s="114"/>
      <c r="H27" s="114"/>
      <c r="I27" s="114"/>
      <c r="J27" s="114"/>
      <c r="K27" s="114"/>
      <c r="L27" s="114"/>
      <c r="M27" s="114"/>
    </row>
    <row r="28" spans="1:13">
      <c r="A28" s="76" t="s">
        <v>48</v>
      </c>
      <c r="B28" s="76"/>
      <c r="C28" s="76"/>
      <c r="D28" s="76"/>
      <c r="E28" s="76"/>
      <c r="F28" s="76"/>
      <c r="G28" s="76"/>
      <c r="H28" s="76"/>
      <c r="I28" s="76"/>
      <c r="J28" s="76"/>
      <c r="K28" s="76"/>
      <c r="L28" s="76"/>
      <c r="M28" s="76"/>
    </row>
    <row r="29" spans="1:13" ht="44.25" customHeight="1">
      <c r="A29" s="112" t="s">
        <v>58</v>
      </c>
      <c r="B29" s="112"/>
      <c r="C29" s="112"/>
      <c r="D29" s="112"/>
      <c r="E29" s="112"/>
      <c r="F29" s="112"/>
      <c r="G29" s="112"/>
      <c r="H29" s="112"/>
      <c r="I29" s="112"/>
      <c r="J29" s="112"/>
      <c r="K29" s="112"/>
      <c r="L29" s="112"/>
      <c r="M29" s="112"/>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hyperlinks>
    <hyperlink ref="D6" r:id="rId1"/>
  </hyperlinks>
  <printOptions horizontalCentered="1"/>
  <pageMargins left="0.37" right="0.23" top="0.43" bottom="0.45" header="0.3" footer="0.3"/>
  <pageSetup paperSize="9" scale="87" orientation="landscape" horizontalDpi="0" verticalDpi="0"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sqref="A1:S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23" t="s">
        <v>70</v>
      </c>
      <c r="B1" s="123"/>
      <c r="C1" s="123"/>
      <c r="D1" s="123"/>
      <c r="E1" s="123"/>
      <c r="F1" s="123"/>
      <c r="G1" s="123"/>
      <c r="H1" s="123"/>
      <c r="I1" s="123"/>
      <c r="J1" s="123"/>
      <c r="K1" s="123"/>
      <c r="L1" s="123"/>
      <c r="M1" s="123"/>
      <c r="N1" s="123"/>
      <c r="O1" s="123"/>
      <c r="P1" s="123"/>
      <c r="Q1" s="123"/>
      <c r="R1" s="123"/>
      <c r="S1" s="123"/>
    </row>
    <row r="2" spans="1:20" ht="16.5" customHeight="1">
      <c r="A2" s="126" t="s">
        <v>59</v>
      </c>
      <c r="B2" s="127"/>
      <c r="C2" s="127"/>
      <c r="D2" s="25">
        <v>43556</v>
      </c>
      <c r="E2" s="22"/>
      <c r="F2" s="22"/>
      <c r="G2" s="22"/>
      <c r="H2" s="22"/>
      <c r="I2" s="22"/>
      <c r="J2" s="22"/>
      <c r="K2" s="22"/>
      <c r="L2" s="22"/>
      <c r="M2" s="22"/>
      <c r="N2" s="22"/>
      <c r="O2" s="22"/>
      <c r="P2" s="22"/>
      <c r="Q2" s="22"/>
      <c r="R2" s="22"/>
      <c r="S2" s="22"/>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15" t="s">
        <v>9</v>
      </c>
      <c r="H4" s="15" t="s">
        <v>10</v>
      </c>
      <c r="I4" s="11" t="s">
        <v>11</v>
      </c>
      <c r="J4" s="121"/>
      <c r="K4" s="125"/>
      <c r="L4" s="125"/>
      <c r="M4" s="125"/>
      <c r="N4" s="125"/>
      <c r="O4" s="125"/>
      <c r="P4" s="122"/>
      <c r="Q4" s="122"/>
      <c r="R4" s="121"/>
      <c r="S4" s="121"/>
      <c r="T4" s="121"/>
    </row>
    <row r="5" spans="1:20">
      <c r="A5" s="4">
        <v>1</v>
      </c>
      <c r="B5" s="17" t="s">
        <v>62</v>
      </c>
      <c r="C5" s="18" t="s">
        <v>90</v>
      </c>
      <c r="D5" s="18" t="s">
        <v>23</v>
      </c>
      <c r="E5" s="19">
        <v>18110724202</v>
      </c>
      <c r="F5" s="18" t="s">
        <v>91</v>
      </c>
      <c r="G5" s="19">
        <v>13</v>
      </c>
      <c r="H5" s="19">
        <v>19</v>
      </c>
      <c r="I5" s="58">
        <f>SUM(G5:H5)</f>
        <v>32</v>
      </c>
      <c r="J5" s="18">
        <v>9957481101</v>
      </c>
      <c r="K5" s="18" t="s">
        <v>725</v>
      </c>
      <c r="L5" s="18" t="s">
        <v>218</v>
      </c>
      <c r="M5" s="18">
        <v>9854657299</v>
      </c>
      <c r="N5" s="18" t="s">
        <v>219</v>
      </c>
      <c r="O5" s="18">
        <v>9859384976</v>
      </c>
      <c r="P5" s="24">
        <v>43556</v>
      </c>
      <c r="Q5" s="18" t="s">
        <v>220</v>
      </c>
      <c r="R5" s="48">
        <v>40</v>
      </c>
      <c r="S5" s="18" t="s">
        <v>221</v>
      </c>
      <c r="T5" s="18"/>
    </row>
    <row r="6" spans="1:20">
      <c r="A6" s="4">
        <v>2</v>
      </c>
      <c r="B6" s="17" t="s">
        <v>62</v>
      </c>
      <c r="C6" s="18" t="s">
        <v>92</v>
      </c>
      <c r="D6" s="18" t="s">
        <v>23</v>
      </c>
      <c r="E6" s="19">
        <v>18110724002</v>
      </c>
      <c r="F6" s="18" t="s">
        <v>91</v>
      </c>
      <c r="G6" s="19">
        <v>18</v>
      </c>
      <c r="H6" s="19">
        <v>18</v>
      </c>
      <c r="I6" s="58">
        <f t="shared" ref="I6:I69" si="0">SUM(G6:H6)</f>
        <v>36</v>
      </c>
      <c r="J6" s="18">
        <v>9954323850</v>
      </c>
      <c r="K6" s="18" t="s">
        <v>725</v>
      </c>
      <c r="L6" s="18" t="s">
        <v>218</v>
      </c>
      <c r="M6" s="18">
        <v>9854657299</v>
      </c>
      <c r="N6" s="18" t="s">
        <v>219</v>
      </c>
      <c r="O6" s="18">
        <v>9859384976</v>
      </c>
      <c r="P6" s="24">
        <v>43556</v>
      </c>
      <c r="Q6" s="18" t="s">
        <v>220</v>
      </c>
      <c r="R6" s="48">
        <v>43</v>
      </c>
      <c r="S6" s="18" t="s">
        <v>221</v>
      </c>
      <c r="T6" s="18"/>
    </row>
    <row r="7" spans="1:20">
      <c r="A7" s="4">
        <v>3</v>
      </c>
      <c r="B7" s="17" t="s">
        <v>62</v>
      </c>
      <c r="C7" s="18" t="s">
        <v>93</v>
      </c>
      <c r="D7" s="18" t="s">
        <v>23</v>
      </c>
      <c r="E7" s="19">
        <v>18110723702</v>
      </c>
      <c r="F7" s="18" t="s">
        <v>91</v>
      </c>
      <c r="G7" s="19">
        <v>35</v>
      </c>
      <c r="H7" s="19">
        <v>32</v>
      </c>
      <c r="I7" s="58">
        <f t="shared" si="0"/>
        <v>67</v>
      </c>
      <c r="J7" s="18">
        <v>9854218842</v>
      </c>
      <c r="K7" s="18" t="s">
        <v>725</v>
      </c>
      <c r="L7" s="18" t="s">
        <v>218</v>
      </c>
      <c r="M7" s="18">
        <v>9854657299</v>
      </c>
      <c r="N7" s="18" t="s">
        <v>219</v>
      </c>
      <c r="O7" s="18">
        <v>9859384976</v>
      </c>
      <c r="P7" s="24">
        <v>43556</v>
      </c>
      <c r="Q7" s="18" t="s">
        <v>220</v>
      </c>
      <c r="R7" s="48">
        <v>45</v>
      </c>
      <c r="S7" s="18" t="s">
        <v>221</v>
      </c>
      <c r="T7" s="18"/>
    </row>
    <row r="8" spans="1:20">
      <c r="A8" s="4">
        <v>4</v>
      </c>
      <c r="B8" s="17" t="s">
        <v>62</v>
      </c>
      <c r="C8" s="18" t="s">
        <v>94</v>
      </c>
      <c r="D8" s="18" t="s">
        <v>23</v>
      </c>
      <c r="E8" s="19">
        <v>18110713101</v>
      </c>
      <c r="F8" s="18" t="s">
        <v>91</v>
      </c>
      <c r="G8" s="19">
        <v>30</v>
      </c>
      <c r="H8" s="19">
        <v>43</v>
      </c>
      <c r="I8" s="58">
        <f t="shared" si="0"/>
        <v>73</v>
      </c>
      <c r="J8" s="17">
        <v>9854392670</v>
      </c>
      <c r="K8" s="18" t="s">
        <v>725</v>
      </c>
      <c r="L8" s="18" t="s">
        <v>222</v>
      </c>
      <c r="M8" s="18" t="s">
        <v>223</v>
      </c>
      <c r="N8" s="18" t="s">
        <v>224</v>
      </c>
      <c r="O8" s="18" t="s">
        <v>225</v>
      </c>
      <c r="P8" s="24">
        <v>43557</v>
      </c>
      <c r="Q8" s="18" t="s">
        <v>226</v>
      </c>
      <c r="R8" s="48">
        <v>45</v>
      </c>
      <c r="S8" s="18" t="s">
        <v>221</v>
      </c>
      <c r="T8" s="18"/>
    </row>
    <row r="9" spans="1:20" ht="33">
      <c r="A9" s="4">
        <v>5</v>
      </c>
      <c r="B9" s="17" t="s">
        <v>62</v>
      </c>
      <c r="C9" s="18" t="s">
        <v>95</v>
      </c>
      <c r="D9" s="18" t="s">
        <v>25</v>
      </c>
      <c r="E9" s="19">
        <v>13</v>
      </c>
      <c r="F9" s="18"/>
      <c r="G9" s="19">
        <v>36</v>
      </c>
      <c r="H9" s="19">
        <v>32</v>
      </c>
      <c r="I9" s="58">
        <f t="shared" si="0"/>
        <v>68</v>
      </c>
      <c r="J9" s="18">
        <v>9859693164</v>
      </c>
      <c r="K9" s="18" t="s">
        <v>227</v>
      </c>
      <c r="L9" s="18" t="s">
        <v>228</v>
      </c>
      <c r="M9" s="18">
        <v>9859628674</v>
      </c>
      <c r="N9" s="18" t="s">
        <v>229</v>
      </c>
      <c r="O9" s="18">
        <v>9854931520</v>
      </c>
      <c r="P9" s="24">
        <v>43557</v>
      </c>
      <c r="Q9" s="18" t="s">
        <v>226</v>
      </c>
      <c r="R9" s="48">
        <v>43</v>
      </c>
      <c r="S9" s="18" t="s">
        <v>221</v>
      </c>
      <c r="T9" s="18"/>
    </row>
    <row r="10" spans="1:20" ht="33">
      <c r="A10" s="4">
        <v>6</v>
      </c>
      <c r="B10" s="17" t="s">
        <v>62</v>
      </c>
      <c r="C10" s="18" t="s">
        <v>96</v>
      </c>
      <c r="D10" s="18" t="s">
        <v>23</v>
      </c>
      <c r="E10" s="19">
        <v>18110707103</v>
      </c>
      <c r="F10" s="18" t="s">
        <v>91</v>
      </c>
      <c r="G10" s="19">
        <v>10</v>
      </c>
      <c r="H10" s="19">
        <v>8</v>
      </c>
      <c r="I10" s="58">
        <f t="shared" si="0"/>
        <v>18</v>
      </c>
      <c r="J10" s="18">
        <v>9854704663</v>
      </c>
      <c r="K10" s="18" t="s">
        <v>726</v>
      </c>
      <c r="L10" s="18" t="s">
        <v>230</v>
      </c>
      <c r="M10" s="18">
        <v>9859061362</v>
      </c>
      <c r="N10" s="18" t="s">
        <v>231</v>
      </c>
      <c r="O10" s="18">
        <v>8761856765</v>
      </c>
      <c r="P10" s="24">
        <v>43558</v>
      </c>
      <c r="Q10" s="18" t="s">
        <v>232</v>
      </c>
      <c r="R10" s="48">
        <v>45</v>
      </c>
      <c r="S10" s="18" t="s">
        <v>221</v>
      </c>
      <c r="T10" s="18"/>
    </row>
    <row r="11" spans="1:20" ht="33">
      <c r="A11" s="4">
        <v>7</v>
      </c>
      <c r="B11" s="17" t="s">
        <v>62</v>
      </c>
      <c r="C11" s="18" t="s">
        <v>97</v>
      </c>
      <c r="D11" s="18" t="s">
        <v>23</v>
      </c>
      <c r="E11" s="19">
        <v>18110707104</v>
      </c>
      <c r="F11" s="18" t="s">
        <v>91</v>
      </c>
      <c r="G11" s="19">
        <v>13</v>
      </c>
      <c r="H11" s="19">
        <v>21</v>
      </c>
      <c r="I11" s="58">
        <f t="shared" si="0"/>
        <v>34</v>
      </c>
      <c r="J11" s="18">
        <v>9613884339</v>
      </c>
      <c r="K11" s="18" t="s">
        <v>726</v>
      </c>
      <c r="L11" s="18" t="s">
        <v>230</v>
      </c>
      <c r="M11" s="18">
        <v>9859061362</v>
      </c>
      <c r="N11" s="18" t="s">
        <v>231</v>
      </c>
      <c r="O11" s="18">
        <v>8761856765</v>
      </c>
      <c r="P11" s="24">
        <v>43558</v>
      </c>
      <c r="Q11" s="51" t="s">
        <v>232</v>
      </c>
      <c r="R11" s="48">
        <v>43</v>
      </c>
      <c r="S11" s="18" t="s">
        <v>221</v>
      </c>
      <c r="T11" s="18"/>
    </row>
    <row r="12" spans="1:20" s="55" customFormat="1" ht="33">
      <c r="A12" s="50">
        <v>8</v>
      </c>
      <c r="B12" s="20" t="s">
        <v>62</v>
      </c>
      <c r="C12" s="51" t="s">
        <v>98</v>
      </c>
      <c r="D12" s="51" t="s">
        <v>23</v>
      </c>
      <c r="E12" s="52">
        <v>18110707701</v>
      </c>
      <c r="F12" s="51" t="s">
        <v>91</v>
      </c>
      <c r="G12" s="52">
        <v>21</v>
      </c>
      <c r="H12" s="52">
        <v>35</v>
      </c>
      <c r="I12" s="58">
        <f t="shared" si="0"/>
        <v>56</v>
      </c>
      <c r="J12" s="51">
        <v>9577550373</v>
      </c>
      <c r="K12" s="51" t="s">
        <v>726</v>
      </c>
      <c r="L12" s="51" t="s">
        <v>230</v>
      </c>
      <c r="M12" s="51">
        <v>9859061362</v>
      </c>
      <c r="N12" s="51" t="s">
        <v>231</v>
      </c>
      <c r="O12" s="51">
        <v>8761856765</v>
      </c>
      <c r="P12" s="53">
        <v>43558</v>
      </c>
      <c r="Q12" s="18" t="s">
        <v>232</v>
      </c>
      <c r="R12" s="54">
        <v>40</v>
      </c>
      <c r="S12" s="18" t="s">
        <v>221</v>
      </c>
      <c r="T12" s="51"/>
    </row>
    <row r="13" spans="1:20">
      <c r="A13" s="4">
        <v>9</v>
      </c>
      <c r="B13" s="17" t="s">
        <v>62</v>
      </c>
      <c r="C13" s="18" t="s">
        <v>99</v>
      </c>
      <c r="D13" s="18" t="s">
        <v>23</v>
      </c>
      <c r="E13" s="19">
        <v>18110704401</v>
      </c>
      <c r="F13" s="18" t="s">
        <v>91</v>
      </c>
      <c r="G13" s="19">
        <v>26</v>
      </c>
      <c r="H13" s="19">
        <v>30</v>
      </c>
      <c r="I13" s="58">
        <f t="shared" si="0"/>
        <v>56</v>
      </c>
      <c r="J13" s="18">
        <v>8822808197</v>
      </c>
      <c r="K13" s="18" t="s">
        <v>729</v>
      </c>
      <c r="L13" s="18" t="s">
        <v>233</v>
      </c>
      <c r="M13" s="18">
        <v>9401450968</v>
      </c>
      <c r="N13" s="18" t="s">
        <v>222</v>
      </c>
      <c r="O13" s="18">
        <v>9859289600</v>
      </c>
      <c r="P13" s="24">
        <v>43559</v>
      </c>
      <c r="Q13" s="18" t="s">
        <v>234</v>
      </c>
      <c r="R13" s="48">
        <v>43</v>
      </c>
      <c r="S13" s="18" t="s">
        <v>221</v>
      </c>
      <c r="T13" s="18"/>
    </row>
    <row r="14" spans="1:20">
      <c r="A14" s="4">
        <v>10</v>
      </c>
      <c r="B14" s="17" t="s">
        <v>62</v>
      </c>
      <c r="C14" s="18" t="s">
        <v>100</v>
      </c>
      <c r="D14" s="18" t="s">
        <v>23</v>
      </c>
      <c r="E14" s="19">
        <v>18110705002</v>
      </c>
      <c r="F14" s="18" t="s">
        <v>91</v>
      </c>
      <c r="G14" s="19">
        <v>7</v>
      </c>
      <c r="H14" s="19">
        <v>16</v>
      </c>
      <c r="I14" s="58">
        <f t="shared" si="0"/>
        <v>23</v>
      </c>
      <c r="J14" s="18">
        <v>9859252098</v>
      </c>
      <c r="K14" s="18" t="s">
        <v>729</v>
      </c>
      <c r="L14" s="18" t="s">
        <v>233</v>
      </c>
      <c r="M14" s="18">
        <v>9401450968</v>
      </c>
      <c r="N14" s="18" t="s">
        <v>222</v>
      </c>
      <c r="O14" s="18">
        <v>9859289600</v>
      </c>
      <c r="P14" s="24">
        <v>43559</v>
      </c>
      <c r="Q14" s="18" t="s">
        <v>234</v>
      </c>
      <c r="R14" s="48">
        <v>45</v>
      </c>
      <c r="S14" s="18" t="s">
        <v>221</v>
      </c>
      <c r="T14" s="18"/>
    </row>
    <row r="15" spans="1:20">
      <c r="A15" s="4">
        <v>11</v>
      </c>
      <c r="B15" s="17" t="s">
        <v>62</v>
      </c>
      <c r="C15" s="18" t="s">
        <v>101</v>
      </c>
      <c r="D15" s="18" t="s">
        <v>25</v>
      </c>
      <c r="E15" s="19" t="s">
        <v>102</v>
      </c>
      <c r="F15" s="18"/>
      <c r="G15" s="19">
        <v>9</v>
      </c>
      <c r="H15" s="19">
        <v>13</v>
      </c>
      <c r="I15" s="58">
        <f t="shared" si="0"/>
        <v>22</v>
      </c>
      <c r="J15" s="18">
        <v>7399489447</v>
      </c>
      <c r="K15" s="18" t="s">
        <v>235</v>
      </c>
      <c r="L15" s="18" t="s">
        <v>236</v>
      </c>
      <c r="M15" s="18">
        <v>9613332482</v>
      </c>
      <c r="N15" s="18" t="s">
        <v>237</v>
      </c>
      <c r="O15" s="18">
        <v>9613170797</v>
      </c>
      <c r="P15" s="24">
        <v>43559</v>
      </c>
      <c r="Q15" s="18" t="s">
        <v>234</v>
      </c>
      <c r="R15" s="48">
        <v>45</v>
      </c>
      <c r="S15" s="18" t="s">
        <v>221</v>
      </c>
      <c r="T15" s="18"/>
    </row>
    <row r="16" spans="1:20" ht="33">
      <c r="A16" s="4">
        <v>12</v>
      </c>
      <c r="B16" s="17" t="s">
        <v>62</v>
      </c>
      <c r="C16" s="18" t="s">
        <v>103</v>
      </c>
      <c r="D16" s="18" t="s">
        <v>23</v>
      </c>
      <c r="E16" s="19" t="s">
        <v>104</v>
      </c>
      <c r="F16" s="18" t="s">
        <v>91</v>
      </c>
      <c r="G16" s="19">
        <v>23</v>
      </c>
      <c r="H16" s="19">
        <v>22</v>
      </c>
      <c r="I16" s="58">
        <f t="shared" si="0"/>
        <v>45</v>
      </c>
      <c r="J16" s="18">
        <v>9577309118</v>
      </c>
      <c r="K16" s="18" t="s">
        <v>725</v>
      </c>
      <c r="L16" s="18" t="s">
        <v>218</v>
      </c>
      <c r="M16" s="18">
        <v>9854657299</v>
      </c>
      <c r="N16" s="18" t="s">
        <v>219</v>
      </c>
      <c r="O16" s="18">
        <v>9859384976</v>
      </c>
      <c r="P16" s="24">
        <v>43560</v>
      </c>
      <c r="Q16" s="18" t="s">
        <v>238</v>
      </c>
      <c r="R16" s="48">
        <v>43</v>
      </c>
      <c r="S16" s="18" t="s">
        <v>221</v>
      </c>
      <c r="T16" s="18"/>
    </row>
    <row r="17" spans="1:20">
      <c r="A17" s="4">
        <v>13</v>
      </c>
      <c r="B17" s="17" t="s">
        <v>62</v>
      </c>
      <c r="C17" s="18" t="s">
        <v>105</v>
      </c>
      <c r="D17" s="18" t="s">
        <v>23</v>
      </c>
      <c r="E17" s="19">
        <v>18110724403</v>
      </c>
      <c r="F17" s="18" t="s">
        <v>91</v>
      </c>
      <c r="G17" s="19">
        <v>12</v>
      </c>
      <c r="H17" s="19">
        <v>12</v>
      </c>
      <c r="I17" s="58">
        <f t="shared" si="0"/>
        <v>24</v>
      </c>
      <c r="J17" s="18">
        <v>9613106755</v>
      </c>
      <c r="K17" s="18" t="s">
        <v>725</v>
      </c>
      <c r="L17" s="18" t="s">
        <v>218</v>
      </c>
      <c r="M17" s="18">
        <v>9854657299</v>
      </c>
      <c r="N17" s="18" t="s">
        <v>219</v>
      </c>
      <c r="O17" s="18">
        <v>9859384976</v>
      </c>
      <c r="P17" s="24">
        <v>43560</v>
      </c>
      <c r="Q17" s="18" t="s">
        <v>238</v>
      </c>
      <c r="R17" s="48">
        <v>45</v>
      </c>
      <c r="S17" s="18" t="s">
        <v>221</v>
      </c>
      <c r="T17" s="18"/>
    </row>
    <row r="18" spans="1:20">
      <c r="A18" s="4">
        <v>14</v>
      </c>
      <c r="B18" s="17" t="s">
        <v>62</v>
      </c>
      <c r="C18" s="18" t="s">
        <v>106</v>
      </c>
      <c r="D18" s="18" t="s">
        <v>25</v>
      </c>
      <c r="E18" s="19">
        <v>7</v>
      </c>
      <c r="F18" s="18"/>
      <c r="G18" s="19">
        <v>7</v>
      </c>
      <c r="H18" s="19">
        <v>13</v>
      </c>
      <c r="I18" s="58">
        <f t="shared" si="0"/>
        <v>20</v>
      </c>
      <c r="J18" s="18">
        <v>9854446424</v>
      </c>
      <c r="K18" s="18" t="s">
        <v>239</v>
      </c>
      <c r="L18" s="18" t="s">
        <v>240</v>
      </c>
      <c r="M18" s="18">
        <v>9613772308</v>
      </c>
      <c r="N18" s="18" t="s">
        <v>241</v>
      </c>
      <c r="O18" s="18">
        <v>7399954696</v>
      </c>
      <c r="P18" s="24">
        <v>43560</v>
      </c>
      <c r="Q18" s="18" t="s">
        <v>238</v>
      </c>
      <c r="R18" s="48">
        <v>43</v>
      </c>
      <c r="S18" s="18" t="s">
        <v>221</v>
      </c>
      <c r="T18" s="18"/>
    </row>
    <row r="19" spans="1:20">
      <c r="A19" s="4">
        <v>15</v>
      </c>
      <c r="B19" s="17" t="s">
        <v>62</v>
      </c>
      <c r="C19" s="18" t="s">
        <v>107</v>
      </c>
      <c r="D19" s="18" t="s">
        <v>25</v>
      </c>
      <c r="E19" s="19" t="s">
        <v>108</v>
      </c>
      <c r="F19" s="18"/>
      <c r="G19" s="19">
        <v>17</v>
      </c>
      <c r="H19" s="19">
        <v>17</v>
      </c>
      <c r="I19" s="58">
        <f t="shared" si="0"/>
        <v>34</v>
      </c>
      <c r="J19" s="18">
        <v>9577376192</v>
      </c>
      <c r="K19" s="18" t="s">
        <v>242</v>
      </c>
      <c r="L19" s="18" t="s">
        <v>243</v>
      </c>
      <c r="M19" s="18">
        <v>9401450988</v>
      </c>
      <c r="N19" s="18" t="s">
        <v>244</v>
      </c>
      <c r="O19" s="18">
        <v>9678228864</v>
      </c>
      <c r="P19" s="24">
        <v>43561</v>
      </c>
      <c r="Q19" s="18" t="s">
        <v>245</v>
      </c>
      <c r="R19" s="48">
        <v>40</v>
      </c>
      <c r="S19" s="18" t="s">
        <v>221</v>
      </c>
      <c r="T19" s="18"/>
    </row>
    <row r="20" spans="1:20">
      <c r="A20" s="4">
        <v>16</v>
      </c>
      <c r="B20" s="17" t="s">
        <v>62</v>
      </c>
      <c r="C20" s="18" t="s">
        <v>109</v>
      </c>
      <c r="D20" s="18" t="s">
        <v>25</v>
      </c>
      <c r="E20" s="19" t="s">
        <v>110</v>
      </c>
      <c r="F20" s="18"/>
      <c r="G20" s="19">
        <v>13</v>
      </c>
      <c r="H20" s="19">
        <v>20</v>
      </c>
      <c r="I20" s="58">
        <f t="shared" si="0"/>
        <v>33</v>
      </c>
      <c r="J20" s="18">
        <v>9859147922</v>
      </c>
      <c r="K20" s="18" t="s">
        <v>246</v>
      </c>
      <c r="L20" s="18" t="s">
        <v>243</v>
      </c>
      <c r="M20" s="18">
        <v>9401450988</v>
      </c>
      <c r="N20" s="18" t="s">
        <v>244</v>
      </c>
      <c r="O20" s="18">
        <v>9678228864</v>
      </c>
      <c r="P20" s="24">
        <v>43561</v>
      </c>
      <c r="Q20" s="18" t="s">
        <v>245</v>
      </c>
      <c r="R20" s="48">
        <v>43</v>
      </c>
      <c r="S20" s="18" t="s">
        <v>221</v>
      </c>
      <c r="T20" s="18"/>
    </row>
    <row r="21" spans="1:20">
      <c r="A21" s="4">
        <v>17</v>
      </c>
      <c r="B21" s="17" t="s">
        <v>62</v>
      </c>
      <c r="C21" s="18" t="s">
        <v>111</v>
      </c>
      <c r="D21" s="18" t="s">
        <v>25</v>
      </c>
      <c r="E21" s="19" t="s">
        <v>112</v>
      </c>
      <c r="F21" s="18"/>
      <c r="G21" s="19">
        <v>10</v>
      </c>
      <c r="H21" s="19">
        <v>13</v>
      </c>
      <c r="I21" s="58">
        <f t="shared" si="0"/>
        <v>23</v>
      </c>
      <c r="J21" s="18">
        <v>9613284910</v>
      </c>
      <c r="K21" s="18" t="s">
        <v>242</v>
      </c>
      <c r="L21" s="18" t="s">
        <v>243</v>
      </c>
      <c r="M21" s="18">
        <v>9401450988</v>
      </c>
      <c r="N21" s="18" t="s">
        <v>244</v>
      </c>
      <c r="O21" s="18">
        <v>9678228864</v>
      </c>
      <c r="P21" s="24">
        <v>43561</v>
      </c>
      <c r="Q21" s="18" t="s">
        <v>245</v>
      </c>
      <c r="R21" s="48">
        <v>45</v>
      </c>
      <c r="S21" s="18" t="s">
        <v>221</v>
      </c>
      <c r="T21" s="18"/>
    </row>
    <row r="22" spans="1:20">
      <c r="A22" s="4">
        <v>18</v>
      </c>
      <c r="B22" s="17" t="s">
        <v>62</v>
      </c>
      <c r="C22" s="59" t="s">
        <v>113</v>
      </c>
      <c r="D22" s="59" t="s">
        <v>25</v>
      </c>
      <c r="E22" s="17">
        <v>4</v>
      </c>
      <c r="F22" s="59"/>
      <c r="G22" s="17">
        <v>33</v>
      </c>
      <c r="H22" s="17">
        <v>26</v>
      </c>
      <c r="I22" s="58">
        <f t="shared" si="0"/>
        <v>59</v>
      </c>
      <c r="J22" s="59">
        <v>9613538874</v>
      </c>
      <c r="K22" s="59" t="s">
        <v>247</v>
      </c>
      <c r="L22" s="59" t="s">
        <v>228</v>
      </c>
      <c r="M22" s="59">
        <v>9859628674</v>
      </c>
      <c r="N22" s="59" t="s">
        <v>229</v>
      </c>
      <c r="O22" s="59">
        <v>9854931520</v>
      </c>
      <c r="P22" s="24">
        <v>43563</v>
      </c>
      <c r="Q22" s="18" t="s">
        <v>220</v>
      </c>
      <c r="R22" s="48">
        <v>45</v>
      </c>
      <c r="S22" s="18" t="s">
        <v>221</v>
      </c>
      <c r="T22" s="18"/>
    </row>
    <row r="23" spans="1:20">
      <c r="A23" s="4">
        <v>19</v>
      </c>
      <c r="B23" s="17" t="s">
        <v>62</v>
      </c>
      <c r="C23" s="18" t="s">
        <v>114</v>
      </c>
      <c r="D23" s="18" t="s">
        <v>25</v>
      </c>
      <c r="E23" s="19">
        <v>2</v>
      </c>
      <c r="F23" s="18"/>
      <c r="G23" s="19">
        <v>22</v>
      </c>
      <c r="H23" s="19">
        <v>23</v>
      </c>
      <c r="I23" s="58">
        <f t="shared" si="0"/>
        <v>45</v>
      </c>
      <c r="J23" s="18">
        <v>9577934334</v>
      </c>
      <c r="K23" s="18" t="s">
        <v>248</v>
      </c>
      <c r="L23" s="18" t="s">
        <v>228</v>
      </c>
      <c r="M23" s="18">
        <v>9859628674</v>
      </c>
      <c r="N23" s="18" t="s">
        <v>229</v>
      </c>
      <c r="O23" s="18">
        <v>9854931520</v>
      </c>
      <c r="P23" s="24">
        <v>43563</v>
      </c>
      <c r="Q23" s="18" t="s">
        <v>220</v>
      </c>
      <c r="R23" s="48">
        <v>43</v>
      </c>
      <c r="S23" s="18" t="s">
        <v>221</v>
      </c>
      <c r="T23" s="18"/>
    </row>
    <row r="24" spans="1:20">
      <c r="A24" s="4">
        <v>20</v>
      </c>
      <c r="B24" s="17" t="s">
        <v>62</v>
      </c>
      <c r="C24" s="18" t="s">
        <v>115</v>
      </c>
      <c r="D24" s="18" t="s">
        <v>25</v>
      </c>
      <c r="E24" s="19">
        <v>23</v>
      </c>
      <c r="F24" s="18"/>
      <c r="G24" s="19">
        <v>24</v>
      </c>
      <c r="H24" s="19">
        <v>24</v>
      </c>
      <c r="I24" s="58">
        <f t="shared" si="0"/>
        <v>48</v>
      </c>
      <c r="J24" s="18">
        <v>9706616749</v>
      </c>
      <c r="K24" s="18" t="s">
        <v>249</v>
      </c>
      <c r="L24" s="18" t="s">
        <v>228</v>
      </c>
      <c r="M24" s="18">
        <v>9859628674</v>
      </c>
      <c r="N24" s="18" t="s">
        <v>229</v>
      </c>
      <c r="O24" s="18">
        <v>9854931520</v>
      </c>
      <c r="P24" s="24">
        <v>43563</v>
      </c>
      <c r="Q24" s="18" t="s">
        <v>220</v>
      </c>
      <c r="R24" s="48">
        <v>45</v>
      </c>
      <c r="S24" s="18" t="s">
        <v>221</v>
      </c>
      <c r="T24" s="18"/>
    </row>
    <row r="25" spans="1:20">
      <c r="A25" s="4">
        <v>21</v>
      </c>
      <c r="B25" s="17" t="s">
        <v>62</v>
      </c>
      <c r="C25" s="18" t="s">
        <v>116</v>
      </c>
      <c r="D25" s="18" t="s">
        <v>25</v>
      </c>
      <c r="E25" s="19" t="s">
        <v>117</v>
      </c>
      <c r="F25" s="18"/>
      <c r="G25" s="19">
        <v>21</v>
      </c>
      <c r="H25" s="19">
        <v>15</v>
      </c>
      <c r="I25" s="58">
        <f t="shared" si="0"/>
        <v>36</v>
      </c>
      <c r="J25" s="18">
        <v>8011341040</v>
      </c>
      <c r="K25" s="18" t="s">
        <v>250</v>
      </c>
      <c r="L25" s="18" t="s">
        <v>251</v>
      </c>
      <c r="M25" s="18">
        <v>9401450952</v>
      </c>
      <c r="N25" s="18" t="s">
        <v>252</v>
      </c>
      <c r="O25" s="18">
        <v>9859457078</v>
      </c>
      <c r="P25" s="24">
        <v>43564</v>
      </c>
      <c r="Q25" s="18" t="s">
        <v>226</v>
      </c>
      <c r="R25" s="48">
        <v>43</v>
      </c>
      <c r="S25" s="18" t="s">
        <v>221</v>
      </c>
      <c r="T25" s="18"/>
    </row>
    <row r="26" spans="1:20">
      <c r="A26" s="4">
        <v>22</v>
      </c>
      <c r="B26" s="17" t="s">
        <v>62</v>
      </c>
      <c r="C26" s="18" t="s">
        <v>118</v>
      </c>
      <c r="D26" s="18" t="s">
        <v>25</v>
      </c>
      <c r="E26" s="19" t="s">
        <v>119</v>
      </c>
      <c r="F26" s="18"/>
      <c r="G26" s="19">
        <v>20</v>
      </c>
      <c r="H26" s="19">
        <v>19</v>
      </c>
      <c r="I26" s="58">
        <f t="shared" si="0"/>
        <v>39</v>
      </c>
      <c r="J26" s="18">
        <v>9854326864</v>
      </c>
      <c r="K26" s="18" t="s">
        <v>250</v>
      </c>
      <c r="L26" s="18" t="s">
        <v>251</v>
      </c>
      <c r="M26" s="18">
        <v>9401450952</v>
      </c>
      <c r="N26" s="18" t="s">
        <v>252</v>
      </c>
      <c r="O26" s="18">
        <v>9859457078</v>
      </c>
      <c r="P26" s="24">
        <v>43564</v>
      </c>
      <c r="Q26" s="18" t="s">
        <v>226</v>
      </c>
      <c r="R26" s="48">
        <v>56</v>
      </c>
      <c r="S26" s="18" t="s">
        <v>221</v>
      </c>
      <c r="T26" s="18"/>
    </row>
    <row r="27" spans="1:20">
      <c r="A27" s="4">
        <v>23</v>
      </c>
      <c r="B27" s="17" t="s">
        <v>62</v>
      </c>
      <c r="C27" s="18" t="s">
        <v>120</v>
      </c>
      <c r="D27" s="18" t="s">
        <v>25</v>
      </c>
      <c r="E27" s="19" t="s">
        <v>121</v>
      </c>
      <c r="F27" s="18"/>
      <c r="G27" s="19">
        <v>17</v>
      </c>
      <c r="H27" s="19">
        <v>31</v>
      </c>
      <c r="I27" s="58">
        <f t="shared" si="0"/>
        <v>48</v>
      </c>
      <c r="J27" s="18">
        <v>9957085671</v>
      </c>
      <c r="K27" s="18" t="s">
        <v>253</v>
      </c>
      <c r="L27" s="18" t="s">
        <v>251</v>
      </c>
      <c r="M27" s="18">
        <v>9401450952</v>
      </c>
      <c r="N27" s="18" t="s">
        <v>252</v>
      </c>
      <c r="O27" s="18">
        <v>9859457078</v>
      </c>
      <c r="P27" s="24">
        <v>43564</v>
      </c>
      <c r="Q27" s="18" t="s">
        <v>226</v>
      </c>
      <c r="R27" s="48">
        <v>44</v>
      </c>
      <c r="S27" s="18" t="s">
        <v>221</v>
      </c>
      <c r="T27" s="18"/>
    </row>
    <row r="28" spans="1:20">
      <c r="A28" s="4">
        <v>24</v>
      </c>
      <c r="B28" s="17" t="s">
        <v>62</v>
      </c>
      <c r="C28" s="18" t="s">
        <v>122</v>
      </c>
      <c r="D28" s="18" t="s">
        <v>23</v>
      </c>
      <c r="E28" s="19">
        <v>18110728001</v>
      </c>
      <c r="F28" s="18" t="s">
        <v>91</v>
      </c>
      <c r="G28" s="19">
        <v>47</v>
      </c>
      <c r="H28" s="19">
        <v>61</v>
      </c>
      <c r="I28" s="58">
        <f t="shared" si="0"/>
        <v>108</v>
      </c>
      <c r="J28" s="18">
        <v>9706367343</v>
      </c>
      <c r="K28" s="18" t="s">
        <v>239</v>
      </c>
      <c r="L28" s="18" t="s">
        <v>240</v>
      </c>
      <c r="M28" s="18">
        <v>9613772308</v>
      </c>
      <c r="N28" s="18" t="s">
        <v>241</v>
      </c>
      <c r="O28" s="18">
        <v>7399954696</v>
      </c>
      <c r="P28" s="24">
        <v>43565</v>
      </c>
      <c r="Q28" s="18" t="s">
        <v>232</v>
      </c>
      <c r="R28" s="48">
        <v>54</v>
      </c>
      <c r="S28" s="18" t="s">
        <v>221</v>
      </c>
      <c r="T28" s="18"/>
    </row>
    <row r="29" spans="1:20">
      <c r="A29" s="4">
        <v>25</v>
      </c>
      <c r="B29" s="17" t="s">
        <v>62</v>
      </c>
      <c r="C29" s="18" t="s">
        <v>123</v>
      </c>
      <c r="D29" s="18" t="s">
        <v>23</v>
      </c>
      <c r="E29" s="19">
        <v>18110726006</v>
      </c>
      <c r="F29" s="18" t="s">
        <v>91</v>
      </c>
      <c r="G29" s="19">
        <v>27</v>
      </c>
      <c r="H29" s="19">
        <v>28</v>
      </c>
      <c r="I29" s="58">
        <f t="shared" si="0"/>
        <v>55</v>
      </c>
      <c r="J29" s="18">
        <v>9508720160</v>
      </c>
      <c r="K29" s="18" t="s">
        <v>727</v>
      </c>
      <c r="L29" s="18" t="s">
        <v>254</v>
      </c>
      <c r="M29" s="18">
        <v>8486580980</v>
      </c>
      <c r="N29" s="18" t="s">
        <v>255</v>
      </c>
      <c r="O29" s="18">
        <v>8473940846</v>
      </c>
      <c r="P29" s="24">
        <v>43567</v>
      </c>
      <c r="Q29" s="18" t="s">
        <v>238</v>
      </c>
      <c r="R29" s="48">
        <v>56</v>
      </c>
      <c r="S29" s="18" t="s">
        <v>221</v>
      </c>
      <c r="T29" s="18"/>
    </row>
    <row r="30" spans="1:20">
      <c r="A30" s="4">
        <v>26</v>
      </c>
      <c r="B30" s="17" t="s">
        <v>62</v>
      </c>
      <c r="C30" s="18" t="s">
        <v>124</v>
      </c>
      <c r="D30" s="18" t="s">
        <v>23</v>
      </c>
      <c r="E30" s="19">
        <v>18110726002</v>
      </c>
      <c r="F30" s="18" t="s">
        <v>125</v>
      </c>
      <c r="G30" s="19">
        <v>20</v>
      </c>
      <c r="H30" s="19">
        <v>17</v>
      </c>
      <c r="I30" s="58">
        <f t="shared" si="0"/>
        <v>37</v>
      </c>
      <c r="J30" s="18">
        <v>9613493195</v>
      </c>
      <c r="K30" s="18" t="s">
        <v>727</v>
      </c>
      <c r="L30" s="18" t="s">
        <v>254</v>
      </c>
      <c r="M30" s="18">
        <v>8486580980</v>
      </c>
      <c r="N30" s="18" t="s">
        <v>255</v>
      </c>
      <c r="O30" s="18">
        <v>8473940846</v>
      </c>
      <c r="P30" s="24">
        <v>43567</v>
      </c>
      <c r="Q30" s="18" t="s">
        <v>238</v>
      </c>
      <c r="R30" s="48">
        <v>45</v>
      </c>
      <c r="S30" s="18" t="s">
        <v>221</v>
      </c>
      <c r="T30" s="18"/>
    </row>
    <row r="31" spans="1:20">
      <c r="A31" s="4">
        <v>27</v>
      </c>
      <c r="B31" s="17" t="s">
        <v>62</v>
      </c>
      <c r="C31" s="18" t="s">
        <v>126</v>
      </c>
      <c r="D31" s="18" t="s">
        <v>23</v>
      </c>
      <c r="E31" s="19">
        <v>18107026202</v>
      </c>
      <c r="F31" s="18" t="s">
        <v>125</v>
      </c>
      <c r="G31" s="19">
        <v>14</v>
      </c>
      <c r="H31" s="19">
        <v>22</v>
      </c>
      <c r="I31" s="58">
        <f t="shared" si="0"/>
        <v>36</v>
      </c>
      <c r="J31" s="18">
        <v>9859125734</v>
      </c>
      <c r="K31" s="18" t="s">
        <v>727</v>
      </c>
      <c r="L31" s="18" t="s">
        <v>254</v>
      </c>
      <c r="M31" s="18">
        <v>8486580980</v>
      </c>
      <c r="N31" s="18" t="s">
        <v>255</v>
      </c>
      <c r="O31" s="18">
        <v>8473940846</v>
      </c>
      <c r="P31" s="24">
        <v>43567</v>
      </c>
      <c r="Q31" s="18" t="s">
        <v>238</v>
      </c>
      <c r="R31" s="48">
        <v>43</v>
      </c>
      <c r="S31" s="18" t="s">
        <v>221</v>
      </c>
      <c r="T31" s="18"/>
    </row>
    <row r="32" spans="1:20">
      <c r="A32" s="4">
        <v>28</v>
      </c>
      <c r="B32" s="17" t="s">
        <v>62</v>
      </c>
      <c r="C32" s="18" t="s">
        <v>127</v>
      </c>
      <c r="D32" s="18" t="s">
        <v>23</v>
      </c>
      <c r="E32" s="19">
        <v>18110726001</v>
      </c>
      <c r="F32" s="18" t="s">
        <v>91</v>
      </c>
      <c r="G32" s="19">
        <v>36</v>
      </c>
      <c r="H32" s="19">
        <v>34</v>
      </c>
      <c r="I32" s="58">
        <f t="shared" si="0"/>
        <v>70</v>
      </c>
      <c r="J32" s="18">
        <v>9435382854</v>
      </c>
      <c r="K32" s="18" t="s">
        <v>727</v>
      </c>
      <c r="L32" s="18" t="s">
        <v>254</v>
      </c>
      <c r="M32" s="18">
        <v>8486580980</v>
      </c>
      <c r="N32" s="18" t="s">
        <v>255</v>
      </c>
      <c r="O32" s="18">
        <v>8473940846</v>
      </c>
      <c r="P32" s="24">
        <v>43568</v>
      </c>
      <c r="Q32" s="18" t="s">
        <v>245</v>
      </c>
      <c r="R32" s="48">
        <v>40</v>
      </c>
      <c r="S32" s="18" t="s">
        <v>221</v>
      </c>
      <c r="T32" s="18"/>
    </row>
    <row r="33" spans="1:20">
      <c r="A33" s="4">
        <v>29</v>
      </c>
      <c r="B33" s="17" t="s">
        <v>62</v>
      </c>
      <c r="C33" s="18" t="s">
        <v>128</v>
      </c>
      <c r="D33" s="18" t="s">
        <v>23</v>
      </c>
      <c r="E33" s="19">
        <v>18110725905</v>
      </c>
      <c r="F33" s="18" t="s">
        <v>91</v>
      </c>
      <c r="G33" s="19">
        <v>14</v>
      </c>
      <c r="H33" s="19">
        <v>26</v>
      </c>
      <c r="I33" s="58">
        <f t="shared" si="0"/>
        <v>40</v>
      </c>
      <c r="J33" s="18">
        <v>9706826702</v>
      </c>
      <c r="K33" s="18" t="s">
        <v>727</v>
      </c>
      <c r="L33" s="18" t="s">
        <v>254</v>
      </c>
      <c r="M33" s="18">
        <v>8486580980</v>
      </c>
      <c r="N33" s="18" t="s">
        <v>255</v>
      </c>
      <c r="O33" s="18">
        <v>8473940846</v>
      </c>
      <c r="P33" s="24">
        <v>43568</v>
      </c>
      <c r="Q33" s="18" t="s">
        <v>245</v>
      </c>
      <c r="R33" s="48">
        <v>43</v>
      </c>
      <c r="S33" s="18" t="s">
        <v>221</v>
      </c>
      <c r="T33" s="18"/>
    </row>
    <row r="34" spans="1:20">
      <c r="A34" s="4">
        <v>30</v>
      </c>
      <c r="B34" s="17" t="s">
        <v>62</v>
      </c>
      <c r="C34" s="18" t="s">
        <v>129</v>
      </c>
      <c r="D34" s="18" t="s">
        <v>23</v>
      </c>
      <c r="E34" s="19">
        <v>18110726101</v>
      </c>
      <c r="F34" s="18" t="s">
        <v>91</v>
      </c>
      <c r="G34" s="19">
        <v>42</v>
      </c>
      <c r="H34" s="19">
        <v>50</v>
      </c>
      <c r="I34" s="58">
        <f t="shared" si="0"/>
        <v>92</v>
      </c>
      <c r="J34" s="18">
        <v>9613256420</v>
      </c>
      <c r="K34" s="18" t="s">
        <v>727</v>
      </c>
      <c r="L34" s="18" t="s">
        <v>254</v>
      </c>
      <c r="M34" s="18">
        <v>8486580980</v>
      </c>
      <c r="N34" s="18" t="s">
        <v>255</v>
      </c>
      <c r="O34" s="18">
        <v>8473940846</v>
      </c>
      <c r="P34" s="24">
        <v>43572</v>
      </c>
      <c r="Q34" s="18" t="s">
        <v>232</v>
      </c>
      <c r="R34" s="48">
        <v>45</v>
      </c>
      <c r="S34" s="18" t="s">
        <v>221</v>
      </c>
      <c r="T34" s="18"/>
    </row>
    <row r="35" spans="1:20">
      <c r="A35" s="4">
        <v>31</v>
      </c>
      <c r="B35" s="17" t="s">
        <v>62</v>
      </c>
      <c r="C35" s="18" t="s">
        <v>130</v>
      </c>
      <c r="D35" s="18" t="s">
        <v>23</v>
      </c>
      <c r="E35" s="19">
        <v>18110726401</v>
      </c>
      <c r="F35" s="18" t="s">
        <v>91</v>
      </c>
      <c r="G35" s="19">
        <v>17</v>
      </c>
      <c r="H35" s="19">
        <v>23</v>
      </c>
      <c r="I35" s="58">
        <f t="shared" si="0"/>
        <v>40</v>
      </c>
      <c r="J35" s="18">
        <v>9706934606</v>
      </c>
      <c r="K35" s="18" t="s">
        <v>727</v>
      </c>
      <c r="L35" s="18" t="s">
        <v>254</v>
      </c>
      <c r="M35" s="18">
        <v>8486580980</v>
      </c>
      <c r="N35" s="18" t="s">
        <v>255</v>
      </c>
      <c r="O35" s="18">
        <v>8473940846</v>
      </c>
      <c r="P35" s="24">
        <v>43572</v>
      </c>
      <c r="Q35" s="18" t="s">
        <v>232</v>
      </c>
      <c r="R35" s="48">
        <v>45</v>
      </c>
      <c r="S35" s="18" t="s">
        <v>221</v>
      </c>
      <c r="T35" s="18"/>
    </row>
    <row r="36" spans="1:20">
      <c r="A36" s="4">
        <v>32</v>
      </c>
      <c r="B36" s="17" t="s">
        <v>62</v>
      </c>
      <c r="C36" s="18" t="s">
        <v>131</v>
      </c>
      <c r="D36" s="18" t="s">
        <v>23</v>
      </c>
      <c r="E36" s="19">
        <v>18110726302</v>
      </c>
      <c r="F36" s="18" t="s">
        <v>91</v>
      </c>
      <c r="G36" s="19">
        <v>32</v>
      </c>
      <c r="H36" s="19">
        <v>33</v>
      </c>
      <c r="I36" s="58">
        <f t="shared" si="0"/>
        <v>65</v>
      </c>
      <c r="J36" s="18">
        <v>9859732662</v>
      </c>
      <c r="K36" s="18" t="s">
        <v>728</v>
      </c>
      <c r="L36" s="18" t="s">
        <v>256</v>
      </c>
      <c r="M36" s="18">
        <v>9435189194</v>
      </c>
      <c r="N36" s="18" t="s">
        <v>257</v>
      </c>
      <c r="O36" s="18">
        <v>9957535597</v>
      </c>
      <c r="P36" s="24">
        <v>43573</v>
      </c>
      <c r="Q36" s="18" t="s">
        <v>234</v>
      </c>
      <c r="R36" s="48">
        <v>43</v>
      </c>
      <c r="S36" s="18" t="s">
        <v>221</v>
      </c>
      <c r="T36" s="18"/>
    </row>
    <row r="37" spans="1:20">
      <c r="A37" s="4">
        <v>33</v>
      </c>
      <c r="B37" s="17" t="s">
        <v>62</v>
      </c>
      <c r="C37" s="18" t="s">
        <v>132</v>
      </c>
      <c r="D37" s="18" t="s">
        <v>23</v>
      </c>
      <c r="E37" s="19">
        <v>18110726003</v>
      </c>
      <c r="F37" s="18" t="s">
        <v>91</v>
      </c>
      <c r="G37" s="19">
        <v>29</v>
      </c>
      <c r="H37" s="19">
        <v>21</v>
      </c>
      <c r="I37" s="58">
        <f t="shared" si="0"/>
        <v>50</v>
      </c>
      <c r="J37" s="18">
        <v>9854738598</v>
      </c>
      <c r="K37" s="18" t="s">
        <v>728</v>
      </c>
      <c r="L37" s="18" t="s">
        <v>256</v>
      </c>
      <c r="M37" s="18">
        <v>9435189194</v>
      </c>
      <c r="N37" s="18" t="s">
        <v>257</v>
      </c>
      <c r="O37" s="18">
        <v>9957535597</v>
      </c>
      <c r="P37" s="24">
        <v>43573</v>
      </c>
      <c r="Q37" s="18" t="s">
        <v>234</v>
      </c>
      <c r="R37" s="18">
        <v>45</v>
      </c>
      <c r="S37" s="18" t="s">
        <v>221</v>
      </c>
      <c r="T37" s="18"/>
    </row>
    <row r="38" spans="1:20">
      <c r="A38" s="4">
        <v>34</v>
      </c>
      <c r="B38" s="17" t="s">
        <v>62</v>
      </c>
      <c r="C38" s="18" t="s">
        <v>133</v>
      </c>
      <c r="D38" s="18" t="s">
        <v>23</v>
      </c>
      <c r="E38" s="19"/>
      <c r="F38" s="18" t="s">
        <v>91</v>
      </c>
      <c r="G38" s="19">
        <v>36</v>
      </c>
      <c r="H38" s="19">
        <v>33</v>
      </c>
      <c r="I38" s="58">
        <f t="shared" si="0"/>
        <v>69</v>
      </c>
      <c r="J38" s="18">
        <v>9854411071</v>
      </c>
      <c r="K38" s="18" t="s">
        <v>728</v>
      </c>
      <c r="L38" s="18" t="s">
        <v>256</v>
      </c>
      <c r="M38" s="18">
        <v>9435189194</v>
      </c>
      <c r="N38" s="18" t="s">
        <v>257</v>
      </c>
      <c r="O38" s="18">
        <v>9957535597</v>
      </c>
      <c r="P38" s="24">
        <v>43575</v>
      </c>
      <c r="Q38" s="18" t="s">
        <v>245</v>
      </c>
      <c r="R38" s="18">
        <v>43</v>
      </c>
      <c r="S38" s="18" t="s">
        <v>221</v>
      </c>
      <c r="T38" s="18"/>
    </row>
    <row r="39" spans="1:20">
      <c r="A39" s="4">
        <v>35</v>
      </c>
      <c r="B39" s="17" t="s">
        <v>62</v>
      </c>
      <c r="C39" s="18" t="s">
        <v>134</v>
      </c>
      <c r="D39" s="18" t="s">
        <v>23</v>
      </c>
      <c r="E39" s="19">
        <v>18110715902</v>
      </c>
      <c r="F39" s="18" t="s">
        <v>91</v>
      </c>
      <c r="G39" s="19">
        <v>29</v>
      </c>
      <c r="H39" s="19">
        <v>30</v>
      </c>
      <c r="I39" s="58">
        <f t="shared" si="0"/>
        <v>59</v>
      </c>
      <c r="J39" s="18">
        <v>8876268935</v>
      </c>
      <c r="K39" s="18" t="s">
        <v>728</v>
      </c>
      <c r="L39" s="18" t="s">
        <v>256</v>
      </c>
      <c r="M39" s="18">
        <v>9435189194</v>
      </c>
      <c r="N39" s="18" t="s">
        <v>257</v>
      </c>
      <c r="O39" s="18">
        <v>9957535597</v>
      </c>
      <c r="P39" s="24">
        <v>43575</v>
      </c>
      <c r="Q39" s="18" t="s">
        <v>245</v>
      </c>
      <c r="R39" s="18">
        <v>40</v>
      </c>
      <c r="S39" s="18" t="s">
        <v>221</v>
      </c>
      <c r="T39" s="18"/>
    </row>
    <row r="40" spans="1:20">
      <c r="A40" s="4">
        <v>36</v>
      </c>
      <c r="B40" s="17" t="s">
        <v>62</v>
      </c>
      <c r="C40" s="18" t="s">
        <v>135</v>
      </c>
      <c r="D40" s="18" t="s">
        <v>23</v>
      </c>
      <c r="E40" s="19">
        <v>18110726303</v>
      </c>
      <c r="F40" s="18" t="s">
        <v>91</v>
      </c>
      <c r="G40" s="19">
        <v>11</v>
      </c>
      <c r="H40" s="19">
        <v>10</v>
      </c>
      <c r="I40" s="58">
        <f t="shared" si="0"/>
        <v>21</v>
      </c>
      <c r="J40" s="18">
        <v>8876693587</v>
      </c>
      <c r="K40" s="18" t="s">
        <v>728</v>
      </c>
      <c r="L40" s="18" t="s">
        <v>256</v>
      </c>
      <c r="M40" s="18">
        <v>9435189194</v>
      </c>
      <c r="N40" s="18" t="s">
        <v>257</v>
      </c>
      <c r="O40" s="18">
        <v>9957535597</v>
      </c>
      <c r="P40" s="24">
        <v>43577</v>
      </c>
      <c r="Q40" s="18" t="s">
        <v>220</v>
      </c>
      <c r="R40" s="18">
        <v>43</v>
      </c>
      <c r="S40" s="18" t="s">
        <v>221</v>
      </c>
      <c r="T40" s="18"/>
    </row>
    <row r="41" spans="1:20">
      <c r="A41" s="4">
        <v>37</v>
      </c>
      <c r="B41" s="17" t="s">
        <v>62</v>
      </c>
      <c r="C41" s="18" t="s">
        <v>136</v>
      </c>
      <c r="D41" s="18" t="s">
        <v>23</v>
      </c>
      <c r="E41" s="19">
        <v>18110726201</v>
      </c>
      <c r="F41" s="18" t="s">
        <v>91</v>
      </c>
      <c r="G41" s="19">
        <v>31</v>
      </c>
      <c r="H41" s="19">
        <v>20</v>
      </c>
      <c r="I41" s="58">
        <f t="shared" si="0"/>
        <v>51</v>
      </c>
      <c r="J41" s="18">
        <v>9854414092</v>
      </c>
      <c r="K41" s="18" t="s">
        <v>728</v>
      </c>
      <c r="L41" s="18" t="s">
        <v>256</v>
      </c>
      <c r="M41" s="18">
        <v>9435189194</v>
      </c>
      <c r="N41" s="18" t="s">
        <v>257</v>
      </c>
      <c r="O41" s="18">
        <v>9957535597</v>
      </c>
      <c r="P41" s="24">
        <v>43577</v>
      </c>
      <c r="Q41" s="18" t="s">
        <v>220</v>
      </c>
      <c r="R41" s="18">
        <v>45</v>
      </c>
      <c r="S41" s="18" t="s">
        <v>221</v>
      </c>
      <c r="T41" s="18"/>
    </row>
    <row r="42" spans="1:20">
      <c r="A42" s="4">
        <v>38</v>
      </c>
      <c r="B42" s="17" t="s">
        <v>62</v>
      </c>
      <c r="C42" s="18" t="s">
        <v>137</v>
      </c>
      <c r="D42" s="18" t="s">
        <v>23</v>
      </c>
      <c r="E42" s="19">
        <v>18110726304</v>
      </c>
      <c r="F42" s="18" t="s">
        <v>138</v>
      </c>
      <c r="G42" s="19">
        <v>15</v>
      </c>
      <c r="H42" s="19">
        <v>10</v>
      </c>
      <c r="I42" s="58">
        <f t="shared" si="0"/>
        <v>25</v>
      </c>
      <c r="J42" s="18">
        <v>9957481399</v>
      </c>
      <c r="K42" s="18" t="s">
        <v>728</v>
      </c>
      <c r="L42" s="18" t="s">
        <v>256</v>
      </c>
      <c r="M42" s="18">
        <v>9435189194</v>
      </c>
      <c r="N42" s="18" t="s">
        <v>257</v>
      </c>
      <c r="O42" s="18">
        <v>9957535597</v>
      </c>
      <c r="P42" s="24">
        <v>43577</v>
      </c>
      <c r="Q42" s="18" t="s">
        <v>220</v>
      </c>
      <c r="R42" s="18">
        <v>45</v>
      </c>
      <c r="S42" s="18" t="s">
        <v>221</v>
      </c>
      <c r="T42" s="18"/>
    </row>
    <row r="43" spans="1:20">
      <c r="A43" s="4">
        <v>39</v>
      </c>
      <c r="B43" s="17" t="s">
        <v>62</v>
      </c>
      <c r="C43" s="18" t="s">
        <v>139</v>
      </c>
      <c r="D43" s="18" t="s">
        <v>23</v>
      </c>
      <c r="E43" s="19">
        <v>18110726301</v>
      </c>
      <c r="F43" s="18" t="s">
        <v>91</v>
      </c>
      <c r="G43" s="19">
        <v>69</v>
      </c>
      <c r="H43" s="19">
        <v>74</v>
      </c>
      <c r="I43" s="58">
        <f t="shared" si="0"/>
        <v>143</v>
      </c>
      <c r="J43" s="18">
        <v>8876091288</v>
      </c>
      <c r="K43" s="18" t="s">
        <v>728</v>
      </c>
      <c r="L43" s="18" t="s">
        <v>256</v>
      </c>
      <c r="M43" s="18">
        <v>9435189194</v>
      </c>
      <c r="N43" s="18" t="s">
        <v>257</v>
      </c>
      <c r="O43" s="18">
        <v>9957535597</v>
      </c>
      <c r="P43" s="24">
        <v>43578</v>
      </c>
      <c r="Q43" s="18" t="s">
        <v>226</v>
      </c>
      <c r="R43" s="18">
        <v>43</v>
      </c>
      <c r="S43" s="18" t="s">
        <v>221</v>
      </c>
      <c r="T43" s="18"/>
    </row>
    <row r="44" spans="1:20">
      <c r="A44" s="4">
        <v>40</v>
      </c>
      <c r="B44" s="17" t="s">
        <v>62</v>
      </c>
      <c r="C44" s="18" t="s">
        <v>140</v>
      </c>
      <c r="D44" s="18" t="s">
        <v>23</v>
      </c>
      <c r="E44" s="19">
        <v>18110726501</v>
      </c>
      <c r="F44" s="18" t="s">
        <v>141</v>
      </c>
      <c r="G44" s="19">
        <v>139</v>
      </c>
      <c r="H44" s="19">
        <v>142</v>
      </c>
      <c r="I44" s="58">
        <f t="shared" si="0"/>
        <v>281</v>
      </c>
      <c r="J44" s="18">
        <v>9957891896</v>
      </c>
      <c r="K44" s="18" t="s">
        <v>728</v>
      </c>
      <c r="L44" s="18" t="s">
        <v>256</v>
      </c>
      <c r="M44" s="18">
        <v>9435189194</v>
      </c>
      <c r="N44" s="18" t="s">
        <v>257</v>
      </c>
      <c r="O44" s="18">
        <v>9957535597</v>
      </c>
      <c r="P44" s="24">
        <v>43579</v>
      </c>
      <c r="Q44" s="18" t="s">
        <v>232</v>
      </c>
      <c r="R44" s="18">
        <v>45</v>
      </c>
      <c r="S44" s="18" t="s">
        <v>221</v>
      </c>
      <c r="T44" s="18"/>
    </row>
    <row r="45" spans="1:20">
      <c r="A45" s="4">
        <v>41</v>
      </c>
      <c r="B45" s="17" t="s">
        <v>62</v>
      </c>
      <c r="C45" s="18" t="s">
        <v>140</v>
      </c>
      <c r="D45" s="18" t="s">
        <v>23</v>
      </c>
      <c r="E45" s="19">
        <v>18110726501</v>
      </c>
      <c r="F45" s="18" t="s">
        <v>141</v>
      </c>
      <c r="G45" s="19">
        <v>139</v>
      </c>
      <c r="H45" s="19">
        <v>142</v>
      </c>
      <c r="I45" s="58">
        <f t="shared" si="0"/>
        <v>281</v>
      </c>
      <c r="J45" s="18">
        <v>9957891896</v>
      </c>
      <c r="K45" s="18" t="s">
        <v>728</v>
      </c>
      <c r="L45" s="18" t="s">
        <v>256</v>
      </c>
      <c r="M45" s="18">
        <v>9435189194</v>
      </c>
      <c r="N45" s="18" t="s">
        <v>257</v>
      </c>
      <c r="O45" s="18">
        <v>9957535597</v>
      </c>
      <c r="P45" s="24">
        <v>43580</v>
      </c>
      <c r="Q45" s="18" t="s">
        <v>234</v>
      </c>
      <c r="R45" s="18">
        <v>43</v>
      </c>
      <c r="S45" s="18" t="s">
        <v>221</v>
      </c>
      <c r="T45" s="18"/>
    </row>
    <row r="46" spans="1:20" ht="33">
      <c r="A46" s="4">
        <v>42</v>
      </c>
      <c r="B46" s="17" t="s">
        <v>62</v>
      </c>
      <c r="C46" s="18" t="s">
        <v>142</v>
      </c>
      <c r="D46" s="18" t="s">
        <v>25</v>
      </c>
      <c r="E46" s="19" t="s">
        <v>143</v>
      </c>
      <c r="F46" s="18"/>
      <c r="G46" s="19">
        <v>12</v>
      </c>
      <c r="H46" s="19">
        <v>20</v>
      </c>
      <c r="I46" s="58">
        <f t="shared" si="0"/>
        <v>32</v>
      </c>
      <c r="J46" s="18">
        <v>9854328317</v>
      </c>
      <c r="K46" s="18" t="s">
        <v>258</v>
      </c>
      <c r="L46" s="18" t="s">
        <v>256</v>
      </c>
      <c r="M46" s="18">
        <v>9435189194</v>
      </c>
      <c r="N46" s="18" t="s">
        <v>257</v>
      </c>
      <c r="O46" s="18">
        <v>9957535597</v>
      </c>
      <c r="P46" s="24">
        <v>43581</v>
      </c>
      <c r="Q46" s="18" t="s">
        <v>238</v>
      </c>
      <c r="R46" s="18">
        <v>40</v>
      </c>
      <c r="S46" s="18" t="s">
        <v>221</v>
      </c>
      <c r="T46" s="18"/>
    </row>
    <row r="47" spans="1:20" ht="33">
      <c r="A47" s="4">
        <v>43</v>
      </c>
      <c r="B47" s="17" t="s">
        <v>62</v>
      </c>
      <c r="C47" s="18" t="s">
        <v>144</v>
      </c>
      <c r="D47" s="18" t="s">
        <v>25</v>
      </c>
      <c r="E47" s="19" t="s">
        <v>119</v>
      </c>
      <c r="F47" s="18"/>
      <c r="G47" s="19">
        <v>19</v>
      </c>
      <c r="H47" s="19">
        <v>20</v>
      </c>
      <c r="I47" s="58">
        <f t="shared" si="0"/>
        <v>39</v>
      </c>
      <c r="J47" s="18">
        <v>9613476844</v>
      </c>
      <c r="K47" s="18" t="s">
        <v>258</v>
      </c>
      <c r="L47" s="18" t="s">
        <v>259</v>
      </c>
      <c r="M47" s="18">
        <v>8876381116</v>
      </c>
      <c r="N47" s="18" t="s">
        <v>260</v>
      </c>
      <c r="O47" s="18">
        <v>8486390331</v>
      </c>
      <c r="P47" s="24">
        <v>43581</v>
      </c>
      <c r="Q47" s="18" t="s">
        <v>238</v>
      </c>
      <c r="R47" s="18">
        <v>43</v>
      </c>
      <c r="S47" s="18" t="s">
        <v>221</v>
      </c>
      <c r="T47" s="18"/>
    </row>
    <row r="48" spans="1:20" ht="33">
      <c r="A48" s="4">
        <v>44</v>
      </c>
      <c r="B48" s="17" t="s">
        <v>62</v>
      </c>
      <c r="C48" s="18" t="s">
        <v>145</v>
      </c>
      <c r="D48" s="18" t="s">
        <v>25</v>
      </c>
      <c r="E48" s="19" t="s">
        <v>146</v>
      </c>
      <c r="F48" s="18"/>
      <c r="G48" s="19">
        <v>34</v>
      </c>
      <c r="H48" s="19">
        <v>27</v>
      </c>
      <c r="I48" s="58">
        <f t="shared" si="0"/>
        <v>61</v>
      </c>
      <c r="J48" s="18">
        <v>9859701214</v>
      </c>
      <c r="K48" s="18" t="s">
        <v>258</v>
      </c>
      <c r="L48" s="18" t="s">
        <v>259</v>
      </c>
      <c r="M48" s="18">
        <v>8876381116</v>
      </c>
      <c r="N48" s="18" t="s">
        <v>260</v>
      </c>
      <c r="O48" s="18">
        <v>8486390331</v>
      </c>
      <c r="P48" s="24">
        <v>43581</v>
      </c>
      <c r="Q48" s="18" t="s">
        <v>238</v>
      </c>
      <c r="R48" s="18">
        <v>45</v>
      </c>
      <c r="S48" s="18" t="s">
        <v>221</v>
      </c>
      <c r="T48" s="18"/>
    </row>
    <row r="49" spans="1:20" ht="33">
      <c r="A49" s="4">
        <v>45</v>
      </c>
      <c r="B49" s="17" t="s">
        <v>62</v>
      </c>
      <c r="C49" s="18" t="s">
        <v>147</v>
      </c>
      <c r="D49" s="18" t="s">
        <v>25</v>
      </c>
      <c r="E49" s="19" t="s">
        <v>148</v>
      </c>
      <c r="F49" s="18"/>
      <c r="G49" s="19">
        <v>21</v>
      </c>
      <c r="H49" s="19">
        <v>27</v>
      </c>
      <c r="I49" s="58">
        <f t="shared" si="0"/>
        <v>48</v>
      </c>
      <c r="J49" s="18" t="s">
        <v>261</v>
      </c>
      <c r="K49" s="18" t="s">
        <v>258</v>
      </c>
      <c r="L49" s="18" t="s">
        <v>259</v>
      </c>
      <c r="M49" s="18">
        <v>8876381116</v>
      </c>
      <c r="N49" s="18" t="s">
        <v>260</v>
      </c>
      <c r="O49" s="18">
        <v>8486390331</v>
      </c>
      <c r="P49" s="24">
        <v>43581</v>
      </c>
      <c r="Q49" s="18" t="s">
        <v>238</v>
      </c>
      <c r="R49" s="18">
        <v>45</v>
      </c>
      <c r="S49" s="18" t="s">
        <v>221</v>
      </c>
      <c r="T49" s="18"/>
    </row>
    <row r="50" spans="1:20" ht="33">
      <c r="A50" s="4">
        <v>46</v>
      </c>
      <c r="B50" s="17" t="s">
        <v>62</v>
      </c>
      <c r="C50" s="18" t="s">
        <v>149</v>
      </c>
      <c r="D50" s="18" t="s">
        <v>25</v>
      </c>
      <c r="E50" s="19" t="s">
        <v>150</v>
      </c>
      <c r="F50" s="18"/>
      <c r="G50" s="19">
        <v>17</v>
      </c>
      <c r="H50" s="19">
        <v>17</v>
      </c>
      <c r="I50" s="58">
        <f t="shared" si="0"/>
        <v>34</v>
      </c>
      <c r="J50" s="18">
        <v>9859077610</v>
      </c>
      <c r="K50" s="18" t="s">
        <v>258</v>
      </c>
      <c r="L50" s="18" t="s">
        <v>259</v>
      </c>
      <c r="M50" s="18">
        <v>8876381116</v>
      </c>
      <c r="N50" s="18" t="s">
        <v>260</v>
      </c>
      <c r="O50" s="18">
        <v>8486390331</v>
      </c>
      <c r="P50" s="24">
        <v>43582</v>
      </c>
      <c r="Q50" s="18" t="s">
        <v>245</v>
      </c>
      <c r="R50" s="18">
        <v>43</v>
      </c>
      <c r="S50" s="18" t="s">
        <v>221</v>
      </c>
      <c r="T50" s="18"/>
    </row>
    <row r="51" spans="1:20">
      <c r="A51" s="4">
        <v>47</v>
      </c>
      <c r="B51" s="17" t="s">
        <v>62</v>
      </c>
      <c r="C51" s="18" t="s">
        <v>151</v>
      </c>
      <c r="D51" s="18" t="s">
        <v>25</v>
      </c>
      <c r="E51" s="19" t="s">
        <v>152</v>
      </c>
      <c r="F51" s="18"/>
      <c r="G51" s="19">
        <v>29</v>
      </c>
      <c r="H51" s="19">
        <v>25</v>
      </c>
      <c r="I51" s="58">
        <f t="shared" si="0"/>
        <v>54</v>
      </c>
      <c r="J51" s="18">
        <v>7664955785</v>
      </c>
      <c r="K51" s="18" t="s">
        <v>262</v>
      </c>
      <c r="L51" s="18" t="s">
        <v>259</v>
      </c>
      <c r="M51" s="18">
        <v>8876381116</v>
      </c>
      <c r="N51" s="18" t="s">
        <v>260</v>
      </c>
      <c r="O51" s="18">
        <v>8486390331</v>
      </c>
      <c r="P51" s="24">
        <v>43582</v>
      </c>
      <c r="Q51" s="18" t="s">
        <v>245</v>
      </c>
      <c r="R51" s="18">
        <v>45</v>
      </c>
      <c r="S51" s="18" t="s">
        <v>221</v>
      </c>
      <c r="T51" s="18"/>
    </row>
    <row r="52" spans="1:20">
      <c r="A52" s="4">
        <v>48</v>
      </c>
      <c r="B52" s="17" t="s">
        <v>62</v>
      </c>
      <c r="C52" s="18" t="s">
        <v>153</v>
      </c>
      <c r="D52" s="18" t="s">
        <v>25</v>
      </c>
      <c r="E52" s="19" t="s">
        <v>154</v>
      </c>
      <c r="F52" s="18"/>
      <c r="G52" s="19">
        <v>28</v>
      </c>
      <c r="H52" s="19">
        <v>29</v>
      </c>
      <c r="I52" s="58">
        <f t="shared" si="0"/>
        <v>57</v>
      </c>
      <c r="J52" s="18">
        <v>9859813026</v>
      </c>
      <c r="K52" s="18" t="s">
        <v>262</v>
      </c>
      <c r="L52" s="18" t="s">
        <v>259</v>
      </c>
      <c r="M52" s="18">
        <v>8876381116</v>
      </c>
      <c r="N52" s="18" t="s">
        <v>260</v>
      </c>
      <c r="O52" s="18">
        <v>8486390331</v>
      </c>
      <c r="P52" s="24">
        <v>43582</v>
      </c>
      <c r="Q52" s="18" t="s">
        <v>245</v>
      </c>
      <c r="R52" s="18">
        <v>43</v>
      </c>
      <c r="S52" s="18" t="s">
        <v>221</v>
      </c>
      <c r="T52" s="18"/>
    </row>
    <row r="53" spans="1:20">
      <c r="A53" s="4">
        <v>49</v>
      </c>
      <c r="B53" s="17" t="s">
        <v>62</v>
      </c>
      <c r="C53" s="18" t="s">
        <v>155</v>
      </c>
      <c r="D53" s="18" t="s">
        <v>25</v>
      </c>
      <c r="E53" s="19">
        <v>23</v>
      </c>
      <c r="F53" s="18"/>
      <c r="G53" s="19">
        <v>17</v>
      </c>
      <c r="H53" s="19">
        <v>18</v>
      </c>
      <c r="I53" s="58">
        <f t="shared" si="0"/>
        <v>35</v>
      </c>
      <c r="J53" s="18">
        <v>9508061268</v>
      </c>
      <c r="K53" s="18" t="s">
        <v>263</v>
      </c>
      <c r="L53" s="18" t="s">
        <v>222</v>
      </c>
      <c r="M53" s="18" t="s">
        <v>223</v>
      </c>
      <c r="N53" s="18" t="s">
        <v>224</v>
      </c>
      <c r="O53" s="18" t="s">
        <v>225</v>
      </c>
      <c r="P53" s="24">
        <v>43584</v>
      </c>
      <c r="Q53" s="18" t="s">
        <v>220</v>
      </c>
      <c r="R53" s="18">
        <v>56</v>
      </c>
      <c r="S53" s="18" t="s">
        <v>221</v>
      </c>
      <c r="T53" s="18"/>
    </row>
    <row r="54" spans="1:20">
      <c r="A54" s="4">
        <v>50</v>
      </c>
      <c r="B54" s="17" t="s">
        <v>62</v>
      </c>
      <c r="C54" s="18" t="s">
        <v>156</v>
      </c>
      <c r="D54" s="18" t="s">
        <v>25</v>
      </c>
      <c r="E54" s="19">
        <v>24</v>
      </c>
      <c r="F54" s="18"/>
      <c r="G54" s="19">
        <v>23</v>
      </c>
      <c r="H54" s="19">
        <v>14</v>
      </c>
      <c r="I54" s="58">
        <f t="shared" si="0"/>
        <v>37</v>
      </c>
      <c r="J54" s="18">
        <v>9577551458</v>
      </c>
      <c r="K54" s="18" t="s">
        <v>264</v>
      </c>
      <c r="L54" s="18" t="s">
        <v>222</v>
      </c>
      <c r="M54" s="18" t="s">
        <v>223</v>
      </c>
      <c r="N54" s="18" t="s">
        <v>224</v>
      </c>
      <c r="O54" s="18" t="s">
        <v>225</v>
      </c>
      <c r="P54" s="24">
        <v>43584</v>
      </c>
      <c r="Q54" s="18" t="s">
        <v>220</v>
      </c>
      <c r="R54" s="18">
        <v>44</v>
      </c>
      <c r="S54" s="18" t="s">
        <v>221</v>
      </c>
      <c r="T54" s="18"/>
    </row>
    <row r="55" spans="1:20">
      <c r="A55" s="4">
        <v>51</v>
      </c>
      <c r="B55" s="17" t="s">
        <v>62</v>
      </c>
      <c r="C55" s="18" t="s">
        <v>157</v>
      </c>
      <c r="D55" s="18" t="s">
        <v>25</v>
      </c>
      <c r="E55" s="19">
        <v>25</v>
      </c>
      <c r="F55" s="18"/>
      <c r="G55" s="19">
        <v>18</v>
      </c>
      <c r="H55" s="19">
        <v>21</v>
      </c>
      <c r="I55" s="58">
        <f t="shared" si="0"/>
        <v>39</v>
      </c>
      <c r="J55" s="18">
        <v>9954675974</v>
      </c>
      <c r="K55" s="18" t="s">
        <v>264</v>
      </c>
      <c r="L55" s="18" t="s">
        <v>222</v>
      </c>
      <c r="M55" s="18" t="s">
        <v>223</v>
      </c>
      <c r="N55" s="18" t="s">
        <v>224</v>
      </c>
      <c r="O55" s="18" t="s">
        <v>225</v>
      </c>
      <c r="P55" s="24">
        <v>43584</v>
      </c>
      <c r="Q55" s="18" t="s">
        <v>220</v>
      </c>
      <c r="R55" s="18">
        <v>54</v>
      </c>
      <c r="S55" s="18" t="s">
        <v>221</v>
      </c>
      <c r="T55" s="18"/>
    </row>
    <row r="56" spans="1:20">
      <c r="A56" s="4">
        <v>52</v>
      </c>
      <c r="B56" s="17" t="s">
        <v>62</v>
      </c>
      <c r="C56" s="18" t="s">
        <v>158</v>
      </c>
      <c r="D56" s="18" t="s">
        <v>25</v>
      </c>
      <c r="E56" s="19">
        <v>27</v>
      </c>
      <c r="F56" s="18"/>
      <c r="G56" s="19">
        <v>19</v>
      </c>
      <c r="H56" s="19">
        <v>18</v>
      </c>
      <c r="I56" s="58">
        <f t="shared" si="0"/>
        <v>37</v>
      </c>
      <c r="J56" s="18"/>
      <c r="K56" s="18" t="s">
        <v>264</v>
      </c>
      <c r="L56" s="18" t="s">
        <v>222</v>
      </c>
      <c r="M56" s="18" t="s">
        <v>223</v>
      </c>
      <c r="N56" s="18" t="s">
        <v>224</v>
      </c>
      <c r="O56" s="18" t="s">
        <v>225</v>
      </c>
      <c r="P56" s="24">
        <v>43584</v>
      </c>
      <c r="Q56" s="18" t="s">
        <v>220</v>
      </c>
      <c r="R56" s="18">
        <v>56</v>
      </c>
      <c r="S56" s="18" t="s">
        <v>221</v>
      </c>
      <c r="T56" s="18"/>
    </row>
    <row r="57" spans="1:20">
      <c r="A57" s="4">
        <v>53</v>
      </c>
      <c r="B57" s="17" t="s">
        <v>62</v>
      </c>
      <c r="C57" s="18" t="s">
        <v>159</v>
      </c>
      <c r="D57" s="18" t="s">
        <v>25</v>
      </c>
      <c r="E57" s="19" t="s">
        <v>160</v>
      </c>
      <c r="F57" s="18"/>
      <c r="G57" s="19">
        <v>29</v>
      </c>
      <c r="H57" s="19">
        <v>33</v>
      </c>
      <c r="I57" s="58">
        <f t="shared" si="0"/>
        <v>62</v>
      </c>
      <c r="J57" s="18">
        <v>9613445862</v>
      </c>
      <c r="K57" s="18" t="s">
        <v>265</v>
      </c>
      <c r="L57" s="18" t="s">
        <v>266</v>
      </c>
      <c r="M57" s="18">
        <v>9613446124</v>
      </c>
      <c r="N57" s="18" t="s">
        <v>267</v>
      </c>
      <c r="O57" s="18">
        <v>9613284695</v>
      </c>
      <c r="P57" s="24">
        <v>43585</v>
      </c>
      <c r="Q57" s="18" t="s">
        <v>226</v>
      </c>
      <c r="R57" s="18">
        <v>45</v>
      </c>
      <c r="S57" s="18" t="s">
        <v>221</v>
      </c>
      <c r="T57" s="18"/>
    </row>
    <row r="58" spans="1:20">
      <c r="A58" s="4">
        <v>54</v>
      </c>
      <c r="B58" s="17" t="s">
        <v>62</v>
      </c>
      <c r="C58" s="18" t="s">
        <v>161</v>
      </c>
      <c r="D58" s="18" t="s">
        <v>25</v>
      </c>
      <c r="E58" s="19" t="s">
        <v>162</v>
      </c>
      <c r="F58" s="18"/>
      <c r="G58" s="19">
        <v>22</v>
      </c>
      <c r="H58" s="19">
        <v>16</v>
      </c>
      <c r="I58" s="58">
        <f t="shared" si="0"/>
        <v>38</v>
      </c>
      <c r="J58" s="18">
        <v>9577915687</v>
      </c>
      <c r="K58" s="18" t="s">
        <v>268</v>
      </c>
      <c r="L58" s="18" t="s">
        <v>266</v>
      </c>
      <c r="M58" s="18">
        <v>9613446124</v>
      </c>
      <c r="N58" s="18" t="s">
        <v>267</v>
      </c>
      <c r="O58" s="18">
        <v>9613284695</v>
      </c>
      <c r="P58" s="24">
        <v>43585</v>
      </c>
      <c r="Q58" s="18" t="s">
        <v>226</v>
      </c>
      <c r="R58" s="18">
        <v>43</v>
      </c>
      <c r="S58" s="18" t="s">
        <v>221</v>
      </c>
      <c r="T58" s="18"/>
    </row>
    <row r="59" spans="1:20">
      <c r="A59" s="4">
        <v>55</v>
      </c>
      <c r="B59" s="17" t="s">
        <v>62</v>
      </c>
      <c r="C59" s="18" t="s">
        <v>163</v>
      </c>
      <c r="D59" s="18" t="s">
        <v>25</v>
      </c>
      <c r="E59" s="19" t="s">
        <v>164</v>
      </c>
      <c r="F59" s="18"/>
      <c r="G59" s="19">
        <v>16</v>
      </c>
      <c r="H59" s="19">
        <v>22</v>
      </c>
      <c r="I59" s="58">
        <f t="shared" si="0"/>
        <v>38</v>
      </c>
      <c r="J59" s="18">
        <v>7399555248</v>
      </c>
      <c r="K59" s="18" t="s">
        <v>268</v>
      </c>
      <c r="L59" s="18" t="s">
        <v>266</v>
      </c>
      <c r="M59" s="18">
        <v>9613446124</v>
      </c>
      <c r="N59" s="18" t="s">
        <v>267</v>
      </c>
      <c r="O59" s="18">
        <v>9613284695</v>
      </c>
      <c r="P59" s="24">
        <v>43585</v>
      </c>
      <c r="Q59" s="18" t="s">
        <v>226</v>
      </c>
      <c r="R59" s="18">
        <v>40</v>
      </c>
      <c r="S59" s="18" t="s">
        <v>221</v>
      </c>
      <c r="T59" s="18"/>
    </row>
    <row r="60" spans="1:20">
      <c r="A60" s="4">
        <v>56</v>
      </c>
      <c r="B60" s="17" t="s">
        <v>63</v>
      </c>
      <c r="C60" s="18" t="s">
        <v>165</v>
      </c>
      <c r="D60" s="18" t="s">
        <v>23</v>
      </c>
      <c r="E60" s="19"/>
      <c r="F60" s="18" t="s">
        <v>166</v>
      </c>
      <c r="G60" s="19">
        <v>60</v>
      </c>
      <c r="H60" s="19">
        <v>68</v>
      </c>
      <c r="I60" s="58">
        <f t="shared" si="0"/>
        <v>128</v>
      </c>
      <c r="J60" s="18"/>
      <c r="K60" s="18" t="s">
        <v>732</v>
      </c>
      <c r="L60" s="18" t="s">
        <v>269</v>
      </c>
      <c r="M60" s="18">
        <v>9435778637</v>
      </c>
      <c r="N60" s="18" t="s">
        <v>270</v>
      </c>
      <c r="O60" s="18">
        <v>9859724493</v>
      </c>
      <c r="P60" s="24">
        <v>43556</v>
      </c>
      <c r="Q60" s="18" t="s">
        <v>220</v>
      </c>
      <c r="R60" s="18">
        <v>43</v>
      </c>
      <c r="S60" s="18" t="s">
        <v>221</v>
      </c>
      <c r="T60" s="18"/>
    </row>
    <row r="61" spans="1:20">
      <c r="A61" s="4">
        <v>57</v>
      </c>
      <c r="B61" s="17" t="s">
        <v>63</v>
      </c>
      <c r="C61" s="18" t="s">
        <v>167</v>
      </c>
      <c r="D61" s="18" t="s">
        <v>23</v>
      </c>
      <c r="E61" s="19">
        <v>18110729402</v>
      </c>
      <c r="F61" s="18" t="s">
        <v>125</v>
      </c>
      <c r="G61" s="19">
        <v>18</v>
      </c>
      <c r="H61" s="19">
        <v>18</v>
      </c>
      <c r="I61" s="58">
        <f t="shared" si="0"/>
        <v>36</v>
      </c>
      <c r="J61" s="18">
        <v>9707890865</v>
      </c>
      <c r="K61" s="18" t="s">
        <v>729</v>
      </c>
      <c r="L61" s="18" t="s">
        <v>233</v>
      </c>
      <c r="M61" s="18">
        <v>9401450968</v>
      </c>
      <c r="N61" s="18" t="s">
        <v>222</v>
      </c>
      <c r="O61" s="18">
        <v>9859289600</v>
      </c>
      <c r="P61" s="24">
        <v>43557</v>
      </c>
      <c r="Q61" s="18" t="s">
        <v>226</v>
      </c>
      <c r="R61" s="18">
        <v>45</v>
      </c>
      <c r="S61" s="18" t="s">
        <v>221</v>
      </c>
      <c r="T61" s="18"/>
    </row>
    <row r="62" spans="1:20">
      <c r="A62" s="4">
        <v>58</v>
      </c>
      <c r="B62" s="17" t="s">
        <v>63</v>
      </c>
      <c r="C62" s="18" t="s">
        <v>168</v>
      </c>
      <c r="D62" s="18" t="s">
        <v>23</v>
      </c>
      <c r="E62" s="19">
        <v>18110704602</v>
      </c>
      <c r="F62" s="18" t="s">
        <v>125</v>
      </c>
      <c r="G62" s="19">
        <v>36</v>
      </c>
      <c r="H62" s="19">
        <v>39</v>
      </c>
      <c r="I62" s="58">
        <f t="shared" si="0"/>
        <v>75</v>
      </c>
      <c r="J62" s="18">
        <v>9859632123</v>
      </c>
      <c r="K62" s="18" t="s">
        <v>729</v>
      </c>
      <c r="L62" s="18" t="s">
        <v>233</v>
      </c>
      <c r="M62" s="18">
        <v>9401450968</v>
      </c>
      <c r="N62" s="18" t="s">
        <v>222</v>
      </c>
      <c r="O62" s="18">
        <v>9859289600</v>
      </c>
      <c r="P62" s="24">
        <v>43557</v>
      </c>
      <c r="Q62" s="18" t="s">
        <v>226</v>
      </c>
      <c r="R62" s="18">
        <v>45</v>
      </c>
      <c r="S62" s="18" t="s">
        <v>221</v>
      </c>
      <c r="T62" s="18"/>
    </row>
    <row r="63" spans="1:20">
      <c r="A63" s="4">
        <v>59</v>
      </c>
      <c r="B63" s="17" t="s">
        <v>63</v>
      </c>
      <c r="C63" s="18" t="s">
        <v>169</v>
      </c>
      <c r="D63" s="18" t="s">
        <v>25</v>
      </c>
      <c r="E63" s="19" t="s">
        <v>170</v>
      </c>
      <c r="F63" s="18"/>
      <c r="G63" s="19">
        <v>15</v>
      </c>
      <c r="H63" s="19">
        <v>18</v>
      </c>
      <c r="I63" s="58">
        <f t="shared" si="0"/>
        <v>33</v>
      </c>
      <c r="J63" s="18">
        <v>7896377314</v>
      </c>
      <c r="K63" s="18" t="s">
        <v>729</v>
      </c>
      <c r="L63" s="18" t="s">
        <v>233</v>
      </c>
      <c r="M63" s="18">
        <v>9401450968</v>
      </c>
      <c r="N63" s="18" t="s">
        <v>222</v>
      </c>
      <c r="O63" s="18">
        <v>9859289600</v>
      </c>
      <c r="P63" s="24">
        <v>43557</v>
      </c>
      <c r="Q63" s="18" t="s">
        <v>226</v>
      </c>
      <c r="R63" s="18">
        <v>43</v>
      </c>
      <c r="S63" s="18" t="s">
        <v>221</v>
      </c>
      <c r="T63" s="18"/>
    </row>
    <row r="64" spans="1:20">
      <c r="A64" s="4">
        <v>60</v>
      </c>
      <c r="B64" s="17" t="s">
        <v>63</v>
      </c>
      <c r="C64" s="18" t="s">
        <v>171</v>
      </c>
      <c r="D64" s="18" t="s">
        <v>23</v>
      </c>
      <c r="E64" s="19">
        <v>18110737201</v>
      </c>
      <c r="F64" s="18" t="s">
        <v>91</v>
      </c>
      <c r="G64" s="19">
        <v>22</v>
      </c>
      <c r="H64" s="19">
        <v>25</v>
      </c>
      <c r="I64" s="58">
        <f t="shared" si="0"/>
        <v>47</v>
      </c>
      <c r="J64" s="18">
        <v>9613632268</v>
      </c>
      <c r="K64" s="18" t="s">
        <v>239</v>
      </c>
      <c r="L64" s="18" t="s">
        <v>240</v>
      </c>
      <c r="M64" s="18">
        <v>9613772308</v>
      </c>
      <c r="N64" s="18" t="s">
        <v>241</v>
      </c>
      <c r="O64" s="18">
        <v>7399954696</v>
      </c>
      <c r="P64" s="24">
        <v>43558</v>
      </c>
      <c r="Q64" s="18" t="s">
        <v>232</v>
      </c>
      <c r="R64" s="18">
        <v>45</v>
      </c>
      <c r="S64" s="18" t="s">
        <v>221</v>
      </c>
      <c r="T64" s="18"/>
    </row>
    <row r="65" spans="1:20">
      <c r="A65" s="4">
        <v>61</v>
      </c>
      <c r="B65" s="17" t="s">
        <v>63</v>
      </c>
      <c r="C65" s="18" t="s">
        <v>172</v>
      </c>
      <c r="D65" s="18" t="s">
        <v>25</v>
      </c>
      <c r="E65" s="19" t="s">
        <v>150</v>
      </c>
      <c r="F65" s="18"/>
      <c r="G65" s="19">
        <v>13</v>
      </c>
      <c r="H65" s="19">
        <v>10</v>
      </c>
      <c r="I65" s="58">
        <f t="shared" si="0"/>
        <v>23</v>
      </c>
      <c r="J65" s="18">
        <v>8011376367</v>
      </c>
      <c r="K65" s="18" t="s">
        <v>271</v>
      </c>
      <c r="L65" s="18" t="s">
        <v>240</v>
      </c>
      <c r="M65" s="18">
        <v>9613772308</v>
      </c>
      <c r="N65" s="18" t="s">
        <v>241</v>
      </c>
      <c r="O65" s="18">
        <v>7399954696</v>
      </c>
      <c r="P65" s="24">
        <v>43558</v>
      </c>
      <c r="Q65" s="18" t="s">
        <v>232</v>
      </c>
      <c r="R65" s="18">
        <v>43</v>
      </c>
      <c r="S65" s="18" t="s">
        <v>221</v>
      </c>
      <c r="T65" s="18"/>
    </row>
    <row r="66" spans="1:20">
      <c r="A66" s="4">
        <v>62</v>
      </c>
      <c r="B66" s="17" t="s">
        <v>63</v>
      </c>
      <c r="C66" s="18" t="s">
        <v>173</v>
      </c>
      <c r="D66" s="18" t="s">
        <v>23</v>
      </c>
      <c r="E66" s="19">
        <v>18110715505</v>
      </c>
      <c r="F66" s="18" t="s">
        <v>91</v>
      </c>
      <c r="G66" s="19">
        <v>73</v>
      </c>
      <c r="H66" s="19">
        <v>86</v>
      </c>
      <c r="I66" s="58">
        <f t="shared" si="0"/>
        <v>159</v>
      </c>
      <c r="J66" s="18">
        <v>9613426636</v>
      </c>
      <c r="K66" s="18" t="s">
        <v>733</v>
      </c>
      <c r="L66" s="18" t="s">
        <v>272</v>
      </c>
      <c r="M66" s="18">
        <v>9854830733</v>
      </c>
      <c r="N66" s="18" t="s">
        <v>273</v>
      </c>
      <c r="O66" s="18">
        <v>9859732667</v>
      </c>
      <c r="P66" s="24">
        <v>43559</v>
      </c>
      <c r="Q66" s="18" t="s">
        <v>234</v>
      </c>
      <c r="R66" s="18">
        <v>40</v>
      </c>
      <c r="S66" s="18" t="s">
        <v>221</v>
      </c>
      <c r="T66" s="18"/>
    </row>
    <row r="67" spans="1:20">
      <c r="A67" s="4">
        <v>63</v>
      </c>
      <c r="B67" s="17" t="s">
        <v>63</v>
      </c>
      <c r="C67" s="18" t="s">
        <v>174</v>
      </c>
      <c r="D67" s="18" t="s">
        <v>25</v>
      </c>
      <c r="E67" s="19"/>
      <c r="F67" s="18"/>
      <c r="G67" s="19">
        <v>36</v>
      </c>
      <c r="H67" s="19">
        <v>27</v>
      </c>
      <c r="I67" s="58">
        <f t="shared" si="0"/>
        <v>63</v>
      </c>
      <c r="J67" s="18"/>
      <c r="K67" s="18" t="s">
        <v>274</v>
      </c>
      <c r="L67" s="18" t="s">
        <v>275</v>
      </c>
      <c r="M67" s="18">
        <v>9401450972</v>
      </c>
      <c r="N67" s="18" t="s">
        <v>276</v>
      </c>
      <c r="O67" s="18">
        <v>9577854811</v>
      </c>
      <c r="P67" s="24">
        <v>43560</v>
      </c>
      <c r="Q67" s="18" t="s">
        <v>238</v>
      </c>
      <c r="R67" s="18">
        <v>43</v>
      </c>
      <c r="S67" s="18" t="s">
        <v>221</v>
      </c>
      <c r="T67" s="18"/>
    </row>
    <row r="68" spans="1:20">
      <c r="A68" s="4">
        <v>64</v>
      </c>
      <c r="B68" s="17" t="s">
        <v>63</v>
      </c>
      <c r="C68" s="18" t="s">
        <v>175</v>
      </c>
      <c r="D68" s="18" t="s">
        <v>25</v>
      </c>
      <c r="E68" s="19" t="s">
        <v>176</v>
      </c>
      <c r="F68" s="18"/>
      <c r="G68" s="19">
        <v>16</v>
      </c>
      <c r="H68" s="19">
        <v>14</v>
      </c>
      <c r="I68" s="58">
        <f t="shared" si="0"/>
        <v>30</v>
      </c>
      <c r="J68" s="18">
        <v>9854266226</v>
      </c>
      <c r="K68" s="18" t="s">
        <v>274</v>
      </c>
      <c r="L68" s="18" t="s">
        <v>275</v>
      </c>
      <c r="M68" s="18">
        <v>9401450972</v>
      </c>
      <c r="N68" s="18" t="s">
        <v>276</v>
      </c>
      <c r="O68" s="18">
        <v>9577854811</v>
      </c>
      <c r="P68" s="24">
        <v>43560</v>
      </c>
      <c r="Q68" s="18" t="s">
        <v>238</v>
      </c>
      <c r="R68" s="18">
        <v>45</v>
      </c>
      <c r="S68" s="18" t="s">
        <v>221</v>
      </c>
      <c r="T68" s="18"/>
    </row>
    <row r="69" spans="1:20">
      <c r="A69" s="4">
        <v>65</v>
      </c>
      <c r="B69" s="17" t="s">
        <v>63</v>
      </c>
      <c r="C69" s="18" t="s">
        <v>177</v>
      </c>
      <c r="D69" s="18" t="s">
        <v>25</v>
      </c>
      <c r="E69" s="19">
        <v>24</v>
      </c>
      <c r="F69" s="18"/>
      <c r="G69" s="19">
        <v>30</v>
      </c>
      <c r="H69" s="19">
        <v>27</v>
      </c>
      <c r="I69" s="58">
        <f t="shared" si="0"/>
        <v>57</v>
      </c>
      <c r="J69" s="18"/>
      <c r="K69" s="18" t="s">
        <v>277</v>
      </c>
      <c r="L69" s="18" t="s">
        <v>278</v>
      </c>
      <c r="M69" s="18">
        <v>9954983865</v>
      </c>
      <c r="N69" s="18" t="s">
        <v>279</v>
      </c>
      <c r="O69" s="18">
        <v>9859390316</v>
      </c>
      <c r="P69" s="24">
        <v>43561</v>
      </c>
      <c r="Q69" s="18" t="s">
        <v>245</v>
      </c>
      <c r="R69" s="18">
        <v>45</v>
      </c>
      <c r="S69" s="18" t="s">
        <v>221</v>
      </c>
      <c r="T69" s="18"/>
    </row>
    <row r="70" spans="1:20">
      <c r="A70" s="4">
        <v>66</v>
      </c>
      <c r="B70" s="17" t="s">
        <v>63</v>
      </c>
      <c r="C70" s="18" t="s">
        <v>178</v>
      </c>
      <c r="D70" s="18" t="s">
        <v>25</v>
      </c>
      <c r="E70" s="19">
        <v>25</v>
      </c>
      <c r="F70" s="18"/>
      <c r="G70" s="19">
        <v>28</v>
      </c>
      <c r="H70" s="19">
        <v>18</v>
      </c>
      <c r="I70" s="58">
        <f t="shared" ref="I70:I133" si="1">SUM(G70:H70)</f>
        <v>46</v>
      </c>
      <c r="J70" s="18"/>
      <c r="K70" s="18" t="s">
        <v>280</v>
      </c>
      <c r="L70" s="18" t="s">
        <v>266</v>
      </c>
      <c r="M70" s="18">
        <v>9613446124</v>
      </c>
      <c r="N70" s="18" t="s">
        <v>267</v>
      </c>
      <c r="O70" s="18">
        <v>9613284695</v>
      </c>
      <c r="P70" s="24">
        <v>43561</v>
      </c>
      <c r="Q70" s="18" t="s">
        <v>245</v>
      </c>
      <c r="R70" s="18">
        <v>43</v>
      </c>
      <c r="S70" s="18" t="s">
        <v>221</v>
      </c>
      <c r="T70" s="18"/>
    </row>
    <row r="71" spans="1:20">
      <c r="A71" s="4">
        <v>67</v>
      </c>
      <c r="B71" s="17" t="s">
        <v>63</v>
      </c>
      <c r="C71" s="18" t="s">
        <v>179</v>
      </c>
      <c r="D71" s="18" t="s">
        <v>23</v>
      </c>
      <c r="E71" s="19"/>
      <c r="F71" s="18" t="s">
        <v>166</v>
      </c>
      <c r="G71" s="19">
        <v>266</v>
      </c>
      <c r="H71" s="19">
        <v>281</v>
      </c>
      <c r="I71" s="58">
        <f t="shared" si="1"/>
        <v>547</v>
      </c>
      <c r="J71" s="18"/>
      <c r="K71" s="18" t="s">
        <v>732</v>
      </c>
      <c r="L71" s="18" t="s">
        <v>269</v>
      </c>
      <c r="M71" s="18">
        <v>9435778637</v>
      </c>
      <c r="N71" s="18" t="s">
        <v>270</v>
      </c>
      <c r="O71" s="18">
        <v>9859724493</v>
      </c>
      <c r="P71" s="24">
        <v>43563</v>
      </c>
      <c r="Q71" s="18" t="s">
        <v>220</v>
      </c>
      <c r="R71" s="18">
        <v>45</v>
      </c>
      <c r="S71" s="18" t="s">
        <v>221</v>
      </c>
      <c r="T71" s="18"/>
    </row>
    <row r="72" spans="1:20">
      <c r="A72" s="4">
        <v>68</v>
      </c>
      <c r="B72" s="17" t="s">
        <v>63</v>
      </c>
      <c r="C72" s="18" t="s">
        <v>179</v>
      </c>
      <c r="D72" s="18" t="s">
        <v>23</v>
      </c>
      <c r="E72" s="19"/>
      <c r="F72" s="18" t="s">
        <v>166</v>
      </c>
      <c r="G72" s="19">
        <v>266</v>
      </c>
      <c r="H72" s="19">
        <v>281</v>
      </c>
      <c r="I72" s="58">
        <f t="shared" si="1"/>
        <v>547</v>
      </c>
      <c r="J72" s="18"/>
      <c r="K72" s="18" t="s">
        <v>732</v>
      </c>
      <c r="L72" s="18" t="s">
        <v>269</v>
      </c>
      <c r="M72" s="18">
        <v>9435778637</v>
      </c>
      <c r="N72" s="18" t="s">
        <v>270</v>
      </c>
      <c r="O72" s="18">
        <v>9859724493</v>
      </c>
      <c r="P72" s="24">
        <v>43564</v>
      </c>
      <c r="Q72" s="18" t="s">
        <v>226</v>
      </c>
      <c r="R72" s="18">
        <v>43</v>
      </c>
      <c r="S72" s="18" t="s">
        <v>221</v>
      </c>
      <c r="T72" s="18"/>
    </row>
    <row r="73" spans="1:20">
      <c r="A73" s="4">
        <v>69</v>
      </c>
      <c r="B73" s="17" t="s">
        <v>63</v>
      </c>
      <c r="C73" s="18" t="s">
        <v>180</v>
      </c>
      <c r="D73" s="18" t="s">
        <v>25</v>
      </c>
      <c r="E73" s="19" t="s">
        <v>176</v>
      </c>
      <c r="F73" s="18"/>
      <c r="G73" s="19">
        <v>20</v>
      </c>
      <c r="H73" s="19">
        <v>20</v>
      </c>
      <c r="I73" s="58">
        <f t="shared" si="1"/>
        <v>40</v>
      </c>
      <c r="J73" s="18">
        <v>7896782539</v>
      </c>
      <c r="K73" s="18" t="s">
        <v>281</v>
      </c>
      <c r="L73" s="18" t="s">
        <v>269</v>
      </c>
      <c r="M73" s="18">
        <v>9435778637</v>
      </c>
      <c r="N73" s="18" t="s">
        <v>270</v>
      </c>
      <c r="O73" s="18">
        <v>9859724493</v>
      </c>
      <c r="P73" s="24">
        <v>43565</v>
      </c>
      <c r="Q73" s="18" t="s">
        <v>232</v>
      </c>
      <c r="R73" s="18">
        <v>40</v>
      </c>
      <c r="S73" s="18" t="s">
        <v>221</v>
      </c>
      <c r="T73" s="18"/>
    </row>
    <row r="74" spans="1:20">
      <c r="A74" s="4">
        <v>70</v>
      </c>
      <c r="B74" s="17" t="s">
        <v>63</v>
      </c>
      <c r="C74" s="59" t="s">
        <v>181</v>
      </c>
      <c r="D74" s="59" t="s">
        <v>25</v>
      </c>
      <c r="E74" s="17" t="s">
        <v>182</v>
      </c>
      <c r="F74" s="59"/>
      <c r="G74" s="17">
        <v>19</v>
      </c>
      <c r="H74" s="17">
        <v>17</v>
      </c>
      <c r="I74" s="58">
        <f t="shared" si="1"/>
        <v>36</v>
      </c>
      <c r="J74" s="59">
        <v>9859359669</v>
      </c>
      <c r="K74" s="59" t="s">
        <v>282</v>
      </c>
      <c r="L74" s="59" t="s">
        <v>269</v>
      </c>
      <c r="M74" s="59">
        <v>9435778637</v>
      </c>
      <c r="N74" s="59" t="s">
        <v>270</v>
      </c>
      <c r="O74" s="59">
        <v>9859724493</v>
      </c>
      <c r="P74" s="24">
        <v>43565</v>
      </c>
      <c r="Q74" s="18" t="s">
        <v>232</v>
      </c>
      <c r="R74" s="18">
        <v>43</v>
      </c>
      <c r="S74" s="18" t="s">
        <v>221</v>
      </c>
      <c r="T74" s="18"/>
    </row>
    <row r="75" spans="1:20">
      <c r="A75" s="4">
        <v>71</v>
      </c>
      <c r="B75" s="17" t="s">
        <v>63</v>
      </c>
      <c r="C75" s="18" t="s">
        <v>183</v>
      </c>
      <c r="D75" s="18" t="s">
        <v>23</v>
      </c>
      <c r="E75" s="19">
        <v>18110723102</v>
      </c>
      <c r="F75" s="18" t="s">
        <v>184</v>
      </c>
      <c r="G75" s="19">
        <v>22</v>
      </c>
      <c r="H75" s="19">
        <v>24</v>
      </c>
      <c r="I75" s="58">
        <f t="shared" si="1"/>
        <v>46</v>
      </c>
      <c r="J75" s="18">
        <v>9613503693</v>
      </c>
      <c r="K75" s="18" t="s">
        <v>730</v>
      </c>
      <c r="L75" s="18" t="s">
        <v>283</v>
      </c>
      <c r="M75" s="18">
        <v>9577055161</v>
      </c>
      <c r="N75" s="18" t="s">
        <v>284</v>
      </c>
      <c r="O75" s="18">
        <v>9854860046</v>
      </c>
      <c r="P75" s="24">
        <v>43567</v>
      </c>
      <c r="Q75" s="18" t="s">
        <v>238</v>
      </c>
      <c r="R75" s="18">
        <v>45</v>
      </c>
      <c r="S75" s="18" t="s">
        <v>221</v>
      </c>
      <c r="T75" s="18"/>
    </row>
    <row r="76" spans="1:20">
      <c r="A76" s="4">
        <v>72</v>
      </c>
      <c r="B76" s="17" t="s">
        <v>63</v>
      </c>
      <c r="C76" s="18" t="s">
        <v>185</v>
      </c>
      <c r="D76" s="18" t="s">
        <v>23</v>
      </c>
      <c r="E76" s="19">
        <v>18110723101</v>
      </c>
      <c r="F76" s="18" t="s">
        <v>125</v>
      </c>
      <c r="G76" s="19">
        <v>25</v>
      </c>
      <c r="H76" s="19">
        <v>26</v>
      </c>
      <c r="I76" s="58">
        <f t="shared" si="1"/>
        <v>51</v>
      </c>
      <c r="J76" s="18" t="s">
        <v>285</v>
      </c>
      <c r="K76" s="18" t="s">
        <v>730</v>
      </c>
      <c r="L76" s="18" t="s">
        <v>283</v>
      </c>
      <c r="M76" s="18">
        <v>9577055161</v>
      </c>
      <c r="N76" s="18" t="s">
        <v>284</v>
      </c>
      <c r="O76" s="18">
        <v>9854860046</v>
      </c>
      <c r="P76" s="24">
        <v>43567</v>
      </c>
      <c r="Q76" s="18" t="s">
        <v>238</v>
      </c>
      <c r="R76" s="18">
        <v>45</v>
      </c>
      <c r="S76" s="18" t="s">
        <v>221</v>
      </c>
      <c r="T76" s="18"/>
    </row>
    <row r="77" spans="1:20">
      <c r="A77" s="4">
        <v>73</v>
      </c>
      <c r="B77" s="17" t="s">
        <v>63</v>
      </c>
      <c r="C77" s="18" t="s">
        <v>186</v>
      </c>
      <c r="D77" s="18" t="s">
        <v>23</v>
      </c>
      <c r="E77" s="19">
        <v>18110722601</v>
      </c>
      <c r="F77" s="18" t="s">
        <v>125</v>
      </c>
      <c r="G77" s="19">
        <v>22</v>
      </c>
      <c r="H77" s="19">
        <v>64</v>
      </c>
      <c r="I77" s="58">
        <f t="shared" si="1"/>
        <v>86</v>
      </c>
      <c r="J77" s="18">
        <v>9854411418</v>
      </c>
      <c r="K77" s="18" t="s">
        <v>730</v>
      </c>
      <c r="L77" s="18" t="s">
        <v>283</v>
      </c>
      <c r="M77" s="18">
        <v>9577055161</v>
      </c>
      <c r="N77" s="18" t="s">
        <v>284</v>
      </c>
      <c r="O77" s="18">
        <v>9854860046</v>
      </c>
      <c r="P77" s="24">
        <v>43568</v>
      </c>
      <c r="Q77" s="18" t="s">
        <v>245</v>
      </c>
      <c r="R77" s="18">
        <v>43</v>
      </c>
      <c r="S77" s="18" t="s">
        <v>221</v>
      </c>
      <c r="T77" s="18"/>
    </row>
    <row r="78" spans="1:20">
      <c r="A78" s="4">
        <v>74</v>
      </c>
      <c r="B78" s="17" t="s">
        <v>63</v>
      </c>
      <c r="C78" s="18" t="s">
        <v>187</v>
      </c>
      <c r="D78" s="18" t="s">
        <v>23</v>
      </c>
      <c r="E78" s="19">
        <v>18110722701</v>
      </c>
      <c r="F78" s="18" t="s">
        <v>125</v>
      </c>
      <c r="G78" s="19">
        <v>41</v>
      </c>
      <c r="H78" s="19">
        <v>38</v>
      </c>
      <c r="I78" s="58">
        <f t="shared" si="1"/>
        <v>79</v>
      </c>
      <c r="J78" s="18">
        <v>9435182894</v>
      </c>
      <c r="K78" s="18" t="s">
        <v>730</v>
      </c>
      <c r="L78" s="18" t="s">
        <v>283</v>
      </c>
      <c r="M78" s="18">
        <v>9577055161</v>
      </c>
      <c r="N78" s="18" t="s">
        <v>284</v>
      </c>
      <c r="O78" s="18">
        <v>9854860046</v>
      </c>
      <c r="P78" s="24">
        <v>43568</v>
      </c>
      <c r="Q78" s="18" t="s">
        <v>245</v>
      </c>
      <c r="R78" s="18">
        <v>45</v>
      </c>
      <c r="S78" s="18" t="s">
        <v>221</v>
      </c>
      <c r="T78" s="18"/>
    </row>
    <row r="79" spans="1:20">
      <c r="A79" s="4">
        <v>75</v>
      </c>
      <c r="B79" s="17" t="s">
        <v>63</v>
      </c>
      <c r="C79" s="18" t="s">
        <v>188</v>
      </c>
      <c r="D79" s="18" t="s">
        <v>23</v>
      </c>
      <c r="E79" s="19">
        <v>18110722503</v>
      </c>
      <c r="F79" s="18" t="s">
        <v>125</v>
      </c>
      <c r="G79" s="19">
        <v>56</v>
      </c>
      <c r="H79" s="19">
        <v>23</v>
      </c>
      <c r="I79" s="58">
        <f t="shared" si="1"/>
        <v>79</v>
      </c>
      <c r="J79" s="18">
        <v>9859982512</v>
      </c>
      <c r="K79" s="18" t="s">
        <v>730</v>
      </c>
      <c r="L79" s="18" t="s">
        <v>283</v>
      </c>
      <c r="M79" s="18">
        <v>9577055161</v>
      </c>
      <c r="N79" s="18" t="s">
        <v>284</v>
      </c>
      <c r="O79" s="18">
        <v>9854860046</v>
      </c>
      <c r="P79" s="24">
        <v>43572</v>
      </c>
      <c r="Q79" s="18" t="s">
        <v>232</v>
      </c>
      <c r="R79" s="18">
        <v>43</v>
      </c>
      <c r="S79" s="18" t="s">
        <v>221</v>
      </c>
      <c r="T79" s="18"/>
    </row>
    <row r="80" spans="1:20" ht="33">
      <c r="A80" s="4">
        <v>76</v>
      </c>
      <c r="B80" s="17" t="s">
        <v>63</v>
      </c>
      <c r="C80" s="18" t="s">
        <v>189</v>
      </c>
      <c r="D80" s="18" t="s">
        <v>23</v>
      </c>
      <c r="E80" s="19">
        <v>18110721601</v>
      </c>
      <c r="F80" s="18" t="s">
        <v>91</v>
      </c>
      <c r="G80" s="19">
        <v>33</v>
      </c>
      <c r="H80" s="19">
        <v>50</v>
      </c>
      <c r="I80" s="58">
        <f t="shared" si="1"/>
        <v>83</v>
      </c>
      <c r="J80" s="18">
        <v>9859359334</v>
      </c>
      <c r="K80" s="18" t="s">
        <v>731</v>
      </c>
      <c r="L80" s="18" t="s">
        <v>228</v>
      </c>
      <c r="M80" s="18">
        <v>9859628674</v>
      </c>
      <c r="N80" s="18" t="s">
        <v>286</v>
      </c>
      <c r="O80" s="18">
        <v>9706616145</v>
      </c>
      <c r="P80" s="24">
        <v>43573</v>
      </c>
      <c r="Q80" s="18" t="s">
        <v>234</v>
      </c>
      <c r="R80" s="18">
        <v>56</v>
      </c>
      <c r="S80" s="18" t="s">
        <v>221</v>
      </c>
      <c r="T80" s="18"/>
    </row>
    <row r="81" spans="1:20" ht="33">
      <c r="A81" s="4">
        <v>77</v>
      </c>
      <c r="B81" s="17" t="s">
        <v>63</v>
      </c>
      <c r="C81" s="18" t="s">
        <v>190</v>
      </c>
      <c r="D81" s="18" t="s">
        <v>23</v>
      </c>
      <c r="E81" s="19">
        <v>18110721301</v>
      </c>
      <c r="F81" s="18" t="s">
        <v>91</v>
      </c>
      <c r="G81" s="19">
        <v>12</v>
      </c>
      <c r="H81" s="19">
        <v>19</v>
      </c>
      <c r="I81" s="58">
        <f t="shared" si="1"/>
        <v>31</v>
      </c>
      <c r="J81" s="18">
        <v>9854259898</v>
      </c>
      <c r="K81" s="18" t="s">
        <v>731</v>
      </c>
      <c r="L81" s="18" t="s">
        <v>228</v>
      </c>
      <c r="M81" s="18">
        <v>9859628674</v>
      </c>
      <c r="N81" s="18" t="s">
        <v>286</v>
      </c>
      <c r="O81" s="18">
        <v>9706616145</v>
      </c>
      <c r="P81" s="24">
        <v>43573</v>
      </c>
      <c r="Q81" s="18" t="s">
        <v>234</v>
      </c>
      <c r="R81" s="18">
        <v>44</v>
      </c>
      <c r="S81" s="18" t="s">
        <v>221</v>
      </c>
      <c r="T81" s="18"/>
    </row>
    <row r="82" spans="1:20" ht="33">
      <c r="A82" s="4">
        <v>78</v>
      </c>
      <c r="B82" s="17" t="s">
        <v>63</v>
      </c>
      <c r="C82" s="18" t="s">
        <v>191</v>
      </c>
      <c r="D82" s="18" t="s">
        <v>23</v>
      </c>
      <c r="E82" s="19">
        <v>18110721201</v>
      </c>
      <c r="F82" s="18" t="s">
        <v>91</v>
      </c>
      <c r="G82" s="19">
        <v>20</v>
      </c>
      <c r="H82" s="19">
        <v>14</v>
      </c>
      <c r="I82" s="58">
        <f t="shared" si="1"/>
        <v>34</v>
      </c>
      <c r="J82" s="18">
        <v>9859279617</v>
      </c>
      <c r="K82" s="18" t="s">
        <v>731</v>
      </c>
      <c r="L82" s="18" t="s">
        <v>228</v>
      </c>
      <c r="M82" s="18">
        <v>9859628674</v>
      </c>
      <c r="N82" s="18" t="s">
        <v>286</v>
      </c>
      <c r="O82" s="18">
        <v>9706616145</v>
      </c>
      <c r="P82" s="24">
        <v>43575</v>
      </c>
      <c r="Q82" s="18" t="s">
        <v>245</v>
      </c>
      <c r="R82" s="18">
        <v>54</v>
      </c>
      <c r="S82" s="18" t="s">
        <v>221</v>
      </c>
      <c r="T82" s="18"/>
    </row>
    <row r="83" spans="1:20" ht="33">
      <c r="A83" s="4">
        <v>79</v>
      </c>
      <c r="B83" s="17" t="s">
        <v>63</v>
      </c>
      <c r="C83" s="18" t="s">
        <v>192</v>
      </c>
      <c r="D83" s="18" t="s">
        <v>23</v>
      </c>
      <c r="E83" s="19">
        <v>18110720901</v>
      </c>
      <c r="F83" s="18" t="s">
        <v>91</v>
      </c>
      <c r="G83" s="19">
        <v>28</v>
      </c>
      <c r="H83" s="19">
        <v>39</v>
      </c>
      <c r="I83" s="58">
        <f t="shared" si="1"/>
        <v>67</v>
      </c>
      <c r="J83" s="18">
        <v>9613174210</v>
      </c>
      <c r="K83" s="18" t="s">
        <v>731</v>
      </c>
      <c r="L83" s="18" t="s">
        <v>228</v>
      </c>
      <c r="M83" s="18">
        <v>9859628674</v>
      </c>
      <c r="N83" s="18" t="s">
        <v>286</v>
      </c>
      <c r="O83" s="18">
        <v>9706616145</v>
      </c>
      <c r="P83" s="24">
        <v>43575</v>
      </c>
      <c r="Q83" s="18" t="s">
        <v>245</v>
      </c>
      <c r="R83" s="18">
        <v>56</v>
      </c>
      <c r="S83" s="18" t="s">
        <v>221</v>
      </c>
      <c r="T83" s="18"/>
    </row>
    <row r="84" spans="1:20" ht="33">
      <c r="A84" s="4">
        <v>80</v>
      </c>
      <c r="B84" s="17" t="s">
        <v>63</v>
      </c>
      <c r="C84" s="18" t="s">
        <v>193</v>
      </c>
      <c r="D84" s="18" t="s">
        <v>23</v>
      </c>
      <c r="E84" s="19">
        <v>18110713401</v>
      </c>
      <c r="F84" s="18" t="s">
        <v>91</v>
      </c>
      <c r="G84" s="19">
        <v>34</v>
      </c>
      <c r="H84" s="19">
        <v>29</v>
      </c>
      <c r="I84" s="58">
        <f t="shared" si="1"/>
        <v>63</v>
      </c>
      <c r="J84" s="18">
        <v>9854461744</v>
      </c>
      <c r="K84" s="18" t="s">
        <v>731</v>
      </c>
      <c r="L84" s="18" t="s">
        <v>228</v>
      </c>
      <c r="M84" s="18">
        <v>9859628674</v>
      </c>
      <c r="N84" s="18" t="s">
        <v>229</v>
      </c>
      <c r="O84" s="18">
        <v>9854931520</v>
      </c>
      <c r="P84" s="24">
        <v>43575</v>
      </c>
      <c r="Q84" s="18" t="s">
        <v>245</v>
      </c>
      <c r="R84" s="18">
        <v>45</v>
      </c>
      <c r="S84" s="18" t="s">
        <v>221</v>
      </c>
      <c r="T84" s="18"/>
    </row>
    <row r="85" spans="1:20" ht="33">
      <c r="A85" s="4">
        <v>81</v>
      </c>
      <c r="B85" s="17" t="s">
        <v>63</v>
      </c>
      <c r="C85" s="18" t="s">
        <v>194</v>
      </c>
      <c r="D85" s="18" t="s">
        <v>23</v>
      </c>
      <c r="E85" s="19">
        <v>18110713201</v>
      </c>
      <c r="F85" s="18" t="s">
        <v>91</v>
      </c>
      <c r="G85" s="19">
        <v>53</v>
      </c>
      <c r="H85" s="19">
        <v>31</v>
      </c>
      <c r="I85" s="58">
        <f t="shared" si="1"/>
        <v>84</v>
      </c>
      <c r="J85" s="18">
        <v>9859035273</v>
      </c>
      <c r="K85" s="18" t="s">
        <v>731</v>
      </c>
      <c r="L85" s="18" t="s">
        <v>228</v>
      </c>
      <c r="M85" s="18">
        <v>9859628674</v>
      </c>
      <c r="N85" s="18" t="s">
        <v>229</v>
      </c>
      <c r="O85" s="18">
        <v>9854931520</v>
      </c>
      <c r="P85" s="24">
        <v>43577</v>
      </c>
      <c r="Q85" s="18" t="s">
        <v>220</v>
      </c>
      <c r="R85" s="18">
        <v>43</v>
      </c>
      <c r="S85" s="18" t="s">
        <v>221</v>
      </c>
      <c r="T85" s="18"/>
    </row>
    <row r="86" spans="1:20" ht="33">
      <c r="A86" s="4">
        <v>82</v>
      </c>
      <c r="B86" s="17" t="s">
        <v>63</v>
      </c>
      <c r="C86" s="18" t="s">
        <v>195</v>
      </c>
      <c r="D86" s="18" t="s">
        <v>23</v>
      </c>
      <c r="E86" s="19">
        <v>18110712901</v>
      </c>
      <c r="F86" s="18" t="s">
        <v>91</v>
      </c>
      <c r="G86" s="19">
        <v>44</v>
      </c>
      <c r="H86" s="19">
        <v>43</v>
      </c>
      <c r="I86" s="58">
        <f t="shared" si="1"/>
        <v>87</v>
      </c>
      <c r="J86" s="18">
        <v>9577915255</v>
      </c>
      <c r="K86" s="18" t="s">
        <v>731</v>
      </c>
      <c r="L86" s="18" t="s">
        <v>228</v>
      </c>
      <c r="M86" s="18">
        <v>9859628674</v>
      </c>
      <c r="N86" s="18" t="s">
        <v>229</v>
      </c>
      <c r="O86" s="18">
        <v>9854931520</v>
      </c>
      <c r="P86" s="24">
        <v>43577</v>
      </c>
      <c r="Q86" s="18" t="s">
        <v>220</v>
      </c>
      <c r="R86" s="18">
        <v>40</v>
      </c>
      <c r="S86" s="18" t="s">
        <v>221</v>
      </c>
      <c r="T86" s="18"/>
    </row>
    <row r="87" spans="1:20" ht="33">
      <c r="A87" s="4">
        <v>83</v>
      </c>
      <c r="B87" s="17" t="s">
        <v>63</v>
      </c>
      <c r="C87" s="18" t="s">
        <v>196</v>
      </c>
      <c r="D87" s="18" t="s">
        <v>23</v>
      </c>
      <c r="E87" s="19">
        <v>18110712601</v>
      </c>
      <c r="F87" s="18" t="s">
        <v>91</v>
      </c>
      <c r="G87" s="19">
        <v>39</v>
      </c>
      <c r="H87" s="19">
        <v>18</v>
      </c>
      <c r="I87" s="58">
        <f t="shared" si="1"/>
        <v>57</v>
      </c>
      <c r="J87" s="18">
        <v>9859217164</v>
      </c>
      <c r="K87" s="18" t="s">
        <v>731</v>
      </c>
      <c r="L87" s="18" t="s">
        <v>228</v>
      </c>
      <c r="M87" s="18">
        <v>9859628674</v>
      </c>
      <c r="N87" s="18" t="s">
        <v>229</v>
      </c>
      <c r="O87" s="18">
        <v>9854931520</v>
      </c>
      <c r="P87" s="24">
        <v>43578</v>
      </c>
      <c r="Q87" s="18" t="s">
        <v>226</v>
      </c>
      <c r="R87" s="18">
        <v>43</v>
      </c>
      <c r="S87" s="18" t="s">
        <v>221</v>
      </c>
      <c r="T87" s="18"/>
    </row>
    <row r="88" spans="1:20" ht="33">
      <c r="A88" s="4">
        <v>84</v>
      </c>
      <c r="B88" s="17" t="s">
        <v>63</v>
      </c>
      <c r="C88" s="18" t="s">
        <v>197</v>
      </c>
      <c r="D88" s="18" t="s">
        <v>23</v>
      </c>
      <c r="E88" s="19">
        <v>18110713301</v>
      </c>
      <c r="F88" s="18" t="s">
        <v>125</v>
      </c>
      <c r="G88" s="19">
        <v>30</v>
      </c>
      <c r="H88" s="19">
        <v>33</v>
      </c>
      <c r="I88" s="58">
        <f t="shared" si="1"/>
        <v>63</v>
      </c>
      <c r="J88" s="18">
        <v>9577572440</v>
      </c>
      <c r="K88" s="18" t="s">
        <v>731</v>
      </c>
      <c r="L88" s="18" t="s">
        <v>228</v>
      </c>
      <c r="M88" s="18">
        <v>9859628674</v>
      </c>
      <c r="N88" s="18" t="s">
        <v>229</v>
      </c>
      <c r="O88" s="18">
        <v>9854931520</v>
      </c>
      <c r="P88" s="24">
        <v>43578</v>
      </c>
      <c r="Q88" s="18" t="s">
        <v>226</v>
      </c>
      <c r="R88" s="18">
        <v>45</v>
      </c>
      <c r="S88" s="18" t="s">
        <v>221</v>
      </c>
      <c r="T88" s="18"/>
    </row>
    <row r="89" spans="1:20">
      <c r="A89" s="4">
        <v>85</v>
      </c>
      <c r="B89" s="17" t="s">
        <v>63</v>
      </c>
      <c r="C89" s="18" t="s">
        <v>198</v>
      </c>
      <c r="D89" s="18" t="s">
        <v>25</v>
      </c>
      <c r="E89" s="19">
        <v>1</v>
      </c>
      <c r="F89" s="18"/>
      <c r="G89" s="19">
        <v>29</v>
      </c>
      <c r="H89" s="19">
        <v>21</v>
      </c>
      <c r="I89" s="58">
        <f t="shared" si="1"/>
        <v>50</v>
      </c>
      <c r="J89" s="18"/>
      <c r="K89" s="18" t="s">
        <v>287</v>
      </c>
      <c r="L89" s="18" t="s">
        <v>288</v>
      </c>
      <c r="M89" s="18">
        <v>9401450948</v>
      </c>
      <c r="N89" s="18" t="s">
        <v>289</v>
      </c>
      <c r="O89" s="18" t="s">
        <v>290</v>
      </c>
      <c r="P89" s="24">
        <v>43579</v>
      </c>
      <c r="Q89" s="18" t="s">
        <v>232</v>
      </c>
      <c r="R89" s="18">
        <v>45</v>
      </c>
      <c r="S89" s="18" t="s">
        <v>221</v>
      </c>
      <c r="T89" s="18"/>
    </row>
    <row r="90" spans="1:20">
      <c r="A90" s="4">
        <v>86</v>
      </c>
      <c r="B90" s="17" t="s">
        <v>63</v>
      </c>
      <c r="C90" s="18" t="s">
        <v>199</v>
      </c>
      <c r="D90" s="18" t="s">
        <v>25</v>
      </c>
      <c r="E90" s="19">
        <v>11</v>
      </c>
      <c r="F90" s="18"/>
      <c r="G90" s="19">
        <v>23</v>
      </c>
      <c r="H90" s="19">
        <v>27</v>
      </c>
      <c r="I90" s="58">
        <f t="shared" si="1"/>
        <v>50</v>
      </c>
      <c r="J90" s="18"/>
      <c r="K90" s="18" t="s">
        <v>291</v>
      </c>
      <c r="L90" s="18" t="s">
        <v>288</v>
      </c>
      <c r="M90" s="18">
        <v>9401450948</v>
      </c>
      <c r="N90" s="18" t="s">
        <v>289</v>
      </c>
      <c r="O90" s="18" t="s">
        <v>290</v>
      </c>
      <c r="P90" s="24">
        <v>43579</v>
      </c>
      <c r="Q90" s="18" t="s">
        <v>232</v>
      </c>
      <c r="R90" s="18">
        <v>43</v>
      </c>
      <c r="S90" s="18" t="s">
        <v>221</v>
      </c>
      <c r="T90" s="18"/>
    </row>
    <row r="91" spans="1:20">
      <c r="A91" s="4">
        <v>87</v>
      </c>
      <c r="B91" s="17" t="s">
        <v>63</v>
      </c>
      <c r="C91" s="18" t="s">
        <v>200</v>
      </c>
      <c r="D91" s="18" t="s">
        <v>25</v>
      </c>
      <c r="E91" s="19">
        <v>10</v>
      </c>
      <c r="F91" s="18"/>
      <c r="G91" s="19">
        <v>25</v>
      </c>
      <c r="H91" s="19">
        <v>19</v>
      </c>
      <c r="I91" s="58">
        <f t="shared" si="1"/>
        <v>44</v>
      </c>
      <c r="J91" s="18">
        <v>9577202273</v>
      </c>
      <c r="K91" s="18" t="s">
        <v>291</v>
      </c>
      <c r="L91" s="18" t="s">
        <v>288</v>
      </c>
      <c r="M91" s="18">
        <v>9401450948</v>
      </c>
      <c r="N91" s="18" t="s">
        <v>289</v>
      </c>
      <c r="O91" s="18" t="s">
        <v>290</v>
      </c>
      <c r="P91" s="24">
        <v>43579</v>
      </c>
      <c r="Q91" s="18" t="s">
        <v>232</v>
      </c>
      <c r="R91" s="18">
        <v>45</v>
      </c>
      <c r="S91" s="18" t="s">
        <v>221</v>
      </c>
      <c r="T91" s="18"/>
    </row>
    <row r="92" spans="1:20">
      <c r="A92" s="4">
        <v>88</v>
      </c>
      <c r="B92" s="17" t="s">
        <v>63</v>
      </c>
      <c r="C92" s="18" t="s">
        <v>201</v>
      </c>
      <c r="D92" s="18" t="s">
        <v>25</v>
      </c>
      <c r="E92" s="19">
        <v>13</v>
      </c>
      <c r="F92" s="18"/>
      <c r="G92" s="19">
        <v>29</v>
      </c>
      <c r="H92" s="19">
        <v>21</v>
      </c>
      <c r="I92" s="58">
        <f t="shared" si="1"/>
        <v>50</v>
      </c>
      <c r="J92" s="18">
        <v>9854293152</v>
      </c>
      <c r="K92" s="18" t="s">
        <v>292</v>
      </c>
      <c r="L92" s="18" t="s">
        <v>288</v>
      </c>
      <c r="M92" s="18">
        <v>9401450948</v>
      </c>
      <c r="N92" s="18" t="s">
        <v>289</v>
      </c>
      <c r="O92" s="18" t="s">
        <v>290</v>
      </c>
      <c r="P92" s="24">
        <v>43580</v>
      </c>
      <c r="Q92" s="18" t="s">
        <v>234</v>
      </c>
      <c r="R92" s="18">
        <v>43</v>
      </c>
      <c r="S92" s="18" t="s">
        <v>221</v>
      </c>
      <c r="T92" s="18"/>
    </row>
    <row r="93" spans="1:20">
      <c r="A93" s="4">
        <v>89</v>
      </c>
      <c r="B93" s="17" t="s">
        <v>63</v>
      </c>
      <c r="C93" s="18" t="s">
        <v>202</v>
      </c>
      <c r="D93" s="18" t="s">
        <v>25</v>
      </c>
      <c r="E93" s="19">
        <v>9</v>
      </c>
      <c r="F93" s="18"/>
      <c r="G93" s="19">
        <v>26</v>
      </c>
      <c r="H93" s="19">
        <v>21</v>
      </c>
      <c r="I93" s="58">
        <f t="shared" si="1"/>
        <v>47</v>
      </c>
      <c r="J93" s="18">
        <v>9613744570</v>
      </c>
      <c r="K93" s="18" t="s">
        <v>291</v>
      </c>
      <c r="L93" s="18" t="s">
        <v>288</v>
      </c>
      <c r="M93" s="18">
        <v>9401450948</v>
      </c>
      <c r="N93" s="18" t="s">
        <v>289</v>
      </c>
      <c r="O93" s="18" t="s">
        <v>290</v>
      </c>
      <c r="P93" s="24">
        <v>43580</v>
      </c>
      <c r="Q93" s="18" t="s">
        <v>234</v>
      </c>
      <c r="R93" s="18">
        <v>40</v>
      </c>
      <c r="S93" s="18" t="s">
        <v>221</v>
      </c>
      <c r="T93" s="18"/>
    </row>
    <row r="94" spans="1:20">
      <c r="A94" s="4">
        <v>90</v>
      </c>
      <c r="B94" s="17" t="s">
        <v>63</v>
      </c>
      <c r="C94" s="18" t="s">
        <v>203</v>
      </c>
      <c r="D94" s="18" t="s">
        <v>25</v>
      </c>
      <c r="E94" s="19">
        <v>4</v>
      </c>
      <c r="F94" s="18"/>
      <c r="G94" s="19">
        <v>19</v>
      </c>
      <c r="H94" s="19">
        <v>28</v>
      </c>
      <c r="I94" s="58">
        <f t="shared" si="1"/>
        <v>47</v>
      </c>
      <c r="J94" s="18">
        <v>9859472497</v>
      </c>
      <c r="K94" s="18" t="s">
        <v>293</v>
      </c>
      <c r="L94" s="18" t="s">
        <v>288</v>
      </c>
      <c r="M94" s="18">
        <v>9401450948</v>
      </c>
      <c r="N94" s="18" t="s">
        <v>289</v>
      </c>
      <c r="O94" s="18" t="s">
        <v>290</v>
      </c>
      <c r="P94" s="24">
        <v>43580</v>
      </c>
      <c r="Q94" s="18" t="s">
        <v>234</v>
      </c>
      <c r="R94" s="18">
        <v>43</v>
      </c>
      <c r="S94" s="18" t="s">
        <v>221</v>
      </c>
      <c r="T94" s="18"/>
    </row>
    <row r="95" spans="1:20">
      <c r="A95" s="4">
        <v>91</v>
      </c>
      <c r="B95" s="17" t="s">
        <v>63</v>
      </c>
      <c r="C95" s="18" t="s">
        <v>204</v>
      </c>
      <c r="D95" s="18" t="s">
        <v>25</v>
      </c>
      <c r="E95" s="19">
        <v>2</v>
      </c>
      <c r="F95" s="18"/>
      <c r="G95" s="19">
        <v>20</v>
      </c>
      <c r="H95" s="19">
        <v>27</v>
      </c>
      <c r="I95" s="58">
        <f t="shared" si="1"/>
        <v>47</v>
      </c>
      <c r="J95" s="18">
        <v>7399473441</v>
      </c>
      <c r="K95" s="18" t="s">
        <v>293</v>
      </c>
      <c r="L95" s="18" t="s">
        <v>288</v>
      </c>
      <c r="M95" s="18">
        <v>9401450948</v>
      </c>
      <c r="N95" s="18" t="s">
        <v>289</v>
      </c>
      <c r="O95" s="18" t="s">
        <v>290</v>
      </c>
      <c r="P95" s="24">
        <v>43581</v>
      </c>
      <c r="Q95" s="18" t="s">
        <v>238</v>
      </c>
      <c r="R95" s="18">
        <v>45</v>
      </c>
      <c r="S95" s="18" t="s">
        <v>221</v>
      </c>
      <c r="T95" s="18"/>
    </row>
    <row r="96" spans="1:20">
      <c r="A96" s="4">
        <v>92</v>
      </c>
      <c r="B96" s="17" t="s">
        <v>63</v>
      </c>
      <c r="C96" s="18" t="s">
        <v>205</v>
      </c>
      <c r="D96" s="18" t="s">
        <v>25</v>
      </c>
      <c r="E96" s="19">
        <v>6</v>
      </c>
      <c r="F96" s="18"/>
      <c r="G96" s="19">
        <v>26</v>
      </c>
      <c r="H96" s="19">
        <v>34</v>
      </c>
      <c r="I96" s="58">
        <f t="shared" si="1"/>
        <v>60</v>
      </c>
      <c r="J96" s="18"/>
      <c r="K96" s="18" t="s">
        <v>293</v>
      </c>
      <c r="L96" s="18" t="s">
        <v>288</v>
      </c>
      <c r="M96" s="18">
        <v>9401450948</v>
      </c>
      <c r="N96" s="18" t="s">
        <v>289</v>
      </c>
      <c r="O96" s="18" t="s">
        <v>290</v>
      </c>
      <c r="P96" s="24">
        <v>43581</v>
      </c>
      <c r="Q96" s="18" t="s">
        <v>238</v>
      </c>
      <c r="R96" s="18">
        <v>45</v>
      </c>
      <c r="S96" s="18" t="s">
        <v>221</v>
      </c>
      <c r="T96" s="18"/>
    </row>
    <row r="97" spans="1:20">
      <c r="A97" s="4">
        <v>93</v>
      </c>
      <c r="B97" s="17" t="s">
        <v>63</v>
      </c>
      <c r="C97" s="18" t="s">
        <v>206</v>
      </c>
      <c r="D97" s="18" t="s">
        <v>25</v>
      </c>
      <c r="E97" s="19">
        <v>5</v>
      </c>
      <c r="F97" s="18"/>
      <c r="G97" s="19">
        <v>21</v>
      </c>
      <c r="H97" s="19">
        <v>21</v>
      </c>
      <c r="I97" s="58">
        <f t="shared" si="1"/>
        <v>42</v>
      </c>
      <c r="J97" s="18">
        <v>9577509343</v>
      </c>
      <c r="K97" s="18" t="s">
        <v>293</v>
      </c>
      <c r="L97" s="18" t="s">
        <v>288</v>
      </c>
      <c r="M97" s="18">
        <v>9401450948</v>
      </c>
      <c r="N97" s="18" t="s">
        <v>289</v>
      </c>
      <c r="O97" s="18" t="s">
        <v>290</v>
      </c>
      <c r="P97" s="24">
        <v>43581</v>
      </c>
      <c r="Q97" s="18" t="s">
        <v>238</v>
      </c>
      <c r="R97" s="18">
        <v>43</v>
      </c>
      <c r="S97" s="18" t="s">
        <v>221</v>
      </c>
      <c r="T97" s="18"/>
    </row>
    <row r="98" spans="1:20">
      <c r="A98" s="4">
        <v>94</v>
      </c>
      <c r="B98" s="17" t="s">
        <v>63</v>
      </c>
      <c r="C98" s="18" t="s">
        <v>207</v>
      </c>
      <c r="D98" s="18" t="s">
        <v>25</v>
      </c>
      <c r="E98" s="19">
        <v>12</v>
      </c>
      <c r="F98" s="18"/>
      <c r="G98" s="19">
        <v>22</v>
      </c>
      <c r="H98" s="19">
        <v>17</v>
      </c>
      <c r="I98" s="58">
        <f t="shared" si="1"/>
        <v>39</v>
      </c>
      <c r="J98" s="18"/>
      <c r="K98" s="18" t="s">
        <v>292</v>
      </c>
      <c r="L98" s="18" t="s">
        <v>288</v>
      </c>
      <c r="M98" s="18">
        <v>9401450948</v>
      </c>
      <c r="N98" s="18" t="s">
        <v>289</v>
      </c>
      <c r="O98" s="18" t="s">
        <v>290</v>
      </c>
      <c r="P98" s="24">
        <v>43581</v>
      </c>
      <c r="Q98" s="18" t="s">
        <v>238</v>
      </c>
      <c r="R98" s="18">
        <v>45</v>
      </c>
      <c r="S98" s="18" t="s">
        <v>221</v>
      </c>
      <c r="T98" s="18"/>
    </row>
    <row r="99" spans="1:20">
      <c r="A99" s="4">
        <v>95</v>
      </c>
      <c r="B99" s="17" t="s">
        <v>63</v>
      </c>
      <c r="C99" s="18" t="s">
        <v>208</v>
      </c>
      <c r="D99" s="18" t="s">
        <v>25</v>
      </c>
      <c r="E99" s="19">
        <v>3</v>
      </c>
      <c r="F99" s="18"/>
      <c r="G99" s="19">
        <v>27</v>
      </c>
      <c r="H99" s="19">
        <v>32</v>
      </c>
      <c r="I99" s="58">
        <f t="shared" si="1"/>
        <v>59</v>
      </c>
      <c r="J99" s="18">
        <v>9577303784</v>
      </c>
      <c r="K99" s="18" t="s">
        <v>294</v>
      </c>
      <c r="L99" s="18" t="s">
        <v>288</v>
      </c>
      <c r="M99" s="18">
        <v>9401450948</v>
      </c>
      <c r="N99" s="18" t="s">
        <v>289</v>
      </c>
      <c r="O99" s="18" t="s">
        <v>290</v>
      </c>
      <c r="P99" s="24">
        <v>43582</v>
      </c>
      <c r="Q99" s="18" t="s">
        <v>245</v>
      </c>
      <c r="R99" s="18">
        <v>43</v>
      </c>
      <c r="S99" s="18" t="s">
        <v>221</v>
      </c>
      <c r="T99" s="18"/>
    </row>
    <row r="100" spans="1:20">
      <c r="A100" s="4">
        <v>96</v>
      </c>
      <c r="B100" s="17" t="s">
        <v>63</v>
      </c>
      <c r="C100" s="18" t="s">
        <v>209</v>
      </c>
      <c r="D100" s="18" t="s">
        <v>25</v>
      </c>
      <c r="E100" s="19">
        <v>7</v>
      </c>
      <c r="F100" s="18"/>
      <c r="G100" s="19">
        <v>21</v>
      </c>
      <c r="H100" s="19">
        <v>22</v>
      </c>
      <c r="I100" s="58">
        <f t="shared" si="1"/>
        <v>43</v>
      </c>
      <c r="J100" s="18"/>
      <c r="K100" s="18" t="s">
        <v>292</v>
      </c>
      <c r="L100" s="18" t="s">
        <v>288</v>
      </c>
      <c r="M100" s="18">
        <v>9401450948</v>
      </c>
      <c r="N100" s="18" t="s">
        <v>289</v>
      </c>
      <c r="O100" s="18" t="s">
        <v>290</v>
      </c>
      <c r="P100" s="24">
        <v>43582</v>
      </c>
      <c r="Q100" s="18" t="s">
        <v>245</v>
      </c>
      <c r="R100" s="18">
        <v>40</v>
      </c>
      <c r="S100" s="18" t="s">
        <v>221</v>
      </c>
      <c r="T100" s="18"/>
    </row>
    <row r="101" spans="1:20">
      <c r="A101" s="4">
        <v>97</v>
      </c>
      <c r="B101" s="17" t="s">
        <v>63</v>
      </c>
      <c r="C101" s="18" t="s">
        <v>210</v>
      </c>
      <c r="D101" s="18" t="s">
        <v>25</v>
      </c>
      <c r="E101" s="19">
        <v>8</v>
      </c>
      <c r="F101" s="18"/>
      <c r="G101" s="19">
        <v>22</v>
      </c>
      <c r="H101" s="19">
        <v>17</v>
      </c>
      <c r="I101" s="58">
        <f t="shared" si="1"/>
        <v>39</v>
      </c>
      <c r="J101" s="18"/>
      <c r="K101" s="18" t="s">
        <v>291</v>
      </c>
      <c r="L101" s="18" t="s">
        <v>288</v>
      </c>
      <c r="M101" s="18">
        <v>9401450948</v>
      </c>
      <c r="N101" s="18" t="s">
        <v>289</v>
      </c>
      <c r="O101" s="18" t="s">
        <v>290</v>
      </c>
      <c r="P101" s="24">
        <v>43582</v>
      </c>
      <c r="Q101" s="18" t="s">
        <v>245</v>
      </c>
      <c r="R101" s="18">
        <v>43</v>
      </c>
      <c r="S101" s="18" t="s">
        <v>221</v>
      </c>
      <c r="T101" s="18"/>
    </row>
    <row r="102" spans="1:20">
      <c r="A102" s="4">
        <v>98</v>
      </c>
      <c r="B102" s="17" t="s">
        <v>63</v>
      </c>
      <c r="C102" s="18" t="s">
        <v>211</v>
      </c>
      <c r="D102" s="18" t="s">
        <v>25</v>
      </c>
      <c r="E102" s="19">
        <v>8</v>
      </c>
      <c r="F102" s="18"/>
      <c r="G102" s="19">
        <v>21</v>
      </c>
      <c r="H102" s="19">
        <v>23</v>
      </c>
      <c r="I102" s="58">
        <f t="shared" si="1"/>
        <v>44</v>
      </c>
      <c r="J102" s="18"/>
      <c r="K102" s="18" t="s">
        <v>247</v>
      </c>
      <c r="L102" s="18" t="s">
        <v>228</v>
      </c>
      <c r="M102" s="18">
        <v>9859628674</v>
      </c>
      <c r="N102" s="18" t="s">
        <v>229</v>
      </c>
      <c r="O102" s="18">
        <v>9854931520</v>
      </c>
      <c r="P102" s="24">
        <v>43584</v>
      </c>
      <c r="Q102" s="18" t="s">
        <v>220</v>
      </c>
      <c r="R102" s="18">
        <v>45</v>
      </c>
      <c r="S102" s="18" t="s">
        <v>221</v>
      </c>
      <c r="T102" s="18"/>
    </row>
    <row r="103" spans="1:20">
      <c r="A103" s="4">
        <v>99</v>
      </c>
      <c r="B103" s="17" t="s">
        <v>63</v>
      </c>
      <c r="C103" s="18" t="s">
        <v>212</v>
      </c>
      <c r="D103" s="18" t="s">
        <v>25</v>
      </c>
      <c r="E103" s="19">
        <v>9</v>
      </c>
      <c r="F103" s="18"/>
      <c r="G103" s="19">
        <v>26</v>
      </c>
      <c r="H103" s="19">
        <v>12</v>
      </c>
      <c r="I103" s="58">
        <f t="shared" si="1"/>
        <v>38</v>
      </c>
      <c r="J103" s="18">
        <v>9859810042</v>
      </c>
      <c r="K103" s="18" t="s">
        <v>295</v>
      </c>
      <c r="L103" s="18" t="s">
        <v>228</v>
      </c>
      <c r="M103" s="18">
        <v>9859628674</v>
      </c>
      <c r="N103" s="18" t="s">
        <v>229</v>
      </c>
      <c r="O103" s="18">
        <v>9854931520</v>
      </c>
      <c r="P103" s="24">
        <v>43584</v>
      </c>
      <c r="Q103" s="18" t="s">
        <v>220</v>
      </c>
      <c r="R103" s="18">
        <v>45</v>
      </c>
      <c r="S103" s="18" t="s">
        <v>221</v>
      </c>
      <c r="T103" s="18"/>
    </row>
    <row r="104" spans="1:20">
      <c r="A104" s="4">
        <v>100</v>
      </c>
      <c r="B104" s="17" t="s">
        <v>63</v>
      </c>
      <c r="C104" s="18" t="s">
        <v>213</v>
      </c>
      <c r="D104" s="18" t="s">
        <v>25</v>
      </c>
      <c r="E104" s="19">
        <v>22</v>
      </c>
      <c r="F104" s="18"/>
      <c r="G104" s="19">
        <v>18</v>
      </c>
      <c r="H104" s="19">
        <v>20</v>
      </c>
      <c r="I104" s="58">
        <f t="shared" si="1"/>
        <v>38</v>
      </c>
      <c r="J104" s="18"/>
      <c r="K104" s="18" t="s">
        <v>295</v>
      </c>
      <c r="L104" s="18" t="s">
        <v>228</v>
      </c>
      <c r="M104" s="18">
        <v>9859628674</v>
      </c>
      <c r="N104" s="18" t="s">
        <v>229</v>
      </c>
      <c r="O104" s="18">
        <v>9854931520</v>
      </c>
      <c r="P104" s="24">
        <v>43584</v>
      </c>
      <c r="Q104" s="18" t="s">
        <v>220</v>
      </c>
      <c r="R104" s="18">
        <v>43</v>
      </c>
      <c r="S104" s="18" t="s">
        <v>221</v>
      </c>
      <c r="T104" s="18"/>
    </row>
    <row r="105" spans="1:20">
      <c r="A105" s="4">
        <v>101</v>
      </c>
      <c r="B105" s="17" t="s">
        <v>63</v>
      </c>
      <c r="C105" s="18" t="s">
        <v>214</v>
      </c>
      <c r="D105" s="18" t="s">
        <v>25</v>
      </c>
      <c r="E105" s="19" t="s">
        <v>110</v>
      </c>
      <c r="F105" s="18"/>
      <c r="G105" s="19">
        <v>17</v>
      </c>
      <c r="H105" s="19">
        <v>15</v>
      </c>
      <c r="I105" s="58">
        <f t="shared" si="1"/>
        <v>32</v>
      </c>
      <c r="J105" s="18">
        <v>9859170022</v>
      </c>
      <c r="K105" s="18" t="s">
        <v>296</v>
      </c>
      <c r="L105" s="18" t="s">
        <v>228</v>
      </c>
      <c r="M105" s="18">
        <v>9859628674</v>
      </c>
      <c r="N105" s="18" t="s">
        <v>229</v>
      </c>
      <c r="O105" s="18">
        <v>9854931520</v>
      </c>
      <c r="P105" s="24">
        <v>43585</v>
      </c>
      <c r="Q105" s="18" t="s">
        <v>226</v>
      </c>
      <c r="R105" s="18">
        <v>45</v>
      </c>
      <c r="S105" s="18" t="s">
        <v>221</v>
      </c>
      <c r="T105" s="18"/>
    </row>
    <row r="106" spans="1:20">
      <c r="A106" s="4">
        <v>102</v>
      </c>
      <c r="B106" s="17" t="s">
        <v>63</v>
      </c>
      <c r="C106" s="18" t="s">
        <v>215</v>
      </c>
      <c r="D106" s="18" t="s">
        <v>25</v>
      </c>
      <c r="E106" s="19" t="s">
        <v>216</v>
      </c>
      <c r="F106" s="18"/>
      <c r="G106" s="19">
        <v>36</v>
      </c>
      <c r="H106" s="19">
        <v>31</v>
      </c>
      <c r="I106" s="58">
        <f t="shared" si="1"/>
        <v>67</v>
      </c>
      <c r="J106" s="18">
        <v>9859252882</v>
      </c>
      <c r="K106" s="18" t="s">
        <v>296</v>
      </c>
      <c r="L106" s="18" t="s">
        <v>228</v>
      </c>
      <c r="M106" s="18">
        <v>9859628674</v>
      </c>
      <c r="N106" s="18" t="s">
        <v>229</v>
      </c>
      <c r="O106" s="18">
        <v>9854931520</v>
      </c>
      <c r="P106" s="24">
        <v>43585</v>
      </c>
      <c r="Q106" s="18" t="s">
        <v>226</v>
      </c>
      <c r="R106" s="18">
        <v>43</v>
      </c>
      <c r="S106" s="18" t="s">
        <v>221</v>
      </c>
      <c r="T106" s="18"/>
    </row>
    <row r="107" spans="1:20">
      <c r="A107" s="4">
        <v>103</v>
      </c>
      <c r="B107" s="17" t="s">
        <v>63</v>
      </c>
      <c r="C107" s="18" t="s">
        <v>217</v>
      </c>
      <c r="D107" s="18" t="s">
        <v>25</v>
      </c>
      <c r="E107" s="19">
        <v>18</v>
      </c>
      <c r="F107" s="18"/>
      <c r="G107" s="19">
        <v>20</v>
      </c>
      <c r="H107" s="19">
        <v>22</v>
      </c>
      <c r="I107" s="58">
        <f t="shared" si="1"/>
        <v>42</v>
      </c>
      <c r="J107" s="18">
        <v>9854444553</v>
      </c>
      <c r="K107" s="18" t="s">
        <v>297</v>
      </c>
      <c r="L107" s="18" t="s">
        <v>228</v>
      </c>
      <c r="M107" s="18">
        <v>9859628674</v>
      </c>
      <c r="N107" s="18" t="s">
        <v>229</v>
      </c>
      <c r="O107" s="18">
        <v>9854931520</v>
      </c>
      <c r="P107" s="24">
        <v>43585</v>
      </c>
      <c r="Q107" s="18" t="s">
        <v>226</v>
      </c>
      <c r="R107" s="18">
        <v>56</v>
      </c>
      <c r="S107" s="18" t="s">
        <v>221</v>
      </c>
      <c r="T107" s="18"/>
    </row>
    <row r="108" spans="1:20">
      <c r="A108" s="4">
        <v>104</v>
      </c>
      <c r="B108" s="17"/>
      <c r="C108" s="18"/>
      <c r="D108" s="18"/>
      <c r="E108" s="19"/>
      <c r="F108" s="18"/>
      <c r="G108" s="19"/>
      <c r="H108" s="19"/>
      <c r="I108" s="58">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8">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8">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8">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8">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8">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8">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8">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8">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8">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8">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8">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8">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8">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8">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8">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8">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8">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8">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8">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8">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8">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8">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8">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8">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8">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8">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8">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8">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8">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8">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8">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8">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8">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8">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8">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8">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8">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8">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8">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8">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8">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8">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8">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8">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8">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8">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8">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8">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8">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8">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8">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8">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8">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8">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8">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8">
        <f t="shared" si="2"/>
        <v>0</v>
      </c>
      <c r="J164" s="18"/>
      <c r="K164" s="18"/>
      <c r="L164" s="18"/>
      <c r="M164" s="18"/>
      <c r="N164" s="18"/>
      <c r="O164" s="18"/>
      <c r="P164" s="24"/>
      <c r="Q164" s="18"/>
      <c r="R164" s="18"/>
      <c r="S164" s="18"/>
      <c r="T164" s="18"/>
    </row>
    <row r="165" spans="1:20">
      <c r="A165" s="3" t="s">
        <v>11</v>
      </c>
      <c r="B165" s="39"/>
      <c r="C165" s="3">
        <f>COUNTIFS(C5:C164,"*")</f>
        <v>103</v>
      </c>
      <c r="D165" s="3"/>
      <c r="E165" s="13"/>
      <c r="F165" s="3"/>
      <c r="G165" s="60">
        <f>SUM(G5:G164)</f>
        <v>3313</v>
      </c>
      <c r="H165" s="60">
        <f>SUM(H5:H164)</f>
        <v>3415</v>
      </c>
      <c r="I165" s="60">
        <f>SUM(I5:I164)</f>
        <v>6728</v>
      </c>
      <c r="J165" s="3"/>
      <c r="K165" s="7"/>
      <c r="L165" s="21"/>
      <c r="M165" s="21"/>
      <c r="N165" s="7"/>
      <c r="O165" s="7"/>
      <c r="P165" s="14"/>
      <c r="Q165" s="3"/>
      <c r="R165" s="3"/>
      <c r="S165" s="3"/>
      <c r="T165" s="12"/>
    </row>
    <row r="166" spans="1:20">
      <c r="A166" s="44" t="s">
        <v>62</v>
      </c>
      <c r="B166" s="10">
        <f>COUNTIF(B$5:B$164,"Team 1")</f>
        <v>55</v>
      </c>
      <c r="C166" s="44" t="s">
        <v>25</v>
      </c>
      <c r="D166" s="10">
        <f>COUNTIF(D5:D164,"Anganwadi")</f>
        <v>53</v>
      </c>
    </row>
    <row r="167" spans="1:20">
      <c r="A167" s="44" t="s">
        <v>63</v>
      </c>
      <c r="B167" s="10">
        <f>COUNTIF(B$6:B$164,"Team 2")</f>
        <v>48</v>
      </c>
      <c r="C167" s="44" t="s">
        <v>23</v>
      </c>
      <c r="D167" s="10">
        <f>COUNTIF(D5:D164,"School")</f>
        <v>50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C1"/>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30" t="s">
        <v>70</v>
      </c>
      <c r="B1" s="130"/>
      <c r="C1" s="130"/>
      <c r="D1" s="57"/>
      <c r="E1" s="57"/>
      <c r="F1" s="57"/>
      <c r="G1" s="57"/>
      <c r="H1" s="57"/>
      <c r="I1" s="57"/>
      <c r="J1" s="57"/>
      <c r="K1" s="57"/>
      <c r="L1" s="57"/>
      <c r="M1" s="131"/>
      <c r="N1" s="131"/>
      <c r="O1" s="131"/>
      <c r="P1" s="131"/>
      <c r="Q1" s="131"/>
      <c r="R1" s="131"/>
      <c r="S1" s="131"/>
      <c r="T1" s="131"/>
    </row>
    <row r="2" spans="1:20">
      <c r="A2" s="126" t="s">
        <v>59</v>
      </c>
      <c r="B2" s="127"/>
      <c r="C2" s="127"/>
      <c r="D2" s="25">
        <v>43586</v>
      </c>
      <c r="E2" s="22"/>
      <c r="F2" s="22"/>
      <c r="G2" s="22"/>
      <c r="H2" s="22"/>
      <c r="I2" s="22"/>
      <c r="J2" s="22"/>
      <c r="K2" s="22"/>
      <c r="L2" s="22"/>
      <c r="M2" s="22"/>
      <c r="N2" s="22"/>
      <c r="O2" s="22"/>
      <c r="P2" s="22"/>
      <c r="Q2" s="22"/>
      <c r="R2" s="22"/>
      <c r="S2" s="22"/>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23" t="s">
        <v>9</v>
      </c>
      <c r="H4" s="23" t="s">
        <v>10</v>
      </c>
      <c r="I4" s="23" t="s">
        <v>11</v>
      </c>
      <c r="J4" s="121"/>
      <c r="K4" s="125"/>
      <c r="L4" s="125"/>
      <c r="M4" s="125"/>
      <c r="N4" s="125"/>
      <c r="O4" s="125"/>
      <c r="P4" s="122"/>
      <c r="Q4" s="122"/>
      <c r="R4" s="121"/>
      <c r="S4" s="121"/>
      <c r="T4" s="121"/>
    </row>
    <row r="5" spans="1:20" ht="33">
      <c r="A5" s="4">
        <v>1</v>
      </c>
      <c r="B5" s="17" t="s">
        <v>62</v>
      </c>
      <c r="C5" s="48" t="s">
        <v>298</v>
      </c>
      <c r="D5" s="48" t="s">
        <v>23</v>
      </c>
      <c r="E5" s="19">
        <v>18110721504</v>
      </c>
      <c r="F5" s="48" t="s">
        <v>91</v>
      </c>
      <c r="G5" s="19">
        <v>19</v>
      </c>
      <c r="H5" s="19">
        <v>19</v>
      </c>
      <c r="I5" s="61">
        <f>SUM(G5:H5)</f>
        <v>38</v>
      </c>
      <c r="J5" s="48">
        <v>9859938523</v>
      </c>
      <c r="K5" s="48" t="s">
        <v>731</v>
      </c>
      <c r="L5" s="48" t="s">
        <v>228</v>
      </c>
      <c r="M5" s="48">
        <v>9859628674</v>
      </c>
      <c r="N5" s="48" t="s">
        <v>286</v>
      </c>
      <c r="O5" s="48">
        <v>9706616145</v>
      </c>
      <c r="P5" s="49">
        <v>43587</v>
      </c>
      <c r="Q5" s="48" t="s">
        <v>234</v>
      </c>
      <c r="R5" s="48">
        <v>40</v>
      </c>
      <c r="S5" s="18" t="s">
        <v>221</v>
      </c>
      <c r="T5" s="48"/>
    </row>
    <row r="6" spans="1:20" ht="33">
      <c r="A6" s="4">
        <v>2</v>
      </c>
      <c r="B6" s="17" t="s">
        <v>62</v>
      </c>
      <c r="C6" s="48" t="s">
        <v>299</v>
      </c>
      <c r="D6" s="48" t="s">
        <v>23</v>
      </c>
      <c r="E6" s="19">
        <v>18110721701</v>
      </c>
      <c r="F6" s="48" t="s">
        <v>91</v>
      </c>
      <c r="G6" s="19">
        <v>43</v>
      </c>
      <c r="H6" s="19">
        <v>51</v>
      </c>
      <c r="I6" s="61">
        <f t="shared" ref="I6:I69" si="0">SUM(G6:H6)</f>
        <v>94</v>
      </c>
      <c r="J6" s="48">
        <v>9854657040</v>
      </c>
      <c r="K6" s="48" t="s">
        <v>731</v>
      </c>
      <c r="L6" s="48" t="s">
        <v>228</v>
      </c>
      <c r="M6" s="48">
        <v>9859628674</v>
      </c>
      <c r="N6" s="48" t="s">
        <v>286</v>
      </c>
      <c r="O6" s="48">
        <v>9706616145</v>
      </c>
      <c r="P6" s="49">
        <v>43587</v>
      </c>
      <c r="Q6" s="48" t="s">
        <v>234</v>
      </c>
      <c r="R6" s="48">
        <v>43</v>
      </c>
      <c r="S6" s="18" t="s">
        <v>221</v>
      </c>
      <c r="T6" s="48"/>
    </row>
    <row r="7" spans="1:20" ht="33">
      <c r="A7" s="4">
        <v>3</v>
      </c>
      <c r="B7" s="17" t="s">
        <v>63</v>
      </c>
      <c r="C7" s="48" t="s">
        <v>352</v>
      </c>
      <c r="D7" s="48" t="s">
        <v>23</v>
      </c>
      <c r="E7" s="19">
        <v>18110705801</v>
      </c>
      <c r="F7" s="48" t="s">
        <v>91</v>
      </c>
      <c r="G7" s="19">
        <v>35</v>
      </c>
      <c r="H7" s="19">
        <v>32</v>
      </c>
      <c r="I7" s="61">
        <f t="shared" si="0"/>
        <v>67</v>
      </c>
      <c r="J7" s="48">
        <v>9613942462</v>
      </c>
      <c r="K7" s="48" t="s">
        <v>734</v>
      </c>
      <c r="L7" s="48" t="s">
        <v>735</v>
      </c>
      <c r="M7" s="48">
        <v>9613741621</v>
      </c>
      <c r="N7" s="48" t="s">
        <v>736</v>
      </c>
      <c r="O7" s="48">
        <v>9859253036</v>
      </c>
      <c r="P7" s="49">
        <v>43587</v>
      </c>
      <c r="Q7" s="48" t="s">
        <v>234</v>
      </c>
      <c r="R7" s="48">
        <v>45</v>
      </c>
      <c r="S7" s="18" t="s">
        <v>221</v>
      </c>
      <c r="T7" s="48"/>
    </row>
    <row r="8" spans="1:20" ht="33">
      <c r="A8" s="4">
        <v>4</v>
      </c>
      <c r="B8" s="17" t="s">
        <v>63</v>
      </c>
      <c r="C8" s="48" t="s">
        <v>353</v>
      </c>
      <c r="D8" s="48" t="s">
        <v>23</v>
      </c>
      <c r="E8" s="19">
        <v>18110705601</v>
      </c>
      <c r="F8" s="48" t="s">
        <v>91</v>
      </c>
      <c r="G8" s="19">
        <v>46</v>
      </c>
      <c r="H8" s="19">
        <v>50</v>
      </c>
      <c r="I8" s="61">
        <f t="shared" si="0"/>
        <v>96</v>
      </c>
      <c r="J8" s="17">
        <v>9854735622</v>
      </c>
      <c r="K8" s="48" t="s">
        <v>734</v>
      </c>
      <c r="L8" s="48" t="s">
        <v>735</v>
      </c>
      <c r="M8" s="48">
        <v>9613741621</v>
      </c>
      <c r="N8" s="48" t="s">
        <v>736</v>
      </c>
      <c r="O8" s="48">
        <v>9859253036</v>
      </c>
      <c r="P8" s="49">
        <v>43587</v>
      </c>
      <c r="Q8" s="48" t="s">
        <v>234</v>
      </c>
      <c r="R8" s="48">
        <v>45</v>
      </c>
      <c r="S8" s="18" t="s">
        <v>221</v>
      </c>
      <c r="T8" s="48"/>
    </row>
    <row r="9" spans="1:20">
      <c r="A9" s="4">
        <v>5</v>
      </c>
      <c r="B9" s="17" t="s">
        <v>62</v>
      </c>
      <c r="C9" s="48" t="s">
        <v>300</v>
      </c>
      <c r="D9" s="48" t="s">
        <v>23</v>
      </c>
      <c r="E9" s="19">
        <v>18110721001</v>
      </c>
      <c r="F9" s="48" t="s">
        <v>91</v>
      </c>
      <c r="G9" s="19">
        <v>54</v>
      </c>
      <c r="H9" s="19">
        <v>43</v>
      </c>
      <c r="I9" s="61">
        <f t="shared" si="0"/>
        <v>97</v>
      </c>
      <c r="J9" s="48">
        <v>9706619650</v>
      </c>
      <c r="K9" s="48" t="s">
        <v>737</v>
      </c>
      <c r="L9" s="48" t="s">
        <v>738</v>
      </c>
      <c r="M9" s="48">
        <v>9613476086</v>
      </c>
      <c r="N9" s="48" t="s">
        <v>739</v>
      </c>
      <c r="O9" s="48">
        <v>9613331759</v>
      </c>
      <c r="P9" s="49">
        <v>43588</v>
      </c>
      <c r="Q9" s="48" t="s">
        <v>238</v>
      </c>
      <c r="R9" s="48">
        <v>43</v>
      </c>
      <c r="S9" s="18" t="s">
        <v>221</v>
      </c>
      <c r="T9" s="48"/>
    </row>
    <row r="10" spans="1:20">
      <c r="A10" s="4">
        <v>6</v>
      </c>
      <c r="B10" s="17" t="s">
        <v>62</v>
      </c>
      <c r="C10" s="48" t="s">
        <v>301</v>
      </c>
      <c r="D10" s="48" t="s">
        <v>23</v>
      </c>
      <c r="E10" s="19">
        <v>18110721401</v>
      </c>
      <c r="F10" s="48" t="s">
        <v>91</v>
      </c>
      <c r="G10" s="19">
        <v>34</v>
      </c>
      <c r="H10" s="19">
        <v>31</v>
      </c>
      <c r="I10" s="61">
        <f t="shared" si="0"/>
        <v>65</v>
      </c>
      <c r="J10" s="48">
        <v>9854328418</v>
      </c>
      <c r="K10" s="48" t="s">
        <v>737</v>
      </c>
      <c r="L10" s="48" t="s">
        <v>738</v>
      </c>
      <c r="M10" s="48">
        <v>9613476086</v>
      </c>
      <c r="N10" s="48" t="s">
        <v>739</v>
      </c>
      <c r="O10" s="48">
        <v>9613331759</v>
      </c>
      <c r="P10" s="49">
        <v>43588</v>
      </c>
      <c r="Q10" s="48" t="s">
        <v>238</v>
      </c>
      <c r="R10" s="48">
        <v>45</v>
      </c>
      <c r="S10" s="18" t="s">
        <v>221</v>
      </c>
      <c r="T10" s="48"/>
    </row>
    <row r="11" spans="1:20" ht="33">
      <c r="A11" s="4">
        <v>7</v>
      </c>
      <c r="B11" s="17" t="s">
        <v>63</v>
      </c>
      <c r="C11" s="48" t="s">
        <v>354</v>
      </c>
      <c r="D11" s="48" t="s">
        <v>23</v>
      </c>
      <c r="E11" s="19">
        <v>18110705301</v>
      </c>
      <c r="F11" s="48" t="s">
        <v>91</v>
      </c>
      <c r="G11" s="19">
        <v>49</v>
      </c>
      <c r="H11" s="19">
        <v>72</v>
      </c>
      <c r="I11" s="61">
        <f t="shared" si="0"/>
        <v>121</v>
      </c>
      <c r="J11" s="48">
        <v>9859351803</v>
      </c>
      <c r="K11" s="48" t="s">
        <v>734</v>
      </c>
      <c r="L11" s="48" t="s">
        <v>735</v>
      </c>
      <c r="M11" s="48">
        <v>9613741621</v>
      </c>
      <c r="N11" s="48" t="s">
        <v>736</v>
      </c>
      <c r="O11" s="48">
        <v>9859253036</v>
      </c>
      <c r="P11" s="49">
        <v>43588</v>
      </c>
      <c r="Q11" s="48" t="s">
        <v>238</v>
      </c>
      <c r="R11" s="48">
        <v>43</v>
      </c>
      <c r="S11" s="18" t="s">
        <v>221</v>
      </c>
      <c r="T11" s="48"/>
    </row>
    <row r="12" spans="1:20" ht="33">
      <c r="A12" s="4">
        <v>8</v>
      </c>
      <c r="B12" s="17" t="s">
        <v>62</v>
      </c>
      <c r="C12" s="48" t="s">
        <v>302</v>
      </c>
      <c r="D12" s="48" t="s">
        <v>23</v>
      </c>
      <c r="E12" s="19">
        <v>18110721501</v>
      </c>
      <c r="F12" s="48" t="s">
        <v>91</v>
      </c>
      <c r="G12" s="19">
        <v>22</v>
      </c>
      <c r="H12" s="19">
        <v>15</v>
      </c>
      <c r="I12" s="61">
        <f t="shared" si="0"/>
        <v>37</v>
      </c>
      <c r="J12" s="48">
        <v>9859381609</v>
      </c>
      <c r="K12" s="48" t="s">
        <v>737</v>
      </c>
      <c r="L12" s="48" t="s">
        <v>738</v>
      </c>
      <c r="M12" s="48">
        <v>9613476086</v>
      </c>
      <c r="N12" s="48" t="s">
        <v>739</v>
      </c>
      <c r="O12" s="48">
        <v>9613331759</v>
      </c>
      <c r="P12" s="49">
        <v>43589</v>
      </c>
      <c r="Q12" s="48" t="s">
        <v>245</v>
      </c>
      <c r="R12" s="54">
        <v>40</v>
      </c>
      <c r="S12" s="18" t="s">
        <v>221</v>
      </c>
      <c r="T12" s="48"/>
    </row>
    <row r="13" spans="1:20">
      <c r="A13" s="4">
        <v>9</v>
      </c>
      <c r="B13" s="17" t="s">
        <v>62</v>
      </c>
      <c r="C13" s="48" t="s">
        <v>303</v>
      </c>
      <c r="D13" s="48" t="s">
        <v>23</v>
      </c>
      <c r="E13" s="19">
        <v>18110721502</v>
      </c>
      <c r="F13" s="48" t="s">
        <v>166</v>
      </c>
      <c r="G13" s="19">
        <v>21</v>
      </c>
      <c r="H13" s="19">
        <v>19</v>
      </c>
      <c r="I13" s="61">
        <f t="shared" si="0"/>
        <v>40</v>
      </c>
      <c r="J13" s="48">
        <v>9613331098</v>
      </c>
      <c r="K13" s="48" t="s">
        <v>737</v>
      </c>
      <c r="L13" s="48" t="s">
        <v>738</v>
      </c>
      <c r="M13" s="48">
        <v>9613476086</v>
      </c>
      <c r="N13" s="48" t="s">
        <v>739</v>
      </c>
      <c r="O13" s="48">
        <v>9613331759</v>
      </c>
      <c r="P13" s="49">
        <v>43589</v>
      </c>
      <c r="Q13" s="48" t="s">
        <v>245</v>
      </c>
      <c r="R13" s="48">
        <v>43</v>
      </c>
      <c r="S13" s="18" t="s">
        <v>221</v>
      </c>
      <c r="T13" s="48"/>
    </row>
    <row r="14" spans="1:20">
      <c r="A14" s="4">
        <v>10</v>
      </c>
      <c r="B14" s="17" t="s">
        <v>62</v>
      </c>
      <c r="C14" s="48" t="s">
        <v>304</v>
      </c>
      <c r="D14" s="48" t="s">
        <v>25</v>
      </c>
      <c r="E14" s="19">
        <v>10</v>
      </c>
      <c r="F14" s="48"/>
      <c r="G14" s="19">
        <v>12</v>
      </c>
      <c r="H14" s="19">
        <v>17</v>
      </c>
      <c r="I14" s="61">
        <f t="shared" si="0"/>
        <v>29</v>
      </c>
      <c r="J14" s="48">
        <v>7399215775</v>
      </c>
      <c r="K14" s="48" t="s">
        <v>740</v>
      </c>
      <c r="L14" s="48" t="s">
        <v>741</v>
      </c>
      <c r="M14" s="48">
        <v>9859128816</v>
      </c>
      <c r="N14" s="48" t="s">
        <v>742</v>
      </c>
      <c r="O14" s="48">
        <v>9859566949</v>
      </c>
      <c r="P14" s="49">
        <v>43589</v>
      </c>
      <c r="Q14" s="48" t="s">
        <v>245</v>
      </c>
      <c r="R14" s="48">
        <v>45</v>
      </c>
      <c r="S14" s="18" t="s">
        <v>221</v>
      </c>
      <c r="T14" s="48"/>
    </row>
    <row r="15" spans="1:20" ht="33">
      <c r="A15" s="4">
        <v>11</v>
      </c>
      <c r="B15" s="17" t="s">
        <v>63</v>
      </c>
      <c r="C15" s="48" t="s">
        <v>355</v>
      </c>
      <c r="D15" s="48" t="s">
        <v>23</v>
      </c>
      <c r="E15" s="19">
        <v>18110706501</v>
      </c>
      <c r="F15" s="48" t="s">
        <v>723</v>
      </c>
      <c r="G15" s="19">
        <v>85</v>
      </c>
      <c r="H15" s="19">
        <v>86</v>
      </c>
      <c r="I15" s="61">
        <f t="shared" si="0"/>
        <v>171</v>
      </c>
      <c r="J15" s="48">
        <v>9854310938</v>
      </c>
      <c r="K15" s="48" t="s">
        <v>734</v>
      </c>
      <c r="L15" s="48" t="s">
        <v>735</v>
      </c>
      <c r="M15" s="48">
        <v>9613741621</v>
      </c>
      <c r="N15" s="48" t="s">
        <v>736</v>
      </c>
      <c r="O15" s="48">
        <v>9859253036</v>
      </c>
      <c r="P15" s="49">
        <v>43589</v>
      </c>
      <c r="Q15" s="48" t="s">
        <v>245</v>
      </c>
      <c r="R15" s="48">
        <v>45</v>
      </c>
      <c r="S15" s="18" t="s">
        <v>221</v>
      </c>
      <c r="T15" s="48"/>
    </row>
    <row r="16" spans="1:20">
      <c r="A16" s="4">
        <v>12</v>
      </c>
      <c r="B16" s="17" t="s">
        <v>62</v>
      </c>
      <c r="C16" s="59" t="s">
        <v>305</v>
      </c>
      <c r="D16" s="48" t="s">
        <v>23</v>
      </c>
      <c r="E16" s="17">
        <v>18110712501</v>
      </c>
      <c r="F16" s="59" t="s">
        <v>91</v>
      </c>
      <c r="G16" s="17">
        <v>97</v>
      </c>
      <c r="H16" s="17">
        <v>73</v>
      </c>
      <c r="I16" s="61">
        <f t="shared" si="0"/>
        <v>170</v>
      </c>
      <c r="J16" s="59">
        <v>9854607866</v>
      </c>
      <c r="K16" s="59" t="s">
        <v>737</v>
      </c>
      <c r="L16" s="59" t="s">
        <v>738</v>
      </c>
      <c r="M16" s="59">
        <v>9613476086</v>
      </c>
      <c r="N16" s="59" t="s">
        <v>739</v>
      </c>
      <c r="O16" s="59">
        <v>9613331759</v>
      </c>
      <c r="P16" s="49">
        <v>43591</v>
      </c>
      <c r="Q16" s="48" t="s">
        <v>220</v>
      </c>
      <c r="R16" s="48">
        <v>43</v>
      </c>
      <c r="S16" s="18" t="s">
        <v>221</v>
      </c>
      <c r="T16" s="48"/>
    </row>
    <row r="17" spans="1:20">
      <c r="A17" s="4">
        <v>13</v>
      </c>
      <c r="B17" s="17" t="s">
        <v>63</v>
      </c>
      <c r="C17" s="48" t="s">
        <v>306</v>
      </c>
      <c r="D17" s="48" t="s">
        <v>23</v>
      </c>
      <c r="E17" s="19">
        <v>18110721002</v>
      </c>
      <c r="F17" s="48" t="s">
        <v>166</v>
      </c>
      <c r="G17" s="19">
        <v>40</v>
      </c>
      <c r="H17" s="19">
        <v>34</v>
      </c>
      <c r="I17" s="61">
        <f t="shared" si="0"/>
        <v>74</v>
      </c>
      <c r="J17" s="48">
        <v>9577234776</v>
      </c>
      <c r="K17" s="48" t="s">
        <v>737</v>
      </c>
      <c r="L17" s="48" t="s">
        <v>738</v>
      </c>
      <c r="M17" s="48">
        <v>9613476086</v>
      </c>
      <c r="N17" s="48" t="s">
        <v>739</v>
      </c>
      <c r="O17" s="48">
        <v>9613331759</v>
      </c>
      <c r="P17" s="49">
        <v>43591</v>
      </c>
      <c r="Q17" s="48" t="s">
        <v>220</v>
      </c>
      <c r="R17" s="48">
        <v>45</v>
      </c>
      <c r="S17" s="18" t="s">
        <v>221</v>
      </c>
      <c r="T17" s="48"/>
    </row>
    <row r="18" spans="1:20">
      <c r="A18" s="4">
        <v>14</v>
      </c>
      <c r="B18" s="17" t="s">
        <v>63</v>
      </c>
      <c r="C18" s="48" t="s">
        <v>307</v>
      </c>
      <c r="D18" s="48" t="s">
        <v>23</v>
      </c>
      <c r="E18" s="19">
        <v>18110721901</v>
      </c>
      <c r="F18" s="48" t="s">
        <v>91</v>
      </c>
      <c r="G18" s="19">
        <v>33</v>
      </c>
      <c r="H18" s="19">
        <v>41</v>
      </c>
      <c r="I18" s="61">
        <f t="shared" si="0"/>
        <v>74</v>
      </c>
      <c r="J18" s="48">
        <v>9854301729</v>
      </c>
      <c r="K18" s="48" t="s">
        <v>737</v>
      </c>
      <c r="L18" s="48" t="s">
        <v>738</v>
      </c>
      <c r="M18" s="48">
        <v>9613476086</v>
      </c>
      <c r="N18" s="48" t="s">
        <v>739</v>
      </c>
      <c r="O18" s="48">
        <v>9613331759</v>
      </c>
      <c r="P18" s="49">
        <v>43591</v>
      </c>
      <c r="Q18" s="48" t="s">
        <v>220</v>
      </c>
      <c r="R18" s="48">
        <v>43</v>
      </c>
      <c r="S18" s="18" t="s">
        <v>221</v>
      </c>
      <c r="T18" s="48"/>
    </row>
    <row r="19" spans="1:20">
      <c r="A19" s="4">
        <v>15</v>
      </c>
      <c r="B19" s="17" t="s">
        <v>62</v>
      </c>
      <c r="C19" s="48" t="s">
        <v>308</v>
      </c>
      <c r="D19" s="48" t="s">
        <v>23</v>
      </c>
      <c r="E19" s="19">
        <v>18110721101</v>
      </c>
      <c r="F19" s="48" t="s">
        <v>91</v>
      </c>
      <c r="G19" s="19">
        <v>15</v>
      </c>
      <c r="H19" s="19">
        <v>15</v>
      </c>
      <c r="I19" s="61">
        <f t="shared" si="0"/>
        <v>30</v>
      </c>
      <c r="J19" s="48">
        <v>9577143851</v>
      </c>
      <c r="K19" s="48" t="s">
        <v>737</v>
      </c>
      <c r="L19" s="48" t="s">
        <v>738</v>
      </c>
      <c r="M19" s="48">
        <v>9613476086</v>
      </c>
      <c r="N19" s="48" t="s">
        <v>739</v>
      </c>
      <c r="O19" s="48">
        <v>9613331759</v>
      </c>
      <c r="P19" s="49">
        <v>43592</v>
      </c>
      <c r="Q19" s="48" t="s">
        <v>226</v>
      </c>
      <c r="R19" s="48">
        <v>40</v>
      </c>
      <c r="S19" s="18" t="s">
        <v>221</v>
      </c>
      <c r="T19" s="48"/>
    </row>
    <row r="20" spans="1:20">
      <c r="A20" s="4">
        <v>16</v>
      </c>
      <c r="B20" s="17" t="s">
        <v>62</v>
      </c>
      <c r="C20" s="48" t="s">
        <v>309</v>
      </c>
      <c r="D20" s="48" t="s">
        <v>23</v>
      </c>
      <c r="E20" s="19">
        <v>18110721801</v>
      </c>
      <c r="F20" s="48" t="s">
        <v>91</v>
      </c>
      <c r="G20" s="19">
        <v>59</v>
      </c>
      <c r="H20" s="19">
        <v>34</v>
      </c>
      <c r="I20" s="61">
        <f t="shared" si="0"/>
        <v>93</v>
      </c>
      <c r="J20" s="48">
        <v>9854511548</v>
      </c>
      <c r="K20" s="48" t="s">
        <v>737</v>
      </c>
      <c r="L20" s="48" t="s">
        <v>738</v>
      </c>
      <c r="M20" s="48">
        <v>9613476086</v>
      </c>
      <c r="N20" s="48" t="s">
        <v>739</v>
      </c>
      <c r="O20" s="48">
        <v>9613331759</v>
      </c>
      <c r="P20" s="49">
        <v>43592</v>
      </c>
      <c r="Q20" s="48" t="s">
        <v>226</v>
      </c>
      <c r="R20" s="48">
        <v>43</v>
      </c>
      <c r="S20" s="18" t="s">
        <v>221</v>
      </c>
      <c r="T20" s="48"/>
    </row>
    <row r="21" spans="1:20">
      <c r="A21" s="4">
        <v>17</v>
      </c>
      <c r="B21" s="17" t="s">
        <v>63</v>
      </c>
      <c r="C21" s="48" t="s">
        <v>310</v>
      </c>
      <c r="D21" s="48" t="s">
        <v>23</v>
      </c>
      <c r="E21" s="19">
        <v>18110721702</v>
      </c>
      <c r="F21" s="48" t="s">
        <v>723</v>
      </c>
      <c r="G21" s="19">
        <v>21</v>
      </c>
      <c r="H21" s="19">
        <v>23</v>
      </c>
      <c r="I21" s="61">
        <f t="shared" si="0"/>
        <v>44</v>
      </c>
      <c r="J21" s="48">
        <v>9613331607</v>
      </c>
      <c r="K21" s="48" t="s">
        <v>737</v>
      </c>
      <c r="L21" s="48" t="s">
        <v>738</v>
      </c>
      <c r="M21" s="48">
        <v>9613476086</v>
      </c>
      <c r="N21" s="48" t="s">
        <v>739</v>
      </c>
      <c r="O21" s="48">
        <v>9613331759</v>
      </c>
      <c r="P21" s="49">
        <v>43592</v>
      </c>
      <c r="Q21" s="48" t="s">
        <v>226</v>
      </c>
      <c r="R21" s="48">
        <v>45</v>
      </c>
      <c r="S21" s="18" t="s">
        <v>221</v>
      </c>
      <c r="T21" s="48"/>
    </row>
    <row r="22" spans="1:20">
      <c r="A22" s="4">
        <v>18</v>
      </c>
      <c r="B22" s="17" t="s">
        <v>63</v>
      </c>
      <c r="C22" s="48" t="s">
        <v>311</v>
      </c>
      <c r="D22" s="48" t="s">
        <v>23</v>
      </c>
      <c r="E22" s="19">
        <v>18110721402</v>
      </c>
      <c r="F22" s="48" t="s">
        <v>723</v>
      </c>
      <c r="G22" s="19">
        <v>28</v>
      </c>
      <c r="H22" s="19">
        <v>16</v>
      </c>
      <c r="I22" s="61">
        <f t="shared" si="0"/>
        <v>44</v>
      </c>
      <c r="J22" s="48">
        <v>9854371961</v>
      </c>
      <c r="K22" s="48" t="s">
        <v>737</v>
      </c>
      <c r="L22" s="48" t="s">
        <v>738</v>
      </c>
      <c r="M22" s="48">
        <v>9613476086</v>
      </c>
      <c r="N22" s="48" t="s">
        <v>739</v>
      </c>
      <c r="O22" s="48">
        <v>9613331759</v>
      </c>
      <c r="P22" s="49">
        <v>43592</v>
      </c>
      <c r="Q22" s="48" t="s">
        <v>226</v>
      </c>
      <c r="R22" s="48">
        <v>45</v>
      </c>
      <c r="S22" s="18" t="s">
        <v>221</v>
      </c>
      <c r="T22" s="48"/>
    </row>
    <row r="23" spans="1:20">
      <c r="A23" s="4">
        <v>19</v>
      </c>
      <c r="B23" s="17" t="s">
        <v>63</v>
      </c>
      <c r="C23" s="59" t="s">
        <v>312</v>
      </c>
      <c r="D23" s="48" t="s">
        <v>23</v>
      </c>
      <c r="E23" s="17">
        <v>18110720902</v>
      </c>
      <c r="F23" s="59" t="s">
        <v>723</v>
      </c>
      <c r="G23" s="17">
        <v>35</v>
      </c>
      <c r="H23" s="17">
        <v>28</v>
      </c>
      <c r="I23" s="61">
        <f t="shared" si="0"/>
        <v>63</v>
      </c>
      <c r="J23" s="59">
        <v>7399192010</v>
      </c>
      <c r="K23" s="59" t="s">
        <v>737</v>
      </c>
      <c r="L23" s="59" t="s">
        <v>738</v>
      </c>
      <c r="M23" s="59">
        <v>9613476086</v>
      </c>
      <c r="N23" s="59" t="s">
        <v>739</v>
      </c>
      <c r="O23" s="59">
        <v>9613331759</v>
      </c>
      <c r="P23" s="49">
        <v>43592</v>
      </c>
      <c r="Q23" s="48" t="s">
        <v>226</v>
      </c>
      <c r="R23" s="48">
        <v>43</v>
      </c>
      <c r="S23" s="18" t="s">
        <v>221</v>
      </c>
      <c r="T23" s="48"/>
    </row>
    <row r="24" spans="1:20">
      <c r="A24" s="4">
        <v>20</v>
      </c>
      <c r="B24" s="17" t="s">
        <v>62</v>
      </c>
      <c r="C24" s="48" t="s">
        <v>313</v>
      </c>
      <c r="D24" s="48" t="s">
        <v>23</v>
      </c>
      <c r="E24" s="19">
        <v>18110721602</v>
      </c>
      <c r="F24" s="48" t="s">
        <v>723</v>
      </c>
      <c r="G24" s="19">
        <v>31</v>
      </c>
      <c r="H24" s="19">
        <v>29</v>
      </c>
      <c r="I24" s="61">
        <f t="shared" si="0"/>
        <v>60</v>
      </c>
      <c r="J24" s="48">
        <v>9613086957</v>
      </c>
      <c r="K24" s="48" t="s">
        <v>737</v>
      </c>
      <c r="L24" s="48" t="s">
        <v>738</v>
      </c>
      <c r="M24" s="48">
        <v>9613476086</v>
      </c>
      <c r="N24" s="48" t="s">
        <v>739</v>
      </c>
      <c r="O24" s="48">
        <v>9613331759</v>
      </c>
      <c r="P24" s="49">
        <v>43593</v>
      </c>
      <c r="Q24" s="48" t="s">
        <v>232</v>
      </c>
      <c r="R24" s="48">
        <v>45</v>
      </c>
      <c r="S24" s="18" t="s">
        <v>221</v>
      </c>
      <c r="T24" s="48"/>
    </row>
    <row r="25" spans="1:20">
      <c r="A25" s="4">
        <v>21</v>
      </c>
      <c r="B25" s="17" t="s">
        <v>62</v>
      </c>
      <c r="C25" s="48" t="s">
        <v>314</v>
      </c>
      <c r="D25" s="48" t="s">
        <v>23</v>
      </c>
      <c r="E25" s="19">
        <v>18110729503</v>
      </c>
      <c r="F25" s="48" t="s">
        <v>723</v>
      </c>
      <c r="G25" s="19">
        <v>61</v>
      </c>
      <c r="H25" s="19">
        <v>38</v>
      </c>
      <c r="I25" s="61">
        <f t="shared" si="0"/>
        <v>99</v>
      </c>
      <c r="J25" s="48">
        <v>9859896892</v>
      </c>
      <c r="K25" s="48" t="s">
        <v>737</v>
      </c>
      <c r="L25" s="48" t="s">
        <v>738</v>
      </c>
      <c r="M25" s="48">
        <v>9613476086</v>
      </c>
      <c r="N25" s="48" t="s">
        <v>739</v>
      </c>
      <c r="O25" s="48">
        <v>9613331759</v>
      </c>
      <c r="P25" s="49">
        <v>43593</v>
      </c>
      <c r="Q25" s="48" t="s">
        <v>232</v>
      </c>
      <c r="R25" s="48">
        <v>43</v>
      </c>
      <c r="S25" s="18" t="s">
        <v>221</v>
      </c>
      <c r="T25" s="48"/>
    </row>
    <row r="26" spans="1:20">
      <c r="A26" s="4">
        <v>22</v>
      </c>
      <c r="B26" s="17" t="s">
        <v>63</v>
      </c>
      <c r="C26" s="48" t="s">
        <v>315</v>
      </c>
      <c r="D26" s="48" t="s">
        <v>23</v>
      </c>
      <c r="E26" s="19">
        <v>18110722002</v>
      </c>
      <c r="F26" s="48" t="s">
        <v>723</v>
      </c>
      <c r="G26" s="19">
        <v>32</v>
      </c>
      <c r="H26" s="19">
        <v>47</v>
      </c>
      <c r="I26" s="61">
        <f t="shared" si="0"/>
        <v>79</v>
      </c>
      <c r="J26" s="48">
        <v>9859809971</v>
      </c>
      <c r="K26" s="48" t="s">
        <v>737</v>
      </c>
      <c r="L26" s="48" t="s">
        <v>738</v>
      </c>
      <c r="M26" s="48">
        <v>9613476086</v>
      </c>
      <c r="N26" s="48" t="s">
        <v>739</v>
      </c>
      <c r="O26" s="48">
        <v>9613331759</v>
      </c>
      <c r="P26" s="49">
        <v>43593</v>
      </c>
      <c r="Q26" s="48" t="s">
        <v>232</v>
      </c>
      <c r="R26" s="48">
        <v>56</v>
      </c>
      <c r="S26" s="18" t="s">
        <v>221</v>
      </c>
      <c r="T26" s="48"/>
    </row>
    <row r="27" spans="1:20">
      <c r="A27" s="4">
        <v>23</v>
      </c>
      <c r="B27" s="17" t="s">
        <v>63</v>
      </c>
      <c r="C27" s="48" t="s">
        <v>316</v>
      </c>
      <c r="D27" s="48" t="s">
        <v>23</v>
      </c>
      <c r="E27" s="19">
        <v>18110721803</v>
      </c>
      <c r="F27" s="48" t="s">
        <v>723</v>
      </c>
      <c r="G27" s="19">
        <v>33</v>
      </c>
      <c r="H27" s="19">
        <v>48</v>
      </c>
      <c r="I27" s="61">
        <f t="shared" si="0"/>
        <v>81</v>
      </c>
      <c r="J27" s="48">
        <v>9859168538</v>
      </c>
      <c r="K27" s="48" t="s">
        <v>737</v>
      </c>
      <c r="L27" s="48" t="s">
        <v>738</v>
      </c>
      <c r="M27" s="48">
        <v>9613476086</v>
      </c>
      <c r="N27" s="48" t="s">
        <v>739</v>
      </c>
      <c r="O27" s="48">
        <v>9613331759</v>
      </c>
      <c r="P27" s="49">
        <v>43593</v>
      </c>
      <c r="Q27" s="48" t="s">
        <v>232</v>
      </c>
      <c r="R27" s="48">
        <v>44</v>
      </c>
      <c r="S27" s="18" t="s">
        <v>221</v>
      </c>
      <c r="T27" s="48"/>
    </row>
    <row r="28" spans="1:20">
      <c r="A28" s="4">
        <v>24</v>
      </c>
      <c r="B28" s="17" t="s">
        <v>62</v>
      </c>
      <c r="C28" s="48" t="s">
        <v>317</v>
      </c>
      <c r="D28" s="48" t="s">
        <v>23</v>
      </c>
      <c r="E28" s="19">
        <v>18110712502</v>
      </c>
      <c r="F28" s="48" t="s">
        <v>723</v>
      </c>
      <c r="G28" s="19">
        <v>89</v>
      </c>
      <c r="H28" s="19">
        <v>51</v>
      </c>
      <c r="I28" s="61">
        <f t="shared" si="0"/>
        <v>140</v>
      </c>
      <c r="J28" s="48">
        <v>9859352703</v>
      </c>
      <c r="K28" s="48" t="s">
        <v>737</v>
      </c>
      <c r="L28" s="48" t="s">
        <v>738</v>
      </c>
      <c r="M28" s="48">
        <v>9613476086</v>
      </c>
      <c r="N28" s="48" t="s">
        <v>739</v>
      </c>
      <c r="O28" s="48">
        <v>9613331759</v>
      </c>
      <c r="P28" s="49">
        <v>43594</v>
      </c>
      <c r="Q28" s="48" t="s">
        <v>234</v>
      </c>
      <c r="R28" s="48">
        <v>54</v>
      </c>
      <c r="S28" s="18" t="s">
        <v>221</v>
      </c>
      <c r="T28" s="48"/>
    </row>
    <row r="29" spans="1:20">
      <c r="A29" s="4">
        <v>25</v>
      </c>
      <c r="B29" s="17" t="s">
        <v>63</v>
      </c>
      <c r="C29" s="48" t="s">
        <v>318</v>
      </c>
      <c r="D29" s="48" t="s">
        <v>25</v>
      </c>
      <c r="E29" s="19">
        <v>20</v>
      </c>
      <c r="F29" s="48"/>
      <c r="G29" s="19">
        <v>41</v>
      </c>
      <c r="H29" s="19">
        <v>32</v>
      </c>
      <c r="I29" s="61">
        <f t="shared" si="0"/>
        <v>73</v>
      </c>
      <c r="J29" s="48">
        <v>9613107358</v>
      </c>
      <c r="K29" s="48" t="s">
        <v>743</v>
      </c>
      <c r="L29" s="48" t="s">
        <v>744</v>
      </c>
      <c r="M29" s="48">
        <v>9854344226</v>
      </c>
      <c r="N29" s="48" t="s">
        <v>745</v>
      </c>
      <c r="O29" s="48">
        <v>9577704796</v>
      </c>
      <c r="P29" s="49">
        <v>43594</v>
      </c>
      <c r="Q29" s="48" t="s">
        <v>234</v>
      </c>
      <c r="R29" s="48">
        <v>56</v>
      </c>
      <c r="S29" s="18" t="s">
        <v>221</v>
      </c>
      <c r="T29" s="48"/>
    </row>
    <row r="30" spans="1:20">
      <c r="A30" s="4">
        <v>26</v>
      </c>
      <c r="B30" s="17" t="s">
        <v>63</v>
      </c>
      <c r="C30" s="59" t="s">
        <v>319</v>
      </c>
      <c r="D30" s="48" t="s">
        <v>25</v>
      </c>
      <c r="E30" s="17">
        <v>21</v>
      </c>
      <c r="F30" s="59"/>
      <c r="G30" s="17">
        <v>32</v>
      </c>
      <c r="H30" s="17">
        <v>26</v>
      </c>
      <c r="I30" s="61">
        <f t="shared" si="0"/>
        <v>58</v>
      </c>
      <c r="J30" s="59">
        <v>7664954008</v>
      </c>
      <c r="K30" s="59" t="s">
        <v>743</v>
      </c>
      <c r="L30" s="59" t="s">
        <v>744</v>
      </c>
      <c r="M30" s="59">
        <v>9854344226</v>
      </c>
      <c r="N30" s="59" t="s">
        <v>745</v>
      </c>
      <c r="O30" s="59">
        <v>9577704796</v>
      </c>
      <c r="P30" s="49">
        <v>43594</v>
      </c>
      <c r="Q30" s="48" t="s">
        <v>234</v>
      </c>
      <c r="R30" s="48">
        <v>45</v>
      </c>
      <c r="S30" s="18" t="s">
        <v>221</v>
      </c>
      <c r="T30" s="48"/>
    </row>
    <row r="31" spans="1:20">
      <c r="A31" s="4">
        <v>27</v>
      </c>
      <c r="B31" s="17" t="s">
        <v>62</v>
      </c>
      <c r="C31" s="48" t="s">
        <v>265</v>
      </c>
      <c r="D31" s="48" t="s">
        <v>25</v>
      </c>
      <c r="E31" s="19">
        <v>23</v>
      </c>
      <c r="F31" s="48"/>
      <c r="G31" s="19">
        <v>23</v>
      </c>
      <c r="H31" s="19">
        <v>18</v>
      </c>
      <c r="I31" s="61">
        <f t="shared" si="0"/>
        <v>41</v>
      </c>
      <c r="J31" s="48">
        <v>9854755374</v>
      </c>
      <c r="K31" s="48" t="s">
        <v>746</v>
      </c>
      <c r="L31" s="48" t="s">
        <v>747</v>
      </c>
      <c r="M31" s="48">
        <v>7399909544</v>
      </c>
      <c r="N31" s="48" t="s">
        <v>748</v>
      </c>
      <c r="O31" s="48">
        <v>9613476474</v>
      </c>
      <c r="P31" s="49">
        <v>43595</v>
      </c>
      <c r="Q31" s="48" t="s">
        <v>238</v>
      </c>
      <c r="R31" s="48">
        <v>43</v>
      </c>
      <c r="S31" s="18" t="s">
        <v>221</v>
      </c>
      <c r="T31" s="48"/>
    </row>
    <row r="32" spans="1:20">
      <c r="A32" s="4">
        <v>28</v>
      </c>
      <c r="B32" s="17" t="s">
        <v>62</v>
      </c>
      <c r="C32" s="48" t="s">
        <v>320</v>
      </c>
      <c r="D32" s="48" t="s">
        <v>25</v>
      </c>
      <c r="E32" s="19">
        <v>24</v>
      </c>
      <c r="F32" s="48"/>
      <c r="G32" s="19">
        <v>14</v>
      </c>
      <c r="H32" s="19">
        <v>29</v>
      </c>
      <c r="I32" s="61">
        <f t="shared" si="0"/>
        <v>43</v>
      </c>
      <c r="J32" s="48">
        <v>9706270990</v>
      </c>
      <c r="K32" s="48" t="s">
        <v>743</v>
      </c>
      <c r="L32" s="48" t="s">
        <v>744</v>
      </c>
      <c r="M32" s="48">
        <v>9854344226</v>
      </c>
      <c r="N32" s="48" t="s">
        <v>745</v>
      </c>
      <c r="O32" s="48">
        <v>9577704796</v>
      </c>
      <c r="P32" s="49">
        <v>43595</v>
      </c>
      <c r="Q32" s="48" t="s">
        <v>238</v>
      </c>
      <c r="R32" s="48">
        <v>40</v>
      </c>
      <c r="S32" s="18" t="s">
        <v>221</v>
      </c>
      <c r="T32" s="48"/>
    </row>
    <row r="33" spans="1:20">
      <c r="A33" s="4">
        <v>29</v>
      </c>
      <c r="B33" s="17" t="s">
        <v>62</v>
      </c>
      <c r="C33" s="48" t="s">
        <v>321</v>
      </c>
      <c r="D33" s="48" t="s">
        <v>25</v>
      </c>
      <c r="E33" s="19" t="s">
        <v>102</v>
      </c>
      <c r="F33" s="48"/>
      <c r="G33" s="19">
        <v>21</v>
      </c>
      <c r="H33" s="19">
        <v>19</v>
      </c>
      <c r="I33" s="61">
        <f t="shared" si="0"/>
        <v>40</v>
      </c>
      <c r="J33" s="48">
        <v>9854718550</v>
      </c>
      <c r="K33" s="48" t="s">
        <v>749</v>
      </c>
      <c r="L33" s="48" t="s">
        <v>750</v>
      </c>
      <c r="M33" s="48">
        <v>9854371997</v>
      </c>
      <c r="N33" s="48" t="s">
        <v>751</v>
      </c>
      <c r="O33" s="48">
        <v>9577206822</v>
      </c>
      <c r="P33" s="49">
        <v>43595</v>
      </c>
      <c r="Q33" s="48" t="s">
        <v>238</v>
      </c>
      <c r="R33" s="48">
        <v>43</v>
      </c>
      <c r="S33" s="18" t="s">
        <v>221</v>
      </c>
      <c r="T33" s="48"/>
    </row>
    <row r="34" spans="1:20">
      <c r="A34" s="4">
        <v>30</v>
      </c>
      <c r="B34" s="17" t="s">
        <v>63</v>
      </c>
      <c r="C34" s="48" t="s">
        <v>322</v>
      </c>
      <c r="D34" s="48" t="s">
        <v>25</v>
      </c>
      <c r="E34" s="19" t="s">
        <v>108</v>
      </c>
      <c r="F34" s="48"/>
      <c r="G34" s="19">
        <v>10</v>
      </c>
      <c r="H34" s="19">
        <v>11</v>
      </c>
      <c r="I34" s="61">
        <f t="shared" si="0"/>
        <v>21</v>
      </c>
      <c r="J34" s="48">
        <v>8751874005</v>
      </c>
      <c r="K34" s="48" t="s">
        <v>749</v>
      </c>
      <c r="L34" s="48" t="s">
        <v>750</v>
      </c>
      <c r="M34" s="48">
        <v>9854371997</v>
      </c>
      <c r="N34" s="48" t="s">
        <v>751</v>
      </c>
      <c r="O34" s="48">
        <v>9577206822</v>
      </c>
      <c r="P34" s="49">
        <v>43595</v>
      </c>
      <c r="Q34" s="48" t="s">
        <v>238</v>
      </c>
      <c r="R34" s="48">
        <v>45</v>
      </c>
      <c r="S34" s="18" t="s">
        <v>221</v>
      </c>
      <c r="T34" s="48"/>
    </row>
    <row r="35" spans="1:20">
      <c r="A35" s="4">
        <v>31</v>
      </c>
      <c r="B35" s="17" t="s">
        <v>63</v>
      </c>
      <c r="C35" s="48" t="s">
        <v>323</v>
      </c>
      <c r="D35" s="48" t="s">
        <v>25</v>
      </c>
      <c r="E35" s="19" t="s">
        <v>182</v>
      </c>
      <c r="F35" s="48"/>
      <c r="G35" s="19">
        <v>25</v>
      </c>
      <c r="H35" s="19">
        <v>27</v>
      </c>
      <c r="I35" s="61">
        <f t="shared" si="0"/>
        <v>52</v>
      </c>
      <c r="J35" s="48" t="s">
        <v>261</v>
      </c>
      <c r="K35" s="48" t="s">
        <v>749</v>
      </c>
      <c r="L35" s="48" t="s">
        <v>750</v>
      </c>
      <c r="M35" s="48">
        <v>9854371997</v>
      </c>
      <c r="N35" s="48" t="s">
        <v>751</v>
      </c>
      <c r="O35" s="48">
        <v>9577206822</v>
      </c>
      <c r="P35" s="49">
        <v>43595</v>
      </c>
      <c r="Q35" s="48" t="s">
        <v>238</v>
      </c>
      <c r="R35" s="48">
        <v>45</v>
      </c>
      <c r="S35" s="18" t="s">
        <v>221</v>
      </c>
      <c r="T35" s="48"/>
    </row>
    <row r="36" spans="1:20">
      <c r="A36" s="4">
        <v>32</v>
      </c>
      <c r="B36" s="17" t="s">
        <v>63</v>
      </c>
      <c r="C36" s="18" t="s">
        <v>324</v>
      </c>
      <c r="D36" s="48" t="s">
        <v>25</v>
      </c>
      <c r="E36" s="19" t="s">
        <v>399</v>
      </c>
      <c r="F36" s="18"/>
      <c r="G36" s="19">
        <v>15</v>
      </c>
      <c r="H36" s="19">
        <v>16</v>
      </c>
      <c r="I36" s="61">
        <f t="shared" si="0"/>
        <v>31</v>
      </c>
      <c r="J36" s="18">
        <v>9435535533</v>
      </c>
      <c r="K36" s="18" t="s">
        <v>749</v>
      </c>
      <c r="L36" s="18" t="s">
        <v>750</v>
      </c>
      <c r="M36" s="18">
        <v>9854371997</v>
      </c>
      <c r="N36" s="18" t="s">
        <v>751</v>
      </c>
      <c r="O36" s="18">
        <v>9577206822</v>
      </c>
      <c r="P36" s="24">
        <v>43595</v>
      </c>
      <c r="Q36" s="18" t="s">
        <v>238</v>
      </c>
      <c r="R36" s="48">
        <v>43</v>
      </c>
      <c r="S36" s="18" t="s">
        <v>221</v>
      </c>
      <c r="T36" s="18"/>
    </row>
    <row r="37" spans="1:20">
      <c r="A37" s="4">
        <v>33</v>
      </c>
      <c r="B37" s="17" t="s">
        <v>62</v>
      </c>
      <c r="C37" s="18" t="s">
        <v>325</v>
      </c>
      <c r="D37" s="48" t="s">
        <v>25</v>
      </c>
      <c r="E37" s="19" t="s">
        <v>400</v>
      </c>
      <c r="F37" s="18"/>
      <c r="G37" s="19">
        <v>21</v>
      </c>
      <c r="H37" s="19">
        <v>19</v>
      </c>
      <c r="I37" s="61">
        <f t="shared" si="0"/>
        <v>40</v>
      </c>
      <c r="J37" s="18">
        <v>9859265609</v>
      </c>
      <c r="K37" s="18" t="s">
        <v>749</v>
      </c>
      <c r="L37" s="18" t="s">
        <v>750</v>
      </c>
      <c r="M37" s="18">
        <v>9854371997</v>
      </c>
      <c r="N37" s="18" t="s">
        <v>751</v>
      </c>
      <c r="O37" s="18">
        <v>9577206822</v>
      </c>
      <c r="P37" s="24">
        <v>43596</v>
      </c>
      <c r="Q37" s="18" t="s">
        <v>245</v>
      </c>
      <c r="R37" s="18">
        <v>45</v>
      </c>
      <c r="S37" s="18" t="s">
        <v>221</v>
      </c>
      <c r="T37" s="18"/>
    </row>
    <row r="38" spans="1:20">
      <c r="A38" s="4">
        <v>34</v>
      </c>
      <c r="B38" s="17" t="s">
        <v>62</v>
      </c>
      <c r="C38" s="18" t="s">
        <v>326</v>
      </c>
      <c r="D38" s="48" t="s">
        <v>25</v>
      </c>
      <c r="E38" s="19" t="s">
        <v>401</v>
      </c>
      <c r="F38" s="18"/>
      <c r="G38" s="19">
        <v>29</v>
      </c>
      <c r="H38" s="19">
        <v>28</v>
      </c>
      <c r="I38" s="61">
        <f t="shared" si="0"/>
        <v>57</v>
      </c>
      <c r="J38" s="18">
        <v>9577006024</v>
      </c>
      <c r="K38" s="18" t="s">
        <v>749</v>
      </c>
      <c r="L38" s="18" t="s">
        <v>750</v>
      </c>
      <c r="M38" s="18">
        <v>9854371997</v>
      </c>
      <c r="N38" s="18" t="s">
        <v>751</v>
      </c>
      <c r="O38" s="18">
        <v>9577206822</v>
      </c>
      <c r="P38" s="24">
        <v>43596</v>
      </c>
      <c r="Q38" s="18" t="s">
        <v>245</v>
      </c>
      <c r="R38" s="18">
        <v>43</v>
      </c>
      <c r="S38" s="18" t="s">
        <v>221</v>
      </c>
      <c r="T38" s="18"/>
    </row>
    <row r="39" spans="1:20" ht="33">
      <c r="A39" s="4">
        <v>35</v>
      </c>
      <c r="B39" s="17" t="s">
        <v>62</v>
      </c>
      <c r="C39" s="18" t="s">
        <v>327</v>
      </c>
      <c r="D39" s="48" t="s">
        <v>25</v>
      </c>
      <c r="E39" s="19" t="s">
        <v>112</v>
      </c>
      <c r="F39" s="18"/>
      <c r="G39" s="19">
        <v>13</v>
      </c>
      <c r="H39" s="19">
        <v>16</v>
      </c>
      <c r="I39" s="61">
        <f t="shared" si="0"/>
        <v>29</v>
      </c>
      <c r="J39" s="18" t="s">
        <v>261</v>
      </c>
      <c r="K39" s="18" t="s">
        <v>731</v>
      </c>
      <c r="L39" s="18" t="s">
        <v>228</v>
      </c>
      <c r="M39" s="18">
        <v>9859628674</v>
      </c>
      <c r="N39" s="18" t="s">
        <v>286</v>
      </c>
      <c r="O39" s="18">
        <v>9706616145</v>
      </c>
      <c r="P39" s="24">
        <v>43596</v>
      </c>
      <c r="Q39" s="18" t="s">
        <v>245</v>
      </c>
      <c r="R39" s="18">
        <v>40</v>
      </c>
      <c r="S39" s="18" t="s">
        <v>221</v>
      </c>
      <c r="T39" s="18"/>
    </row>
    <row r="40" spans="1:20">
      <c r="A40" s="4">
        <v>36</v>
      </c>
      <c r="B40" s="17" t="s">
        <v>63</v>
      </c>
      <c r="C40" s="18" t="s">
        <v>328</v>
      </c>
      <c r="D40" s="48" t="s">
        <v>23</v>
      </c>
      <c r="E40" s="19">
        <v>18110731501</v>
      </c>
      <c r="F40" s="18" t="s">
        <v>723</v>
      </c>
      <c r="G40" s="19">
        <v>51</v>
      </c>
      <c r="H40" s="19">
        <v>72</v>
      </c>
      <c r="I40" s="61">
        <f t="shared" si="0"/>
        <v>123</v>
      </c>
      <c r="J40" s="18">
        <v>9854517569</v>
      </c>
      <c r="K40" s="18" t="s">
        <v>752</v>
      </c>
      <c r="L40" s="18" t="s">
        <v>753</v>
      </c>
      <c r="M40" s="18">
        <v>7399489124</v>
      </c>
      <c r="N40" s="18" t="s">
        <v>754</v>
      </c>
      <c r="O40" s="18">
        <v>8254830529</v>
      </c>
      <c r="P40" s="24">
        <v>43596</v>
      </c>
      <c r="Q40" s="18" t="s">
        <v>245</v>
      </c>
      <c r="R40" s="18">
        <v>43</v>
      </c>
      <c r="S40" s="18" t="s">
        <v>221</v>
      </c>
      <c r="T40" s="18"/>
    </row>
    <row r="41" spans="1:20">
      <c r="A41" s="4">
        <v>37</v>
      </c>
      <c r="B41" s="17" t="s">
        <v>62</v>
      </c>
      <c r="C41" s="18" t="s">
        <v>329</v>
      </c>
      <c r="D41" s="48" t="s">
        <v>23</v>
      </c>
      <c r="E41" s="19">
        <v>18110708203</v>
      </c>
      <c r="F41" s="18" t="s">
        <v>723</v>
      </c>
      <c r="G41" s="19">
        <v>133</v>
      </c>
      <c r="H41" s="19">
        <v>143</v>
      </c>
      <c r="I41" s="61">
        <f t="shared" si="0"/>
        <v>276</v>
      </c>
      <c r="J41" s="18">
        <v>9854492396</v>
      </c>
      <c r="K41" s="18" t="s">
        <v>752</v>
      </c>
      <c r="L41" s="18" t="s">
        <v>753</v>
      </c>
      <c r="M41" s="18">
        <v>7399489124</v>
      </c>
      <c r="N41" s="18" t="s">
        <v>754</v>
      </c>
      <c r="O41" s="18">
        <v>8254830529</v>
      </c>
      <c r="P41" s="24">
        <v>43598</v>
      </c>
      <c r="Q41" s="18" t="s">
        <v>220</v>
      </c>
      <c r="R41" s="18">
        <v>45</v>
      </c>
      <c r="S41" s="18" t="s">
        <v>221</v>
      </c>
      <c r="T41" s="18"/>
    </row>
    <row r="42" spans="1:20">
      <c r="A42" s="4">
        <v>38</v>
      </c>
      <c r="B42" s="17" t="s">
        <v>63</v>
      </c>
      <c r="C42" s="18" t="s">
        <v>329</v>
      </c>
      <c r="D42" s="48" t="s">
        <v>23</v>
      </c>
      <c r="E42" s="19">
        <v>18110708203</v>
      </c>
      <c r="F42" s="18" t="s">
        <v>723</v>
      </c>
      <c r="G42" s="19">
        <v>133</v>
      </c>
      <c r="H42" s="19">
        <v>143</v>
      </c>
      <c r="I42" s="61">
        <f t="shared" si="0"/>
        <v>276</v>
      </c>
      <c r="J42" s="18">
        <v>9854492396</v>
      </c>
      <c r="K42" s="18" t="s">
        <v>752</v>
      </c>
      <c r="L42" s="18" t="s">
        <v>753</v>
      </c>
      <c r="M42" s="18">
        <v>7399489124</v>
      </c>
      <c r="N42" s="18" t="s">
        <v>754</v>
      </c>
      <c r="O42" s="18">
        <v>8254830529</v>
      </c>
      <c r="P42" s="24">
        <v>43598</v>
      </c>
      <c r="Q42" s="18" t="s">
        <v>220</v>
      </c>
      <c r="R42" s="18">
        <v>45</v>
      </c>
      <c r="S42" s="18" t="s">
        <v>221</v>
      </c>
      <c r="T42" s="18"/>
    </row>
    <row r="43" spans="1:20">
      <c r="A43" s="4">
        <v>39</v>
      </c>
      <c r="B43" s="17" t="s">
        <v>62</v>
      </c>
      <c r="C43" s="18" t="s">
        <v>330</v>
      </c>
      <c r="D43" s="48" t="s">
        <v>23</v>
      </c>
      <c r="E43" s="19">
        <v>18110730902</v>
      </c>
      <c r="F43" s="18" t="s">
        <v>723</v>
      </c>
      <c r="G43" s="19">
        <v>50</v>
      </c>
      <c r="H43" s="19">
        <v>34</v>
      </c>
      <c r="I43" s="61">
        <f t="shared" si="0"/>
        <v>84</v>
      </c>
      <c r="J43" s="18">
        <v>9954829685</v>
      </c>
      <c r="K43" s="18" t="s">
        <v>752</v>
      </c>
      <c r="L43" s="18" t="s">
        <v>753</v>
      </c>
      <c r="M43" s="18">
        <v>7399489124</v>
      </c>
      <c r="N43" s="18" t="s">
        <v>754</v>
      </c>
      <c r="O43" s="18">
        <v>8254830529</v>
      </c>
      <c r="P43" s="24">
        <v>43599</v>
      </c>
      <c r="Q43" s="18" t="s">
        <v>226</v>
      </c>
      <c r="R43" s="18">
        <v>43</v>
      </c>
      <c r="S43" s="18" t="s">
        <v>221</v>
      </c>
      <c r="T43" s="18"/>
    </row>
    <row r="44" spans="1:20">
      <c r="A44" s="4">
        <v>40</v>
      </c>
      <c r="B44" s="17" t="s">
        <v>62</v>
      </c>
      <c r="C44" s="18" t="s">
        <v>331</v>
      </c>
      <c r="D44" s="48" t="s">
        <v>23</v>
      </c>
      <c r="E44" s="19">
        <v>18110735001</v>
      </c>
      <c r="F44" s="18" t="s">
        <v>723</v>
      </c>
      <c r="G44" s="19">
        <v>39</v>
      </c>
      <c r="H44" s="19">
        <v>62</v>
      </c>
      <c r="I44" s="61">
        <f t="shared" si="0"/>
        <v>101</v>
      </c>
      <c r="J44" s="18">
        <v>9854724113</v>
      </c>
      <c r="K44" s="18" t="s">
        <v>752</v>
      </c>
      <c r="L44" s="18" t="s">
        <v>753</v>
      </c>
      <c r="M44" s="18">
        <v>7399489124</v>
      </c>
      <c r="N44" s="18" t="s">
        <v>754</v>
      </c>
      <c r="O44" s="18">
        <v>8254830529</v>
      </c>
      <c r="P44" s="24">
        <v>43599</v>
      </c>
      <c r="Q44" s="18" t="s">
        <v>226</v>
      </c>
      <c r="R44" s="18">
        <v>45</v>
      </c>
      <c r="S44" s="18" t="s">
        <v>221</v>
      </c>
      <c r="T44" s="18"/>
    </row>
    <row r="45" spans="1:20">
      <c r="A45" s="4">
        <v>41</v>
      </c>
      <c r="B45" s="17" t="s">
        <v>63</v>
      </c>
      <c r="C45" s="18" t="s">
        <v>332</v>
      </c>
      <c r="D45" s="48" t="s">
        <v>23</v>
      </c>
      <c r="E45" s="19">
        <v>18110731401</v>
      </c>
      <c r="F45" s="18" t="s">
        <v>91</v>
      </c>
      <c r="G45" s="19">
        <v>17</v>
      </c>
      <c r="H45" s="19">
        <v>18</v>
      </c>
      <c r="I45" s="61">
        <f t="shared" si="0"/>
        <v>35</v>
      </c>
      <c r="J45" s="18">
        <v>9854417395</v>
      </c>
      <c r="K45" s="18" t="s">
        <v>752</v>
      </c>
      <c r="L45" s="18" t="s">
        <v>753</v>
      </c>
      <c r="M45" s="18">
        <v>7399489124</v>
      </c>
      <c r="N45" s="18" t="s">
        <v>754</v>
      </c>
      <c r="O45" s="18">
        <v>8254830529</v>
      </c>
      <c r="P45" s="24">
        <v>43599</v>
      </c>
      <c r="Q45" s="18" t="s">
        <v>226</v>
      </c>
      <c r="R45" s="18">
        <v>43</v>
      </c>
      <c r="S45" s="18" t="s">
        <v>221</v>
      </c>
      <c r="T45" s="18"/>
    </row>
    <row r="46" spans="1:20">
      <c r="A46" s="4">
        <v>42</v>
      </c>
      <c r="B46" s="17" t="s">
        <v>63</v>
      </c>
      <c r="C46" s="18" t="s">
        <v>333</v>
      </c>
      <c r="D46" s="48" t="s">
        <v>23</v>
      </c>
      <c r="E46" s="19">
        <v>18110731201</v>
      </c>
      <c r="F46" s="18" t="s">
        <v>91</v>
      </c>
      <c r="G46" s="19">
        <v>24</v>
      </c>
      <c r="H46" s="19">
        <v>21</v>
      </c>
      <c r="I46" s="61">
        <f t="shared" si="0"/>
        <v>45</v>
      </c>
      <c r="J46" s="18">
        <v>9854317591</v>
      </c>
      <c r="K46" s="18" t="s">
        <v>752</v>
      </c>
      <c r="L46" s="18" t="s">
        <v>753</v>
      </c>
      <c r="M46" s="18">
        <v>7399489124</v>
      </c>
      <c r="N46" s="18" t="s">
        <v>754</v>
      </c>
      <c r="O46" s="18">
        <v>8254830529</v>
      </c>
      <c r="P46" s="24">
        <v>43599</v>
      </c>
      <c r="Q46" s="18" t="s">
        <v>226</v>
      </c>
      <c r="R46" s="18">
        <v>40</v>
      </c>
      <c r="S46" s="18" t="s">
        <v>221</v>
      </c>
      <c r="T46" s="18"/>
    </row>
    <row r="47" spans="1:20">
      <c r="A47" s="4">
        <v>43</v>
      </c>
      <c r="B47" s="17" t="s">
        <v>63</v>
      </c>
      <c r="C47" s="18" t="s">
        <v>334</v>
      </c>
      <c r="D47" s="48" t="s">
        <v>23</v>
      </c>
      <c r="E47" s="19">
        <v>18110734001</v>
      </c>
      <c r="F47" s="18" t="s">
        <v>91</v>
      </c>
      <c r="G47" s="19">
        <v>53</v>
      </c>
      <c r="H47" s="19">
        <v>57</v>
      </c>
      <c r="I47" s="61">
        <f t="shared" si="0"/>
        <v>110</v>
      </c>
      <c r="J47" s="18">
        <v>9613234681</v>
      </c>
      <c r="K47" s="18" t="s">
        <v>752</v>
      </c>
      <c r="L47" s="18" t="s">
        <v>753</v>
      </c>
      <c r="M47" s="18">
        <v>7399489124</v>
      </c>
      <c r="N47" s="18" t="s">
        <v>754</v>
      </c>
      <c r="O47" s="18">
        <v>8254830529</v>
      </c>
      <c r="P47" s="24">
        <v>43599</v>
      </c>
      <c r="Q47" s="18" t="s">
        <v>226</v>
      </c>
      <c r="R47" s="18">
        <v>43</v>
      </c>
      <c r="S47" s="18" t="s">
        <v>221</v>
      </c>
      <c r="T47" s="18"/>
    </row>
    <row r="48" spans="1:20">
      <c r="A48" s="4">
        <v>44</v>
      </c>
      <c r="B48" s="17" t="s">
        <v>62</v>
      </c>
      <c r="C48" s="18" t="s">
        <v>335</v>
      </c>
      <c r="D48" s="48" t="s">
        <v>23</v>
      </c>
      <c r="E48" s="19">
        <v>18110731001</v>
      </c>
      <c r="F48" s="18" t="s">
        <v>91</v>
      </c>
      <c r="G48" s="19">
        <v>17</v>
      </c>
      <c r="H48" s="19">
        <v>27</v>
      </c>
      <c r="I48" s="61">
        <f t="shared" si="0"/>
        <v>44</v>
      </c>
      <c r="J48" s="18">
        <v>9854838952</v>
      </c>
      <c r="K48" s="18" t="s">
        <v>752</v>
      </c>
      <c r="L48" s="18" t="s">
        <v>753</v>
      </c>
      <c r="M48" s="18">
        <v>7399489124</v>
      </c>
      <c r="N48" s="18" t="s">
        <v>754</v>
      </c>
      <c r="O48" s="18">
        <v>8254830529</v>
      </c>
      <c r="P48" s="24">
        <v>43600</v>
      </c>
      <c r="Q48" s="18" t="s">
        <v>232</v>
      </c>
      <c r="R48" s="18">
        <v>45</v>
      </c>
      <c r="S48" s="18" t="s">
        <v>221</v>
      </c>
      <c r="T48" s="18"/>
    </row>
    <row r="49" spans="1:20">
      <c r="A49" s="4">
        <v>45</v>
      </c>
      <c r="B49" s="17" t="s">
        <v>62</v>
      </c>
      <c r="C49" s="18" t="s">
        <v>336</v>
      </c>
      <c r="D49" s="48" t="s">
        <v>23</v>
      </c>
      <c r="E49" s="19">
        <v>18110730701</v>
      </c>
      <c r="F49" s="18" t="s">
        <v>91</v>
      </c>
      <c r="G49" s="19">
        <v>42</v>
      </c>
      <c r="H49" s="19">
        <v>57</v>
      </c>
      <c r="I49" s="61">
        <f t="shared" si="0"/>
        <v>99</v>
      </c>
      <c r="J49" s="18">
        <v>9854737237</v>
      </c>
      <c r="K49" s="18" t="s">
        <v>752</v>
      </c>
      <c r="L49" s="18" t="s">
        <v>753</v>
      </c>
      <c r="M49" s="18">
        <v>7399489124</v>
      </c>
      <c r="N49" s="18" t="s">
        <v>754</v>
      </c>
      <c r="O49" s="18">
        <v>8254830529</v>
      </c>
      <c r="P49" s="24">
        <v>43600</v>
      </c>
      <c r="Q49" s="18" t="s">
        <v>232</v>
      </c>
      <c r="R49" s="18">
        <v>45</v>
      </c>
      <c r="S49" s="18" t="s">
        <v>221</v>
      </c>
      <c r="T49" s="18"/>
    </row>
    <row r="50" spans="1:20">
      <c r="A50" s="4">
        <v>46</v>
      </c>
      <c r="B50" s="17" t="s">
        <v>63</v>
      </c>
      <c r="C50" s="18" t="s">
        <v>337</v>
      </c>
      <c r="D50" s="48" t="s">
        <v>23</v>
      </c>
      <c r="E50" s="19">
        <v>18110730901</v>
      </c>
      <c r="F50" s="18" t="s">
        <v>91</v>
      </c>
      <c r="G50" s="19">
        <v>59</v>
      </c>
      <c r="H50" s="19">
        <v>64</v>
      </c>
      <c r="I50" s="61">
        <f t="shared" si="0"/>
        <v>123</v>
      </c>
      <c r="J50" s="18">
        <v>9859223279</v>
      </c>
      <c r="K50" s="18" t="s">
        <v>752</v>
      </c>
      <c r="L50" s="18" t="s">
        <v>753</v>
      </c>
      <c r="M50" s="18">
        <v>7399489124</v>
      </c>
      <c r="N50" s="18" t="s">
        <v>754</v>
      </c>
      <c r="O50" s="18">
        <v>8254830529</v>
      </c>
      <c r="P50" s="24">
        <v>43600</v>
      </c>
      <c r="Q50" s="18" t="s">
        <v>232</v>
      </c>
      <c r="R50" s="18">
        <v>43</v>
      </c>
      <c r="S50" s="18" t="s">
        <v>221</v>
      </c>
      <c r="T50" s="18"/>
    </row>
    <row r="51" spans="1:20">
      <c r="A51" s="4">
        <v>47</v>
      </c>
      <c r="B51" s="17" t="s">
        <v>63</v>
      </c>
      <c r="C51" s="18" t="s">
        <v>338</v>
      </c>
      <c r="D51" s="48" t="s">
        <v>23</v>
      </c>
      <c r="E51" s="19">
        <v>18110731101</v>
      </c>
      <c r="F51" s="18" t="s">
        <v>91</v>
      </c>
      <c r="G51" s="19">
        <v>37</v>
      </c>
      <c r="H51" s="19">
        <v>28</v>
      </c>
      <c r="I51" s="61">
        <f t="shared" si="0"/>
        <v>65</v>
      </c>
      <c r="J51" s="18">
        <v>9954136781</v>
      </c>
      <c r="K51" s="18" t="s">
        <v>752</v>
      </c>
      <c r="L51" s="18" t="s">
        <v>753</v>
      </c>
      <c r="M51" s="18">
        <v>7399489124</v>
      </c>
      <c r="N51" s="18" t="s">
        <v>754</v>
      </c>
      <c r="O51" s="18">
        <v>8254830529</v>
      </c>
      <c r="P51" s="24">
        <v>43600</v>
      </c>
      <c r="Q51" s="18" t="s">
        <v>232</v>
      </c>
      <c r="R51" s="18">
        <v>45</v>
      </c>
      <c r="S51" s="18" t="s">
        <v>221</v>
      </c>
      <c r="T51" s="18"/>
    </row>
    <row r="52" spans="1:20">
      <c r="A52" s="4">
        <v>48</v>
      </c>
      <c r="B52" s="17" t="s">
        <v>62</v>
      </c>
      <c r="C52" s="18" t="s">
        <v>339</v>
      </c>
      <c r="D52" s="48" t="s">
        <v>23</v>
      </c>
      <c r="E52" s="19">
        <v>18110730601</v>
      </c>
      <c r="F52" s="18" t="s">
        <v>91</v>
      </c>
      <c r="G52" s="19">
        <v>41</v>
      </c>
      <c r="H52" s="19">
        <v>47</v>
      </c>
      <c r="I52" s="61">
        <f t="shared" si="0"/>
        <v>88</v>
      </c>
      <c r="J52" s="18">
        <v>9613777070</v>
      </c>
      <c r="K52" s="18" t="s">
        <v>752</v>
      </c>
      <c r="L52" s="18" t="s">
        <v>753</v>
      </c>
      <c r="M52" s="18">
        <v>7399489124</v>
      </c>
      <c r="N52" s="18" t="s">
        <v>754</v>
      </c>
      <c r="O52" s="18">
        <v>8254830529</v>
      </c>
      <c r="P52" s="24">
        <v>43601</v>
      </c>
      <c r="Q52" s="18" t="s">
        <v>234</v>
      </c>
      <c r="R52" s="18">
        <v>43</v>
      </c>
      <c r="S52" s="18" t="s">
        <v>221</v>
      </c>
      <c r="T52" s="18"/>
    </row>
    <row r="53" spans="1:20">
      <c r="A53" s="4">
        <v>49</v>
      </c>
      <c r="B53" s="17" t="s">
        <v>62</v>
      </c>
      <c r="C53" s="18" t="s">
        <v>340</v>
      </c>
      <c r="D53" s="48" t="s">
        <v>23</v>
      </c>
      <c r="E53" s="19">
        <v>18110730801</v>
      </c>
      <c r="F53" s="18" t="s">
        <v>91</v>
      </c>
      <c r="G53" s="19">
        <v>22</v>
      </c>
      <c r="H53" s="19">
        <v>39</v>
      </c>
      <c r="I53" s="61">
        <f t="shared" si="0"/>
        <v>61</v>
      </c>
      <c r="J53" s="18">
        <v>8254868036</v>
      </c>
      <c r="K53" s="18" t="s">
        <v>752</v>
      </c>
      <c r="L53" s="18" t="s">
        <v>753</v>
      </c>
      <c r="M53" s="18">
        <v>7399489124</v>
      </c>
      <c r="N53" s="18" t="s">
        <v>754</v>
      </c>
      <c r="O53" s="18">
        <v>8254830529</v>
      </c>
      <c r="P53" s="24">
        <v>43601</v>
      </c>
      <c r="Q53" s="18" t="s">
        <v>234</v>
      </c>
      <c r="R53" s="18">
        <v>56</v>
      </c>
      <c r="S53" s="18" t="s">
        <v>221</v>
      </c>
      <c r="T53" s="18"/>
    </row>
    <row r="54" spans="1:20">
      <c r="A54" s="4">
        <v>50</v>
      </c>
      <c r="B54" s="17" t="s">
        <v>63</v>
      </c>
      <c r="C54" s="59" t="s">
        <v>341</v>
      </c>
      <c r="D54" s="48" t="s">
        <v>25</v>
      </c>
      <c r="E54" s="17">
        <v>6</v>
      </c>
      <c r="F54" s="59"/>
      <c r="G54" s="17">
        <v>19</v>
      </c>
      <c r="H54" s="17">
        <v>25</v>
      </c>
      <c r="I54" s="61">
        <f t="shared" si="0"/>
        <v>44</v>
      </c>
      <c r="J54" s="59">
        <v>9859667841</v>
      </c>
      <c r="K54" s="59" t="s">
        <v>737</v>
      </c>
      <c r="L54" s="59" t="s">
        <v>738</v>
      </c>
      <c r="M54" s="59">
        <v>9613476086</v>
      </c>
      <c r="N54" s="59" t="s">
        <v>739</v>
      </c>
      <c r="O54" s="59">
        <v>9613331759</v>
      </c>
      <c r="P54" s="24">
        <v>43601</v>
      </c>
      <c r="Q54" s="18" t="s">
        <v>234</v>
      </c>
      <c r="R54" s="18">
        <v>44</v>
      </c>
      <c r="S54" s="18" t="s">
        <v>221</v>
      </c>
      <c r="T54" s="18"/>
    </row>
    <row r="55" spans="1:20">
      <c r="A55" s="4">
        <v>51</v>
      </c>
      <c r="B55" s="17" t="s">
        <v>63</v>
      </c>
      <c r="C55" s="18" t="s">
        <v>342</v>
      </c>
      <c r="D55" s="48" t="s">
        <v>25</v>
      </c>
      <c r="E55" s="19">
        <v>5</v>
      </c>
      <c r="F55" s="18"/>
      <c r="G55" s="19">
        <v>11</v>
      </c>
      <c r="H55" s="19">
        <v>11</v>
      </c>
      <c r="I55" s="61">
        <f t="shared" si="0"/>
        <v>22</v>
      </c>
      <c r="J55" s="18"/>
      <c r="K55" s="18" t="s">
        <v>737</v>
      </c>
      <c r="L55" s="18" t="s">
        <v>738</v>
      </c>
      <c r="M55" s="18">
        <v>9613476086</v>
      </c>
      <c r="N55" s="18" t="s">
        <v>739</v>
      </c>
      <c r="O55" s="18">
        <v>9613331759</v>
      </c>
      <c r="P55" s="24">
        <v>43601</v>
      </c>
      <c r="Q55" s="18" t="s">
        <v>234</v>
      </c>
      <c r="R55" s="18">
        <v>54</v>
      </c>
      <c r="S55" s="18" t="s">
        <v>221</v>
      </c>
      <c r="T55" s="18"/>
    </row>
    <row r="56" spans="1:20">
      <c r="A56" s="4">
        <v>52</v>
      </c>
      <c r="B56" s="17" t="s">
        <v>63</v>
      </c>
      <c r="C56" s="18" t="s">
        <v>343</v>
      </c>
      <c r="D56" s="48" t="s">
        <v>25</v>
      </c>
      <c r="E56" s="19">
        <v>7</v>
      </c>
      <c r="F56" s="18"/>
      <c r="G56" s="19">
        <v>28</v>
      </c>
      <c r="H56" s="19">
        <v>22</v>
      </c>
      <c r="I56" s="61">
        <f t="shared" si="0"/>
        <v>50</v>
      </c>
      <c r="J56" s="18">
        <v>7399702296</v>
      </c>
      <c r="K56" s="18" t="s">
        <v>740</v>
      </c>
      <c r="L56" s="18" t="s">
        <v>741</v>
      </c>
      <c r="M56" s="18">
        <v>9859128816</v>
      </c>
      <c r="N56" s="18" t="s">
        <v>742</v>
      </c>
      <c r="O56" s="18">
        <v>9859566949</v>
      </c>
      <c r="P56" s="24">
        <v>43601</v>
      </c>
      <c r="Q56" s="18" t="s">
        <v>234</v>
      </c>
      <c r="R56" s="18">
        <v>56</v>
      </c>
      <c r="S56" s="18" t="s">
        <v>221</v>
      </c>
      <c r="T56" s="18"/>
    </row>
    <row r="57" spans="1:20">
      <c r="A57" s="4">
        <v>53</v>
      </c>
      <c r="B57" s="17" t="s">
        <v>63</v>
      </c>
      <c r="C57" s="18" t="s">
        <v>344</v>
      </c>
      <c r="D57" s="48" t="s">
        <v>25</v>
      </c>
      <c r="E57" s="19">
        <v>11</v>
      </c>
      <c r="F57" s="18"/>
      <c r="G57" s="19">
        <v>8</v>
      </c>
      <c r="H57" s="19">
        <v>11</v>
      </c>
      <c r="I57" s="61">
        <f t="shared" si="0"/>
        <v>19</v>
      </c>
      <c r="J57" s="18">
        <v>9859946766</v>
      </c>
      <c r="K57" s="18" t="s">
        <v>740</v>
      </c>
      <c r="L57" s="18" t="s">
        <v>741</v>
      </c>
      <c r="M57" s="18">
        <v>9859128816</v>
      </c>
      <c r="N57" s="18" t="s">
        <v>742</v>
      </c>
      <c r="O57" s="18">
        <v>9859566949</v>
      </c>
      <c r="P57" s="24">
        <v>43601</v>
      </c>
      <c r="Q57" s="18" t="s">
        <v>234</v>
      </c>
      <c r="R57" s="18">
        <v>45</v>
      </c>
      <c r="S57" s="18" t="s">
        <v>221</v>
      </c>
      <c r="T57" s="18"/>
    </row>
    <row r="58" spans="1:20">
      <c r="A58" s="4">
        <v>54</v>
      </c>
      <c r="B58" s="17" t="s">
        <v>62</v>
      </c>
      <c r="C58" s="18" t="s">
        <v>345</v>
      </c>
      <c r="D58" s="48" t="s">
        <v>25</v>
      </c>
      <c r="E58" s="19">
        <v>18</v>
      </c>
      <c r="F58" s="18"/>
      <c r="G58" s="19">
        <v>25</v>
      </c>
      <c r="H58" s="19">
        <v>21</v>
      </c>
      <c r="I58" s="61">
        <f t="shared" si="0"/>
        <v>46</v>
      </c>
      <c r="J58" s="18"/>
      <c r="K58" s="18" t="s">
        <v>749</v>
      </c>
      <c r="L58" s="18" t="s">
        <v>750</v>
      </c>
      <c r="M58" s="18">
        <v>9854371997</v>
      </c>
      <c r="N58" s="18" t="s">
        <v>751</v>
      </c>
      <c r="O58" s="18">
        <v>9577206822</v>
      </c>
      <c r="P58" s="24">
        <v>43602</v>
      </c>
      <c r="Q58" s="18" t="s">
        <v>238</v>
      </c>
      <c r="R58" s="18">
        <v>43</v>
      </c>
      <c r="S58" s="18" t="s">
        <v>221</v>
      </c>
      <c r="T58" s="18"/>
    </row>
    <row r="59" spans="1:20">
      <c r="A59" s="4">
        <v>55</v>
      </c>
      <c r="B59" s="17" t="s">
        <v>62</v>
      </c>
      <c r="C59" s="18" t="s">
        <v>346</v>
      </c>
      <c r="D59" s="48" t="s">
        <v>25</v>
      </c>
      <c r="E59" s="19">
        <v>21</v>
      </c>
      <c r="F59" s="18"/>
      <c r="G59" s="19">
        <v>27</v>
      </c>
      <c r="H59" s="19">
        <v>24</v>
      </c>
      <c r="I59" s="61">
        <f t="shared" si="0"/>
        <v>51</v>
      </c>
      <c r="J59" s="18">
        <v>9613815503</v>
      </c>
      <c r="K59" s="18" t="s">
        <v>743</v>
      </c>
      <c r="L59" s="18" t="s">
        <v>744</v>
      </c>
      <c r="M59" s="18">
        <v>9854344226</v>
      </c>
      <c r="N59" s="18" t="s">
        <v>745</v>
      </c>
      <c r="O59" s="18">
        <v>9577704796</v>
      </c>
      <c r="P59" s="24">
        <v>43602</v>
      </c>
      <c r="Q59" s="18" t="s">
        <v>238</v>
      </c>
      <c r="R59" s="18">
        <v>40</v>
      </c>
      <c r="S59" s="18" t="s">
        <v>221</v>
      </c>
      <c r="T59" s="18"/>
    </row>
    <row r="60" spans="1:20">
      <c r="A60" s="4">
        <v>56</v>
      </c>
      <c r="B60" s="17" t="s">
        <v>62</v>
      </c>
      <c r="C60" s="18" t="s">
        <v>347</v>
      </c>
      <c r="D60" s="48" t="s">
        <v>25</v>
      </c>
      <c r="E60" s="19">
        <v>22</v>
      </c>
      <c r="F60" s="18"/>
      <c r="G60" s="19">
        <v>25</v>
      </c>
      <c r="H60" s="19">
        <v>21</v>
      </c>
      <c r="I60" s="61">
        <f t="shared" si="0"/>
        <v>46</v>
      </c>
      <c r="J60" s="18">
        <v>9859232287</v>
      </c>
      <c r="K60" s="18" t="s">
        <v>749</v>
      </c>
      <c r="L60" s="18" t="s">
        <v>750</v>
      </c>
      <c r="M60" s="18">
        <v>9854371997</v>
      </c>
      <c r="N60" s="18" t="s">
        <v>751</v>
      </c>
      <c r="O60" s="18">
        <v>9577206822</v>
      </c>
      <c r="P60" s="24">
        <v>43602</v>
      </c>
      <c r="Q60" s="18" t="s">
        <v>238</v>
      </c>
      <c r="R60" s="18">
        <v>43</v>
      </c>
      <c r="S60" s="18" t="s">
        <v>221</v>
      </c>
      <c r="T60" s="18"/>
    </row>
    <row r="61" spans="1:20">
      <c r="A61" s="4">
        <v>57</v>
      </c>
      <c r="B61" s="17" t="s">
        <v>62</v>
      </c>
      <c r="C61" s="59" t="s">
        <v>348</v>
      </c>
      <c r="D61" s="48" t="s">
        <v>25</v>
      </c>
      <c r="E61" s="17">
        <v>19</v>
      </c>
      <c r="F61" s="59"/>
      <c r="G61" s="17">
        <v>28</v>
      </c>
      <c r="H61" s="17">
        <v>25</v>
      </c>
      <c r="I61" s="61">
        <f t="shared" si="0"/>
        <v>53</v>
      </c>
      <c r="J61" s="59">
        <v>9859472883</v>
      </c>
      <c r="K61" s="59" t="s">
        <v>749</v>
      </c>
      <c r="L61" s="59" t="s">
        <v>750</v>
      </c>
      <c r="M61" s="59">
        <v>9854371997</v>
      </c>
      <c r="N61" s="59" t="s">
        <v>751</v>
      </c>
      <c r="O61" s="59">
        <v>9577206822</v>
      </c>
      <c r="P61" s="24">
        <v>43602</v>
      </c>
      <c r="Q61" s="18" t="s">
        <v>238</v>
      </c>
      <c r="R61" s="18">
        <v>45</v>
      </c>
      <c r="S61" s="18" t="s">
        <v>221</v>
      </c>
      <c r="T61" s="18"/>
    </row>
    <row r="62" spans="1:20">
      <c r="A62" s="4">
        <v>58</v>
      </c>
      <c r="B62" s="17" t="s">
        <v>63</v>
      </c>
      <c r="C62" s="18" t="s">
        <v>349</v>
      </c>
      <c r="D62" s="48" t="s">
        <v>25</v>
      </c>
      <c r="E62" s="19">
        <v>3</v>
      </c>
      <c r="F62" s="18"/>
      <c r="G62" s="19">
        <v>24</v>
      </c>
      <c r="H62" s="19">
        <v>25</v>
      </c>
      <c r="I62" s="61">
        <f t="shared" si="0"/>
        <v>49</v>
      </c>
      <c r="J62" s="18">
        <v>9577420983</v>
      </c>
      <c r="K62" s="18" t="s">
        <v>746</v>
      </c>
      <c r="L62" s="18" t="s">
        <v>747</v>
      </c>
      <c r="M62" s="18">
        <v>7399909544</v>
      </c>
      <c r="N62" s="18" t="s">
        <v>748</v>
      </c>
      <c r="O62" s="18">
        <v>9613476474</v>
      </c>
      <c r="P62" s="24">
        <v>43602</v>
      </c>
      <c r="Q62" s="18" t="s">
        <v>238</v>
      </c>
      <c r="R62" s="18">
        <v>45</v>
      </c>
      <c r="S62" s="18" t="s">
        <v>221</v>
      </c>
      <c r="T62" s="18"/>
    </row>
    <row r="63" spans="1:20">
      <c r="A63" s="4">
        <v>59</v>
      </c>
      <c r="B63" s="17" t="s">
        <v>63</v>
      </c>
      <c r="C63" s="18" t="s">
        <v>350</v>
      </c>
      <c r="D63" s="48" t="s">
        <v>25</v>
      </c>
      <c r="E63" s="19">
        <v>5</v>
      </c>
      <c r="F63" s="18"/>
      <c r="G63" s="19">
        <v>18</v>
      </c>
      <c r="H63" s="19">
        <v>22</v>
      </c>
      <c r="I63" s="61">
        <f t="shared" si="0"/>
        <v>40</v>
      </c>
      <c r="J63" s="18">
        <v>9577155473</v>
      </c>
      <c r="K63" s="18" t="s">
        <v>743</v>
      </c>
      <c r="L63" s="18" t="s">
        <v>744</v>
      </c>
      <c r="M63" s="18">
        <v>9854344226</v>
      </c>
      <c r="N63" s="18" t="s">
        <v>745</v>
      </c>
      <c r="O63" s="18">
        <v>9577704796</v>
      </c>
      <c r="P63" s="24">
        <v>43602</v>
      </c>
      <c r="Q63" s="18" t="s">
        <v>238</v>
      </c>
      <c r="R63" s="18">
        <v>43</v>
      </c>
      <c r="S63" s="18" t="s">
        <v>221</v>
      </c>
      <c r="T63" s="18"/>
    </row>
    <row r="64" spans="1:20">
      <c r="A64" s="4">
        <v>60</v>
      </c>
      <c r="B64" s="17" t="s">
        <v>63</v>
      </c>
      <c r="C64" s="18" t="s">
        <v>351</v>
      </c>
      <c r="D64" s="48" t="s">
        <v>25</v>
      </c>
      <c r="E64" s="19">
        <v>4</v>
      </c>
      <c r="F64" s="18"/>
      <c r="G64" s="19">
        <v>23</v>
      </c>
      <c r="H64" s="19">
        <v>22</v>
      </c>
      <c r="I64" s="61">
        <f t="shared" si="0"/>
        <v>45</v>
      </c>
      <c r="J64" s="18"/>
      <c r="K64" s="18" t="s">
        <v>749</v>
      </c>
      <c r="L64" s="18" t="s">
        <v>750</v>
      </c>
      <c r="M64" s="18">
        <v>9854371997</v>
      </c>
      <c r="N64" s="18" t="s">
        <v>751</v>
      </c>
      <c r="O64" s="18">
        <v>9577206822</v>
      </c>
      <c r="P64" s="24">
        <v>43602</v>
      </c>
      <c r="Q64" s="18" t="s">
        <v>238</v>
      </c>
      <c r="R64" s="18">
        <v>45</v>
      </c>
      <c r="S64" s="18" t="s">
        <v>221</v>
      </c>
      <c r="T64" s="18"/>
    </row>
    <row r="65" spans="1:20" ht="33">
      <c r="A65" s="4">
        <v>61</v>
      </c>
      <c r="B65" s="17" t="s">
        <v>62</v>
      </c>
      <c r="C65" s="18" t="s">
        <v>356</v>
      </c>
      <c r="D65" s="48" t="s">
        <v>23</v>
      </c>
      <c r="E65" s="19">
        <v>1811075901</v>
      </c>
      <c r="F65" s="18" t="s">
        <v>91</v>
      </c>
      <c r="G65" s="19">
        <v>66</v>
      </c>
      <c r="H65" s="19">
        <v>84</v>
      </c>
      <c r="I65" s="61">
        <f t="shared" si="0"/>
        <v>150</v>
      </c>
      <c r="J65" s="18" t="s">
        <v>285</v>
      </c>
      <c r="K65" s="18" t="s">
        <v>734</v>
      </c>
      <c r="L65" s="18" t="s">
        <v>735</v>
      </c>
      <c r="M65" s="18">
        <v>9613741621</v>
      </c>
      <c r="N65" s="18" t="s">
        <v>736</v>
      </c>
      <c r="O65" s="18">
        <v>9859253036</v>
      </c>
      <c r="P65" s="24">
        <v>43605</v>
      </c>
      <c r="Q65" s="18" t="s">
        <v>220</v>
      </c>
      <c r="R65" s="18">
        <v>43</v>
      </c>
      <c r="S65" s="18" t="s">
        <v>221</v>
      </c>
      <c r="T65" s="18"/>
    </row>
    <row r="66" spans="1:20" ht="33">
      <c r="A66" s="4">
        <v>62</v>
      </c>
      <c r="B66" s="17" t="s">
        <v>63</v>
      </c>
      <c r="C66" s="18" t="s">
        <v>357</v>
      </c>
      <c r="D66" s="48" t="s">
        <v>23</v>
      </c>
      <c r="E66" s="19">
        <v>18110706401</v>
      </c>
      <c r="F66" s="18" t="s">
        <v>91</v>
      </c>
      <c r="G66" s="19">
        <v>48</v>
      </c>
      <c r="H66" s="19">
        <v>41</v>
      </c>
      <c r="I66" s="61">
        <f t="shared" si="0"/>
        <v>89</v>
      </c>
      <c r="J66" s="18">
        <v>9854567842</v>
      </c>
      <c r="K66" s="18" t="s">
        <v>734</v>
      </c>
      <c r="L66" s="18" t="s">
        <v>735</v>
      </c>
      <c r="M66" s="18">
        <v>9613741621</v>
      </c>
      <c r="N66" s="18" t="s">
        <v>736</v>
      </c>
      <c r="O66" s="18">
        <v>9859253036</v>
      </c>
      <c r="P66" s="24">
        <v>43605</v>
      </c>
      <c r="Q66" s="18" t="s">
        <v>220</v>
      </c>
      <c r="R66" s="18">
        <v>40</v>
      </c>
      <c r="S66" s="18" t="s">
        <v>221</v>
      </c>
      <c r="T66" s="18"/>
    </row>
    <row r="67" spans="1:20" ht="33">
      <c r="A67" s="4">
        <v>63</v>
      </c>
      <c r="B67" s="17" t="s">
        <v>63</v>
      </c>
      <c r="C67" s="18" t="s">
        <v>358</v>
      </c>
      <c r="D67" s="48" t="s">
        <v>23</v>
      </c>
      <c r="E67" s="19">
        <v>18110705501</v>
      </c>
      <c r="F67" s="18" t="s">
        <v>91</v>
      </c>
      <c r="G67" s="19">
        <v>34</v>
      </c>
      <c r="H67" s="19">
        <v>40</v>
      </c>
      <c r="I67" s="61">
        <f t="shared" si="0"/>
        <v>74</v>
      </c>
      <c r="J67" s="18">
        <v>9854620220</v>
      </c>
      <c r="K67" s="18" t="s">
        <v>734</v>
      </c>
      <c r="L67" s="18" t="s">
        <v>735</v>
      </c>
      <c r="M67" s="18">
        <v>9613741621</v>
      </c>
      <c r="N67" s="18" t="s">
        <v>736</v>
      </c>
      <c r="O67" s="18">
        <v>9859253036</v>
      </c>
      <c r="P67" s="24">
        <v>43605</v>
      </c>
      <c r="Q67" s="18" t="s">
        <v>220</v>
      </c>
      <c r="R67" s="18">
        <v>43</v>
      </c>
      <c r="S67" s="18" t="s">
        <v>221</v>
      </c>
      <c r="T67" s="18"/>
    </row>
    <row r="68" spans="1:20" ht="33">
      <c r="A68" s="4">
        <v>64</v>
      </c>
      <c r="B68" s="17" t="s">
        <v>62</v>
      </c>
      <c r="C68" s="18" t="s">
        <v>359</v>
      </c>
      <c r="D68" s="48" t="s">
        <v>23</v>
      </c>
      <c r="E68" s="19">
        <v>18110705401</v>
      </c>
      <c r="F68" s="18" t="s">
        <v>91</v>
      </c>
      <c r="G68" s="19">
        <v>29</v>
      </c>
      <c r="H68" s="19">
        <v>42</v>
      </c>
      <c r="I68" s="61">
        <f t="shared" si="0"/>
        <v>71</v>
      </c>
      <c r="J68" s="18">
        <v>9859212681</v>
      </c>
      <c r="K68" s="18" t="s">
        <v>734</v>
      </c>
      <c r="L68" s="18" t="s">
        <v>735</v>
      </c>
      <c r="M68" s="18">
        <v>9613741621</v>
      </c>
      <c r="N68" s="18" t="s">
        <v>736</v>
      </c>
      <c r="O68" s="18">
        <v>9859253036</v>
      </c>
      <c r="P68" s="24">
        <v>43606</v>
      </c>
      <c r="Q68" s="18" t="s">
        <v>226</v>
      </c>
      <c r="R68" s="18">
        <v>45</v>
      </c>
      <c r="S68" s="18" t="s">
        <v>221</v>
      </c>
      <c r="T68" s="18"/>
    </row>
    <row r="69" spans="1:20" ht="33">
      <c r="A69" s="4">
        <v>65</v>
      </c>
      <c r="B69" s="17" t="s">
        <v>62</v>
      </c>
      <c r="C69" s="18" t="s">
        <v>360</v>
      </c>
      <c r="D69" s="48" t="s">
        <v>23</v>
      </c>
      <c r="E69" s="19">
        <v>18110715101</v>
      </c>
      <c r="F69" s="18" t="s">
        <v>91</v>
      </c>
      <c r="G69" s="19">
        <v>42</v>
      </c>
      <c r="H69" s="19">
        <v>83</v>
      </c>
      <c r="I69" s="61">
        <f t="shared" si="0"/>
        <v>125</v>
      </c>
      <c r="J69" s="18">
        <v>9854601772</v>
      </c>
      <c r="K69" s="18" t="s">
        <v>734</v>
      </c>
      <c r="L69" s="18" t="s">
        <v>735</v>
      </c>
      <c r="M69" s="18">
        <v>9613741621</v>
      </c>
      <c r="N69" s="18" t="s">
        <v>736</v>
      </c>
      <c r="O69" s="18">
        <v>9859253036</v>
      </c>
      <c r="P69" s="24">
        <v>43606</v>
      </c>
      <c r="Q69" s="18" t="s">
        <v>226</v>
      </c>
      <c r="R69" s="18">
        <v>45</v>
      </c>
      <c r="S69" s="18" t="s">
        <v>221</v>
      </c>
      <c r="T69" s="18"/>
    </row>
    <row r="70" spans="1:20" ht="33">
      <c r="A70" s="4">
        <v>66</v>
      </c>
      <c r="B70" s="17" t="s">
        <v>63</v>
      </c>
      <c r="C70" s="18" t="s">
        <v>361</v>
      </c>
      <c r="D70" s="48" t="s">
        <v>23</v>
      </c>
      <c r="E70" s="19">
        <v>18110706301</v>
      </c>
      <c r="F70" s="18" t="s">
        <v>91</v>
      </c>
      <c r="G70" s="19">
        <v>299</v>
      </c>
      <c r="H70" s="19">
        <v>291</v>
      </c>
      <c r="I70" s="61">
        <f t="shared" ref="I70:I133" si="1">SUM(G70:H70)</f>
        <v>590</v>
      </c>
      <c r="J70" s="18">
        <v>9859741945</v>
      </c>
      <c r="K70" s="18" t="s">
        <v>734</v>
      </c>
      <c r="L70" s="18" t="s">
        <v>735</v>
      </c>
      <c r="M70" s="18">
        <v>9613741621</v>
      </c>
      <c r="N70" s="18" t="s">
        <v>736</v>
      </c>
      <c r="O70" s="18">
        <v>9859253036</v>
      </c>
      <c r="P70" s="24">
        <v>43606</v>
      </c>
      <c r="Q70" s="18" t="s">
        <v>226</v>
      </c>
      <c r="R70" s="18">
        <v>43</v>
      </c>
      <c r="S70" s="18" t="s">
        <v>221</v>
      </c>
      <c r="T70" s="18"/>
    </row>
    <row r="71" spans="1:20" ht="33">
      <c r="A71" s="4">
        <v>67</v>
      </c>
      <c r="B71" s="17" t="s">
        <v>62</v>
      </c>
      <c r="C71" s="18" t="s">
        <v>361</v>
      </c>
      <c r="D71" s="48" t="s">
        <v>23</v>
      </c>
      <c r="E71" s="19">
        <v>18110706301</v>
      </c>
      <c r="F71" s="18" t="s">
        <v>91</v>
      </c>
      <c r="G71" s="19">
        <v>299</v>
      </c>
      <c r="H71" s="19">
        <v>291</v>
      </c>
      <c r="I71" s="61">
        <f t="shared" si="1"/>
        <v>590</v>
      </c>
      <c r="J71" s="18">
        <v>9859741945</v>
      </c>
      <c r="K71" s="18" t="s">
        <v>734</v>
      </c>
      <c r="L71" s="18" t="s">
        <v>735</v>
      </c>
      <c r="M71" s="18">
        <v>9613741621</v>
      </c>
      <c r="N71" s="18" t="s">
        <v>736</v>
      </c>
      <c r="O71" s="18">
        <v>9859253036</v>
      </c>
      <c r="P71" s="24">
        <v>43607</v>
      </c>
      <c r="Q71" s="18" t="s">
        <v>232</v>
      </c>
      <c r="R71" s="18">
        <v>45</v>
      </c>
      <c r="S71" s="18" t="s">
        <v>221</v>
      </c>
      <c r="T71" s="18"/>
    </row>
    <row r="72" spans="1:20" ht="33">
      <c r="A72" s="4">
        <v>68</v>
      </c>
      <c r="B72" s="17" t="s">
        <v>63</v>
      </c>
      <c r="C72" s="18" t="s">
        <v>361</v>
      </c>
      <c r="D72" s="48" t="s">
        <v>23</v>
      </c>
      <c r="E72" s="19">
        <v>18110706301</v>
      </c>
      <c r="F72" s="18" t="s">
        <v>91</v>
      </c>
      <c r="G72" s="19">
        <v>299</v>
      </c>
      <c r="H72" s="19">
        <v>291</v>
      </c>
      <c r="I72" s="61">
        <f t="shared" si="1"/>
        <v>590</v>
      </c>
      <c r="J72" s="18">
        <v>9859741945</v>
      </c>
      <c r="K72" s="18" t="s">
        <v>734</v>
      </c>
      <c r="L72" s="18" t="s">
        <v>735</v>
      </c>
      <c r="M72" s="18">
        <v>9613741621</v>
      </c>
      <c r="N72" s="18" t="s">
        <v>736</v>
      </c>
      <c r="O72" s="18">
        <v>9859253036</v>
      </c>
      <c r="P72" s="24">
        <v>43607</v>
      </c>
      <c r="Q72" s="18" t="s">
        <v>232</v>
      </c>
      <c r="R72" s="18">
        <v>43</v>
      </c>
      <c r="S72" s="18" t="s">
        <v>221</v>
      </c>
      <c r="T72" s="18"/>
    </row>
    <row r="73" spans="1:20" ht="33">
      <c r="A73" s="4">
        <v>69</v>
      </c>
      <c r="B73" s="17" t="s">
        <v>62</v>
      </c>
      <c r="C73" s="18" t="s">
        <v>362</v>
      </c>
      <c r="D73" s="48" t="s">
        <v>23</v>
      </c>
      <c r="E73" s="19">
        <v>18110715401</v>
      </c>
      <c r="F73" s="18" t="s">
        <v>91</v>
      </c>
      <c r="G73" s="19">
        <v>26</v>
      </c>
      <c r="H73" s="19">
        <v>39</v>
      </c>
      <c r="I73" s="61">
        <f t="shared" si="1"/>
        <v>65</v>
      </c>
      <c r="J73" s="18">
        <v>9854475356</v>
      </c>
      <c r="K73" s="18" t="s">
        <v>734</v>
      </c>
      <c r="L73" s="18" t="s">
        <v>735</v>
      </c>
      <c r="M73" s="18">
        <v>9613741621</v>
      </c>
      <c r="N73" s="18" t="s">
        <v>736</v>
      </c>
      <c r="O73" s="18">
        <v>9859253036</v>
      </c>
      <c r="P73" s="24">
        <v>43608</v>
      </c>
      <c r="Q73" s="18" t="s">
        <v>234</v>
      </c>
      <c r="R73" s="18">
        <v>40</v>
      </c>
      <c r="S73" s="18" t="s">
        <v>221</v>
      </c>
      <c r="T73" s="18"/>
    </row>
    <row r="74" spans="1:20" ht="33">
      <c r="A74" s="4">
        <v>70</v>
      </c>
      <c r="B74" s="17" t="s">
        <v>62</v>
      </c>
      <c r="C74" s="18" t="s">
        <v>363</v>
      </c>
      <c r="D74" s="48" t="s">
        <v>23</v>
      </c>
      <c r="E74" s="19">
        <v>18110705701</v>
      </c>
      <c r="F74" s="18" t="s">
        <v>91</v>
      </c>
      <c r="G74" s="19">
        <v>33</v>
      </c>
      <c r="H74" s="19">
        <v>37</v>
      </c>
      <c r="I74" s="61">
        <f t="shared" si="1"/>
        <v>70</v>
      </c>
      <c r="J74" s="18">
        <v>9613622211</v>
      </c>
      <c r="K74" s="18" t="s">
        <v>734</v>
      </c>
      <c r="L74" s="18" t="s">
        <v>735</v>
      </c>
      <c r="M74" s="18">
        <v>9613741621</v>
      </c>
      <c r="N74" s="18" t="s">
        <v>736</v>
      </c>
      <c r="O74" s="18">
        <v>9859253036</v>
      </c>
      <c r="P74" s="24">
        <v>43608</v>
      </c>
      <c r="Q74" s="18" t="s">
        <v>234</v>
      </c>
      <c r="R74" s="18">
        <v>43</v>
      </c>
      <c r="S74" s="18" t="s">
        <v>221</v>
      </c>
      <c r="T74" s="18"/>
    </row>
    <row r="75" spans="1:20" ht="33">
      <c r="A75" s="4">
        <v>71</v>
      </c>
      <c r="B75" s="17" t="s">
        <v>63</v>
      </c>
      <c r="C75" s="18" t="s">
        <v>364</v>
      </c>
      <c r="D75" s="48" t="s">
        <v>23</v>
      </c>
      <c r="E75" s="19">
        <v>18110706502</v>
      </c>
      <c r="F75" s="18" t="s">
        <v>91</v>
      </c>
      <c r="G75" s="19">
        <v>36</v>
      </c>
      <c r="H75" s="19">
        <v>30</v>
      </c>
      <c r="I75" s="61">
        <f t="shared" si="1"/>
        <v>66</v>
      </c>
      <c r="J75" s="18">
        <v>8752083185</v>
      </c>
      <c r="K75" s="18" t="s">
        <v>734</v>
      </c>
      <c r="L75" s="18" t="s">
        <v>735</v>
      </c>
      <c r="M75" s="18">
        <v>9613741621</v>
      </c>
      <c r="N75" s="18" t="s">
        <v>736</v>
      </c>
      <c r="O75" s="18">
        <v>9859253036</v>
      </c>
      <c r="P75" s="24">
        <v>43608</v>
      </c>
      <c r="Q75" s="18" t="s">
        <v>234</v>
      </c>
      <c r="R75" s="18">
        <v>45</v>
      </c>
      <c r="S75" s="18" t="s">
        <v>221</v>
      </c>
      <c r="T75" s="18"/>
    </row>
    <row r="76" spans="1:20" ht="33">
      <c r="A76" s="4">
        <v>72</v>
      </c>
      <c r="B76" s="17" t="s">
        <v>63</v>
      </c>
      <c r="C76" s="18" t="s">
        <v>365</v>
      </c>
      <c r="D76" s="48" t="s">
        <v>23</v>
      </c>
      <c r="E76" s="19">
        <v>18110733201</v>
      </c>
      <c r="F76" s="18" t="s">
        <v>91</v>
      </c>
      <c r="G76" s="19">
        <v>21</v>
      </c>
      <c r="H76" s="19">
        <v>47</v>
      </c>
      <c r="I76" s="61">
        <f t="shared" si="1"/>
        <v>68</v>
      </c>
      <c r="J76" s="18">
        <v>8876934696</v>
      </c>
      <c r="K76" s="18" t="s">
        <v>734</v>
      </c>
      <c r="L76" s="18" t="s">
        <v>735</v>
      </c>
      <c r="M76" s="18">
        <v>9613741621</v>
      </c>
      <c r="N76" s="18" t="s">
        <v>736</v>
      </c>
      <c r="O76" s="18">
        <v>9859253036</v>
      </c>
      <c r="P76" s="24">
        <v>43608</v>
      </c>
      <c r="Q76" s="18" t="s">
        <v>234</v>
      </c>
      <c r="R76" s="18">
        <v>45</v>
      </c>
      <c r="S76" s="18" t="s">
        <v>221</v>
      </c>
      <c r="T76" s="18"/>
    </row>
    <row r="77" spans="1:20" ht="33">
      <c r="A77" s="4">
        <v>73</v>
      </c>
      <c r="B77" s="17" t="s">
        <v>62</v>
      </c>
      <c r="C77" s="18" t="s">
        <v>366</v>
      </c>
      <c r="D77" s="48" t="s">
        <v>23</v>
      </c>
      <c r="E77" s="19">
        <v>18110706601</v>
      </c>
      <c r="F77" s="18" t="s">
        <v>91</v>
      </c>
      <c r="G77" s="19">
        <v>33</v>
      </c>
      <c r="H77" s="19">
        <v>46</v>
      </c>
      <c r="I77" s="61">
        <f t="shared" si="1"/>
        <v>79</v>
      </c>
      <c r="J77" s="18">
        <v>9854470987</v>
      </c>
      <c r="K77" s="18" t="s">
        <v>734</v>
      </c>
      <c r="L77" s="18" t="s">
        <v>735</v>
      </c>
      <c r="M77" s="18">
        <v>9613741621</v>
      </c>
      <c r="N77" s="18" t="s">
        <v>736</v>
      </c>
      <c r="O77" s="18">
        <v>9859253036</v>
      </c>
      <c r="P77" s="24">
        <v>43609</v>
      </c>
      <c r="Q77" s="18" t="s">
        <v>238</v>
      </c>
      <c r="R77" s="18">
        <v>43</v>
      </c>
      <c r="S77" s="18" t="s">
        <v>221</v>
      </c>
      <c r="T77" s="18"/>
    </row>
    <row r="78" spans="1:20" ht="33">
      <c r="A78" s="4">
        <v>74</v>
      </c>
      <c r="B78" s="17" t="s">
        <v>62</v>
      </c>
      <c r="C78" s="18" t="s">
        <v>367</v>
      </c>
      <c r="D78" s="48" t="s">
        <v>23</v>
      </c>
      <c r="E78" s="19">
        <v>18110720001</v>
      </c>
      <c r="F78" s="18" t="s">
        <v>91</v>
      </c>
      <c r="G78" s="19">
        <v>21</v>
      </c>
      <c r="H78" s="19">
        <v>23</v>
      </c>
      <c r="I78" s="61">
        <f t="shared" si="1"/>
        <v>44</v>
      </c>
      <c r="J78" s="18">
        <v>7896146511</v>
      </c>
      <c r="K78" s="18" t="s">
        <v>734</v>
      </c>
      <c r="L78" s="18" t="s">
        <v>755</v>
      </c>
      <c r="M78" s="18">
        <v>9859991507</v>
      </c>
      <c r="N78" s="18" t="s">
        <v>756</v>
      </c>
      <c r="O78" s="18">
        <v>9854318474</v>
      </c>
      <c r="P78" s="24">
        <v>43609</v>
      </c>
      <c r="Q78" s="18" t="s">
        <v>238</v>
      </c>
      <c r="R78" s="18">
        <v>45</v>
      </c>
      <c r="S78" s="18" t="s">
        <v>221</v>
      </c>
      <c r="T78" s="18"/>
    </row>
    <row r="79" spans="1:20" ht="33">
      <c r="A79" s="4">
        <v>75</v>
      </c>
      <c r="B79" s="17" t="s">
        <v>63</v>
      </c>
      <c r="C79" s="18" t="s">
        <v>368</v>
      </c>
      <c r="D79" s="48" t="s">
        <v>23</v>
      </c>
      <c r="E79" s="19">
        <v>18110706901</v>
      </c>
      <c r="F79" s="18" t="s">
        <v>723</v>
      </c>
      <c r="G79" s="19">
        <v>190</v>
      </c>
      <c r="H79" s="19">
        <v>206</v>
      </c>
      <c r="I79" s="61">
        <f t="shared" si="1"/>
        <v>396</v>
      </c>
      <c r="J79" s="18">
        <v>9859340843</v>
      </c>
      <c r="K79" s="18" t="s">
        <v>734</v>
      </c>
      <c r="L79" s="18" t="s">
        <v>755</v>
      </c>
      <c r="M79" s="18">
        <v>9859991507</v>
      </c>
      <c r="N79" s="18" t="s">
        <v>756</v>
      </c>
      <c r="O79" s="18">
        <v>9854318474</v>
      </c>
      <c r="P79" s="24">
        <v>43609</v>
      </c>
      <c r="Q79" s="18" t="s">
        <v>238</v>
      </c>
      <c r="R79" s="18">
        <v>43</v>
      </c>
      <c r="S79" s="18" t="s">
        <v>221</v>
      </c>
      <c r="T79" s="18"/>
    </row>
    <row r="80" spans="1:20" ht="33">
      <c r="A80" s="4">
        <v>76</v>
      </c>
      <c r="B80" s="17" t="s">
        <v>62</v>
      </c>
      <c r="C80" s="18" t="s">
        <v>368</v>
      </c>
      <c r="D80" s="48" t="s">
        <v>23</v>
      </c>
      <c r="E80" s="19">
        <v>18110706901</v>
      </c>
      <c r="F80" s="18" t="s">
        <v>723</v>
      </c>
      <c r="G80" s="19">
        <v>190</v>
      </c>
      <c r="H80" s="19">
        <v>206</v>
      </c>
      <c r="I80" s="61">
        <f t="shared" si="1"/>
        <v>396</v>
      </c>
      <c r="J80" s="18">
        <v>9859340843</v>
      </c>
      <c r="K80" s="18" t="s">
        <v>734</v>
      </c>
      <c r="L80" s="18" t="s">
        <v>755</v>
      </c>
      <c r="M80" s="18">
        <v>9859991507</v>
      </c>
      <c r="N80" s="18" t="s">
        <v>756</v>
      </c>
      <c r="O80" s="18">
        <v>9854318474</v>
      </c>
      <c r="P80" s="24">
        <v>43610</v>
      </c>
      <c r="Q80" s="18" t="s">
        <v>245</v>
      </c>
      <c r="R80" s="18">
        <v>56</v>
      </c>
      <c r="S80" s="18" t="s">
        <v>221</v>
      </c>
      <c r="T80" s="18"/>
    </row>
    <row r="81" spans="1:20" ht="33">
      <c r="A81" s="4">
        <v>77</v>
      </c>
      <c r="B81" s="17" t="s">
        <v>63</v>
      </c>
      <c r="C81" s="18" t="s">
        <v>368</v>
      </c>
      <c r="D81" s="48" t="s">
        <v>23</v>
      </c>
      <c r="E81" s="19">
        <v>18110706901</v>
      </c>
      <c r="F81" s="18" t="s">
        <v>723</v>
      </c>
      <c r="G81" s="19">
        <v>190</v>
      </c>
      <c r="H81" s="19">
        <v>206</v>
      </c>
      <c r="I81" s="61">
        <f t="shared" si="1"/>
        <v>396</v>
      </c>
      <c r="J81" s="18">
        <v>9859340843</v>
      </c>
      <c r="K81" s="18" t="s">
        <v>734</v>
      </c>
      <c r="L81" s="18" t="s">
        <v>755</v>
      </c>
      <c r="M81" s="18">
        <v>9859991507</v>
      </c>
      <c r="N81" s="18" t="s">
        <v>756</v>
      </c>
      <c r="O81" s="18">
        <v>9854318474</v>
      </c>
      <c r="P81" s="24">
        <v>43610</v>
      </c>
      <c r="Q81" s="18" t="s">
        <v>245</v>
      </c>
      <c r="R81" s="18">
        <v>44</v>
      </c>
      <c r="S81" s="18" t="s">
        <v>221</v>
      </c>
      <c r="T81" s="18"/>
    </row>
    <row r="82" spans="1:20" ht="33">
      <c r="A82" s="4">
        <v>78</v>
      </c>
      <c r="B82" s="17" t="s">
        <v>62</v>
      </c>
      <c r="C82" s="18" t="s">
        <v>369</v>
      </c>
      <c r="D82" s="48" t="s">
        <v>23</v>
      </c>
      <c r="E82" s="19">
        <v>18110720202</v>
      </c>
      <c r="F82" s="18" t="s">
        <v>91</v>
      </c>
      <c r="G82" s="19">
        <v>24</v>
      </c>
      <c r="H82" s="19">
        <v>28</v>
      </c>
      <c r="I82" s="61">
        <f t="shared" si="1"/>
        <v>52</v>
      </c>
      <c r="J82" s="18">
        <v>7399993789</v>
      </c>
      <c r="K82" s="18" t="s">
        <v>734</v>
      </c>
      <c r="L82" s="18" t="s">
        <v>755</v>
      </c>
      <c r="M82" s="18">
        <v>9859991507</v>
      </c>
      <c r="N82" s="18" t="s">
        <v>756</v>
      </c>
      <c r="O82" s="18">
        <v>9854318474</v>
      </c>
      <c r="P82" s="24">
        <v>43612</v>
      </c>
      <c r="Q82" s="18" t="s">
        <v>220</v>
      </c>
      <c r="R82" s="18">
        <v>54</v>
      </c>
      <c r="S82" s="18" t="s">
        <v>221</v>
      </c>
      <c r="T82" s="18"/>
    </row>
    <row r="83" spans="1:20" ht="33">
      <c r="A83" s="4">
        <v>79</v>
      </c>
      <c r="B83" s="17" t="s">
        <v>62</v>
      </c>
      <c r="C83" s="18" t="s">
        <v>370</v>
      </c>
      <c r="D83" s="48" t="s">
        <v>23</v>
      </c>
      <c r="E83" s="19">
        <v>18110720701</v>
      </c>
      <c r="F83" s="18" t="s">
        <v>91</v>
      </c>
      <c r="G83" s="19">
        <v>41</v>
      </c>
      <c r="H83" s="19">
        <v>23</v>
      </c>
      <c r="I83" s="61">
        <f t="shared" si="1"/>
        <v>64</v>
      </c>
      <c r="J83" s="18">
        <v>9854566487</v>
      </c>
      <c r="K83" s="18" t="s">
        <v>734</v>
      </c>
      <c r="L83" s="18" t="s">
        <v>755</v>
      </c>
      <c r="M83" s="18">
        <v>9859991507</v>
      </c>
      <c r="N83" s="18" t="s">
        <v>756</v>
      </c>
      <c r="O83" s="18">
        <v>9854318474</v>
      </c>
      <c r="P83" s="24">
        <v>43612</v>
      </c>
      <c r="Q83" s="18" t="s">
        <v>220</v>
      </c>
      <c r="R83" s="18">
        <v>56</v>
      </c>
      <c r="S83" s="18" t="s">
        <v>221</v>
      </c>
      <c r="T83" s="18"/>
    </row>
    <row r="84" spans="1:20" ht="33">
      <c r="A84" s="4">
        <v>80</v>
      </c>
      <c r="B84" s="17" t="s">
        <v>62</v>
      </c>
      <c r="C84" s="18" t="s">
        <v>371</v>
      </c>
      <c r="D84" s="48" t="s">
        <v>23</v>
      </c>
      <c r="E84" s="19">
        <v>18110719601</v>
      </c>
      <c r="F84" s="18" t="s">
        <v>91</v>
      </c>
      <c r="G84" s="19">
        <v>24</v>
      </c>
      <c r="H84" s="19">
        <v>32</v>
      </c>
      <c r="I84" s="61">
        <f t="shared" si="1"/>
        <v>56</v>
      </c>
      <c r="J84" s="18">
        <v>9577887892</v>
      </c>
      <c r="K84" s="18" t="s">
        <v>734</v>
      </c>
      <c r="L84" s="18" t="s">
        <v>755</v>
      </c>
      <c r="M84" s="18">
        <v>9859991507</v>
      </c>
      <c r="N84" s="18" t="s">
        <v>756</v>
      </c>
      <c r="O84" s="18">
        <v>9854318474</v>
      </c>
      <c r="P84" s="24">
        <v>43612</v>
      </c>
      <c r="Q84" s="18" t="s">
        <v>220</v>
      </c>
      <c r="R84" s="18">
        <v>45</v>
      </c>
      <c r="S84" s="18" t="s">
        <v>221</v>
      </c>
      <c r="T84" s="18"/>
    </row>
    <row r="85" spans="1:20" ht="33">
      <c r="A85" s="4">
        <v>81</v>
      </c>
      <c r="B85" s="17" t="s">
        <v>63</v>
      </c>
      <c r="C85" s="18" t="s">
        <v>372</v>
      </c>
      <c r="D85" s="48" t="s">
        <v>23</v>
      </c>
      <c r="E85" s="19">
        <v>18110733701</v>
      </c>
      <c r="F85" s="18" t="s">
        <v>91</v>
      </c>
      <c r="G85" s="19">
        <v>16</v>
      </c>
      <c r="H85" s="19">
        <v>25</v>
      </c>
      <c r="I85" s="61">
        <f t="shared" si="1"/>
        <v>41</v>
      </c>
      <c r="J85" s="18">
        <v>8486300147</v>
      </c>
      <c r="K85" s="18" t="s">
        <v>734</v>
      </c>
      <c r="L85" s="18" t="s">
        <v>755</v>
      </c>
      <c r="M85" s="18">
        <v>9859991507</v>
      </c>
      <c r="N85" s="18" t="s">
        <v>756</v>
      </c>
      <c r="O85" s="18">
        <v>9854318474</v>
      </c>
      <c r="P85" s="24">
        <v>43612</v>
      </c>
      <c r="Q85" s="18" t="s">
        <v>220</v>
      </c>
      <c r="R85" s="18">
        <v>43</v>
      </c>
      <c r="S85" s="18" t="s">
        <v>221</v>
      </c>
      <c r="T85" s="18"/>
    </row>
    <row r="86" spans="1:20" ht="33">
      <c r="A86" s="4">
        <v>82</v>
      </c>
      <c r="B86" s="17" t="s">
        <v>63</v>
      </c>
      <c r="C86" s="18" t="s">
        <v>373</v>
      </c>
      <c r="D86" s="48" t="s">
        <v>23</v>
      </c>
      <c r="E86" s="19">
        <v>18110719701</v>
      </c>
      <c r="F86" s="18" t="s">
        <v>91</v>
      </c>
      <c r="G86" s="19">
        <v>31</v>
      </c>
      <c r="H86" s="19">
        <v>48</v>
      </c>
      <c r="I86" s="61">
        <f t="shared" si="1"/>
        <v>79</v>
      </c>
      <c r="J86" s="18">
        <v>9854443342</v>
      </c>
      <c r="K86" s="18" t="s">
        <v>734</v>
      </c>
      <c r="L86" s="18" t="s">
        <v>755</v>
      </c>
      <c r="M86" s="18">
        <v>9859991507</v>
      </c>
      <c r="N86" s="18" t="s">
        <v>756</v>
      </c>
      <c r="O86" s="18">
        <v>9854318474</v>
      </c>
      <c r="P86" s="24">
        <v>43612</v>
      </c>
      <c r="Q86" s="18" t="s">
        <v>220</v>
      </c>
      <c r="R86" s="18">
        <v>40</v>
      </c>
      <c r="S86" s="18" t="s">
        <v>221</v>
      </c>
      <c r="T86" s="18"/>
    </row>
    <row r="87" spans="1:20" ht="33">
      <c r="A87" s="4">
        <v>83</v>
      </c>
      <c r="B87" s="17" t="s">
        <v>62</v>
      </c>
      <c r="C87" s="18" t="s">
        <v>374</v>
      </c>
      <c r="D87" s="48" t="s">
        <v>23</v>
      </c>
      <c r="E87" s="19">
        <v>18110719801</v>
      </c>
      <c r="F87" s="18" t="s">
        <v>91</v>
      </c>
      <c r="G87" s="19">
        <v>45</v>
      </c>
      <c r="H87" s="19">
        <v>45</v>
      </c>
      <c r="I87" s="61">
        <f t="shared" si="1"/>
        <v>90</v>
      </c>
      <c r="J87" s="18">
        <v>9854521504</v>
      </c>
      <c r="K87" s="18" t="s">
        <v>734</v>
      </c>
      <c r="L87" s="18" t="s">
        <v>755</v>
      </c>
      <c r="M87" s="18">
        <v>9859991507</v>
      </c>
      <c r="N87" s="18" t="s">
        <v>756</v>
      </c>
      <c r="O87" s="18">
        <v>9854318474</v>
      </c>
      <c r="P87" s="24">
        <v>43613</v>
      </c>
      <c r="Q87" s="18" t="s">
        <v>226</v>
      </c>
      <c r="R87" s="18">
        <v>43</v>
      </c>
      <c r="S87" s="18" t="s">
        <v>221</v>
      </c>
      <c r="T87" s="18"/>
    </row>
    <row r="88" spans="1:20" ht="33">
      <c r="A88" s="4">
        <v>84</v>
      </c>
      <c r="B88" s="17" t="s">
        <v>62</v>
      </c>
      <c r="C88" s="18" t="s">
        <v>375</v>
      </c>
      <c r="D88" s="48" t="s">
        <v>23</v>
      </c>
      <c r="E88" s="19">
        <v>18110719401</v>
      </c>
      <c r="F88" s="18" t="s">
        <v>91</v>
      </c>
      <c r="G88" s="19">
        <v>43</v>
      </c>
      <c r="H88" s="19">
        <v>48</v>
      </c>
      <c r="I88" s="61">
        <f t="shared" si="1"/>
        <v>91</v>
      </c>
      <c r="J88" s="18">
        <v>9859354454</v>
      </c>
      <c r="K88" s="18" t="s">
        <v>734</v>
      </c>
      <c r="L88" s="18" t="s">
        <v>755</v>
      </c>
      <c r="M88" s="18">
        <v>9859991507</v>
      </c>
      <c r="N88" s="18" t="s">
        <v>756</v>
      </c>
      <c r="O88" s="18">
        <v>9854318474</v>
      </c>
      <c r="P88" s="24">
        <v>43613</v>
      </c>
      <c r="Q88" s="18" t="s">
        <v>226</v>
      </c>
      <c r="R88" s="18">
        <v>45</v>
      </c>
      <c r="S88" s="18" t="s">
        <v>221</v>
      </c>
      <c r="T88" s="18"/>
    </row>
    <row r="89" spans="1:20" ht="33">
      <c r="A89" s="4">
        <v>85</v>
      </c>
      <c r="B89" s="17" t="s">
        <v>63</v>
      </c>
      <c r="C89" s="18" t="s">
        <v>376</v>
      </c>
      <c r="D89" s="48" t="s">
        <v>23</v>
      </c>
      <c r="E89" s="19">
        <v>18110720601</v>
      </c>
      <c r="F89" s="18" t="s">
        <v>91</v>
      </c>
      <c r="G89" s="19">
        <v>36</v>
      </c>
      <c r="H89" s="19">
        <v>51</v>
      </c>
      <c r="I89" s="61">
        <f t="shared" si="1"/>
        <v>87</v>
      </c>
      <c r="J89" s="18">
        <v>9859145665</v>
      </c>
      <c r="K89" s="18" t="s">
        <v>734</v>
      </c>
      <c r="L89" s="18" t="s">
        <v>755</v>
      </c>
      <c r="M89" s="18">
        <v>9859991507</v>
      </c>
      <c r="N89" s="18" t="s">
        <v>756</v>
      </c>
      <c r="O89" s="18">
        <v>9854318474</v>
      </c>
      <c r="P89" s="24">
        <v>43613</v>
      </c>
      <c r="Q89" s="18" t="s">
        <v>226</v>
      </c>
      <c r="R89" s="18">
        <v>45</v>
      </c>
      <c r="S89" s="18" t="s">
        <v>221</v>
      </c>
      <c r="T89" s="18"/>
    </row>
    <row r="90" spans="1:20" ht="33">
      <c r="A90" s="4">
        <v>86</v>
      </c>
      <c r="B90" s="17" t="s">
        <v>63</v>
      </c>
      <c r="C90" s="18" t="s">
        <v>377</v>
      </c>
      <c r="D90" s="48" t="s">
        <v>23</v>
      </c>
      <c r="E90" s="19">
        <v>18110720601</v>
      </c>
      <c r="F90" s="18" t="s">
        <v>91</v>
      </c>
      <c r="G90" s="19">
        <v>25</v>
      </c>
      <c r="H90" s="19">
        <v>10</v>
      </c>
      <c r="I90" s="61">
        <f t="shared" si="1"/>
        <v>35</v>
      </c>
      <c r="J90" s="18">
        <v>9678916150</v>
      </c>
      <c r="K90" s="18" t="s">
        <v>734</v>
      </c>
      <c r="L90" s="18" t="s">
        <v>755</v>
      </c>
      <c r="M90" s="18">
        <v>9859991507</v>
      </c>
      <c r="N90" s="18" t="s">
        <v>756</v>
      </c>
      <c r="O90" s="18">
        <v>9854318474</v>
      </c>
      <c r="P90" s="24">
        <v>43613</v>
      </c>
      <c r="Q90" s="18" t="s">
        <v>226</v>
      </c>
      <c r="R90" s="18">
        <v>43</v>
      </c>
      <c r="S90" s="18" t="s">
        <v>221</v>
      </c>
      <c r="T90" s="18"/>
    </row>
    <row r="91" spans="1:20" ht="33">
      <c r="A91" s="4">
        <v>87</v>
      </c>
      <c r="B91" s="17" t="s">
        <v>62</v>
      </c>
      <c r="C91" s="18" t="s">
        <v>378</v>
      </c>
      <c r="D91" s="48" t="s">
        <v>23</v>
      </c>
      <c r="E91" s="19">
        <v>18110720801</v>
      </c>
      <c r="F91" s="18" t="s">
        <v>91</v>
      </c>
      <c r="G91" s="19">
        <v>43</v>
      </c>
      <c r="H91" s="19">
        <v>66</v>
      </c>
      <c r="I91" s="61">
        <f t="shared" si="1"/>
        <v>109</v>
      </c>
      <c r="J91" s="18">
        <v>9859732037</v>
      </c>
      <c r="K91" s="18" t="s">
        <v>734</v>
      </c>
      <c r="L91" s="18" t="s">
        <v>755</v>
      </c>
      <c r="M91" s="18">
        <v>9859991507</v>
      </c>
      <c r="N91" s="18" t="s">
        <v>756</v>
      </c>
      <c r="O91" s="18">
        <v>9854318474</v>
      </c>
      <c r="P91" s="24">
        <v>43614</v>
      </c>
      <c r="Q91" s="18" t="s">
        <v>232</v>
      </c>
      <c r="R91" s="18">
        <v>45</v>
      </c>
      <c r="S91" s="18" t="s">
        <v>221</v>
      </c>
      <c r="T91" s="18"/>
    </row>
    <row r="92" spans="1:20" ht="33">
      <c r="A92" s="4">
        <v>88</v>
      </c>
      <c r="B92" s="17" t="s">
        <v>62</v>
      </c>
      <c r="C92" s="18" t="s">
        <v>379</v>
      </c>
      <c r="D92" s="48" t="s">
        <v>23</v>
      </c>
      <c r="E92" s="19">
        <v>18110719901</v>
      </c>
      <c r="F92" s="18" t="s">
        <v>91</v>
      </c>
      <c r="G92" s="19">
        <v>28</v>
      </c>
      <c r="H92" s="19">
        <v>34</v>
      </c>
      <c r="I92" s="61">
        <f t="shared" si="1"/>
        <v>62</v>
      </c>
      <c r="J92" s="18">
        <v>9854371073</v>
      </c>
      <c r="K92" s="18" t="s">
        <v>734</v>
      </c>
      <c r="L92" s="18" t="s">
        <v>755</v>
      </c>
      <c r="M92" s="18">
        <v>9859991507</v>
      </c>
      <c r="N92" s="18" t="s">
        <v>756</v>
      </c>
      <c r="O92" s="18">
        <v>9854318474</v>
      </c>
      <c r="P92" s="24">
        <v>43614</v>
      </c>
      <c r="Q92" s="18" t="s">
        <v>232</v>
      </c>
      <c r="R92" s="18">
        <v>43</v>
      </c>
      <c r="S92" s="18" t="s">
        <v>221</v>
      </c>
      <c r="T92" s="18"/>
    </row>
    <row r="93" spans="1:20" ht="33">
      <c r="A93" s="4">
        <v>89</v>
      </c>
      <c r="B93" s="17" t="s">
        <v>62</v>
      </c>
      <c r="C93" s="18" t="s">
        <v>380</v>
      </c>
      <c r="D93" s="48" t="s">
        <v>23</v>
      </c>
      <c r="E93" s="19">
        <v>18110720401</v>
      </c>
      <c r="F93" s="18" t="s">
        <v>91</v>
      </c>
      <c r="G93" s="19">
        <v>26</v>
      </c>
      <c r="H93" s="19">
        <v>17</v>
      </c>
      <c r="I93" s="61">
        <f t="shared" si="1"/>
        <v>43</v>
      </c>
      <c r="J93" s="18">
        <v>9859732548</v>
      </c>
      <c r="K93" s="18" t="s">
        <v>734</v>
      </c>
      <c r="L93" s="18" t="s">
        <v>755</v>
      </c>
      <c r="M93" s="18">
        <v>9859991507</v>
      </c>
      <c r="N93" s="18" t="s">
        <v>756</v>
      </c>
      <c r="O93" s="18">
        <v>9854318474</v>
      </c>
      <c r="P93" s="24">
        <v>43614</v>
      </c>
      <c r="Q93" s="18" t="s">
        <v>232</v>
      </c>
      <c r="R93" s="18">
        <v>40</v>
      </c>
      <c r="S93" s="18" t="s">
        <v>221</v>
      </c>
      <c r="T93" s="18"/>
    </row>
    <row r="94" spans="1:20">
      <c r="A94" s="4">
        <v>90</v>
      </c>
      <c r="B94" s="17" t="s">
        <v>63</v>
      </c>
      <c r="C94" s="18" t="s">
        <v>381</v>
      </c>
      <c r="D94" s="48" t="s">
        <v>25</v>
      </c>
      <c r="E94" s="19" t="s">
        <v>102</v>
      </c>
      <c r="F94" s="18"/>
      <c r="G94" s="19">
        <v>19</v>
      </c>
      <c r="H94" s="19">
        <v>25</v>
      </c>
      <c r="I94" s="61">
        <f t="shared" si="1"/>
        <v>44</v>
      </c>
      <c r="J94" s="18">
        <v>7399581031</v>
      </c>
      <c r="K94" s="18" t="s">
        <v>757</v>
      </c>
      <c r="L94" s="18" t="s">
        <v>758</v>
      </c>
      <c r="M94" s="18">
        <v>9859810071</v>
      </c>
      <c r="N94" s="18" t="s">
        <v>759</v>
      </c>
      <c r="O94" s="18">
        <v>9859643039</v>
      </c>
      <c r="P94" s="24">
        <v>43614</v>
      </c>
      <c r="Q94" s="18" t="s">
        <v>232</v>
      </c>
      <c r="R94" s="18">
        <v>43</v>
      </c>
      <c r="S94" s="18" t="s">
        <v>221</v>
      </c>
      <c r="T94" s="18"/>
    </row>
    <row r="95" spans="1:20">
      <c r="A95" s="4">
        <v>91</v>
      </c>
      <c r="B95" s="17" t="s">
        <v>63</v>
      </c>
      <c r="C95" s="18" t="s">
        <v>382</v>
      </c>
      <c r="D95" s="48" t="s">
        <v>25</v>
      </c>
      <c r="E95" s="19" t="s">
        <v>108</v>
      </c>
      <c r="F95" s="18"/>
      <c r="G95" s="19">
        <v>20</v>
      </c>
      <c r="H95" s="19">
        <v>24</v>
      </c>
      <c r="I95" s="61">
        <f t="shared" si="1"/>
        <v>44</v>
      </c>
      <c r="J95" s="18">
        <v>9954442488</v>
      </c>
      <c r="K95" s="18" t="s">
        <v>757</v>
      </c>
      <c r="L95" s="18" t="s">
        <v>758</v>
      </c>
      <c r="M95" s="18">
        <v>9859810071</v>
      </c>
      <c r="N95" s="18" t="s">
        <v>759</v>
      </c>
      <c r="O95" s="18">
        <v>9859643039</v>
      </c>
      <c r="P95" s="24">
        <v>43614</v>
      </c>
      <c r="Q95" s="18" t="s">
        <v>232</v>
      </c>
      <c r="R95" s="18">
        <v>45</v>
      </c>
      <c r="S95" s="18" t="s">
        <v>221</v>
      </c>
      <c r="T95" s="18"/>
    </row>
    <row r="96" spans="1:20">
      <c r="A96" s="4">
        <v>92</v>
      </c>
      <c r="B96" s="17" t="s">
        <v>63</v>
      </c>
      <c r="C96" s="18" t="s">
        <v>383</v>
      </c>
      <c r="D96" s="48" t="s">
        <v>25</v>
      </c>
      <c r="E96" s="19" t="s">
        <v>182</v>
      </c>
      <c r="F96" s="18"/>
      <c r="G96" s="19">
        <v>10</v>
      </c>
      <c r="H96" s="19">
        <v>21</v>
      </c>
      <c r="I96" s="61">
        <f t="shared" si="1"/>
        <v>31</v>
      </c>
      <c r="J96" s="18" t="s">
        <v>261</v>
      </c>
      <c r="K96" s="18" t="s">
        <v>757</v>
      </c>
      <c r="L96" s="18" t="s">
        <v>758</v>
      </c>
      <c r="M96" s="18">
        <v>9859810071</v>
      </c>
      <c r="N96" s="18" t="s">
        <v>759</v>
      </c>
      <c r="O96" s="18">
        <v>9859643039</v>
      </c>
      <c r="P96" s="24">
        <v>43614</v>
      </c>
      <c r="Q96" s="18" t="s">
        <v>232</v>
      </c>
      <c r="R96" s="18">
        <v>45</v>
      </c>
      <c r="S96" s="18" t="s">
        <v>221</v>
      </c>
      <c r="T96" s="18"/>
    </row>
    <row r="97" spans="1:20">
      <c r="A97" s="4">
        <v>93</v>
      </c>
      <c r="B97" s="17" t="s">
        <v>63</v>
      </c>
      <c r="C97" s="18" t="s">
        <v>384</v>
      </c>
      <c r="D97" s="48" t="s">
        <v>25</v>
      </c>
      <c r="E97" s="19" t="s">
        <v>399</v>
      </c>
      <c r="F97" s="18"/>
      <c r="G97" s="19">
        <v>27</v>
      </c>
      <c r="H97" s="19">
        <v>28</v>
      </c>
      <c r="I97" s="61">
        <f t="shared" si="1"/>
        <v>55</v>
      </c>
      <c r="J97" s="18">
        <v>9859157514</v>
      </c>
      <c r="K97" s="18" t="s">
        <v>757</v>
      </c>
      <c r="L97" s="18" t="s">
        <v>758</v>
      </c>
      <c r="M97" s="18">
        <v>9859810071</v>
      </c>
      <c r="N97" s="18" t="s">
        <v>759</v>
      </c>
      <c r="O97" s="18">
        <v>9859643039</v>
      </c>
      <c r="P97" s="24">
        <v>43614</v>
      </c>
      <c r="Q97" s="18" t="s">
        <v>232</v>
      </c>
      <c r="R97" s="18">
        <v>43</v>
      </c>
      <c r="S97" s="18" t="s">
        <v>221</v>
      </c>
      <c r="T97" s="18"/>
    </row>
    <row r="98" spans="1:20">
      <c r="A98" s="4">
        <v>94</v>
      </c>
      <c r="B98" s="17" t="s">
        <v>62</v>
      </c>
      <c r="C98" s="18" t="s">
        <v>385</v>
      </c>
      <c r="D98" s="48" t="s">
        <v>25</v>
      </c>
      <c r="E98" s="19" t="s">
        <v>400</v>
      </c>
      <c r="F98" s="18"/>
      <c r="G98" s="19">
        <v>39</v>
      </c>
      <c r="H98" s="19">
        <v>23</v>
      </c>
      <c r="I98" s="61">
        <f t="shared" si="1"/>
        <v>62</v>
      </c>
      <c r="J98" s="18">
        <v>9859285700</v>
      </c>
      <c r="K98" s="18" t="s">
        <v>757</v>
      </c>
      <c r="L98" s="18" t="s">
        <v>758</v>
      </c>
      <c r="M98" s="18">
        <v>9859810071</v>
      </c>
      <c r="N98" s="18" t="s">
        <v>759</v>
      </c>
      <c r="O98" s="18">
        <v>9859643039</v>
      </c>
      <c r="P98" s="24">
        <v>43615</v>
      </c>
      <c r="Q98" s="18" t="s">
        <v>234</v>
      </c>
      <c r="R98" s="18">
        <v>45</v>
      </c>
      <c r="S98" s="18" t="s">
        <v>221</v>
      </c>
      <c r="T98" s="18"/>
    </row>
    <row r="99" spans="1:20">
      <c r="A99" s="4">
        <v>95</v>
      </c>
      <c r="B99" s="17" t="s">
        <v>62</v>
      </c>
      <c r="C99" s="18" t="s">
        <v>386</v>
      </c>
      <c r="D99" s="48" t="s">
        <v>25</v>
      </c>
      <c r="E99" s="19" t="s">
        <v>401</v>
      </c>
      <c r="F99" s="18"/>
      <c r="G99" s="19">
        <v>10</v>
      </c>
      <c r="H99" s="19">
        <v>13</v>
      </c>
      <c r="I99" s="61">
        <f t="shared" si="1"/>
        <v>23</v>
      </c>
      <c r="J99" s="18">
        <v>9613662713</v>
      </c>
      <c r="K99" s="18" t="s">
        <v>757</v>
      </c>
      <c r="L99" s="18" t="s">
        <v>758</v>
      </c>
      <c r="M99" s="18">
        <v>9859810071</v>
      </c>
      <c r="N99" s="18" t="s">
        <v>759</v>
      </c>
      <c r="O99" s="18">
        <v>9859643039</v>
      </c>
      <c r="P99" s="24">
        <v>43615</v>
      </c>
      <c r="Q99" s="18" t="s">
        <v>234</v>
      </c>
      <c r="R99" s="18">
        <v>43</v>
      </c>
      <c r="S99" s="18" t="s">
        <v>221</v>
      </c>
      <c r="T99" s="18"/>
    </row>
    <row r="100" spans="1:20">
      <c r="A100" s="4">
        <v>96</v>
      </c>
      <c r="B100" s="17" t="s">
        <v>62</v>
      </c>
      <c r="C100" s="18" t="s">
        <v>387</v>
      </c>
      <c r="D100" s="48" t="s">
        <v>25</v>
      </c>
      <c r="E100" s="19" t="s">
        <v>112</v>
      </c>
      <c r="F100" s="18"/>
      <c r="G100" s="19">
        <v>27</v>
      </c>
      <c r="H100" s="19">
        <v>19</v>
      </c>
      <c r="I100" s="61">
        <f t="shared" si="1"/>
        <v>46</v>
      </c>
      <c r="J100" s="18">
        <v>9613433958</v>
      </c>
      <c r="K100" s="18" t="s">
        <v>757</v>
      </c>
      <c r="L100" s="18" t="s">
        <v>758</v>
      </c>
      <c r="M100" s="18">
        <v>9859810071</v>
      </c>
      <c r="N100" s="18" t="s">
        <v>759</v>
      </c>
      <c r="O100" s="18">
        <v>9859643039</v>
      </c>
      <c r="P100" s="24">
        <v>43615</v>
      </c>
      <c r="Q100" s="18" t="s">
        <v>234</v>
      </c>
      <c r="R100" s="18">
        <v>40</v>
      </c>
      <c r="S100" s="18" t="s">
        <v>221</v>
      </c>
      <c r="T100" s="18"/>
    </row>
    <row r="101" spans="1:20" ht="33">
      <c r="A101" s="4">
        <v>97</v>
      </c>
      <c r="B101" s="17" t="s">
        <v>62</v>
      </c>
      <c r="C101" s="18" t="s">
        <v>388</v>
      </c>
      <c r="D101" s="48" t="s">
        <v>25</v>
      </c>
      <c r="E101" s="19" t="s">
        <v>110</v>
      </c>
      <c r="F101" s="18"/>
      <c r="G101" s="19">
        <v>20</v>
      </c>
      <c r="H101" s="19">
        <v>19</v>
      </c>
      <c r="I101" s="61">
        <f t="shared" si="1"/>
        <v>39</v>
      </c>
      <c r="J101" s="18">
        <v>9577759535</v>
      </c>
      <c r="K101" s="18" t="s">
        <v>734</v>
      </c>
      <c r="L101" s="18" t="s">
        <v>735</v>
      </c>
      <c r="M101" s="18">
        <v>9613741621</v>
      </c>
      <c r="N101" s="18" t="s">
        <v>736</v>
      </c>
      <c r="O101" s="18">
        <v>9859253036</v>
      </c>
      <c r="P101" s="24">
        <v>43615</v>
      </c>
      <c r="Q101" s="18" t="s">
        <v>234</v>
      </c>
      <c r="R101" s="18">
        <v>43</v>
      </c>
      <c r="S101" s="18" t="s">
        <v>221</v>
      </c>
      <c r="T101" s="18"/>
    </row>
    <row r="102" spans="1:20" ht="33">
      <c r="A102" s="4">
        <v>98</v>
      </c>
      <c r="B102" s="17" t="s">
        <v>63</v>
      </c>
      <c r="C102" s="18" t="s">
        <v>389</v>
      </c>
      <c r="D102" s="48" t="s">
        <v>25</v>
      </c>
      <c r="E102" s="19" t="s">
        <v>216</v>
      </c>
      <c r="F102" s="18"/>
      <c r="G102" s="19">
        <v>39</v>
      </c>
      <c r="H102" s="19">
        <v>42</v>
      </c>
      <c r="I102" s="61">
        <f t="shared" si="1"/>
        <v>81</v>
      </c>
      <c r="J102" s="18">
        <v>7035154810</v>
      </c>
      <c r="K102" s="18" t="s">
        <v>734</v>
      </c>
      <c r="L102" s="18" t="s">
        <v>735</v>
      </c>
      <c r="M102" s="18">
        <v>9613741621</v>
      </c>
      <c r="N102" s="18" t="s">
        <v>736</v>
      </c>
      <c r="O102" s="18">
        <v>9859253036</v>
      </c>
      <c r="P102" s="24">
        <v>43615</v>
      </c>
      <c r="Q102" s="18" t="s">
        <v>234</v>
      </c>
      <c r="R102" s="18">
        <v>45</v>
      </c>
      <c r="S102" s="18" t="s">
        <v>221</v>
      </c>
      <c r="T102" s="18"/>
    </row>
    <row r="103" spans="1:20" ht="33">
      <c r="A103" s="4">
        <v>99</v>
      </c>
      <c r="B103" s="17" t="s">
        <v>63</v>
      </c>
      <c r="C103" s="18" t="s">
        <v>390</v>
      </c>
      <c r="D103" s="48" t="s">
        <v>25</v>
      </c>
      <c r="E103" s="19" t="s">
        <v>402</v>
      </c>
      <c r="F103" s="18"/>
      <c r="G103" s="19">
        <v>14</v>
      </c>
      <c r="H103" s="19">
        <v>17</v>
      </c>
      <c r="I103" s="61">
        <f t="shared" si="1"/>
        <v>31</v>
      </c>
      <c r="J103" s="18">
        <v>9577273883</v>
      </c>
      <c r="K103" s="18" t="s">
        <v>734</v>
      </c>
      <c r="L103" s="18" t="s">
        <v>735</v>
      </c>
      <c r="M103" s="18">
        <v>9613741621</v>
      </c>
      <c r="N103" s="18" t="s">
        <v>736</v>
      </c>
      <c r="O103" s="18">
        <v>9859253036</v>
      </c>
      <c r="P103" s="24">
        <v>43615</v>
      </c>
      <c r="Q103" s="18" t="s">
        <v>234</v>
      </c>
      <c r="R103" s="18">
        <v>45</v>
      </c>
      <c r="S103" s="18" t="s">
        <v>221</v>
      </c>
      <c r="T103" s="18"/>
    </row>
    <row r="104" spans="1:20">
      <c r="A104" s="4">
        <v>100</v>
      </c>
      <c r="B104" s="17" t="s">
        <v>63</v>
      </c>
      <c r="C104" s="18" t="s">
        <v>391</v>
      </c>
      <c r="D104" s="48" t="s">
        <v>25</v>
      </c>
      <c r="E104" s="19" t="s">
        <v>170</v>
      </c>
      <c r="F104" s="18"/>
      <c r="G104" s="19">
        <v>40</v>
      </c>
      <c r="H104" s="19">
        <v>40</v>
      </c>
      <c r="I104" s="61">
        <f t="shared" si="1"/>
        <v>80</v>
      </c>
      <c r="J104" s="18" t="s">
        <v>261</v>
      </c>
      <c r="K104" s="18" t="s">
        <v>760</v>
      </c>
      <c r="L104" s="18" t="s">
        <v>761</v>
      </c>
      <c r="M104" s="18">
        <v>9864894847</v>
      </c>
      <c r="N104" s="18" t="s">
        <v>762</v>
      </c>
      <c r="O104" s="18">
        <v>9577172589</v>
      </c>
      <c r="P104" s="24">
        <v>43615</v>
      </c>
      <c r="Q104" s="18" t="s">
        <v>234</v>
      </c>
      <c r="R104" s="18">
        <v>43</v>
      </c>
      <c r="S104" s="18" t="s">
        <v>221</v>
      </c>
      <c r="T104" s="18"/>
    </row>
    <row r="105" spans="1:20">
      <c r="A105" s="4">
        <v>101</v>
      </c>
      <c r="B105" s="17" t="s">
        <v>62</v>
      </c>
      <c r="C105" s="18" t="s">
        <v>392</v>
      </c>
      <c r="D105" s="48" t="s">
        <v>25</v>
      </c>
      <c r="E105" s="19" t="s">
        <v>403</v>
      </c>
      <c r="F105" s="18"/>
      <c r="G105" s="19">
        <v>12</v>
      </c>
      <c r="H105" s="19">
        <v>13</v>
      </c>
      <c r="I105" s="61">
        <f t="shared" si="1"/>
        <v>25</v>
      </c>
      <c r="J105" s="18">
        <v>9859012769</v>
      </c>
      <c r="K105" s="18" t="s">
        <v>760</v>
      </c>
      <c r="L105" s="18" t="s">
        <v>761</v>
      </c>
      <c r="M105" s="18">
        <v>9864894847</v>
      </c>
      <c r="N105" s="18" t="s">
        <v>762</v>
      </c>
      <c r="O105" s="18">
        <v>9577172589</v>
      </c>
      <c r="P105" s="24">
        <v>43616</v>
      </c>
      <c r="Q105" s="18" t="s">
        <v>238</v>
      </c>
      <c r="R105" s="18">
        <v>45</v>
      </c>
      <c r="S105" s="18" t="s">
        <v>221</v>
      </c>
      <c r="T105" s="18"/>
    </row>
    <row r="106" spans="1:20">
      <c r="A106" s="4">
        <v>102</v>
      </c>
      <c r="B106" s="17" t="s">
        <v>62</v>
      </c>
      <c r="C106" s="18" t="s">
        <v>393</v>
      </c>
      <c r="D106" s="48" t="s">
        <v>25</v>
      </c>
      <c r="E106" s="19" t="s">
        <v>176</v>
      </c>
      <c r="F106" s="18"/>
      <c r="G106" s="19">
        <v>13</v>
      </c>
      <c r="H106" s="19">
        <v>12</v>
      </c>
      <c r="I106" s="61">
        <f t="shared" si="1"/>
        <v>25</v>
      </c>
      <c r="J106" s="18">
        <v>9577925521</v>
      </c>
      <c r="K106" s="18" t="s">
        <v>760</v>
      </c>
      <c r="L106" s="18" t="s">
        <v>761</v>
      </c>
      <c r="M106" s="18">
        <v>9864894847</v>
      </c>
      <c r="N106" s="18" t="s">
        <v>762</v>
      </c>
      <c r="O106" s="18">
        <v>9577172589</v>
      </c>
      <c r="P106" s="24">
        <v>43616</v>
      </c>
      <c r="Q106" s="18" t="s">
        <v>238</v>
      </c>
      <c r="R106" s="18">
        <v>43</v>
      </c>
      <c r="S106" s="18" t="s">
        <v>221</v>
      </c>
      <c r="T106" s="18"/>
    </row>
    <row r="107" spans="1:20">
      <c r="A107" s="4">
        <v>103</v>
      </c>
      <c r="B107" s="17" t="s">
        <v>62</v>
      </c>
      <c r="C107" s="18" t="s">
        <v>394</v>
      </c>
      <c r="D107" s="48" t="s">
        <v>25</v>
      </c>
      <c r="E107" s="19" t="s">
        <v>404</v>
      </c>
      <c r="F107" s="18"/>
      <c r="G107" s="19">
        <v>28</v>
      </c>
      <c r="H107" s="19">
        <v>21</v>
      </c>
      <c r="I107" s="61">
        <f t="shared" si="1"/>
        <v>49</v>
      </c>
      <c r="J107" s="18">
        <v>9957131470</v>
      </c>
      <c r="K107" s="18" t="s">
        <v>760</v>
      </c>
      <c r="L107" s="18" t="s">
        <v>761</v>
      </c>
      <c r="M107" s="18">
        <v>9864894847</v>
      </c>
      <c r="N107" s="18" t="s">
        <v>762</v>
      </c>
      <c r="O107" s="18">
        <v>9577172589</v>
      </c>
      <c r="P107" s="24">
        <v>43616</v>
      </c>
      <c r="Q107" s="18" t="s">
        <v>238</v>
      </c>
      <c r="R107" s="18">
        <v>40</v>
      </c>
      <c r="S107" s="18" t="s">
        <v>221</v>
      </c>
      <c r="T107" s="18"/>
    </row>
    <row r="108" spans="1:20" ht="33">
      <c r="A108" s="4">
        <v>104</v>
      </c>
      <c r="B108" s="17" t="s">
        <v>62</v>
      </c>
      <c r="C108" s="18" t="s">
        <v>395</v>
      </c>
      <c r="D108" s="48" t="s">
        <v>25</v>
      </c>
      <c r="E108" s="19" t="s">
        <v>405</v>
      </c>
      <c r="F108" s="18"/>
      <c r="G108" s="19">
        <v>10</v>
      </c>
      <c r="H108" s="19">
        <v>12</v>
      </c>
      <c r="I108" s="61">
        <f t="shared" si="1"/>
        <v>22</v>
      </c>
      <c r="J108" s="18">
        <v>7399554820</v>
      </c>
      <c r="K108" s="18" t="s">
        <v>734</v>
      </c>
      <c r="L108" s="18" t="s">
        <v>735</v>
      </c>
      <c r="M108" s="18">
        <v>9613741621</v>
      </c>
      <c r="N108" s="18" t="s">
        <v>736</v>
      </c>
      <c r="O108" s="18">
        <v>9859253036</v>
      </c>
      <c r="P108" s="24">
        <v>43616</v>
      </c>
      <c r="Q108" s="18" t="s">
        <v>238</v>
      </c>
      <c r="R108" s="18">
        <v>43</v>
      </c>
      <c r="S108" s="18" t="s">
        <v>221</v>
      </c>
      <c r="T108" s="18"/>
    </row>
    <row r="109" spans="1:20" ht="33">
      <c r="A109" s="4">
        <v>105</v>
      </c>
      <c r="B109" s="17" t="s">
        <v>63</v>
      </c>
      <c r="C109" s="18" t="s">
        <v>396</v>
      </c>
      <c r="D109" s="48" t="s">
        <v>25</v>
      </c>
      <c r="E109" s="19" t="s">
        <v>406</v>
      </c>
      <c r="F109" s="18"/>
      <c r="G109" s="19">
        <v>22</v>
      </c>
      <c r="H109" s="19">
        <v>23</v>
      </c>
      <c r="I109" s="61">
        <f t="shared" si="1"/>
        <v>45</v>
      </c>
      <c r="J109" s="18">
        <v>9577711410</v>
      </c>
      <c r="K109" s="18" t="s">
        <v>734</v>
      </c>
      <c r="L109" s="18" t="s">
        <v>735</v>
      </c>
      <c r="M109" s="18">
        <v>9613741621</v>
      </c>
      <c r="N109" s="18" t="s">
        <v>736</v>
      </c>
      <c r="O109" s="18">
        <v>9859253036</v>
      </c>
      <c r="P109" s="24">
        <v>43616</v>
      </c>
      <c r="Q109" s="18" t="s">
        <v>238</v>
      </c>
      <c r="R109" s="18">
        <v>45</v>
      </c>
      <c r="S109" s="18" t="s">
        <v>221</v>
      </c>
      <c r="T109" s="18"/>
    </row>
    <row r="110" spans="1:20" ht="33">
      <c r="A110" s="4">
        <v>106</v>
      </c>
      <c r="B110" s="17" t="s">
        <v>63</v>
      </c>
      <c r="C110" s="18" t="s">
        <v>397</v>
      </c>
      <c r="D110" s="48" t="s">
        <v>25</v>
      </c>
      <c r="E110" s="19" t="s">
        <v>121</v>
      </c>
      <c r="F110" s="18"/>
      <c r="G110" s="19">
        <v>31</v>
      </c>
      <c r="H110" s="19">
        <v>21</v>
      </c>
      <c r="I110" s="61">
        <f t="shared" si="1"/>
        <v>52</v>
      </c>
      <c r="J110" s="18">
        <v>9613848700</v>
      </c>
      <c r="K110" s="18" t="s">
        <v>734</v>
      </c>
      <c r="L110" s="18" t="s">
        <v>735</v>
      </c>
      <c r="M110" s="18">
        <v>9613741621</v>
      </c>
      <c r="N110" s="18" t="s">
        <v>736</v>
      </c>
      <c r="O110" s="18">
        <v>9859253036</v>
      </c>
      <c r="P110" s="24">
        <v>43616</v>
      </c>
      <c r="Q110" s="18" t="s">
        <v>238</v>
      </c>
      <c r="R110" s="18">
        <v>45</v>
      </c>
      <c r="S110" s="18" t="s">
        <v>221</v>
      </c>
      <c r="T110" s="18"/>
    </row>
    <row r="111" spans="1:20" ht="33">
      <c r="A111" s="4">
        <v>107</v>
      </c>
      <c r="B111" s="17" t="s">
        <v>63</v>
      </c>
      <c r="C111" s="18" t="s">
        <v>398</v>
      </c>
      <c r="D111" s="48" t="s">
        <v>25</v>
      </c>
      <c r="E111" s="19" t="s">
        <v>407</v>
      </c>
      <c r="F111" s="18"/>
      <c r="G111" s="19">
        <v>26</v>
      </c>
      <c r="H111" s="19">
        <v>22</v>
      </c>
      <c r="I111" s="61">
        <f t="shared" si="1"/>
        <v>48</v>
      </c>
      <c r="J111" s="18">
        <v>9577759849</v>
      </c>
      <c r="K111" s="18" t="s">
        <v>734</v>
      </c>
      <c r="L111" s="18" t="s">
        <v>735</v>
      </c>
      <c r="M111" s="18">
        <v>9613741621</v>
      </c>
      <c r="N111" s="18" t="s">
        <v>736</v>
      </c>
      <c r="O111" s="18">
        <v>9859253036</v>
      </c>
      <c r="P111" s="24">
        <v>43616</v>
      </c>
      <c r="Q111" s="18" t="s">
        <v>238</v>
      </c>
      <c r="R111" s="18">
        <v>43</v>
      </c>
      <c r="S111" s="18" t="s">
        <v>221</v>
      </c>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107</v>
      </c>
      <c r="D165" s="21"/>
      <c r="E165" s="13"/>
      <c r="F165" s="21"/>
      <c r="G165" s="62">
        <f>SUM(G5:G164)</f>
        <v>4837</v>
      </c>
      <c r="H165" s="62">
        <f>SUM(H5:H164)</f>
        <v>5019</v>
      </c>
      <c r="I165" s="62">
        <f>SUM(I5:I164)</f>
        <v>9856</v>
      </c>
      <c r="J165" s="21"/>
      <c r="K165" s="21"/>
      <c r="L165" s="21"/>
      <c r="M165" s="21"/>
      <c r="N165" s="21"/>
      <c r="O165" s="21"/>
      <c r="P165" s="14"/>
      <c r="Q165" s="21"/>
      <c r="R165" s="21"/>
      <c r="S165" s="21"/>
      <c r="T165" s="12"/>
    </row>
    <row r="166" spans="1:20">
      <c r="A166" s="44" t="s">
        <v>62</v>
      </c>
      <c r="B166" s="10">
        <f>COUNTIF(B$5:B$164,"Team 1")</f>
        <v>55</v>
      </c>
      <c r="C166" s="44" t="s">
        <v>25</v>
      </c>
      <c r="D166" s="10">
        <f>COUNTIF(D5:D164,"Anganwadi")</f>
        <v>41</v>
      </c>
    </row>
    <row r="167" spans="1:20">
      <c r="A167" s="44" t="s">
        <v>63</v>
      </c>
      <c r="B167" s="10">
        <f>COUNTIF(B$6:B$164,"Team 2")</f>
        <v>52</v>
      </c>
      <c r="C167" s="44" t="s">
        <v>23</v>
      </c>
      <c r="D167" s="10">
        <f>COUNTIF(D5:D164,"School")</f>
        <v>66</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87" zoomScaleNormal="87" workbookViewId="0">
      <pane xSplit="3" ySplit="4" topLeftCell="K5" activePane="bottomRight" state="frozen"/>
      <selection pane="topRight" activeCell="C1" sqref="C1"/>
      <selection pane="bottomLeft" activeCell="A5" sqref="A5"/>
      <selection pane="bottomRight" sqref="A1:C1"/>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30" t="s">
        <v>70</v>
      </c>
      <c r="B1" s="130"/>
      <c r="C1" s="130"/>
      <c r="D1" s="57"/>
      <c r="E1" s="57"/>
      <c r="F1" s="57"/>
      <c r="G1" s="57"/>
      <c r="H1" s="57"/>
      <c r="I1" s="57"/>
      <c r="J1" s="57"/>
      <c r="K1" s="57"/>
      <c r="L1" s="57"/>
      <c r="M1" s="131"/>
      <c r="N1" s="131"/>
      <c r="O1" s="131"/>
      <c r="P1" s="131"/>
      <c r="Q1" s="131"/>
      <c r="R1" s="131"/>
      <c r="S1" s="131"/>
      <c r="T1" s="131"/>
    </row>
    <row r="2" spans="1:20">
      <c r="A2" s="126" t="s">
        <v>59</v>
      </c>
      <c r="B2" s="127"/>
      <c r="C2" s="127"/>
      <c r="D2" s="25">
        <v>43617</v>
      </c>
      <c r="E2" s="22"/>
      <c r="F2" s="22"/>
      <c r="G2" s="22"/>
      <c r="H2" s="22"/>
      <c r="I2" s="22"/>
      <c r="J2" s="22"/>
      <c r="K2" s="22"/>
      <c r="L2" s="22"/>
      <c r="M2" s="22"/>
      <c r="N2" s="22"/>
      <c r="O2" s="22"/>
      <c r="P2" s="22"/>
      <c r="Q2" s="22"/>
      <c r="R2" s="22"/>
      <c r="S2" s="22"/>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23" t="s">
        <v>9</v>
      </c>
      <c r="H4" s="23" t="s">
        <v>10</v>
      </c>
      <c r="I4" s="23" t="s">
        <v>11</v>
      </c>
      <c r="J4" s="121"/>
      <c r="K4" s="125"/>
      <c r="L4" s="125"/>
      <c r="M4" s="125"/>
      <c r="N4" s="125"/>
      <c r="O4" s="125"/>
      <c r="P4" s="122"/>
      <c r="Q4" s="122"/>
      <c r="R4" s="121"/>
      <c r="S4" s="121"/>
      <c r="T4" s="121"/>
    </row>
    <row r="5" spans="1:20">
      <c r="A5" s="4">
        <v>1</v>
      </c>
      <c r="B5" s="17" t="s">
        <v>62</v>
      </c>
      <c r="C5" s="48" t="s">
        <v>408</v>
      </c>
      <c r="D5" s="48" t="s">
        <v>23</v>
      </c>
      <c r="E5" s="19">
        <v>18110718802</v>
      </c>
      <c r="F5" s="48" t="s">
        <v>723</v>
      </c>
      <c r="G5" s="19">
        <v>94</v>
      </c>
      <c r="H5" s="19">
        <v>32</v>
      </c>
      <c r="I5" s="61">
        <f>SUM(G5:H5)</f>
        <v>126</v>
      </c>
      <c r="J5" s="48">
        <v>9854340832</v>
      </c>
      <c r="K5" s="48" t="s">
        <v>292</v>
      </c>
      <c r="L5" s="48" t="s">
        <v>763</v>
      </c>
      <c r="M5" s="48">
        <v>9401450947</v>
      </c>
      <c r="N5" s="48" t="s">
        <v>764</v>
      </c>
      <c r="O5" s="48">
        <v>9577393092</v>
      </c>
      <c r="P5" s="24">
        <v>43617</v>
      </c>
      <c r="Q5" s="18" t="s">
        <v>245</v>
      </c>
      <c r="R5" s="48">
        <v>40</v>
      </c>
      <c r="S5" s="18" t="s">
        <v>221</v>
      </c>
      <c r="T5" s="18"/>
    </row>
    <row r="6" spans="1:20">
      <c r="A6" s="4">
        <v>2</v>
      </c>
      <c r="B6" s="17" t="s">
        <v>63</v>
      </c>
      <c r="C6" s="59" t="s">
        <v>409</v>
      </c>
      <c r="D6" s="48" t="s">
        <v>23</v>
      </c>
      <c r="E6" s="17">
        <v>18110719202</v>
      </c>
      <c r="F6" s="59" t="s">
        <v>91</v>
      </c>
      <c r="G6" s="17">
        <v>29</v>
      </c>
      <c r="H6" s="17">
        <v>21</v>
      </c>
      <c r="I6" s="61">
        <f t="shared" ref="I6:I69" si="0">SUM(G6:H6)</f>
        <v>50</v>
      </c>
      <c r="J6" s="59">
        <v>9613744701</v>
      </c>
      <c r="K6" s="59" t="s">
        <v>292</v>
      </c>
      <c r="L6" s="59" t="s">
        <v>763</v>
      </c>
      <c r="M6" s="59">
        <v>9401450947</v>
      </c>
      <c r="N6" s="59" t="s">
        <v>764</v>
      </c>
      <c r="O6" s="59">
        <v>9577393092</v>
      </c>
      <c r="P6" s="24">
        <v>43617</v>
      </c>
      <c r="Q6" s="18" t="s">
        <v>245</v>
      </c>
      <c r="R6" s="48">
        <v>43</v>
      </c>
      <c r="S6" s="18" t="s">
        <v>221</v>
      </c>
      <c r="T6" s="18"/>
    </row>
    <row r="7" spans="1:20">
      <c r="A7" s="4">
        <v>3</v>
      </c>
      <c r="B7" s="17" t="s">
        <v>63</v>
      </c>
      <c r="C7" s="48" t="s">
        <v>410</v>
      </c>
      <c r="D7" s="48" t="s">
        <v>23</v>
      </c>
      <c r="E7" s="19">
        <v>18110719101</v>
      </c>
      <c r="F7" s="48" t="s">
        <v>91</v>
      </c>
      <c r="G7" s="19">
        <v>24</v>
      </c>
      <c r="H7" s="19">
        <v>23</v>
      </c>
      <c r="I7" s="61">
        <f t="shared" si="0"/>
        <v>47</v>
      </c>
      <c r="J7" s="48">
        <v>9859693200</v>
      </c>
      <c r="K7" s="48" t="s">
        <v>292</v>
      </c>
      <c r="L7" s="48" t="s">
        <v>763</v>
      </c>
      <c r="M7" s="48">
        <v>9401450947</v>
      </c>
      <c r="N7" s="48" t="s">
        <v>764</v>
      </c>
      <c r="O7" s="48">
        <v>9577393092</v>
      </c>
      <c r="P7" s="24">
        <v>43617</v>
      </c>
      <c r="Q7" s="18" t="s">
        <v>245</v>
      </c>
      <c r="R7" s="48">
        <v>45</v>
      </c>
      <c r="S7" s="18" t="s">
        <v>221</v>
      </c>
      <c r="T7" s="18"/>
    </row>
    <row r="8" spans="1:20">
      <c r="A8" s="4">
        <v>4</v>
      </c>
      <c r="B8" s="17" t="s">
        <v>63</v>
      </c>
      <c r="C8" s="48" t="s">
        <v>411</v>
      </c>
      <c r="D8" s="48" t="s">
        <v>23</v>
      </c>
      <c r="E8" s="19">
        <v>18110719201</v>
      </c>
      <c r="F8" s="48" t="s">
        <v>91</v>
      </c>
      <c r="G8" s="19">
        <v>8</v>
      </c>
      <c r="H8" s="19">
        <v>14</v>
      </c>
      <c r="I8" s="61">
        <f t="shared" si="0"/>
        <v>22</v>
      </c>
      <c r="J8" s="48">
        <v>9854337616</v>
      </c>
      <c r="K8" s="48" t="s">
        <v>292</v>
      </c>
      <c r="L8" s="48" t="s">
        <v>763</v>
      </c>
      <c r="M8" s="48">
        <v>9401450947</v>
      </c>
      <c r="N8" s="48" t="s">
        <v>764</v>
      </c>
      <c r="O8" s="48">
        <v>9577393092</v>
      </c>
      <c r="P8" s="24">
        <v>43617</v>
      </c>
      <c r="Q8" s="18" t="s">
        <v>245</v>
      </c>
      <c r="R8" s="48">
        <v>45</v>
      </c>
      <c r="S8" s="18" t="s">
        <v>221</v>
      </c>
      <c r="T8" s="18"/>
    </row>
    <row r="9" spans="1:20">
      <c r="A9" s="4">
        <v>5</v>
      </c>
      <c r="B9" s="17" t="s">
        <v>62</v>
      </c>
      <c r="C9" s="48" t="s">
        <v>412</v>
      </c>
      <c r="D9" s="48" t="s">
        <v>23</v>
      </c>
      <c r="E9" s="19">
        <v>18110718902</v>
      </c>
      <c r="F9" s="48" t="s">
        <v>723</v>
      </c>
      <c r="G9" s="19">
        <v>24</v>
      </c>
      <c r="H9" s="19">
        <v>19</v>
      </c>
      <c r="I9" s="61">
        <f t="shared" si="0"/>
        <v>43</v>
      </c>
      <c r="J9" s="48">
        <v>9854111885</v>
      </c>
      <c r="K9" s="48" t="s">
        <v>292</v>
      </c>
      <c r="L9" s="48" t="s">
        <v>763</v>
      </c>
      <c r="M9" s="48">
        <v>9401450947</v>
      </c>
      <c r="N9" s="48" t="s">
        <v>764</v>
      </c>
      <c r="O9" s="48">
        <v>9577393092</v>
      </c>
      <c r="P9" s="24">
        <v>43619</v>
      </c>
      <c r="Q9" s="18" t="s">
        <v>220</v>
      </c>
      <c r="R9" s="48">
        <v>43</v>
      </c>
      <c r="S9" s="18" t="s">
        <v>221</v>
      </c>
      <c r="T9" s="18"/>
    </row>
    <row r="10" spans="1:20">
      <c r="A10" s="4">
        <v>6</v>
      </c>
      <c r="B10" s="17" t="s">
        <v>62</v>
      </c>
      <c r="C10" s="48" t="s">
        <v>413</v>
      </c>
      <c r="D10" s="48" t="s">
        <v>23</v>
      </c>
      <c r="E10" s="19">
        <v>18110718502</v>
      </c>
      <c r="F10" s="48" t="s">
        <v>723</v>
      </c>
      <c r="G10" s="19">
        <v>36</v>
      </c>
      <c r="H10" s="19">
        <v>61</v>
      </c>
      <c r="I10" s="61">
        <f t="shared" si="0"/>
        <v>97</v>
      </c>
      <c r="J10" s="48">
        <v>9613384754</v>
      </c>
      <c r="K10" s="48" t="s">
        <v>292</v>
      </c>
      <c r="L10" s="48" t="s">
        <v>763</v>
      </c>
      <c r="M10" s="48">
        <v>9401450947</v>
      </c>
      <c r="N10" s="48" t="s">
        <v>764</v>
      </c>
      <c r="O10" s="48">
        <v>9577393092</v>
      </c>
      <c r="P10" s="24">
        <v>43619</v>
      </c>
      <c r="Q10" s="18" t="s">
        <v>220</v>
      </c>
      <c r="R10" s="48">
        <v>45</v>
      </c>
      <c r="S10" s="18" t="s">
        <v>221</v>
      </c>
      <c r="T10" s="18"/>
    </row>
    <row r="11" spans="1:20">
      <c r="A11" s="4">
        <v>7</v>
      </c>
      <c r="B11" s="17" t="s">
        <v>63</v>
      </c>
      <c r="C11" s="48" t="s">
        <v>414</v>
      </c>
      <c r="D11" s="48" t="s">
        <v>23</v>
      </c>
      <c r="E11" s="19">
        <v>18110718601</v>
      </c>
      <c r="F11" s="48" t="s">
        <v>91</v>
      </c>
      <c r="G11" s="19">
        <v>55</v>
      </c>
      <c r="H11" s="19">
        <v>48</v>
      </c>
      <c r="I11" s="61">
        <f t="shared" si="0"/>
        <v>103</v>
      </c>
      <c r="J11" s="48">
        <v>8752014581</v>
      </c>
      <c r="K11" s="48" t="s">
        <v>292</v>
      </c>
      <c r="L11" s="48" t="s">
        <v>763</v>
      </c>
      <c r="M11" s="48">
        <v>9401450947</v>
      </c>
      <c r="N11" s="48" t="s">
        <v>764</v>
      </c>
      <c r="O11" s="48">
        <v>9577393092</v>
      </c>
      <c r="P11" s="24">
        <v>43619</v>
      </c>
      <c r="Q11" s="18" t="s">
        <v>220</v>
      </c>
      <c r="R11" s="48">
        <v>43</v>
      </c>
      <c r="S11" s="18" t="s">
        <v>221</v>
      </c>
      <c r="T11" s="18"/>
    </row>
    <row r="12" spans="1:20">
      <c r="A12" s="4">
        <v>8</v>
      </c>
      <c r="B12" s="17" t="s">
        <v>63</v>
      </c>
      <c r="C12" s="48" t="s">
        <v>415</v>
      </c>
      <c r="D12" s="48" t="s">
        <v>23</v>
      </c>
      <c r="E12" s="19">
        <v>18110718801</v>
      </c>
      <c r="F12" s="48" t="s">
        <v>91</v>
      </c>
      <c r="G12" s="19">
        <v>31</v>
      </c>
      <c r="H12" s="19">
        <v>31</v>
      </c>
      <c r="I12" s="61">
        <f t="shared" si="0"/>
        <v>62</v>
      </c>
      <c r="J12" s="48">
        <v>7399570792</v>
      </c>
      <c r="K12" s="48" t="s">
        <v>292</v>
      </c>
      <c r="L12" s="48" t="s">
        <v>763</v>
      </c>
      <c r="M12" s="48">
        <v>9401450947</v>
      </c>
      <c r="N12" s="48" t="s">
        <v>764</v>
      </c>
      <c r="O12" s="48">
        <v>9577393092</v>
      </c>
      <c r="P12" s="24">
        <v>43619</v>
      </c>
      <c r="Q12" s="18" t="s">
        <v>220</v>
      </c>
      <c r="R12" s="54">
        <v>40</v>
      </c>
      <c r="S12" s="18" t="s">
        <v>221</v>
      </c>
      <c r="T12" s="18"/>
    </row>
    <row r="13" spans="1:20">
      <c r="A13" s="4">
        <v>9</v>
      </c>
      <c r="B13" s="17" t="s">
        <v>62</v>
      </c>
      <c r="C13" s="59" t="s">
        <v>416</v>
      </c>
      <c r="D13" s="48" t="s">
        <v>23</v>
      </c>
      <c r="E13" s="17">
        <v>18110718901</v>
      </c>
      <c r="F13" s="59" t="s">
        <v>91</v>
      </c>
      <c r="G13" s="17">
        <v>39</v>
      </c>
      <c r="H13" s="17">
        <v>32</v>
      </c>
      <c r="I13" s="61">
        <f t="shared" si="0"/>
        <v>71</v>
      </c>
      <c r="J13" s="59">
        <v>9859227695</v>
      </c>
      <c r="K13" s="59" t="s">
        <v>292</v>
      </c>
      <c r="L13" s="59" t="s">
        <v>763</v>
      </c>
      <c r="M13" s="59">
        <v>9401450947</v>
      </c>
      <c r="N13" s="59" t="s">
        <v>764</v>
      </c>
      <c r="O13" s="59">
        <v>9577393092</v>
      </c>
      <c r="P13" s="24">
        <v>43620</v>
      </c>
      <c r="Q13" s="18" t="s">
        <v>226</v>
      </c>
      <c r="R13" s="48">
        <v>43</v>
      </c>
      <c r="S13" s="18" t="s">
        <v>221</v>
      </c>
      <c r="T13" s="18"/>
    </row>
    <row r="14" spans="1:20">
      <c r="A14" s="4">
        <v>10</v>
      </c>
      <c r="B14" s="17" t="s">
        <v>62</v>
      </c>
      <c r="C14" s="48" t="s">
        <v>417</v>
      </c>
      <c r="D14" s="48" t="s">
        <v>23</v>
      </c>
      <c r="E14" s="19">
        <v>18110718701</v>
      </c>
      <c r="F14" s="48" t="s">
        <v>91</v>
      </c>
      <c r="G14" s="19">
        <v>8</v>
      </c>
      <c r="H14" s="19">
        <v>25</v>
      </c>
      <c r="I14" s="61">
        <f t="shared" si="0"/>
        <v>33</v>
      </c>
      <c r="J14" s="48">
        <v>8751841933</v>
      </c>
      <c r="K14" s="48" t="s">
        <v>292</v>
      </c>
      <c r="L14" s="48" t="s">
        <v>763</v>
      </c>
      <c r="M14" s="48">
        <v>9401450947</v>
      </c>
      <c r="N14" s="48" t="s">
        <v>764</v>
      </c>
      <c r="O14" s="48">
        <v>9577393092</v>
      </c>
      <c r="P14" s="24">
        <v>43620</v>
      </c>
      <c r="Q14" s="18" t="s">
        <v>226</v>
      </c>
      <c r="R14" s="48">
        <v>45</v>
      </c>
      <c r="S14" s="18" t="s">
        <v>221</v>
      </c>
      <c r="T14" s="18"/>
    </row>
    <row r="15" spans="1:20">
      <c r="A15" s="4">
        <v>11</v>
      </c>
      <c r="B15" s="17" t="s">
        <v>62</v>
      </c>
      <c r="C15" s="48" t="s">
        <v>418</v>
      </c>
      <c r="D15" s="48" t="s">
        <v>23</v>
      </c>
      <c r="E15" s="19">
        <v>18110718301</v>
      </c>
      <c r="F15" s="48" t="s">
        <v>91</v>
      </c>
      <c r="G15" s="19">
        <v>18</v>
      </c>
      <c r="H15" s="19">
        <v>33</v>
      </c>
      <c r="I15" s="61">
        <f t="shared" si="0"/>
        <v>51</v>
      </c>
      <c r="J15" s="48">
        <v>9401660968</v>
      </c>
      <c r="K15" s="48" t="s">
        <v>292</v>
      </c>
      <c r="L15" s="48" t="s">
        <v>763</v>
      </c>
      <c r="M15" s="48">
        <v>9401450947</v>
      </c>
      <c r="N15" s="48" t="s">
        <v>764</v>
      </c>
      <c r="O15" s="48">
        <v>9577393092</v>
      </c>
      <c r="P15" s="24">
        <v>43620</v>
      </c>
      <c r="Q15" s="18" t="s">
        <v>226</v>
      </c>
      <c r="R15" s="48">
        <v>45</v>
      </c>
      <c r="S15" s="18" t="s">
        <v>221</v>
      </c>
      <c r="T15" s="18"/>
    </row>
    <row r="16" spans="1:20">
      <c r="A16" s="4">
        <v>12</v>
      </c>
      <c r="B16" s="17" t="s">
        <v>63</v>
      </c>
      <c r="C16" s="48" t="s">
        <v>419</v>
      </c>
      <c r="D16" s="48" t="s">
        <v>23</v>
      </c>
      <c r="E16" s="19">
        <v>18110719301</v>
      </c>
      <c r="F16" s="48" t="s">
        <v>723</v>
      </c>
      <c r="G16" s="19">
        <v>89</v>
      </c>
      <c r="H16" s="19">
        <v>99</v>
      </c>
      <c r="I16" s="61">
        <f t="shared" si="0"/>
        <v>188</v>
      </c>
      <c r="J16" s="48">
        <v>9854634112</v>
      </c>
      <c r="K16" s="48" t="s">
        <v>292</v>
      </c>
      <c r="L16" s="48" t="s">
        <v>763</v>
      </c>
      <c r="M16" s="48">
        <v>9401450947</v>
      </c>
      <c r="N16" s="48" t="s">
        <v>764</v>
      </c>
      <c r="O16" s="48">
        <v>9577393092</v>
      </c>
      <c r="P16" s="24">
        <v>43620</v>
      </c>
      <c r="Q16" s="18" t="s">
        <v>226</v>
      </c>
      <c r="R16" s="48">
        <v>43</v>
      </c>
      <c r="S16" s="18" t="s">
        <v>221</v>
      </c>
      <c r="T16" s="18"/>
    </row>
    <row r="17" spans="1:20">
      <c r="A17" s="4">
        <v>13</v>
      </c>
      <c r="B17" s="17" t="s">
        <v>62</v>
      </c>
      <c r="C17" s="48" t="s">
        <v>420</v>
      </c>
      <c r="D17" s="48" t="s">
        <v>23</v>
      </c>
      <c r="E17" s="19">
        <v>18110718401</v>
      </c>
      <c r="F17" s="48" t="s">
        <v>91</v>
      </c>
      <c r="G17" s="19">
        <v>23</v>
      </c>
      <c r="H17" s="19">
        <v>28</v>
      </c>
      <c r="I17" s="61">
        <f t="shared" si="0"/>
        <v>51</v>
      </c>
      <c r="J17" s="48">
        <v>9859028659</v>
      </c>
      <c r="K17" s="48" t="s">
        <v>292</v>
      </c>
      <c r="L17" s="48" t="s">
        <v>763</v>
      </c>
      <c r="M17" s="48">
        <v>9401450947</v>
      </c>
      <c r="N17" s="48" t="s">
        <v>764</v>
      </c>
      <c r="O17" s="48">
        <v>9577393092</v>
      </c>
      <c r="P17" s="24">
        <v>43622</v>
      </c>
      <c r="Q17" s="18" t="s">
        <v>234</v>
      </c>
      <c r="R17" s="48">
        <v>45</v>
      </c>
      <c r="S17" s="18" t="s">
        <v>221</v>
      </c>
      <c r="T17" s="18"/>
    </row>
    <row r="18" spans="1:20">
      <c r="A18" s="4">
        <v>14</v>
      </c>
      <c r="B18" s="17" t="s">
        <v>62</v>
      </c>
      <c r="C18" s="48" t="s">
        <v>421</v>
      </c>
      <c r="D18" s="48" t="s">
        <v>23</v>
      </c>
      <c r="E18" s="19">
        <v>18110718201</v>
      </c>
      <c r="F18" s="48" t="s">
        <v>91</v>
      </c>
      <c r="G18" s="19">
        <v>11</v>
      </c>
      <c r="H18" s="19">
        <v>6</v>
      </c>
      <c r="I18" s="61">
        <f t="shared" si="0"/>
        <v>17</v>
      </c>
      <c r="J18" s="48">
        <v>9854450411</v>
      </c>
      <c r="K18" s="48" t="s">
        <v>292</v>
      </c>
      <c r="L18" s="48" t="s">
        <v>763</v>
      </c>
      <c r="M18" s="48">
        <v>9401450947</v>
      </c>
      <c r="N18" s="48" t="s">
        <v>764</v>
      </c>
      <c r="O18" s="48">
        <v>9577393092</v>
      </c>
      <c r="P18" s="24">
        <v>43622</v>
      </c>
      <c r="Q18" s="18" t="s">
        <v>234</v>
      </c>
      <c r="R18" s="48">
        <v>43</v>
      </c>
      <c r="S18" s="18" t="s">
        <v>221</v>
      </c>
      <c r="T18" s="18"/>
    </row>
    <row r="19" spans="1:20">
      <c r="A19" s="4">
        <v>15</v>
      </c>
      <c r="B19" s="17" t="s">
        <v>62</v>
      </c>
      <c r="C19" s="48" t="s">
        <v>422</v>
      </c>
      <c r="D19" s="48" t="s">
        <v>23</v>
      </c>
      <c r="E19" s="19">
        <v>18110718101</v>
      </c>
      <c r="F19" s="48" t="s">
        <v>91</v>
      </c>
      <c r="G19" s="19">
        <v>19</v>
      </c>
      <c r="H19" s="19">
        <v>9</v>
      </c>
      <c r="I19" s="61">
        <f t="shared" si="0"/>
        <v>28</v>
      </c>
      <c r="J19" s="48">
        <v>9854704529</v>
      </c>
      <c r="K19" s="48" t="s">
        <v>292</v>
      </c>
      <c r="L19" s="48" t="s">
        <v>763</v>
      </c>
      <c r="M19" s="48">
        <v>9401450947</v>
      </c>
      <c r="N19" s="48" t="s">
        <v>764</v>
      </c>
      <c r="O19" s="48">
        <v>9577393092</v>
      </c>
      <c r="P19" s="24">
        <v>43622</v>
      </c>
      <c r="Q19" s="18" t="s">
        <v>234</v>
      </c>
      <c r="R19" s="48">
        <v>40</v>
      </c>
      <c r="S19" s="18" t="s">
        <v>221</v>
      </c>
      <c r="T19" s="18"/>
    </row>
    <row r="20" spans="1:20">
      <c r="A20" s="4">
        <v>16</v>
      </c>
      <c r="B20" s="17" t="s">
        <v>63</v>
      </c>
      <c r="C20" s="48" t="s">
        <v>423</v>
      </c>
      <c r="D20" s="48" t="s">
        <v>23</v>
      </c>
      <c r="E20" s="19">
        <v>18110718903</v>
      </c>
      <c r="F20" s="48" t="s">
        <v>91</v>
      </c>
      <c r="G20" s="19">
        <v>35</v>
      </c>
      <c r="H20" s="19">
        <v>40</v>
      </c>
      <c r="I20" s="61">
        <f t="shared" si="0"/>
        <v>75</v>
      </c>
      <c r="J20" s="48">
        <v>9577457127</v>
      </c>
      <c r="K20" s="48" t="s">
        <v>292</v>
      </c>
      <c r="L20" s="48" t="s">
        <v>763</v>
      </c>
      <c r="M20" s="48">
        <v>9401450947</v>
      </c>
      <c r="N20" s="48" t="s">
        <v>764</v>
      </c>
      <c r="O20" s="48">
        <v>9577393092</v>
      </c>
      <c r="P20" s="24">
        <v>43622</v>
      </c>
      <c r="Q20" s="18" t="s">
        <v>234</v>
      </c>
      <c r="R20" s="48">
        <v>43</v>
      </c>
      <c r="S20" s="18" t="s">
        <v>221</v>
      </c>
      <c r="T20" s="18"/>
    </row>
    <row r="21" spans="1:20">
      <c r="A21" s="4">
        <v>17</v>
      </c>
      <c r="B21" s="17" t="s">
        <v>63</v>
      </c>
      <c r="C21" s="48" t="s">
        <v>424</v>
      </c>
      <c r="D21" s="48" t="s">
        <v>23</v>
      </c>
      <c r="E21" s="19">
        <v>18110712701</v>
      </c>
      <c r="F21" s="48" t="s">
        <v>723</v>
      </c>
      <c r="G21" s="19">
        <v>25</v>
      </c>
      <c r="H21" s="19">
        <v>11</v>
      </c>
      <c r="I21" s="61">
        <f t="shared" si="0"/>
        <v>36</v>
      </c>
      <c r="J21" s="48">
        <v>7399665722</v>
      </c>
      <c r="K21" s="48" t="s">
        <v>292</v>
      </c>
      <c r="L21" s="48" t="s">
        <v>763</v>
      </c>
      <c r="M21" s="48">
        <v>9401450947</v>
      </c>
      <c r="N21" s="48" t="s">
        <v>764</v>
      </c>
      <c r="O21" s="48">
        <v>9577393092</v>
      </c>
      <c r="P21" s="24">
        <v>43622</v>
      </c>
      <c r="Q21" s="18" t="s">
        <v>234</v>
      </c>
      <c r="R21" s="48">
        <v>45</v>
      </c>
      <c r="S21" s="18" t="s">
        <v>221</v>
      </c>
      <c r="T21" s="18"/>
    </row>
    <row r="22" spans="1:20">
      <c r="A22" s="4">
        <v>18</v>
      </c>
      <c r="B22" s="17" t="s">
        <v>62</v>
      </c>
      <c r="C22" s="48" t="s">
        <v>425</v>
      </c>
      <c r="D22" s="48" t="s">
        <v>23</v>
      </c>
      <c r="E22" s="19">
        <v>18110718302</v>
      </c>
      <c r="F22" s="48" t="s">
        <v>723</v>
      </c>
      <c r="G22" s="19">
        <v>14</v>
      </c>
      <c r="H22" s="19">
        <v>11</v>
      </c>
      <c r="I22" s="61">
        <f t="shared" si="0"/>
        <v>25</v>
      </c>
      <c r="J22" s="48">
        <v>9854340685</v>
      </c>
      <c r="K22" s="48" t="s">
        <v>292</v>
      </c>
      <c r="L22" s="48" t="s">
        <v>763</v>
      </c>
      <c r="M22" s="48">
        <v>9401450947</v>
      </c>
      <c r="N22" s="48" t="s">
        <v>764</v>
      </c>
      <c r="O22" s="48">
        <v>9577393092</v>
      </c>
      <c r="P22" s="24">
        <v>43623</v>
      </c>
      <c r="Q22" s="18" t="s">
        <v>238</v>
      </c>
      <c r="R22" s="48">
        <v>45</v>
      </c>
      <c r="S22" s="18" t="s">
        <v>221</v>
      </c>
      <c r="T22" s="18"/>
    </row>
    <row r="23" spans="1:20">
      <c r="A23" s="4">
        <v>19</v>
      </c>
      <c r="B23" s="17" t="s">
        <v>62</v>
      </c>
      <c r="C23" s="48" t="s">
        <v>426</v>
      </c>
      <c r="D23" s="48" t="s">
        <v>23</v>
      </c>
      <c r="E23" s="19">
        <v>18110718501</v>
      </c>
      <c r="F23" s="48" t="s">
        <v>91</v>
      </c>
      <c r="G23" s="19">
        <v>62</v>
      </c>
      <c r="H23" s="19">
        <v>45</v>
      </c>
      <c r="I23" s="61">
        <f t="shared" si="0"/>
        <v>107</v>
      </c>
      <c r="J23" s="48">
        <v>9854657669</v>
      </c>
      <c r="K23" s="48" t="s">
        <v>292</v>
      </c>
      <c r="L23" s="48" t="s">
        <v>763</v>
      </c>
      <c r="M23" s="48">
        <v>9401450947</v>
      </c>
      <c r="N23" s="48" t="s">
        <v>764</v>
      </c>
      <c r="O23" s="48">
        <v>9577393092</v>
      </c>
      <c r="P23" s="24">
        <v>43623</v>
      </c>
      <c r="Q23" s="18" t="s">
        <v>238</v>
      </c>
      <c r="R23" s="48">
        <v>43</v>
      </c>
      <c r="S23" s="18" t="s">
        <v>221</v>
      </c>
      <c r="T23" s="18"/>
    </row>
    <row r="24" spans="1:20" ht="33">
      <c r="A24" s="4">
        <v>20</v>
      </c>
      <c r="B24" s="17" t="s">
        <v>63</v>
      </c>
      <c r="C24" s="48" t="s">
        <v>427</v>
      </c>
      <c r="D24" s="48" t="s">
        <v>23</v>
      </c>
      <c r="E24" s="19">
        <v>18110707303</v>
      </c>
      <c r="F24" s="48" t="s">
        <v>723</v>
      </c>
      <c r="G24" s="19">
        <v>39</v>
      </c>
      <c r="H24" s="19">
        <v>32</v>
      </c>
      <c r="I24" s="61">
        <f t="shared" si="0"/>
        <v>71</v>
      </c>
      <c r="J24" s="48">
        <v>9954913159</v>
      </c>
      <c r="K24" s="48" t="s">
        <v>726</v>
      </c>
      <c r="L24" s="48" t="s">
        <v>230</v>
      </c>
      <c r="M24" s="48">
        <v>9859061362</v>
      </c>
      <c r="N24" s="48" t="s">
        <v>231</v>
      </c>
      <c r="O24" s="48">
        <v>8761856765</v>
      </c>
      <c r="P24" s="24">
        <v>43623</v>
      </c>
      <c r="Q24" s="18" t="s">
        <v>238</v>
      </c>
      <c r="R24" s="48">
        <v>45</v>
      </c>
      <c r="S24" s="18" t="s">
        <v>221</v>
      </c>
      <c r="T24" s="18"/>
    </row>
    <row r="25" spans="1:20" ht="33">
      <c r="A25" s="4">
        <v>21</v>
      </c>
      <c r="B25" s="17" t="s">
        <v>63</v>
      </c>
      <c r="C25" s="48" t="s">
        <v>428</v>
      </c>
      <c r="D25" s="48" t="s">
        <v>23</v>
      </c>
      <c r="E25" s="19">
        <v>18110710502</v>
      </c>
      <c r="F25" s="48" t="s">
        <v>723</v>
      </c>
      <c r="G25" s="19">
        <v>50</v>
      </c>
      <c r="H25" s="19">
        <v>60</v>
      </c>
      <c r="I25" s="61">
        <f t="shared" si="0"/>
        <v>110</v>
      </c>
      <c r="J25" s="48">
        <v>9854392553</v>
      </c>
      <c r="K25" s="48" t="s">
        <v>726</v>
      </c>
      <c r="L25" s="48" t="s">
        <v>230</v>
      </c>
      <c r="M25" s="48">
        <v>9859061362</v>
      </c>
      <c r="N25" s="48" t="s">
        <v>231</v>
      </c>
      <c r="O25" s="48">
        <v>8761856765</v>
      </c>
      <c r="P25" s="24">
        <v>43623</v>
      </c>
      <c r="Q25" s="18" t="s">
        <v>238</v>
      </c>
      <c r="R25" s="48">
        <v>43</v>
      </c>
      <c r="S25" s="18" t="s">
        <v>221</v>
      </c>
      <c r="T25" s="18"/>
    </row>
    <row r="26" spans="1:20" ht="33">
      <c r="A26" s="4">
        <v>22</v>
      </c>
      <c r="B26" s="17" t="s">
        <v>62</v>
      </c>
      <c r="C26" s="48" t="s">
        <v>429</v>
      </c>
      <c r="D26" s="48" t="s">
        <v>23</v>
      </c>
      <c r="E26" s="19">
        <v>18110708401</v>
      </c>
      <c r="F26" s="48" t="s">
        <v>91</v>
      </c>
      <c r="G26" s="19">
        <v>17</v>
      </c>
      <c r="H26" s="19">
        <v>17</v>
      </c>
      <c r="I26" s="61">
        <f t="shared" si="0"/>
        <v>34</v>
      </c>
      <c r="J26" s="48">
        <v>9859241299</v>
      </c>
      <c r="K26" s="48" t="s">
        <v>726</v>
      </c>
      <c r="L26" s="48" t="s">
        <v>230</v>
      </c>
      <c r="M26" s="48">
        <v>9859061362</v>
      </c>
      <c r="N26" s="48" t="s">
        <v>231</v>
      </c>
      <c r="O26" s="48">
        <v>8761856765</v>
      </c>
      <c r="P26" s="24">
        <v>43624</v>
      </c>
      <c r="Q26" s="18" t="s">
        <v>245</v>
      </c>
      <c r="R26" s="48">
        <v>56</v>
      </c>
      <c r="S26" s="18" t="s">
        <v>221</v>
      </c>
      <c r="T26" s="18"/>
    </row>
    <row r="27" spans="1:20" ht="33">
      <c r="A27" s="4">
        <v>23</v>
      </c>
      <c r="B27" s="17" t="s">
        <v>62</v>
      </c>
      <c r="C27" s="48" t="s">
        <v>430</v>
      </c>
      <c r="D27" s="48" t="s">
        <v>23</v>
      </c>
      <c r="E27" s="19">
        <v>18110707503</v>
      </c>
      <c r="F27" s="48" t="s">
        <v>91</v>
      </c>
      <c r="G27" s="19">
        <v>19</v>
      </c>
      <c r="H27" s="19">
        <v>16</v>
      </c>
      <c r="I27" s="61">
        <f t="shared" si="0"/>
        <v>35</v>
      </c>
      <c r="J27" s="48">
        <v>9854219782</v>
      </c>
      <c r="K27" s="48" t="s">
        <v>726</v>
      </c>
      <c r="L27" s="48" t="s">
        <v>230</v>
      </c>
      <c r="M27" s="48">
        <v>9859061362</v>
      </c>
      <c r="N27" s="48" t="s">
        <v>231</v>
      </c>
      <c r="O27" s="48">
        <v>8761856765</v>
      </c>
      <c r="P27" s="24">
        <v>43624</v>
      </c>
      <c r="Q27" s="18" t="s">
        <v>245</v>
      </c>
      <c r="R27" s="48">
        <v>44</v>
      </c>
      <c r="S27" s="18" t="s">
        <v>221</v>
      </c>
      <c r="T27" s="18"/>
    </row>
    <row r="28" spans="1:20" ht="33">
      <c r="A28" s="4">
        <v>24</v>
      </c>
      <c r="B28" s="17" t="s">
        <v>62</v>
      </c>
      <c r="C28" s="18" t="s">
        <v>431</v>
      </c>
      <c r="D28" s="48" t="s">
        <v>23</v>
      </c>
      <c r="E28" s="19">
        <v>18110707502</v>
      </c>
      <c r="F28" s="18" t="s">
        <v>91</v>
      </c>
      <c r="G28" s="19">
        <v>11</v>
      </c>
      <c r="H28" s="19">
        <v>19</v>
      </c>
      <c r="I28" s="61">
        <f t="shared" si="0"/>
        <v>30</v>
      </c>
      <c r="J28" s="18">
        <v>8822163610</v>
      </c>
      <c r="K28" s="18" t="s">
        <v>726</v>
      </c>
      <c r="L28" s="18" t="s">
        <v>230</v>
      </c>
      <c r="M28" s="18">
        <v>9859061362</v>
      </c>
      <c r="N28" s="18" t="s">
        <v>231</v>
      </c>
      <c r="O28" s="18">
        <v>8761856765</v>
      </c>
      <c r="P28" s="24">
        <v>43624</v>
      </c>
      <c r="Q28" s="18" t="s">
        <v>245</v>
      </c>
      <c r="R28" s="48">
        <v>54</v>
      </c>
      <c r="S28" s="18" t="s">
        <v>221</v>
      </c>
      <c r="T28" s="18"/>
    </row>
    <row r="29" spans="1:20" ht="33">
      <c r="A29" s="4">
        <v>25</v>
      </c>
      <c r="B29" s="17" t="s">
        <v>62</v>
      </c>
      <c r="C29" s="48" t="s">
        <v>432</v>
      </c>
      <c r="D29" s="48" t="s">
        <v>23</v>
      </c>
      <c r="E29" s="19">
        <v>18110707401</v>
      </c>
      <c r="F29" s="48" t="s">
        <v>91</v>
      </c>
      <c r="G29" s="19">
        <v>9</v>
      </c>
      <c r="H29" s="19">
        <v>30</v>
      </c>
      <c r="I29" s="61">
        <f t="shared" si="0"/>
        <v>39</v>
      </c>
      <c r="J29" s="48">
        <v>9613317435</v>
      </c>
      <c r="K29" s="48" t="s">
        <v>726</v>
      </c>
      <c r="L29" s="48" t="s">
        <v>230</v>
      </c>
      <c r="M29" s="48">
        <v>9859061362</v>
      </c>
      <c r="N29" s="48" t="s">
        <v>231</v>
      </c>
      <c r="O29" s="48">
        <v>8761856765</v>
      </c>
      <c r="P29" s="24">
        <v>43624</v>
      </c>
      <c r="Q29" s="18" t="s">
        <v>245</v>
      </c>
      <c r="R29" s="48">
        <v>56</v>
      </c>
      <c r="S29" s="18" t="s">
        <v>221</v>
      </c>
      <c r="T29" s="18"/>
    </row>
    <row r="30" spans="1:20" ht="33">
      <c r="A30" s="4">
        <v>26</v>
      </c>
      <c r="B30" s="17" t="s">
        <v>63</v>
      </c>
      <c r="C30" s="18" t="s">
        <v>433</v>
      </c>
      <c r="D30" s="48" t="s">
        <v>23</v>
      </c>
      <c r="E30" s="19">
        <v>18110702001</v>
      </c>
      <c r="F30" s="18" t="s">
        <v>91</v>
      </c>
      <c r="G30" s="19">
        <v>47</v>
      </c>
      <c r="H30" s="19">
        <v>59</v>
      </c>
      <c r="I30" s="61">
        <f t="shared" si="0"/>
        <v>106</v>
      </c>
      <c r="J30" s="18">
        <v>7399326657</v>
      </c>
      <c r="K30" s="18" t="s">
        <v>726</v>
      </c>
      <c r="L30" s="18" t="s">
        <v>230</v>
      </c>
      <c r="M30" s="18">
        <v>9859061362</v>
      </c>
      <c r="N30" s="18" t="s">
        <v>231</v>
      </c>
      <c r="O30" s="18">
        <v>8761856765</v>
      </c>
      <c r="P30" s="24">
        <v>43624</v>
      </c>
      <c r="Q30" s="18" t="s">
        <v>245</v>
      </c>
      <c r="R30" s="48">
        <v>45</v>
      </c>
      <c r="S30" s="18" t="s">
        <v>221</v>
      </c>
      <c r="T30" s="18"/>
    </row>
    <row r="31" spans="1:20" ht="33">
      <c r="A31" s="4">
        <v>27</v>
      </c>
      <c r="B31" s="17" t="s">
        <v>63</v>
      </c>
      <c r="C31" s="18" t="s">
        <v>434</v>
      </c>
      <c r="D31" s="48" t="s">
        <v>23</v>
      </c>
      <c r="E31" s="19">
        <v>18110701802</v>
      </c>
      <c r="F31" s="18" t="s">
        <v>91</v>
      </c>
      <c r="G31" s="19">
        <v>22</v>
      </c>
      <c r="H31" s="19">
        <v>20</v>
      </c>
      <c r="I31" s="61">
        <f t="shared" si="0"/>
        <v>42</v>
      </c>
      <c r="J31" s="18">
        <v>9859188289</v>
      </c>
      <c r="K31" s="18" t="s">
        <v>726</v>
      </c>
      <c r="L31" s="18" t="s">
        <v>230</v>
      </c>
      <c r="M31" s="18">
        <v>9859061362</v>
      </c>
      <c r="N31" s="18" t="s">
        <v>231</v>
      </c>
      <c r="O31" s="18">
        <v>8761856765</v>
      </c>
      <c r="P31" s="24">
        <v>43624</v>
      </c>
      <c r="Q31" s="18" t="s">
        <v>245</v>
      </c>
      <c r="R31" s="48">
        <v>43</v>
      </c>
      <c r="S31" s="18" t="s">
        <v>221</v>
      </c>
      <c r="T31" s="18"/>
    </row>
    <row r="32" spans="1:20" ht="33">
      <c r="A32" s="4">
        <v>28</v>
      </c>
      <c r="B32" s="17" t="s">
        <v>62</v>
      </c>
      <c r="C32" s="18" t="s">
        <v>435</v>
      </c>
      <c r="D32" s="48" t="s">
        <v>23</v>
      </c>
      <c r="E32" s="19">
        <v>18110710401</v>
      </c>
      <c r="F32" s="18" t="s">
        <v>91</v>
      </c>
      <c r="G32" s="19">
        <v>23</v>
      </c>
      <c r="H32" s="19">
        <v>19</v>
      </c>
      <c r="I32" s="61">
        <f t="shared" si="0"/>
        <v>42</v>
      </c>
      <c r="J32" s="18">
        <v>9613632272</v>
      </c>
      <c r="K32" s="18" t="s">
        <v>726</v>
      </c>
      <c r="L32" s="18" t="s">
        <v>230</v>
      </c>
      <c r="M32" s="18">
        <v>9859061362</v>
      </c>
      <c r="N32" s="18" t="s">
        <v>231</v>
      </c>
      <c r="O32" s="18">
        <v>8761856765</v>
      </c>
      <c r="P32" s="24">
        <v>43626</v>
      </c>
      <c r="Q32" s="18" t="s">
        <v>220</v>
      </c>
      <c r="R32" s="48">
        <v>40</v>
      </c>
      <c r="S32" s="18" t="s">
        <v>221</v>
      </c>
      <c r="T32" s="18"/>
    </row>
    <row r="33" spans="1:20" ht="33">
      <c r="A33" s="4">
        <v>29</v>
      </c>
      <c r="B33" s="17" t="s">
        <v>62</v>
      </c>
      <c r="C33" s="18" t="s">
        <v>436</v>
      </c>
      <c r="D33" s="48" t="s">
        <v>23</v>
      </c>
      <c r="E33" s="19">
        <v>18110710301</v>
      </c>
      <c r="F33" s="18" t="s">
        <v>91</v>
      </c>
      <c r="G33" s="19">
        <v>13</v>
      </c>
      <c r="H33" s="19">
        <v>17</v>
      </c>
      <c r="I33" s="61">
        <f t="shared" si="0"/>
        <v>30</v>
      </c>
      <c r="J33" s="18">
        <v>9613426491</v>
      </c>
      <c r="K33" s="18" t="s">
        <v>726</v>
      </c>
      <c r="L33" s="18" t="s">
        <v>230</v>
      </c>
      <c r="M33" s="18">
        <v>9859061362</v>
      </c>
      <c r="N33" s="18" t="s">
        <v>231</v>
      </c>
      <c r="O33" s="18">
        <v>8761856765</v>
      </c>
      <c r="P33" s="24">
        <v>43626</v>
      </c>
      <c r="Q33" s="18" t="s">
        <v>220</v>
      </c>
      <c r="R33" s="48">
        <v>43</v>
      </c>
      <c r="S33" s="18" t="s">
        <v>221</v>
      </c>
      <c r="T33" s="18"/>
    </row>
    <row r="34" spans="1:20" ht="33">
      <c r="A34" s="4">
        <v>30</v>
      </c>
      <c r="B34" s="17" t="s">
        <v>62</v>
      </c>
      <c r="C34" s="18" t="s">
        <v>437</v>
      </c>
      <c r="D34" s="48" t="s">
        <v>23</v>
      </c>
      <c r="E34" s="19">
        <v>18110710501</v>
      </c>
      <c r="F34" s="18" t="s">
        <v>91</v>
      </c>
      <c r="G34" s="19">
        <v>24</v>
      </c>
      <c r="H34" s="19">
        <v>20</v>
      </c>
      <c r="I34" s="61">
        <f t="shared" si="0"/>
        <v>44</v>
      </c>
      <c r="J34" s="18">
        <v>9859571125</v>
      </c>
      <c r="K34" s="18" t="s">
        <v>726</v>
      </c>
      <c r="L34" s="18" t="s">
        <v>230</v>
      </c>
      <c r="M34" s="18">
        <v>9859061362</v>
      </c>
      <c r="N34" s="18" t="s">
        <v>231</v>
      </c>
      <c r="O34" s="18">
        <v>8761856765</v>
      </c>
      <c r="P34" s="24">
        <v>43626</v>
      </c>
      <c r="Q34" s="18" t="s">
        <v>220</v>
      </c>
      <c r="R34" s="48">
        <v>45</v>
      </c>
      <c r="S34" s="18" t="s">
        <v>221</v>
      </c>
      <c r="T34" s="18"/>
    </row>
    <row r="35" spans="1:20" ht="33">
      <c r="A35" s="4">
        <v>31</v>
      </c>
      <c r="B35" s="17" t="s">
        <v>62</v>
      </c>
      <c r="C35" s="18" t="s">
        <v>438</v>
      </c>
      <c r="D35" s="48" t="s">
        <v>23</v>
      </c>
      <c r="E35" s="19">
        <v>18110707801</v>
      </c>
      <c r="F35" s="18" t="s">
        <v>91</v>
      </c>
      <c r="G35" s="19">
        <v>33</v>
      </c>
      <c r="H35" s="19">
        <v>34</v>
      </c>
      <c r="I35" s="61">
        <f t="shared" si="0"/>
        <v>67</v>
      </c>
      <c r="J35" s="18">
        <v>9613085811</v>
      </c>
      <c r="K35" s="18" t="s">
        <v>726</v>
      </c>
      <c r="L35" s="18" t="s">
        <v>230</v>
      </c>
      <c r="M35" s="18">
        <v>9859061362</v>
      </c>
      <c r="N35" s="18" t="s">
        <v>231</v>
      </c>
      <c r="O35" s="18">
        <v>8761856765</v>
      </c>
      <c r="P35" s="24">
        <v>43626</v>
      </c>
      <c r="Q35" s="18" t="s">
        <v>220</v>
      </c>
      <c r="R35" s="48">
        <v>45</v>
      </c>
      <c r="S35" s="18" t="s">
        <v>221</v>
      </c>
      <c r="T35" s="18"/>
    </row>
    <row r="36" spans="1:20">
      <c r="A36" s="4">
        <v>32</v>
      </c>
      <c r="B36" s="17" t="s">
        <v>63</v>
      </c>
      <c r="C36" s="59" t="s">
        <v>439</v>
      </c>
      <c r="D36" s="48" t="s">
        <v>23</v>
      </c>
      <c r="E36" s="17">
        <v>18110707601</v>
      </c>
      <c r="F36" s="59" t="s">
        <v>91</v>
      </c>
      <c r="G36" s="17">
        <v>31</v>
      </c>
      <c r="H36" s="17">
        <v>29</v>
      </c>
      <c r="I36" s="61">
        <f t="shared" si="0"/>
        <v>60</v>
      </c>
      <c r="J36" s="59">
        <v>9854607295</v>
      </c>
      <c r="K36" s="59" t="s">
        <v>726</v>
      </c>
      <c r="L36" s="59" t="s">
        <v>230</v>
      </c>
      <c r="M36" s="59">
        <v>9859061362</v>
      </c>
      <c r="N36" s="59" t="s">
        <v>231</v>
      </c>
      <c r="O36" s="59">
        <v>8761856765</v>
      </c>
      <c r="P36" s="24">
        <v>43626</v>
      </c>
      <c r="Q36" s="18" t="s">
        <v>220</v>
      </c>
      <c r="R36" s="48">
        <v>43</v>
      </c>
      <c r="S36" s="18" t="s">
        <v>221</v>
      </c>
      <c r="T36" s="18"/>
    </row>
    <row r="37" spans="1:20" ht="33">
      <c r="A37" s="4">
        <v>33</v>
      </c>
      <c r="B37" s="17" t="s">
        <v>63</v>
      </c>
      <c r="C37" s="18" t="s">
        <v>440</v>
      </c>
      <c r="D37" s="48" t="s">
        <v>23</v>
      </c>
      <c r="E37" s="19">
        <v>18110707301</v>
      </c>
      <c r="F37" s="18" t="s">
        <v>91</v>
      </c>
      <c r="G37" s="19">
        <v>19</v>
      </c>
      <c r="H37" s="19">
        <v>33</v>
      </c>
      <c r="I37" s="61">
        <f t="shared" si="0"/>
        <v>52</v>
      </c>
      <c r="J37" s="18">
        <v>9508110511</v>
      </c>
      <c r="K37" s="18" t="s">
        <v>726</v>
      </c>
      <c r="L37" s="18" t="s">
        <v>230</v>
      </c>
      <c r="M37" s="18">
        <v>9859061362</v>
      </c>
      <c r="N37" s="18" t="s">
        <v>231</v>
      </c>
      <c r="O37" s="18">
        <v>8761856765</v>
      </c>
      <c r="P37" s="24">
        <v>43626</v>
      </c>
      <c r="Q37" s="18" t="s">
        <v>220</v>
      </c>
      <c r="R37" s="18">
        <v>45</v>
      </c>
      <c r="S37" s="18" t="s">
        <v>221</v>
      </c>
      <c r="T37" s="18"/>
    </row>
    <row r="38" spans="1:20">
      <c r="A38" s="4">
        <v>34</v>
      </c>
      <c r="B38" s="17" t="s">
        <v>63</v>
      </c>
      <c r="C38" s="18" t="s">
        <v>441</v>
      </c>
      <c r="D38" s="48" t="s">
        <v>23</v>
      </c>
      <c r="E38" s="19">
        <v>18110735101</v>
      </c>
      <c r="F38" s="18" t="s">
        <v>91</v>
      </c>
      <c r="G38" s="19">
        <v>23</v>
      </c>
      <c r="H38" s="19">
        <v>23</v>
      </c>
      <c r="I38" s="61">
        <f t="shared" si="0"/>
        <v>46</v>
      </c>
      <c r="J38" s="18">
        <v>9613383529</v>
      </c>
      <c r="K38" s="18" t="s">
        <v>740</v>
      </c>
      <c r="L38" s="18" t="s">
        <v>741</v>
      </c>
      <c r="M38" s="18">
        <v>9859128815</v>
      </c>
      <c r="N38" s="18" t="s">
        <v>765</v>
      </c>
      <c r="O38" s="18">
        <v>9859751369</v>
      </c>
      <c r="P38" s="24">
        <v>43626</v>
      </c>
      <c r="Q38" s="18" t="s">
        <v>220</v>
      </c>
      <c r="R38" s="18">
        <v>43</v>
      </c>
      <c r="S38" s="18" t="s">
        <v>221</v>
      </c>
      <c r="T38" s="18"/>
    </row>
    <row r="39" spans="1:20">
      <c r="A39" s="4">
        <v>35</v>
      </c>
      <c r="B39" s="17" t="s">
        <v>62</v>
      </c>
      <c r="C39" s="18" t="s">
        <v>442</v>
      </c>
      <c r="D39" s="48" t="s">
        <v>23</v>
      </c>
      <c r="E39" s="19">
        <v>18110702401</v>
      </c>
      <c r="F39" s="18" t="s">
        <v>91</v>
      </c>
      <c r="G39" s="19">
        <v>17</v>
      </c>
      <c r="H39" s="19">
        <v>31</v>
      </c>
      <c r="I39" s="61">
        <f t="shared" si="0"/>
        <v>48</v>
      </c>
      <c r="J39" s="18">
        <v>9859671596</v>
      </c>
      <c r="K39" s="18" t="s">
        <v>740</v>
      </c>
      <c r="L39" s="18" t="s">
        <v>741</v>
      </c>
      <c r="M39" s="18">
        <v>9859128815</v>
      </c>
      <c r="N39" s="18" t="s">
        <v>765</v>
      </c>
      <c r="O39" s="18">
        <v>9859751369</v>
      </c>
      <c r="P39" s="24">
        <v>43627</v>
      </c>
      <c r="Q39" s="18" t="s">
        <v>226</v>
      </c>
      <c r="R39" s="18">
        <v>40</v>
      </c>
      <c r="S39" s="18" t="s">
        <v>221</v>
      </c>
      <c r="T39" s="18"/>
    </row>
    <row r="40" spans="1:20">
      <c r="A40" s="4">
        <v>36</v>
      </c>
      <c r="B40" s="17" t="s">
        <v>62</v>
      </c>
      <c r="C40" s="18" t="s">
        <v>443</v>
      </c>
      <c r="D40" s="48" t="s">
        <v>23</v>
      </c>
      <c r="E40" s="19">
        <v>18110701902</v>
      </c>
      <c r="F40" s="18" t="s">
        <v>91</v>
      </c>
      <c r="G40" s="19">
        <v>14</v>
      </c>
      <c r="H40" s="19">
        <v>11</v>
      </c>
      <c r="I40" s="61">
        <f t="shared" si="0"/>
        <v>25</v>
      </c>
      <c r="J40" s="18">
        <v>9854392815</v>
      </c>
      <c r="K40" s="18" t="s">
        <v>740</v>
      </c>
      <c r="L40" s="18" t="s">
        <v>741</v>
      </c>
      <c r="M40" s="18">
        <v>9859128815</v>
      </c>
      <c r="N40" s="18" t="s">
        <v>765</v>
      </c>
      <c r="O40" s="18">
        <v>9859751369</v>
      </c>
      <c r="P40" s="24">
        <v>43627</v>
      </c>
      <c r="Q40" s="18" t="s">
        <v>226</v>
      </c>
      <c r="R40" s="18">
        <v>43</v>
      </c>
      <c r="S40" s="18" t="s">
        <v>221</v>
      </c>
      <c r="T40" s="18"/>
    </row>
    <row r="41" spans="1:20">
      <c r="A41" s="4">
        <v>37</v>
      </c>
      <c r="B41" s="17" t="s">
        <v>62</v>
      </c>
      <c r="C41" s="18" t="s">
        <v>444</v>
      </c>
      <c r="D41" s="48" t="s">
        <v>23</v>
      </c>
      <c r="E41" s="19">
        <v>18110702601</v>
      </c>
      <c r="F41" s="18" t="s">
        <v>91</v>
      </c>
      <c r="G41" s="19">
        <v>16</v>
      </c>
      <c r="H41" s="19">
        <v>12</v>
      </c>
      <c r="I41" s="61">
        <f t="shared" si="0"/>
        <v>28</v>
      </c>
      <c r="J41" s="18">
        <v>9854462303</v>
      </c>
      <c r="K41" s="18" t="s">
        <v>740</v>
      </c>
      <c r="L41" s="18" t="s">
        <v>741</v>
      </c>
      <c r="M41" s="18">
        <v>9859128815</v>
      </c>
      <c r="N41" s="18" t="s">
        <v>765</v>
      </c>
      <c r="O41" s="18">
        <v>9859751369</v>
      </c>
      <c r="P41" s="24">
        <v>43627</v>
      </c>
      <c r="Q41" s="18" t="s">
        <v>226</v>
      </c>
      <c r="R41" s="18">
        <v>45</v>
      </c>
      <c r="S41" s="18" t="s">
        <v>221</v>
      </c>
      <c r="T41" s="18"/>
    </row>
    <row r="42" spans="1:20">
      <c r="A42" s="4">
        <v>38</v>
      </c>
      <c r="B42" s="17" t="s">
        <v>62</v>
      </c>
      <c r="C42" s="18" t="s">
        <v>445</v>
      </c>
      <c r="D42" s="48" t="s">
        <v>23</v>
      </c>
      <c r="E42" s="19"/>
      <c r="F42" s="18" t="s">
        <v>91</v>
      </c>
      <c r="G42" s="19">
        <v>12</v>
      </c>
      <c r="H42" s="19">
        <v>20</v>
      </c>
      <c r="I42" s="61">
        <f t="shared" si="0"/>
        <v>32</v>
      </c>
      <c r="J42" s="18">
        <v>9435113126</v>
      </c>
      <c r="K42" s="18" t="s">
        <v>740</v>
      </c>
      <c r="L42" s="18" t="s">
        <v>741</v>
      </c>
      <c r="M42" s="18">
        <v>9859128815</v>
      </c>
      <c r="N42" s="18" t="s">
        <v>765</v>
      </c>
      <c r="O42" s="18">
        <v>9859751369</v>
      </c>
      <c r="P42" s="24">
        <v>43627</v>
      </c>
      <c r="Q42" s="18" t="s">
        <v>226</v>
      </c>
      <c r="R42" s="18">
        <v>45</v>
      </c>
      <c r="S42" s="18" t="s">
        <v>221</v>
      </c>
      <c r="T42" s="18"/>
    </row>
    <row r="43" spans="1:20">
      <c r="A43" s="4">
        <v>39</v>
      </c>
      <c r="B43" s="17" t="s">
        <v>63</v>
      </c>
      <c r="C43" s="59" t="s">
        <v>446</v>
      </c>
      <c r="D43" s="48" t="s">
        <v>23</v>
      </c>
      <c r="E43" s="17">
        <v>18110702101</v>
      </c>
      <c r="F43" s="59" t="s">
        <v>91</v>
      </c>
      <c r="G43" s="17">
        <v>20</v>
      </c>
      <c r="H43" s="17">
        <v>26</v>
      </c>
      <c r="I43" s="61">
        <f t="shared" si="0"/>
        <v>46</v>
      </c>
      <c r="J43" s="59">
        <v>7399471591</v>
      </c>
      <c r="K43" s="59" t="s">
        <v>740</v>
      </c>
      <c r="L43" s="59" t="s">
        <v>741</v>
      </c>
      <c r="M43" s="59">
        <v>9859128815</v>
      </c>
      <c r="N43" s="59" t="s">
        <v>765</v>
      </c>
      <c r="O43" s="59">
        <v>9859751369</v>
      </c>
      <c r="P43" s="24">
        <v>43627</v>
      </c>
      <c r="Q43" s="18" t="s">
        <v>226</v>
      </c>
      <c r="R43" s="18">
        <v>43</v>
      </c>
      <c r="S43" s="18" t="s">
        <v>221</v>
      </c>
      <c r="T43" s="18"/>
    </row>
    <row r="44" spans="1:20">
      <c r="A44" s="4">
        <v>40</v>
      </c>
      <c r="B44" s="17" t="s">
        <v>63</v>
      </c>
      <c r="C44" s="18" t="s">
        <v>447</v>
      </c>
      <c r="D44" s="48" t="s">
        <v>23</v>
      </c>
      <c r="E44" s="19">
        <v>18110702701</v>
      </c>
      <c r="F44" s="18" t="s">
        <v>91</v>
      </c>
      <c r="G44" s="19">
        <v>31</v>
      </c>
      <c r="H44" s="19">
        <v>26</v>
      </c>
      <c r="I44" s="61">
        <f t="shared" si="0"/>
        <v>57</v>
      </c>
      <c r="J44" s="18">
        <v>9706618918</v>
      </c>
      <c r="K44" s="18" t="s">
        <v>740</v>
      </c>
      <c r="L44" s="18" t="s">
        <v>741</v>
      </c>
      <c r="M44" s="18">
        <v>9859128815</v>
      </c>
      <c r="N44" s="18" t="s">
        <v>765</v>
      </c>
      <c r="O44" s="18">
        <v>9859751369</v>
      </c>
      <c r="P44" s="24">
        <v>43627</v>
      </c>
      <c r="Q44" s="18" t="s">
        <v>226</v>
      </c>
      <c r="R44" s="18">
        <v>45</v>
      </c>
      <c r="S44" s="18" t="s">
        <v>221</v>
      </c>
      <c r="T44" s="18"/>
    </row>
    <row r="45" spans="1:20">
      <c r="A45" s="4">
        <v>41</v>
      </c>
      <c r="B45" s="17" t="s">
        <v>63</v>
      </c>
      <c r="C45" s="18" t="s">
        <v>448</v>
      </c>
      <c r="D45" s="48" t="s">
        <v>23</v>
      </c>
      <c r="E45" s="19">
        <v>18110701801</v>
      </c>
      <c r="F45" s="18" t="s">
        <v>91</v>
      </c>
      <c r="G45" s="19">
        <v>27</v>
      </c>
      <c r="H45" s="19">
        <v>23</v>
      </c>
      <c r="I45" s="61">
        <f t="shared" si="0"/>
        <v>50</v>
      </c>
      <c r="J45" s="18">
        <v>9577063173</v>
      </c>
      <c r="K45" s="18" t="s">
        <v>740</v>
      </c>
      <c r="L45" s="18" t="s">
        <v>741</v>
      </c>
      <c r="M45" s="18">
        <v>9859128815</v>
      </c>
      <c r="N45" s="18" t="s">
        <v>765</v>
      </c>
      <c r="O45" s="18">
        <v>9859751369</v>
      </c>
      <c r="P45" s="24">
        <v>43627</v>
      </c>
      <c r="Q45" s="18" t="s">
        <v>226</v>
      </c>
      <c r="R45" s="18">
        <v>43</v>
      </c>
      <c r="S45" s="18" t="s">
        <v>221</v>
      </c>
      <c r="T45" s="18"/>
    </row>
    <row r="46" spans="1:20">
      <c r="A46" s="4">
        <v>42</v>
      </c>
      <c r="B46" s="17" t="s">
        <v>62</v>
      </c>
      <c r="C46" s="18" t="s">
        <v>449</v>
      </c>
      <c r="D46" s="48" t="s">
        <v>23</v>
      </c>
      <c r="E46" s="19">
        <v>18110702103</v>
      </c>
      <c r="F46" s="18" t="s">
        <v>91</v>
      </c>
      <c r="G46" s="19">
        <v>38</v>
      </c>
      <c r="H46" s="19">
        <v>44</v>
      </c>
      <c r="I46" s="61">
        <f t="shared" si="0"/>
        <v>82</v>
      </c>
      <c r="J46" s="18">
        <v>9859385024</v>
      </c>
      <c r="K46" s="18" t="s">
        <v>740</v>
      </c>
      <c r="L46" s="18" t="s">
        <v>741</v>
      </c>
      <c r="M46" s="18">
        <v>9859128815</v>
      </c>
      <c r="N46" s="18" t="s">
        <v>765</v>
      </c>
      <c r="O46" s="18">
        <v>9859751369</v>
      </c>
      <c r="P46" s="24">
        <v>43628</v>
      </c>
      <c r="Q46" s="18" t="s">
        <v>232</v>
      </c>
      <c r="R46" s="18">
        <v>40</v>
      </c>
      <c r="S46" s="18" t="s">
        <v>221</v>
      </c>
      <c r="T46" s="18"/>
    </row>
    <row r="47" spans="1:20">
      <c r="A47" s="4">
        <v>43</v>
      </c>
      <c r="B47" s="17" t="s">
        <v>62</v>
      </c>
      <c r="C47" s="18" t="s">
        <v>450</v>
      </c>
      <c r="D47" s="48" t="s">
        <v>23</v>
      </c>
      <c r="E47" s="19">
        <v>18110735201</v>
      </c>
      <c r="F47" s="18" t="s">
        <v>91</v>
      </c>
      <c r="G47" s="19">
        <v>29</v>
      </c>
      <c r="H47" s="19">
        <v>22</v>
      </c>
      <c r="I47" s="61">
        <f t="shared" si="0"/>
        <v>51</v>
      </c>
      <c r="J47" s="18">
        <v>9859014696</v>
      </c>
      <c r="K47" s="18" t="s">
        <v>740</v>
      </c>
      <c r="L47" s="18" t="s">
        <v>741</v>
      </c>
      <c r="M47" s="18">
        <v>9859128815</v>
      </c>
      <c r="N47" s="18" t="s">
        <v>765</v>
      </c>
      <c r="O47" s="18">
        <v>9859751369</v>
      </c>
      <c r="P47" s="24">
        <v>43628</v>
      </c>
      <c r="Q47" s="18" t="s">
        <v>232</v>
      </c>
      <c r="R47" s="18">
        <v>43</v>
      </c>
      <c r="S47" s="18" t="s">
        <v>221</v>
      </c>
      <c r="T47" s="18"/>
    </row>
    <row r="48" spans="1:20">
      <c r="A48" s="4">
        <v>44</v>
      </c>
      <c r="B48" s="17" t="s">
        <v>63</v>
      </c>
      <c r="C48" s="18" t="s">
        <v>451</v>
      </c>
      <c r="D48" s="48" t="s">
        <v>23</v>
      </c>
      <c r="E48" s="19">
        <v>18110735701</v>
      </c>
      <c r="F48" s="18" t="s">
        <v>91</v>
      </c>
      <c r="G48" s="19">
        <v>19</v>
      </c>
      <c r="H48" s="19">
        <v>22</v>
      </c>
      <c r="I48" s="61">
        <f t="shared" si="0"/>
        <v>41</v>
      </c>
      <c r="J48" s="18">
        <v>9854712920</v>
      </c>
      <c r="K48" s="18" t="s">
        <v>740</v>
      </c>
      <c r="L48" s="18" t="s">
        <v>741</v>
      </c>
      <c r="M48" s="18">
        <v>9859128815</v>
      </c>
      <c r="N48" s="18" t="s">
        <v>765</v>
      </c>
      <c r="O48" s="18">
        <v>9859751369</v>
      </c>
      <c r="P48" s="24">
        <v>43628</v>
      </c>
      <c r="Q48" s="18" t="s">
        <v>232</v>
      </c>
      <c r="R48" s="18">
        <v>45</v>
      </c>
      <c r="S48" s="18" t="s">
        <v>221</v>
      </c>
      <c r="T48" s="18"/>
    </row>
    <row r="49" spans="1:20">
      <c r="A49" s="4">
        <v>45</v>
      </c>
      <c r="B49" s="17" t="s">
        <v>63</v>
      </c>
      <c r="C49" s="18" t="s">
        <v>452</v>
      </c>
      <c r="D49" s="48" t="s">
        <v>23</v>
      </c>
      <c r="E49" s="19">
        <v>18110702301</v>
      </c>
      <c r="F49" s="18" t="s">
        <v>723</v>
      </c>
      <c r="G49" s="19">
        <v>26</v>
      </c>
      <c r="H49" s="19">
        <v>32</v>
      </c>
      <c r="I49" s="61">
        <f t="shared" si="0"/>
        <v>58</v>
      </c>
      <c r="J49" s="18">
        <v>8752079623</v>
      </c>
      <c r="K49" s="18" t="s">
        <v>740</v>
      </c>
      <c r="L49" s="18" t="s">
        <v>741</v>
      </c>
      <c r="M49" s="18">
        <v>9859128815</v>
      </c>
      <c r="N49" s="18" t="s">
        <v>765</v>
      </c>
      <c r="O49" s="18">
        <v>9859751369</v>
      </c>
      <c r="P49" s="24">
        <v>43628</v>
      </c>
      <c r="Q49" s="18" t="s">
        <v>232</v>
      </c>
      <c r="R49" s="18">
        <v>45</v>
      </c>
      <c r="S49" s="18" t="s">
        <v>221</v>
      </c>
      <c r="T49" s="18"/>
    </row>
    <row r="50" spans="1:20">
      <c r="A50" s="4">
        <v>46</v>
      </c>
      <c r="B50" s="17" t="s">
        <v>63</v>
      </c>
      <c r="C50" s="59" t="s">
        <v>453</v>
      </c>
      <c r="D50" s="48" t="s">
        <v>23</v>
      </c>
      <c r="E50" s="17">
        <v>18110702702</v>
      </c>
      <c r="F50" s="59" t="s">
        <v>723</v>
      </c>
      <c r="G50" s="17">
        <v>21</v>
      </c>
      <c r="H50" s="17">
        <v>13</v>
      </c>
      <c r="I50" s="61">
        <f t="shared" si="0"/>
        <v>34</v>
      </c>
      <c r="J50" s="59">
        <v>9859390821</v>
      </c>
      <c r="K50" s="59" t="s">
        <v>740</v>
      </c>
      <c r="L50" s="59" t="s">
        <v>741</v>
      </c>
      <c r="M50" s="59">
        <v>9859128815</v>
      </c>
      <c r="N50" s="59" t="s">
        <v>765</v>
      </c>
      <c r="O50" s="59">
        <v>9859751369</v>
      </c>
      <c r="P50" s="24">
        <v>43628</v>
      </c>
      <c r="Q50" s="18" t="s">
        <v>232</v>
      </c>
      <c r="R50" s="18">
        <v>43</v>
      </c>
      <c r="S50" s="18" t="s">
        <v>221</v>
      </c>
      <c r="T50" s="18"/>
    </row>
    <row r="51" spans="1:20">
      <c r="A51" s="4">
        <v>47</v>
      </c>
      <c r="B51" s="17" t="s">
        <v>62</v>
      </c>
      <c r="C51" s="18" t="s">
        <v>454</v>
      </c>
      <c r="D51" s="48" t="s">
        <v>23</v>
      </c>
      <c r="E51" s="19">
        <v>18110701901</v>
      </c>
      <c r="F51" s="18" t="s">
        <v>723</v>
      </c>
      <c r="G51" s="19">
        <v>33</v>
      </c>
      <c r="H51" s="19">
        <v>24</v>
      </c>
      <c r="I51" s="61">
        <f t="shared" si="0"/>
        <v>57</v>
      </c>
      <c r="J51" s="18">
        <v>9435981688</v>
      </c>
      <c r="K51" s="18" t="s">
        <v>740</v>
      </c>
      <c r="L51" s="18" t="s">
        <v>741</v>
      </c>
      <c r="M51" s="18">
        <v>9859128815</v>
      </c>
      <c r="N51" s="18" t="s">
        <v>765</v>
      </c>
      <c r="O51" s="18">
        <v>9859751369</v>
      </c>
      <c r="P51" s="24">
        <v>43629</v>
      </c>
      <c r="Q51" s="18" t="s">
        <v>234</v>
      </c>
      <c r="R51" s="18">
        <v>45</v>
      </c>
      <c r="S51" s="18" t="s">
        <v>221</v>
      </c>
      <c r="T51" s="18"/>
    </row>
    <row r="52" spans="1:20">
      <c r="A52" s="4">
        <v>48</v>
      </c>
      <c r="B52" s="17" t="s">
        <v>62</v>
      </c>
      <c r="C52" s="18" t="s">
        <v>455</v>
      </c>
      <c r="D52" s="48" t="s">
        <v>23</v>
      </c>
      <c r="E52" s="19">
        <v>18110702002</v>
      </c>
      <c r="F52" s="18" t="s">
        <v>166</v>
      </c>
      <c r="G52" s="19">
        <v>49</v>
      </c>
      <c r="H52" s="19">
        <v>0</v>
      </c>
      <c r="I52" s="61">
        <f t="shared" si="0"/>
        <v>49</v>
      </c>
      <c r="J52" s="18">
        <v>7399492431</v>
      </c>
      <c r="K52" s="18" t="s">
        <v>740</v>
      </c>
      <c r="L52" s="18" t="s">
        <v>741</v>
      </c>
      <c r="M52" s="18">
        <v>9859128815</v>
      </c>
      <c r="N52" s="18" t="s">
        <v>765</v>
      </c>
      <c r="O52" s="18">
        <v>9859751369</v>
      </c>
      <c r="P52" s="24">
        <v>43629</v>
      </c>
      <c r="Q52" s="18" t="s">
        <v>234</v>
      </c>
      <c r="R52" s="18">
        <v>43</v>
      </c>
      <c r="S52" s="18" t="s">
        <v>221</v>
      </c>
      <c r="T52" s="18"/>
    </row>
    <row r="53" spans="1:20">
      <c r="A53" s="4">
        <v>49</v>
      </c>
      <c r="B53" s="17" t="s">
        <v>62</v>
      </c>
      <c r="C53" s="18" t="s">
        <v>456</v>
      </c>
      <c r="D53" s="48" t="s">
        <v>23</v>
      </c>
      <c r="E53" s="19">
        <v>18110702003</v>
      </c>
      <c r="F53" s="18" t="s">
        <v>724</v>
      </c>
      <c r="G53" s="19">
        <v>0</v>
      </c>
      <c r="H53" s="19">
        <v>49</v>
      </c>
      <c r="I53" s="61">
        <f t="shared" si="0"/>
        <v>49</v>
      </c>
      <c r="J53" s="18">
        <v>9859902259</v>
      </c>
      <c r="K53" s="18" t="s">
        <v>740</v>
      </c>
      <c r="L53" s="18" t="s">
        <v>741</v>
      </c>
      <c r="M53" s="18">
        <v>9859128815</v>
      </c>
      <c r="N53" s="18" t="s">
        <v>765</v>
      </c>
      <c r="O53" s="18">
        <v>9859751369</v>
      </c>
      <c r="P53" s="24">
        <v>43629</v>
      </c>
      <c r="Q53" s="18" t="s">
        <v>234</v>
      </c>
      <c r="R53" s="18">
        <v>56</v>
      </c>
      <c r="S53" s="18" t="s">
        <v>221</v>
      </c>
      <c r="T53" s="18"/>
    </row>
    <row r="54" spans="1:20">
      <c r="A54" s="4">
        <v>50</v>
      </c>
      <c r="B54" s="17" t="s">
        <v>63</v>
      </c>
      <c r="C54" s="18" t="s">
        <v>457</v>
      </c>
      <c r="D54" s="18" t="s">
        <v>25</v>
      </c>
      <c r="E54" s="19" t="s">
        <v>405</v>
      </c>
      <c r="F54" s="18"/>
      <c r="G54" s="19">
        <v>15</v>
      </c>
      <c r="H54" s="19">
        <v>13</v>
      </c>
      <c r="I54" s="61">
        <f t="shared" si="0"/>
        <v>28</v>
      </c>
      <c r="J54" s="18">
        <v>8486290229</v>
      </c>
      <c r="K54" s="18" t="s">
        <v>740</v>
      </c>
      <c r="L54" s="18" t="s">
        <v>741</v>
      </c>
      <c r="M54" s="18">
        <v>9859128815</v>
      </c>
      <c r="N54" s="18" t="s">
        <v>765</v>
      </c>
      <c r="O54" s="18">
        <v>9859751369</v>
      </c>
      <c r="P54" s="24">
        <v>43629</v>
      </c>
      <c r="Q54" s="18" t="s">
        <v>234</v>
      </c>
      <c r="R54" s="18">
        <v>44</v>
      </c>
      <c r="S54" s="18" t="s">
        <v>221</v>
      </c>
      <c r="T54" s="18"/>
    </row>
    <row r="55" spans="1:20">
      <c r="A55" s="4">
        <v>51</v>
      </c>
      <c r="B55" s="17" t="s">
        <v>63</v>
      </c>
      <c r="C55" s="18" t="s">
        <v>458</v>
      </c>
      <c r="D55" s="18" t="s">
        <v>25</v>
      </c>
      <c r="E55" s="19" t="s">
        <v>406</v>
      </c>
      <c r="F55" s="18"/>
      <c r="G55" s="19">
        <v>15</v>
      </c>
      <c r="H55" s="19">
        <v>17</v>
      </c>
      <c r="I55" s="61">
        <f t="shared" si="0"/>
        <v>32</v>
      </c>
      <c r="J55" s="18">
        <v>9577235181</v>
      </c>
      <c r="K55" s="18" t="s">
        <v>766</v>
      </c>
      <c r="L55" s="18" t="s">
        <v>767</v>
      </c>
      <c r="M55" s="18">
        <v>7399993918</v>
      </c>
      <c r="N55" s="18" t="s">
        <v>768</v>
      </c>
      <c r="O55" s="18">
        <v>9854712856</v>
      </c>
      <c r="P55" s="24">
        <v>43629</v>
      </c>
      <c r="Q55" s="18" t="s">
        <v>234</v>
      </c>
      <c r="R55" s="18">
        <v>54</v>
      </c>
      <c r="S55" s="18" t="s">
        <v>221</v>
      </c>
      <c r="T55" s="18"/>
    </row>
    <row r="56" spans="1:20">
      <c r="A56" s="4">
        <v>52</v>
      </c>
      <c r="B56" s="17" t="s">
        <v>63</v>
      </c>
      <c r="C56" s="18" t="s">
        <v>459</v>
      </c>
      <c r="D56" s="18" t="s">
        <v>25</v>
      </c>
      <c r="E56" s="19" t="s">
        <v>121</v>
      </c>
      <c r="F56" s="18"/>
      <c r="G56" s="19">
        <v>11</v>
      </c>
      <c r="H56" s="19">
        <v>9</v>
      </c>
      <c r="I56" s="61">
        <f t="shared" si="0"/>
        <v>20</v>
      </c>
      <c r="J56" s="18">
        <v>8133968837</v>
      </c>
      <c r="K56" s="18" t="s">
        <v>766</v>
      </c>
      <c r="L56" s="18" t="s">
        <v>767</v>
      </c>
      <c r="M56" s="18">
        <v>7399993918</v>
      </c>
      <c r="N56" s="18" t="s">
        <v>768</v>
      </c>
      <c r="O56" s="18">
        <v>9854712856</v>
      </c>
      <c r="P56" s="24">
        <v>43629</v>
      </c>
      <c r="Q56" s="18" t="s">
        <v>234</v>
      </c>
      <c r="R56" s="18">
        <v>56</v>
      </c>
      <c r="S56" s="18" t="s">
        <v>221</v>
      </c>
      <c r="T56" s="18"/>
    </row>
    <row r="57" spans="1:20">
      <c r="A57" s="4">
        <v>53</v>
      </c>
      <c r="B57" s="17" t="s">
        <v>63</v>
      </c>
      <c r="C57" s="59" t="s">
        <v>460</v>
      </c>
      <c r="D57" s="18" t="s">
        <v>25</v>
      </c>
      <c r="E57" s="17" t="s">
        <v>407</v>
      </c>
      <c r="F57" s="59"/>
      <c r="G57" s="17">
        <v>18</v>
      </c>
      <c r="H57" s="17">
        <v>13</v>
      </c>
      <c r="I57" s="61">
        <f t="shared" si="0"/>
        <v>31</v>
      </c>
      <c r="J57" s="59">
        <v>9577147510</v>
      </c>
      <c r="K57" s="59" t="s">
        <v>740</v>
      </c>
      <c r="L57" s="59" t="s">
        <v>741</v>
      </c>
      <c r="M57" s="59">
        <v>9859128815</v>
      </c>
      <c r="N57" s="59" t="s">
        <v>765</v>
      </c>
      <c r="O57" s="59">
        <v>9859751369</v>
      </c>
      <c r="P57" s="24">
        <v>43629</v>
      </c>
      <c r="Q57" s="18" t="s">
        <v>234</v>
      </c>
      <c r="R57" s="18">
        <v>45</v>
      </c>
      <c r="S57" s="18" t="s">
        <v>221</v>
      </c>
      <c r="T57" s="18"/>
    </row>
    <row r="58" spans="1:20">
      <c r="A58" s="4">
        <v>54</v>
      </c>
      <c r="B58" s="17" t="s">
        <v>63</v>
      </c>
      <c r="C58" s="18" t="s">
        <v>461</v>
      </c>
      <c r="D58" s="18" t="s">
        <v>25</v>
      </c>
      <c r="E58" s="19" t="s">
        <v>519</v>
      </c>
      <c r="F58" s="18"/>
      <c r="G58" s="19">
        <v>11</v>
      </c>
      <c r="H58" s="19">
        <v>12</v>
      </c>
      <c r="I58" s="61">
        <f t="shared" si="0"/>
        <v>23</v>
      </c>
      <c r="J58" s="18">
        <v>9854976538</v>
      </c>
      <c r="K58" s="18" t="s">
        <v>740</v>
      </c>
      <c r="L58" s="18" t="s">
        <v>741</v>
      </c>
      <c r="M58" s="18">
        <v>9859128815</v>
      </c>
      <c r="N58" s="18" t="s">
        <v>765</v>
      </c>
      <c r="O58" s="18">
        <v>9859751369</v>
      </c>
      <c r="P58" s="24">
        <v>43629</v>
      </c>
      <c r="Q58" s="18" t="s">
        <v>234</v>
      </c>
      <c r="R58" s="18">
        <v>43</v>
      </c>
      <c r="S58" s="18" t="s">
        <v>221</v>
      </c>
      <c r="T58" s="18"/>
    </row>
    <row r="59" spans="1:20">
      <c r="A59" s="4">
        <v>55</v>
      </c>
      <c r="B59" s="17" t="s">
        <v>63</v>
      </c>
      <c r="C59" s="18" t="s">
        <v>462</v>
      </c>
      <c r="D59" s="18" t="s">
        <v>25</v>
      </c>
      <c r="E59" s="19" t="s">
        <v>117</v>
      </c>
      <c r="F59" s="18"/>
      <c r="G59" s="19">
        <v>14</v>
      </c>
      <c r="H59" s="19">
        <v>19</v>
      </c>
      <c r="I59" s="61">
        <f t="shared" si="0"/>
        <v>33</v>
      </c>
      <c r="J59" s="18">
        <v>9854262768</v>
      </c>
      <c r="K59" s="18" t="s">
        <v>740</v>
      </c>
      <c r="L59" s="18" t="s">
        <v>741</v>
      </c>
      <c r="M59" s="18">
        <v>9859128815</v>
      </c>
      <c r="N59" s="18" t="s">
        <v>765</v>
      </c>
      <c r="O59" s="18">
        <v>9859751369</v>
      </c>
      <c r="P59" s="24">
        <v>43629</v>
      </c>
      <c r="Q59" s="18" t="s">
        <v>234</v>
      </c>
      <c r="R59" s="18">
        <v>40</v>
      </c>
      <c r="S59" s="18" t="s">
        <v>221</v>
      </c>
      <c r="T59" s="18"/>
    </row>
    <row r="60" spans="1:20" ht="33">
      <c r="A60" s="4">
        <v>56</v>
      </c>
      <c r="B60" s="17" t="s">
        <v>62</v>
      </c>
      <c r="C60" s="18" t="s">
        <v>463</v>
      </c>
      <c r="D60" s="18" t="s">
        <v>25</v>
      </c>
      <c r="E60" s="19"/>
      <c r="F60" s="18"/>
      <c r="G60" s="19">
        <v>20</v>
      </c>
      <c r="H60" s="19">
        <v>22</v>
      </c>
      <c r="I60" s="61">
        <f t="shared" si="0"/>
        <v>42</v>
      </c>
      <c r="J60" s="18"/>
      <c r="K60" s="18" t="s">
        <v>726</v>
      </c>
      <c r="L60" s="18" t="s">
        <v>230</v>
      </c>
      <c r="M60" s="18">
        <v>9859061362</v>
      </c>
      <c r="N60" s="18" t="s">
        <v>231</v>
      </c>
      <c r="O60" s="18">
        <v>8761856765</v>
      </c>
      <c r="P60" s="24">
        <v>43630</v>
      </c>
      <c r="Q60" s="18" t="s">
        <v>238</v>
      </c>
      <c r="R60" s="18">
        <v>43</v>
      </c>
      <c r="S60" s="18" t="s">
        <v>221</v>
      </c>
      <c r="T60" s="18"/>
    </row>
    <row r="61" spans="1:20">
      <c r="A61" s="4">
        <v>57</v>
      </c>
      <c r="B61" s="17" t="s">
        <v>62</v>
      </c>
      <c r="C61" s="18" t="s">
        <v>464</v>
      </c>
      <c r="D61" s="18" t="s">
        <v>25</v>
      </c>
      <c r="E61" s="19">
        <v>12</v>
      </c>
      <c r="F61" s="18"/>
      <c r="G61" s="19">
        <v>18</v>
      </c>
      <c r="H61" s="19">
        <v>17</v>
      </c>
      <c r="I61" s="61">
        <f t="shared" si="0"/>
        <v>35</v>
      </c>
      <c r="J61" s="18"/>
      <c r="K61" s="18" t="s">
        <v>740</v>
      </c>
      <c r="L61" s="18" t="s">
        <v>741</v>
      </c>
      <c r="M61" s="18">
        <v>9859128815</v>
      </c>
      <c r="N61" s="18" t="s">
        <v>765</v>
      </c>
      <c r="O61" s="18">
        <v>9859751369</v>
      </c>
      <c r="P61" s="24">
        <v>43630</v>
      </c>
      <c r="Q61" s="18" t="s">
        <v>238</v>
      </c>
      <c r="R61" s="18">
        <v>45</v>
      </c>
      <c r="S61" s="18" t="s">
        <v>221</v>
      </c>
      <c r="T61" s="18"/>
    </row>
    <row r="62" spans="1:20">
      <c r="A62" s="4">
        <v>58</v>
      </c>
      <c r="B62" s="17" t="s">
        <v>62</v>
      </c>
      <c r="C62" s="18" t="s">
        <v>465</v>
      </c>
      <c r="D62" s="18" t="s">
        <v>25</v>
      </c>
      <c r="E62" s="19">
        <v>15</v>
      </c>
      <c r="F62" s="18"/>
      <c r="G62" s="19">
        <v>21</v>
      </c>
      <c r="H62" s="19">
        <v>20</v>
      </c>
      <c r="I62" s="61">
        <f t="shared" si="0"/>
        <v>41</v>
      </c>
      <c r="J62" s="18"/>
      <c r="K62" s="18" t="s">
        <v>766</v>
      </c>
      <c r="L62" s="18" t="s">
        <v>767</v>
      </c>
      <c r="M62" s="18">
        <v>7399993918</v>
      </c>
      <c r="N62" s="18" t="s">
        <v>768</v>
      </c>
      <c r="O62" s="18">
        <v>9854712856</v>
      </c>
      <c r="P62" s="24">
        <v>43630</v>
      </c>
      <c r="Q62" s="18" t="s">
        <v>238</v>
      </c>
      <c r="R62" s="18">
        <v>45</v>
      </c>
      <c r="S62" s="18" t="s">
        <v>221</v>
      </c>
      <c r="T62" s="18"/>
    </row>
    <row r="63" spans="1:20">
      <c r="A63" s="4">
        <v>59</v>
      </c>
      <c r="B63" s="17" t="s">
        <v>62</v>
      </c>
      <c r="C63" s="18" t="s">
        <v>466</v>
      </c>
      <c r="D63" s="18" t="s">
        <v>25</v>
      </c>
      <c r="E63" s="19">
        <v>16</v>
      </c>
      <c r="F63" s="18"/>
      <c r="G63" s="19">
        <v>8</v>
      </c>
      <c r="H63" s="19">
        <v>22</v>
      </c>
      <c r="I63" s="61">
        <f t="shared" si="0"/>
        <v>30</v>
      </c>
      <c r="J63" s="18"/>
      <c r="K63" s="18" t="s">
        <v>740</v>
      </c>
      <c r="L63" s="18" t="s">
        <v>741</v>
      </c>
      <c r="M63" s="18">
        <v>9859128815</v>
      </c>
      <c r="N63" s="18" t="s">
        <v>765</v>
      </c>
      <c r="O63" s="18">
        <v>9859751369</v>
      </c>
      <c r="P63" s="24">
        <v>43630</v>
      </c>
      <c r="Q63" s="18" t="s">
        <v>238</v>
      </c>
      <c r="R63" s="18">
        <v>43</v>
      </c>
      <c r="S63" s="18" t="s">
        <v>221</v>
      </c>
      <c r="T63" s="18"/>
    </row>
    <row r="64" spans="1:20">
      <c r="A64" s="4">
        <v>60</v>
      </c>
      <c r="B64" s="17" t="s">
        <v>63</v>
      </c>
      <c r="C64" s="18" t="s">
        <v>467</v>
      </c>
      <c r="D64" s="18" t="s">
        <v>25</v>
      </c>
      <c r="E64" s="19">
        <v>17</v>
      </c>
      <c r="F64" s="18"/>
      <c r="G64" s="19">
        <v>40</v>
      </c>
      <c r="H64" s="19">
        <v>26</v>
      </c>
      <c r="I64" s="61">
        <f t="shared" si="0"/>
        <v>66</v>
      </c>
      <c r="J64" s="18"/>
      <c r="K64" s="18" t="s">
        <v>766</v>
      </c>
      <c r="L64" s="18" t="s">
        <v>767</v>
      </c>
      <c r="M64" s="18">
        <v>7399993918</v>
      </c>
      <c r="N64" s="18" t="s">
        <v>768</v>
      </c>
      <c r="O64" s="18">
        <v>9854712856</v>
      </c>
      <c r="P64" s="24">
        <v>43630</v>
      </c>
      <c r="Q64" s="18" t="s">
        <v>238</v>
      </c>
      <c r="R64" s="18">
        <v>45</v>
      </c>
      <c r="S64" s="18" t="s">
        <v>221</v>
      </c>
      <c r="T64" s="18"/>
    </row>
    <row r="65" spans="1:20">
      <c r="A65" s="4">
        <v>61</v>
      </c>
      <c r="B65" s="17" t="s">
        <v>63</v>
      </c>
      <c r="C65" s="18" t="s">
        <v>468</v>
      </c>
      <c r="D65" s="18" t="s">
        <v>25</v>
      </c>
      <c r="E65" s="19">
        <v>18</v>
      </c>
      <c r="F65" s="18"/>
      <c r="G65" s="19">
        <v>30</v>
      </c>
      <c r="H65" s="19">
        <v>30</v>
      </c>
      <c r="I65" s="61">
        <f t="shared" si="0"/>
        <v>60</v>
      </c>
      <c r="J65" s="18"/>
      <c r="K65" s="18" t="s">
        <v>766</v>
      </c>
      <c r="L65" s="18" t="s">
        <v>767</v>
      </c>
      <c r="M65" s="18">
        <v>7399993918</v>
      </c>
      <c r="N65" s="18" t="s">
        <v>768</v>
      </c>
      <c r="O65" s="18">
        <v>9854712856</v>
      </c>
      <c r="P65" s="24">
        <v>43630</v>
      </c>
      <c r="Q65" s="18" t="s">
        <v>238</v>
      </c>
      <c r="R65" s="18">
        <v>43</v>
      </c>
      <c r="S65" s="18" t="s">
        <v>221</v>
      </c>
      <c r="T65" s="18"/>
    </row>
    <row r="66" spans="1:20">
      <c r="A66" s="4">
        <v>62</v>
      </c>
      <c r="B66" s="17" t="s">
        <v>63</v>
      </c>
      <c r="C66" s="18" t="s">
        <v>469</v>
      </c>
      <c r="D66" s="18" t="s">
        <v>25</v>
      </c>
      <c r="E66" s="19">
        <v>1</v>
      </c>
      <c r="F66" s="18"/>
      <c r="G66" s="19">
        <v>31</v>
      </c>
      <c r="H66" s="19">
        <v>25</v>
      </c>
      <c r="I66" s="61">
        <f t="shared" si="0"/>
        <v>56</v>
      </c>
      <c r="J66" s="18">
        <v>9854521870</v>
      </c>
      <c r="K66" s="18" t="s">
        <v>743</v>
      </c>
      <c r="L66" s="18" t="s">
        <v>744</v>
      </c>
      <c r="M66" s="18">
        <v>9854344226</v>
      </c>
      <c r="N66" s="18" t="s">
        <v>769</v>
      </c>
      <c r="O66" s="18">
        <v>9859159325</v>
      </c>
      <c r="P66" s="24">
        <v>43630</v>
      </c>
      <c r="Q66" s="18" t="s">
        <v>238</v>
      </c>
      <c r="R66" s="18">
        <v>40</v>
      </c>
      <c r="S66" s="18" t="s">
        <v>221</v>
      </c>
      <c r="T66" s="18"/>
    </row>
    <row r="67" spans="1:20">
      <c r="A67" s="4">
        <v>63</v>
      </c>
      <c r="B67" s="17" t="s">
        <v>62</v>
      </c>
      <c r="C67" s="18" t="s">
        <v>470</v>
      </c>
      <c r="D67" s="18" t="s">
        <v>25</v>
      </c>
      <c r="E67" s="19">
        <v>3</v>
      </c>
      <c r="F67" s="18"/>
      <c r="G67" s="19">
        <v>17</v>
      </c>
      <c r="H67" s="19">
        <v>13</v>
      </c>
      <c r="I67" s="61">
        <f t="shared" si="0"/>
        <v>30</v>
      </c>
      <c r="J67" s="18">
        <v>9854702722</v>
      </c>
      <c r="K67" s="18" t="s">
        <v>743</v>
      </c>
      <c r="L67" s="18" t="s">
        <v>744</v>
      </c>
      <c r="M67" s="18">
        <v>9854344226</v>
      </c>
      <c r="N67" s="18" t="s">
        <v>769</v>
      </c>
      <c r="O67" s="18">
        <v>9859159325</v>
      </c>
      <c r="P67" s="24">
        <v>43631</v>
      </c>
      <c r="Q67" s="18" t="s">
        <v>245</v>
      </c>
      <c r="R67" s="18">
        <v>43</v>
      </c>
      <c r="S67" s="18" t="s">
        <v>221</v>
      </c>
      <c r="T67" s="18"/>
    </row>
    <row r="68" spans="1:20">
      <c r="A68" s="4">
        <v>64</v>
      </c>
      <c r="B68" s="17" t="s">
        <v>62</v>
      </c>
      <c r="C68" s="18" t="s">
        <v>471</v>
      </c>
      <c r="D68" s="18" t="s">
        <v>25</v>
      </c>
      <c r="E68" s="19">
        <v>19</v>
      </c>
      <c r="F68" s="18"/>
      <c r="G68" s="19">
        <v>37</v>
      </c>
      <c r="H68" s="19">
        <v>23</v>
      </c>
      <c r="I68" s="61">
        <f t="shared" si="0"/>
        <v>60</v>
      </c>
      <c r="J68" s="18"/>
      <c r="K68" s="18" t="s">
        <v>766</v>
      </c>
      <c r="L68" s="18" t="s">
        <v>767</v>
      </c>
      <c r="M68" s="18">
        <v>7399993918</v>
      </c>
      <c r="N68" s="18" t="s">
        <v>768</v>
      </c>
      <c r="O68" s="18">
        <v>9854712856</v>
      </c>
      <c r="P68" s="24">
        <v>43631</v>
      </c>
      <c r="Q68" s="18" t="s">
        <v>245</v>
      </c>
      <c r="R68" s="18">
        <v>45</v>
      </c>
      <c r="S68" s="18" t="s">
        <v>221</v>
      </c>
      <c r="T68" s="18"/>
    </row>
    <row r="69" spans="1:20">
      <c r="A69" s="4">
        <v>65</v>
      </c>
      <c r="B69" s="17" t="s">
        <v>62</v>
      </c>
      <c r="C69" s="18" t="s">
        <v>472</v>
      </c>
      <c r="D69" s="18" t="s">
        <v>25</v>
      </c>
      <c r="E69" s="19">
        <v>21</v>
      </c>
      <c r="F69" s="18"/>
      <c r="G69" s="19">
        <v>23</v>
      </c>
      <c r="H69" s="19">
        <v>20</v>
      </c>
      <c r="I69" s="61">
        <f t="shared" si="0"/>
        <v>43</v>
      </c>
      <c r="J69" s="18"/>
      <c r="K69" s="18" t="s">
        <v>766</v>
      </c>
      <c r="L69" s="18" t="s">
        <v>767</v>
      </c>
      <c r="M69" s="18">
        <v>7399993918</v>
      </c>
      <c r="N69" s="18" t="s">
        <v>768</v>
      </c>
      <c r="O69" s="18">
        <v>9854712856</v>
      </c>
      <c r="P69" s="24">
        <v>43631</v>
      </c>
      <c r="Q69" s="18" t="s">
        <v>245</v>
      </c>
      <c r="R69" s="18">
        <v>45</v>
      </c>
      <c r="S69" s="18" t="s">
        <v>221</v>
      </c>
      <c r="T69" s="18"/>
    </row>
    <row r="70" spans="1:20">
      <c r="A70" s="4">
        <v>66</v>
      </c>
      <c r="B70" s="17" t="s">
        <v>63</v>
      </c>
      <c r="C70" s="18" t="s">
        <v>473</v>
      </c>
      <c r="D70" s="18" t="s">
        <v>25</v>
      </c>
      <c r="E70" s="19">
        <v>20</v>
      </c>
      <c r="F70" s="18"/>
      <c r="G70" s="19">
        <v>9</v>
      </c>
      <c r="H70" s="19">
        <v>17</v>
      </c>
      <c r="I70" s="61">
        <f t="shared" ref="I70:I133" si="1">SUM(G70:H70)</f>
        <v>26</v>
      </c>
      <c r="J70" s="18">
        <v>985484739</v>
      </c>
      <c r="K70" s="18" t="s">
        <v>766</v>
      </c>
      <c r="L70" s="18" t="s">
        <v>767</v>
      </c>
      <c r="M70" s="18">
        <v>7399993918</v>
      </c>
      <c r="N70" s="18" t="s">
        <v>768</v>
      </c>
      <c r="O70" s="18">
        <v>9854712856</v>
      </c>
      <c r="P70" s="24">
        <v>43631</v>
      </c>
      <c r="Q70" s="18" t="s">
        <v>245</v>
      </c>
      <c r="R70" s="18">
        <v>43</v>
      </c>
      <c r="S70" s="18" t="s">
        <v>221</v>
      </c>
      <c r="T70" s="18"/>
    </row>
    <row r="71" spans="1:20">
      <c r="A71" s="4">
        <v>67</v>
      </c>
      <c r="B71" s="17" t="s">
        <v>63</v>
      </c>
      <c r="C71" s="18" t="s">
        <v>472</v>
      </c>
      <c r="D71" s="18" t="s">
        <v>25</v>
      </c>
      <c r="E71" s="19">
        <v>22</v>
      </c>
      <c r="F71" s="18"/>
      <c r="G71" s="19">
        <v>18</v>
      </c>
      <c r="H71" s="19">
        <v>21</v>
      </c>
      <c r="I71" s="61">
        <f t="shared" si="1"/>
        <v>39</v>
      </c>
      <c r="J71" s="18">
        <v>9859305779</v>
      </c>
      <c r="K71" s="18" t="s">
        <v>766</v>
      </c>
      <c r="L71" s="18" t="s">
        <v>767</v>
      </c>
      <c r="M71" s="18">
        <v>7399993918</v>
      </c>
      <c r="N71" s="18" t="s">
        <v>768</v>
      </c>
      <c r="O71" s="18">
        <v>9854712856</v>
      </c>
      <c r="P71" s="24">
        <v>43631</v>
      </c>
      <c r="Q71" s="18" t="s">
        <v>245</v>
      </c>
      <c r="R71" s="18">
        <v>45</v>
      </c>
      <c r="S71" s="18" t="s">
        <v>221</v>
      </c>
      <c r="T71" s="18"/>
    </row>
    <row r="72" spans="1:20">
      <c r="A72" s="4">
        <v>68</v>
      </c>
      <c r="B72" s="17" t="s">
        <v>63</v>
      </c>
      <c r="C72" s="18" t="s">
        <v>474</v>
      </c>
      <c r="D72" s="18" t="s">
        <v>25</v>
      </c>
      <c r="E72" s="19">
        <v>27</v>
      </c>
      <c r="F72" s="18"/>
      <c r="G72" s="19">
        <v>13</v>
      </c>
      <c r="H72" s="19">
        <v>17</v>
      </c>
      <c r="I72" s="61">
        <f t="shared" si="1"/>
        <v>30</v>
      </c>
      <c r="J72" s="18">
        <v>9859026599</v>
      </c>
      <c r="K72" s="18" t="s">
        <v>766</v>
      </c>
      <c r="L72" s="18" t="s">
        <v>767</v>
      </c>
      <c r="M72" s="18">
        <v>7399993918</v>
      </c>
      <c r="N72" s="18" t="s">
        <v>768</v>
      </c>
      <c r="O72" s="18">
        <v>9854712856</v>
      </c>
      <c r="P72" s="24">
        <v>43631</v>
      </c>
      <c r="Q72" s="18" t="s">
        <v>245</v>
      </c>
      <c r="R72" s="18">
        <v>43</v>
      </c>
      <c r="S72" s="18" t="s">
        <v>221</v>
      </c>
      <c r="T72" s="18"/>
    </row>
    <row r="73" spans="1:20">
      <c r="A73" s="4">
        <v>69</v>
      </c>
      <c r="B73" s="17" t="s">
        <v>63</v>
      </c>
      <c r="C73" s="18" t="s">
        <v>475</v>
      </c>
      <c r="D73" s="18" t="s">
        <v>25</v>
      </c>
      <c r="E73" s="19">
        <v>9</v>
      </c>
      <c r="F73" s="18"/>
      <c r="G73" s="19">
        <v>22</v>
      </c>
      <c r="H73" s="19">
        <v>29</v>
      </c>
      <c r="I73" s="61">
        <f t="shared" si="1"/>
        <v>51</v>
      </c>
      <c r="J73" s="18">
        <v>9859723199</v>
      </c>
      <c r="K73" s="18" t="s">
        <v>740</v>
      </c>
      <c r="L73" s="18" t="s">
        <v>741</v>
      </c>
      <c r="M73" s="18">
        <v>9859128815</v>
      </c>
      <c r="N73" s="18" t="s">
        <v>765</v>
      </c>
      <c r="O73" s="18">
        <v>9859751369</v>
      </c>
      <c r="P73" s="24">
        <v>43631</v>
      </c>
      <c r="Q73" s="18" t="s">
        <v>245</v>
      </c>
      <c r="R73" s="18">
        <v>40</v>
      </c>
      <c r="S73" s="18" t="s">
        <v>221</v>
      </c>
      <c r="T73" s="18"/>
    </row>
    <row r="74" spans="1:20" ht="33">
      <c r="A74" s="4">
        <v>70</v>
      </c>
      <c r="B74" s="17" t="s">
        <v>62</v>
      </c>
      <c r="C74" s="18" t="s">
        <v>371</v>
      </c>
      <c r="D74" s="18" t="s">
        <v>23</v>
      </c>
      <c r="E74" s="19">
        <v>18110700507</v>
      </c>
      <c r="F74" s="18" t="s">
        <v>91</v>
      </c>
      <c r="G74" s="19">
        <v>58</v>
      </c>
      <c r="H74" s="19">
        <v>45</v>
      </c>
      <c r="I74" s="61">
        <f t="shared" si="1"/>
        <v>103</v>
      </c>
      <c r="J74" s="18">
        <v>9613520226</v>
      </c>
      <c r="K74" s="18" t="s">
        <v>770</v>
      </c>
      <c r="L74" s="18" t="s">
        <v>278</v>
      </c>
      <c r="M74" s="18">
        <v>9954983865</v>
      </c>
      <c r="N74" s="18" t="s">
        <v>771</v>
      </c>
      <c r="O74" s="18">
        <v>9577887462</v>
      </c>
      <c r="P74" s="24">
        <v>43633</v>
      </c>
      <c r="Q74" s="18" t="s">
        <v>220</v>
      </c>
      <c r="R74" s="18">
        <v>43</v>
      </c>
      <c r="S74" s="18" t="s">
        <v>221</v>
      </c>
      <c r="T74" s="18"/>
    </row>
    <row r="75" spans="1:20" ht="33">
      <c r="A75" s="4">
        <v>71</v>
      </c>
      <c r="B75" s="17" t="s">
        <v>63</v>
      </c>
      <c r="C75" s="18" t="s">
        <v>476</v>
      </c>
      <c r="D75" s="18" t="s">
        <v>23</v>
      </c>
      <c r="E75" s="19">
        <v>18110700401</v>
      </c>
      <c r="F75" s="18" t="s">
        <v>723</v>
      </c>
      <c r="G75" s="19">
        <v>99</v>
      </c>
      <c r="H75" s="19">
        <v>48</v>
      </c>
      <c r="I75" s="61">
        <f t="shared" si="1"/>
        <v>147</v>
      </c>
      <c r="J75" s="18">
        <v>8876447949</v>
      </c>
      <c r="K75" s="18" t="s">
        <v>770</v>
      </c>
      <c r="L75" s="18" t="s">
        <v>278</v>
      </c>
      <c r="M75" s="18">
        <v>9954983865</v>
      </c>
      <c r="N75" s="18" t="s">
        <v>771</v>
      </c>
      <c r="O75" s="18">
        <v>9577887462</v>
      </c>
      <c r="P75" s="24">
        <v>43633</v>
      </c>
      <c r="Q75" s="18" t="s">
        <v>220</v>
      </c>
      <c r="R75" s="18">
        <v>45</v>
      </c>
      <c r="S75" s="18" t="s">
        <v>221</v>
      </c>
      <c r="T75" s="18"/>
    </row>
    <row r="76" spans="1:20" ht="33">
      <c r="A76" s="4">
        <v>72</v>
      </c>
      <c r="B76" s="17" t="s">
        <v>62</v>
      </c>
      <c r="C76" s="18" t="s">
        <v>477</v>
      </c>
      <c r="D76" s="18" t="s">
        <v>23</v>
      </c>
      <c r="E76" s="19">
        <v>18110700801</v>
      </c>
      <c r="F76" s="18" t="s">
        <v>723</v>
      </c>
      <c r="G76" s="19">
        <v>48</v>
      </c>
      <c r="H76" s="19">
        <v>37</v>
      </c>
      <c r="I76" s="61">
        <f t="shared" si="1"/>
        <v>85</v>
      </c>
      <c r="J76" s="18">
        <v>9854203854</v>
      </c>
      <c r="K76" s="18" t="s">
        <v>770</v>
      </c>
      <c r="L76" s="18" t="s">
        <v>278</v>
      </c>
      <c r="M76" s="18">
        <v>9954983865</v>
      </c>
      <c r="N76" s="18" t="s">
        <v>771</v>
      </c>
      <c r="O76" s="18">
        <v>9577887462</v>
      </c>
      <c r="P76" s="24">
        <v>43634</v>
      </c>
      <c r="Q76" s="18" t="s">
        <v>226</v>
      </c>
      <c r="R76" s="18">
        <v>45</v>
      </c>
      <c r="S76" s="18" t="s">
        <v>221</v>
      </c>
      <c r="T76" s="18"/>
    </row>
    <row r="77" spans="1:20" ht="33">
      <c r="A77" s="4">
        <v>73</v>
      </c>
      <c r="B77" s="17" t="s">
        <v>62</v>
      </c>
      <c r="C77" s="18" t="s">
        <v>478</v>
      </c>
      <c r="D77" s="18" t="s">
        <v>23</v>
      </c>
      <c r="E77" s="19">
        <v>18110700103</v>
      </c>
      <c r="F77" s="18" t="s">
        <v>723</v>
      </c>
      <c r="G77" s="19">
        <v>31</v>
      </c>
      <c r="H77" s="19">
        <v>32</v>
      </c>
      <c r="I77" s="61">
        <f t="shared" si="1"/>
        <v>63</v>
      </c>
      <c r="J77" s="18">
        <v>9613707157</v>
      </c>
      <c r="K77" s="18" t="s">
        <v>770</v>
      </c>
      <c r="L77" s="18" t="s">
        <v>278</v>
      </c>
      <c r="M77" s="18">
        <v>9954983865</v>
      </c>
      <c r="N77" s="18" t="s">
        <v>771</v>
      </c>
      <c r="O77" s="18">
        <v>9577887462</v>
      </c>
      <c r="P77" s="24">
        <v>43634</v>
      </c>
      <c r="Q77" s="18" t="s">
        <v>226</v>
      </c>
      <c r="R77" s="18">
        <v>43</v>
      </c>
      <c r="S77" s="18" t="s">
        <v>221</v>
      </c>
      <c r="T77" s="18"/>
    </row>
    <row r="78" spans="1:20" ht="33">
      <c r="A78" s="4">
        <v>74</v>
      </c>
      <c r="B78" s="17" t="s">
        <v>63</v>
      </c>
      <c r="C78" s="18" t="s">
        <v>479</v>
      </c>
      <c r="D78" s="18" t="s">
        <v>23</v>
      </c>
      <c r="E78" s="19">
        <v>18110700302</v>
      </c>
      <c r="F78" s="18" t="s">
        <v>723</v>
      </c>
      <c r="G78" s="19">
        <v>26</v>
      </c>
      <c r="H78" s="19">
        <v>39</v>
      </c>
      <c r="I78" s="61">
        <f t="shared" si="1"/>
        <v>65</v>
      </c>
      <c r="J78" s="18">
        <v>9577234031</v>
      </c>
      <c r="K78" s="18" t="s">
        <v>770</v>
      </c>
      <c r="L78" s="18" t="s">
        <v>278</v>
      </c>
      <c r="M78" s="18">
        <v>9954983865</v>
      </c>
      <c r="N78" s="18" t="s">
        <v>771</v>
      </c>
      <c r="O78" s="18">
        <v>9577887462</v>
      </c>
      <c r="P78" s="24">
        <v>43634</v>
      </c>
      <c r="Q78" s="18" t="s">
        <v>226</v>
      </c>
      <c r="R78" s="18">
        <v>45</v>
      </c>
      <c r="S78" s="18" t="s">
        <v>221</v>
      </c>
      <c r="T78" s="18"/>
    </row>
    <row r="79" spans="1:20" ht="33">
      <c r="A79" s="4">
        <v>75</v>
      </c>
      <c r="B79" s="17" t="s">
        <v>63</v>
      </c>
      <c r="C79" s="18" t="s">
        <v>480</v>
      </c>
      <c r="D79" s="18" t="s">
        <v>23</v>
      </c>
      <c r="E79" s="19">
        <v>18110700802</v>
      </c>
      <c r="F79" s="18" t="s">
        <v>91</v>
      </c>
      <c r="G79" s="19">
        <v>36</v>
      </c>
      <c r="H79" s="19">
        <v>36</v>
      </c>
      <c r="I79" s="61">
        <f t="shared" si="1"/>
        <v>72</v>
      </c>
      <c r="J79" s="18">
        <v>9854737169</v>
      </c>
      <c r="K79" s="18" t="s">
        <v>770</v>
      </c>
      <c r="L79" s="18" t="s">
        <v>278</v>
      </c>
      <c r="M79" s="18">
        <v>9954983865</v>
      </c>
      <c r="N79" s="18" t="s">
        <v>771</v>
      </c>
      <c r="O79" s="18">
        <v>9577887462</v>
      </c>
      <c r="P79" s="24">
        <v>43634</v>
      </c>
      <c r="Q79" s="18" t="s">
        <v>226</v>
      </c>
      <c r="R79" s="18">
        <v>43</v>
      </c>
      <c r="S79" s="18" t="s">
        <v>221</v>
      </c>
      <c r="T79" s="18"/>
    </row>
    <row r="80" spans="1:20" ht="33">
      <c r="A80" s="4">
        <v>76</v>
      </c>
      <c r="B80" s="17" t="s">
        <v>62</v>
      </c>
      <c r="C80" s="18" t="s">
        <v>481</v>
      </c>
      <c r="D80" s="18" t="s">
        <v>23</v>
      </c>
      <c r="E80" s="19">
        <v>18110700301</v>
      </c>
      <c r="F80" s="18" t="s">
        <v>91</v>
      </c>
      <c r="G80" s="19">
        <v>45</v>
      </c>
      <c r="H80" s="19">
        <v>58</v>
      </c>
      <c r="I80" s="61">
        <f t="shared" si="1"/>
        <v>103</v>
      </c>
      <c r="J80" s="18">
        <v>9854761494</v>
      </c>
      <c r="K80" s="18" t="s">
        <v>770</v>
      </c>
      <c r="L80" s="18" t="s">
        <v>278</v>
      </c>
      <c r="M80" s="18">
        <v>9954983865</v>
      </c>
      <c r="N80" s="18" t="s">
        <v>771</v>
      </c>
      <c r="O80" s="18">
        <v>9577887462</v>
      </c>
      <c r="P80" s="24">
        <v>43635</v>
      </c>
      <c r="Q80" s="18" t="s">
        <v>232</v>
      </c>
      <c r="R80" s="18">
        <v>56</v>
      </c>
      <c r="S80" s="18" t="s">
        <v>221</v>
      </c>
      <c r="T80" s="18"/>
    </row>
    <row r="81" spans="1:20" ht="33">
      <c r="A81" s="4">
        <v>77</v>
      </c>
      <c r="B81" s="17" t="s">
        <v>63</v>
      </c>
      <c r="C81" s="18" t="s">
        <v>482</v>
      </c>
      <c r="D81" s="18" t="s">
        <v>23</v>
      </c>
      <c r="E81" s="19">
        <v>18110700704</v>
      </c>
      <c r="F81" s="18" t="s">
        <v>91</v>
      </c>
      <c r="G81" s="19">
        <v>55</v>
      </c>
      <c r="H81" s="19">
        <v>51</v>
      </c>
      <c r="I81" s="61">
        <f t="shared" si="1"/>
        <v>106</v>
      </c>
      <c r="J81" s="18">
        <v>7896669838</v>
      </c>
      <c r="K81" s="18" t="s">
        <v>770</v>
      </c>
      <c r="L81" s="18" t="s">
        <v>278</v>
      </c>
      <c r="M81" s="18">
        <v>9954983865</v>
      </c>
      <c r="N81" s="18" t="s">
        <v>771</v>
      </c>
      <c r="O81" s="18">
        <v>9577887462</v>
      </c>
      <c r="P81" s="24">
        <v>43635</v>
      </c>
      <c r="Q81" s="18" t="s">
        <v>232</v>
      </c>
      <c r="R81" s="18">
        <v>44</v>
      </c>
      <c r="S81" s="18" t="s">
        <v>221</v>
      </c>
      <c r="T81" s="18"/>
    </row>
    <row r="82" spans="1:20" ht="33">
      <c r="A82" s="4">
        <v>78</v>
      </c>
      <c r="B82" s="17" t="s">
        <v>62</v>
      </c>
      <c r="C82" s="18" t="s">
        <v>371</v>
      </c>
      <c r="D82" s="18" t="s">
        <v>23</v>
      </c>
      <c r="E82" s="19" t="s">
        <v>520</v>
      </c>
      <c r="F82" s="18" t="s">
        <v>91</v>
      </c>
      <c r="G82" s="19">
        <v>21</v>
      </c>
      <c r="H82" s="19">
        <v>24</v>
      </c>
      <c r="I82" s="61">
        <f t="shared" si="1"/>
        <v>45</v>
      </c>
      <c r="J82" s="18">
        <v>7399179303</v>
      </c>
      <c r="K82" s="18" t="s">
        <v>770</v>
      </c>
      <c r="L82" s="18" t="s">
        <v>278</v>
      </c>
      <c r="M82" s="18">
        <v>9954983865</v>
      </c>
      <c r="N82" s="18" t="s">
        <v>771</v>
      </c>
      <c r="O82" s="18">
        <v>9577887462</v>
      </c>
      <c r="P82" s="24">
        <v>43636</v>
      </c>
      <c r="Q82" s="18" t="s">
        <v>234</v>
      </c>
      <c r="R82" s="18">
        <v>54</v>
      </c>
      <c r="S82" s="18" t="s">
        <v>221</v>
      </c>
      <c r="T82" s="18"/>
    </row>
    <row r="83" spans="1:20" ht="33">
      <c r="A83" s="4">
        <v>79</v>
      </c>
      <c r="B83" s="17" t="s">
        <v>62</v>
      </c>
      <c r="C83" s="18" t="s">
        <v>483</v>
      </c>
      <c r="D83" s="18" t="s">
        <v>23</v>
      </c>
      <c r="E83" s="19">
        <v>18110700803</v>
      </c>
      <c r="F83" s="18" t="s">
        <v>91</v>
      </c>
      <c r="G83" s="19">
        <v>51</v>
      </c>
      <c r="H83" s="19">
        <v>49</v>
      </c>
      <c r="I83" s="61">
        <f t="shared" si="1"/>
        <v>100</v>
      </c>
      <c r="J83" s="18">
        <v>9859222316</v>
      </c>
      <c r="K83" s="18" t="s">
        <v>770</v>
      </c>
      <c r="L83" s="18" t="s">
        <v>278</v>
      </c>
      <c r="M83" s="18">
        <v>9954983865</v>
      </c>
      <c r="N83" s="18" t="s">
        <v>771</v>
      </c>
      <c r="O83" s="18">
        <v>9577887462</v>
      </c>
      <c r="P83" s="24">
        <v>43636</v>
      </c>
      <c r="Q83" s="18" t="s">
        <v>234</v>
      </c>
      <c r="R83" s="18">
        <v>56</v>
      </c>
      <c r="S83" s="18" t="s">
        <v>221</v>
      </c>
      <c r="T83" s="18"/>
    </row>
    <row r="84" spans="1:20" ht="33">
      <c r="A84" s="4">
        <v>80</v>
      </c>
      <c r="B84" s="17" t="s">
        <v>63</v>
      </c>
      <c r="C84" s="18" t="s">
        <v>484</v>
      </c>
      <c r="D84" s="18" t="s">
        <v>23</v>
      </c>
      <c r="E84" s="19">
        <v>18110700402</v>
      </c>
      <c r="F84" s="18" t="s">
        <v>91</v>
      </c>
      <c r="G84" s="19">
        <v>41</v>
      </c>
      <c r="H84" s="19">
        <v>26</v>
      </c>
      <c r="I84" s="61">
        <f t="shared" si="1"/>
        <v>67</v>
      </c>
      <c r="J84" s="18">
        <v>9577753534</v>
      </c>
      <c r="K84" s="18" t="s">
        <v>770</v>
      </c>
      <c r="L84" s="18" t="s">
        <v>278</v>
      </c>
      <c r="M84" s="18">
        <v>9954983865</v>
      </c>
      <c r="N84" s="18" t="s">
        <v>771</v>
      </c>
      <c r="O84" s="18">
        <v>9577887462</v>
      </c>
      <c r="P84" s="24">
        <v>43636</v>
      </c>
      <c r="Q84" s="18" t="s">
        <v>234</v>
      </c>
      <c r="R84" s="18">
        <v>45</v>
      </c>
      <c r="S84" s="18" t="s">
        <v>221</v>
      </c>
      <c r="T84" s="18"/>
    </row>
    <row r="85" spans="1:20" ht="33">
      <c r="A85" s="4">
        <v>81</v>
      </c>
      <c r="B85" s="17" t="s">
        <v>63</v>
      </c>
      <c r="C85" s="18" t="s">
        <v>485</v>
      </c>
      <c r="D85" s="18" t="s">
        <v>23</v>
      </c>
      <c r="E85" s="19" t="s">
        <v>521</v>
      </c>
      <c r="F85" s="18" t="s">
        <v>91</v>
      </c>
      <c r="G85" s="19">
        <v>33</v>
      </c>
      <c r="H85" s="19">
        <v>28</v>
      </c>
      <c r="I85" s="61">
        <f t="shared" si="1"/>
        <v>61</v>
      </c>
      <c r="J85" s="18">
        <v>9613418960</v>
      </c>
      <c r="K85" s="18" t="s">
        <v>770</v>
      </c>
      <c r="L85" s="18" t="s">
        <v>278</v>
      </c>
      <c r="M85" s="18">
        <v>9954983865</v>
      </c>
      <c r="N85" s="18" t="s">
        <v>771</v>
      </c>
      <c r="O85" s="18">
        <v>9577887462</v>
      </c>
      <c r="P85" s="24">
        <v>43636</v>
      </c>
      <c r="Q85" s="18" t="s">
        <v>234</v>
      </c>
      <c r="R85" s="18">
        <v>43</v>
      </c>
      <c r="S85" s="18" t="s">
        <v>221</v>
      </c>
      <c r="T85" s="18"/>
    </row>
    <row r="86" spans="1:20" ht="33">
      <c r="A86" s="4">
        <v>82</v>
      </c>
      <c r="B86" s="17" t="s">
        <v>62</v>
      </c>
      <c r="C86" s="18" t="s">
        <v>486</v>
      </c>
      <c r="D86" s="18" t="s">
        <v>23</v>
      </c>
      <c r="E86" s="19">
        <v>18110700401</v>
      </c>
      <c r="F86" s="18" t="s">
        <v>91</v>
      </c>
      <c r="G86" s="19">
        <v>81</v>
      </c>
      <c r="H86" s="19">
        <v>91</v>
      </c>
      <c r="I86" s="61">
        <f t="shared" si="1"/>
        <v>172</v>
      </c>
      <c r="J86" s="18">
        <v>9854383179</v>
      </c>
      <c r="K86" s="18" t="s">
        <v>770</v>
      </c>
      <c r="L86" s="18" t="s">
        <v>278</v>
      </c>
      <c r="M86" s="18">
        <v>9954983865</v>
      </c>
      <c r="N86" s="18" t="s">
        <v>771</v>
      </c>
      <c r="O86" s="18">
        <v>9577887462</v>
      </c>
      <c r="P86" s="24">
        <v>43637</v>
      </c>
      <c r="Q86" s="18" t="s">
        <v>238</v>
      </c>
      <c r="R86" s="18">
        <v>40</v>
      </c>
      <c r="S86" s="18" t="s">
        <v>221</v>
      </c>
      <c r="T86" s="18"/>
    </row>
    <row r="87" spans="1:20" ht="33">
      <c r="A87" s="4">
        <v>83</v>
      </c>
      <c r="B87" s="17" t="s">
        <v>63</v>
      </c>
      <c r="C87" s="18" t="s">
        <v>487</v>
      </c>
      <c r="D87" s="18" t="s">
        <v>23</v>
      </c>
      <c r="E87" s="19">
        <v>18110700501</v>
      </c>
      <c r="F87" s="18" t="s">
        <v>91</v>
      </c>
      <c r="G87" s="19">
        <v>50</v>
      </c>
      <c r="H87" s="19">
        <v>40</v>
      </c>
      <c r="I87" s="61">
        <f t="shared" si="1"/>
        <v>90</v>
      </c>
      <c r="J87" s="18">
        <v>8724060863</v>
      </c>
      <c r="K87" s="18" t="s">
        <v>770</v>
      </c>
      <c r="L87" s="18" t="s">
        <v>278</v>
      </c>
      <c r="M87" s="18">
        <v>9954983865</v>
      </c>
      <c r="N87" s="18" t="s">
        <v>771</v>
      </c>
      <c r="O87" s="18">
        <v>9577887462</v>
      </c>
      <c r="P87" s="24">
        <v>43637</v>
      </c>
      <c r="Q87" s="18" t="s">
        <v>238</v>
      </c>
      <c r="R87" s="18">
        <v>43</v>
      </c>
      <c r="S87" s="18" t="s">
        <v>221</v>
      </c>
      <c r="T87" s="18"/>
    </row>
    <row r="88" spans="1:20">
      <c r="A88" s="4">
        <v>84</v>
      </c>
      <c r="B88" s="17" t="s">
        <v>62</v>
      </c>
      <c r="C88" s="18" t="s">
        <v>488</v>
      </c>
      <c r="D88" s="18" t="s">
        <v>23</v>
      </c>
      <c r="E88" s="19" t="s">
        <v>522</v>
      </c>
      <c r="F88" s="18" t="s">
        <v>91</v>
      </c>
      <c r="G88" s="19">
        <v>19</v>
      </c>
      <c r="H88" s="19">
        <v>27</v>
      </c>
      <c r="I88" s="61">
        <f t="shared" si="1"/>
        <v>46</v>
      </c>
      <c r="J88" s="18">
        <v>9859241631</v>
      </c>
      <c r="K88" s="18" t="s">
        <v>772</v>
      </c>
      <c r="L88" s="18" t="s">
        <v>773</v>
      </c>
      <c r="M88" s="18">
        <v>9613332556</v>
      </c>
      <c r="N88" s="18" t="s">
        <v>774</v>
      </c>
      <c r="O88" s="18">
        <v>7399209480</v>
      </c>
      <c r="P88" s="24">
        <v>43638</v>
      </c>
      <c r="Q88" s="18" t="s">
        <v>245</v>
      </c>
      <c r="R88" s="18">
        <v>45</v>
      </c>
      <c r="S88" s="18" t="s">
        <v>221</v>
      </c>
      <c r="T88" s="18"/>
    </row>
    <row r="89" spans="1:20">
      <c r="A89" s="4">
        <v>85</v>
      </c>
      <c r="B89" s="17" t="s">
        <v>62</v>
      </c>
      <c r="C89" s="18" t="s">
        <v>489</v>
      </c>
      <c r="D89" s="18" t="s">
        <v>23</v>
      </c>
      <c r="E89" s="19">
        <v>18110716501</v>
      </c>
      <c r="F89" s="18" t="s">
        <v>91</v>
      </c>
      <c r="G89" s="19">
        <v>44</v>
      </c>
      <c r="H89" s="19">
        <v>53</v>
      </c>
      <c r="I89" s="61">
        <f t="shared" si="1"/>
        <v>97</v>
      </c>
      <c r="J89" s="18">
        <v>9577286929</v>
      </c>
      <c r="K89" s="18" t="s">
        <v>772</v>
      </c>
      <c r="L89" s="18" t="s">
        <v>773</v>
      </c>
      <c r="M89" s="18">
        <v>9613332556</v>
      </c>
      <c r="N89" s="18" t="s">
        <v>774</v>
      </c>
      <c r="O89" s="18">
        <v>7399209480</v>
      </c>
      <c r="P89" s="24">
        <v>43638</v>
      </c>
      <c r="Q89" s="18" t="s">
        <v>245</v>
      </c>
      <c r="R89" s="18">
        <v>45</v>
      </c>
      <c r="S89" s="18" t="s">
        <v>221</v>
      </c>
      <c r="T89" s="18"/>
    </row>
    <row r="90" spans="1:20">
      <c r="A90" s="4">
        <v>86</v>
      </c>
      <c r="B90" s="17" t="s">
        <v>63</v>
      </c>
      <c r="C90" s="18" t="s">
        <v>490</v>
      </c>
      <c r="D90" s="18" t="s">
        <v>23</v>
      </c>
      <c r="E90" s="19" t="s">
        <v>523</v>
      </c>
      <c r="F90" s="18" t="s">
        <v>91</v>
      </c>
      <c r="G90" s="19">
        <v>77</v>
      </c>
      <c r="H90" s="19">
        <v>85</v>
      </c>
      <c r="I90" s="61">
        <f t="shared" si="1"/>
        <v>162</v>
      </c>
      <c r="J90" s="18">
        <v>9435982329</v>
      </c>
      <c r="K90" s="18" t="s">
        <v>772</v>
      </c>
      <c r="L90" s="18" t="s">
        <v>773</v>
      </c>
      <c r="M90" s="18">
        <v>9613332556</v>
      </c>
      <c r="N90" s="18" t="s">
        <v>774</v>
      </c>
      <c r="O90" s="18">
        <v>7399209480</v>
      </c>
      <c r="P90" s="24">
        <v>43638</v>
      </c>
      <c r="Q90" s="18" t="s">
        <v>245</v>
      </c>
      <c r="R90" s="18">
        <v>43</v>
      </c>
      <c r="S90" s="18" t="s">
        <v>221</v>
      </c>
      <c r="T90" s="18"/>
    </row>
    <row r="91" spans="1:20">
      <c r="A91" s="4">
        <v>87</v>
      </c>
      <c r="B91" s="17" t="s">
        <v>62</v>
      </c>
      <c r="C91" s="18" t="s">
        <v>491</v>
      </c>
      <c r="D91" s="18" t="s">
        <v>23</v>
      </c>
      <c r="E91" s="19" t="s">
        <v>524</v>
      </c>
      <c r="F91" s="18" t="s">
        <v>91</v>
      </c>
      <c r="G91" s="19">
        <v>49</v>
      </c>
      <c r="H91" s="19">
        <v>42</v>
      </c>
      <c r="I91" s="61">
        <f t="shared" si="1"/>
        <v>91</v>
      </c>
      <c r="J91" s="18">
        <v>9854027937</v>
      </c>
      <c r="K91" s="18" t="s">
        <v>772</v>
      </c>
      <c r="L91" s="18" t="s">
        <v>773</v>
      </c>
      <c r="M91" s="18">
        <v>9613332556</v>
      </c>
      <c r="N91" s="18" t="s">
        <v>774</v>
      </c>
      <c r="O91" s="18">
        <v>7399209480</v>
      </c>
      <c r="P91" s="24">
        <v>43640</v>
      </c>
      <c r="Q91" s="18" t="s">
        <v>220</v>
      </c>
      <c r="R91" s="18">
        <v>45</v>
      </c>
      <c r="S91" s="18" t="s">
        <v>221</v>
      </c>
      <c r="T91" s="18"/>
    </row>
    <row r="92" spans="1:20">
      <c r="A92" s="4">
        <v>88</v>
      </c>
      <c r="B92" s="17" t="s">
        <v>62</v>
      </c>
      <c r="C92" s="18" t="s">
        <v>492</v>
      </c>
      <c r="D92" s="18" t="s">
        <v>23</v>
      </c>
      <c r="E92" s="19">
        <v>18110715901</v>
      </c>
      <c r="F92" s="18" t="s">
        <v>91</v>
      </c>
      <c r="G92" s="19">
        <v>51</v>
      </c>
      <c r="H92" s="19">
        <v>50</v>
      </c>
      <c r="I92" s="61">
        <f t="shared" si="1"/>
        <v>101</v>
      </c>
      <c r="J92" s="18" t="s">
        <v>285</v>
      </c>
      <c r="K92" s="18" t="s">
        <v>772</v>
      </c>
      <c r="L92" s="18" t="s">
        <v>773</v>
      </c>
      <c r="M92" s="18">
        <v>9613332556</v>
      </c>
      <c r="N92" s="18" t="s">
        <v>774</v>
      </c>
      <c r="O92" s="18">
        <v>7399209480</v>
      </c>
      <c r="P92" s="24">
        <v>43640</v>
      </c>
      <c r="Q92" s="18" t="s">
        <v>220</v>
      </c>
      <c r="R92" s="18">
        <v>43</v>
      </c>
      <c r="S92" s="18" t="s">
        <v>221</v>
      </c>
      <c r="T92" s="18"/>
    </row>
    <row r="93" spans="1:20">
      <c r="A93" s="4">
        <v>89</v>
      </c>
      <c r="B93" s="17" t="s">
        <v>63</v>
      </c>
      <c r="C93" s="18" t="s">
        <v>493</v>
      </c>
      <c r="D93" s="18" t="s">
        <v>23</v>
      </c>
      <c r="E93" s="19">
        <v>18110716102</v>
      </c>
      <c r="F93" s="18" t="s">
        <v>91</v>
      </c>
      <c r="G93" s="19">
        <v>35</v>
      </c>
      <c r="H93" s="19">
        <v>40</v>
      </c>
      <c r="I93" s="61">
        <f t="shared" si="1"/>
        <v>75</v>
      </c>
      <c r="J93" s="18">
        <v>9854392598</v>
      </c>
      <c r="K93" s="18" t="s">
        <v>772</v>
      </c>
      <c r="L93" s="18" t="s">
        <v>773</v>
      </c>
      <c r="M93" s="18">
        <v>9613332556</v>
      </c>
      <c r="N93" s="18" t="s">
        <v>774</v>
      </c>
      <c r="O93" s="18">
        <v>7399209480</v>
      </c>
      <c r="P93" s="24">
        <v>43640</v>
      </c>
      <c r="Q93" s="18" t="s">
        <v>220</v>
      </c>
      <c r="R93" s="18">
        <v>40</v>
      </c>
      <c r="S93" s="18" t="s">
        <v>221</v>
      </c>
      <c r="T93" s="18"/>
    </row>
    <row r="94" spans="1:20">
      <c r="A94" s="4">
        <v>90</v>
      </c>
      <c r="B94" s="17" t="s">
        <v>63</v>
      </c>
      <c r="C94" s="18" t="s">
        <v>494</v>
      </c>
      <c r="D94" s="18" t="s">
        <v>23</v>
      </c>
      <c r="E94" s="19">
        <v>18110716101</v>
      </c>
      <c r="F94" s="18" t="s">
        <v>91</v>
      </c>
      <c r="G94" s="19">
        <v>42</v>
      </c>
      <c r="H94" s="19">
        <v>28</v>
      </c>
      <c r="I94" s="61">
        <f t="shared" si="1"/>
        <v>70</v>
      </c>
      <c r="J94" s="18">
        <v>9859604821</v>
      </c>
      <c r="K94" s="18" t="s">
        <v>772</v>
      </c>
      <c r="L94" s="18" t="s">
        <v>773</v>
      </c>
      <c r="M94" s="18">
        <v>9613332556</v>
      </c>
      <c r="N94" s="18" t="s">
        <v>774</v>
      </c>
      <c r="O94" s="18">
        <v>7399209480</v>
      </c>
      <c r="P94" s="24">
        <v>43640</v>
      </c>
      <c r="Q94" s="18" t="s">
        <v>220</v>
      </c>
      <c r="R94" s="18">
        <v>43</v>
      </c>
      <c r="S94" s="18" t="s">
        <v>221</v>
      </c>
      <c r="T94" s="18"/>
    </row>
    <row r="95" spans="1:20">
      <c r="A95" s="4">
        <v>91</v>
      </c>
      <c r="B95" s="17" t="s">
        <v>62</v>
      </c>
      <c r="C95" s="18" t="s">
        <v>495</v>
      </c>
      <c r="D95" s="18" t="s">
        <v>23</v>
      </c>
      <c r="E95" s="19">
        <v>18110716201</v>
      </c>
      <c r="F95" s="18" t="s">
        <v>91</v>
      </c>
      <c r="G95" s="19">
        <v>49</v>
      </c>
      <c r="H95" s="19">
        <v>46</v>
      </c>
      <c r="I95" s="61">
        <f t="shared" si="1"/>
        <v>95</v>
      </c>
      <c r="J95" s="18">
        <v>9854737424</v>
      </c>
      <c r="K95" s="18" t="s">
        <v>772</v>
      </c>
      <c r="L95" s="18" t="s">
        <v>773</v>
      </c>
      <c r="M95" s="18">
        <v>9613332556</v>
      </c>
      <c r="N95" s="18" t="s">
        <v>774</v>
      </c>
      <c r="O95" s="18">
        <v>7399209480</v>
      </c>
      <c r="P95" s="24">
        <v>43641</v>
      </c>
      <c r="Q95" s="18" t="s">
        <v>226</v>
      </c>
      <c r="R95" s="18">
        <v>45</v>
      </c>
      <c r="S95" s="18" t="s">
        <v>221</v>
      </c>
      <c r="T95" s="18"/>
    </row>
    <row r="96" spans="1:20">
      <c r="A96" s="4">
        <v>92</v>
      </c>
      <c r="B96" s="17" t="s">
        <v>62</v>
      </c>
      <c r="C96" s="18" t="s">
        <v>496</v>
      </c>
      <c r="D96" s="18" t="s">
        <v>23</v>
      </c>
      <c r="E96" s="19">
        <v>18110716001</v>
      </c>
      <c r="F96" s="18" t="s">
        <v>91</v>
      </c>
      <c r="G96" s="19">
        <v>50</v>
      </c>
      <c r="H96" s="19">
        <v>73</v>
      </c>
      <c r="I96" s="61">
        <f t="shared" si="1"/>
        <v>123</v>
      </c>
      <c r="J96" s="18">
        <v>7399764759</v>
      </c>
      <c r="K96" s="18" t="s">
        <v>772</v>
      </c>
      <c r="L96" s="18" t="s">
        <v>773</v>
      </c>
      <c r="M96" s="18">
        <v>9613332556</v>
      </c>
      <c r="N96" s="18" t="s">
        <v>774</v>
      </c>
      <c r="O96" s="18">
        <v>7399209480</v>
      </c>
      <c r="P96" s="24">
        <v>43641</v>
      </c>
      <c r="Q96" s="18" t="s">
        <v>226</v>
      </c>
      <c r="R96" s="18">
        <v>45</v>
      </c>
      <c r="S96" s="18" t="s">
        <v>221</v>
      </c>
      <c r="T96" s="18"/>
    </row>
    <row r="97" spans="1:20">
      <c r="A97" s="4">
        <v>93</v>
      </c>
      <c r="B97" s="17" t="s">
        <v>63</v>
      </c>
      <c r="C97" s="18" t="s">
        <v>497</v>
      </c>
      <c r="D97" s="18" t="s">
        <v>23</v>
      </c>
      <c r="E97" s="19" t="s">
        <v>525</v>
      </c>
      <c r="F97" s="18" t="s">
        <v>91</v>
      </c>
      <c r="G97" s="19">
        <v>43</v>
      </c>
      <c r="H97" s="19">
        <v>32</v>
      </c>
      <c r="I97" s="61">
        <f t="shared" si="1"/>
        <v>75</v>
      </c>
      <c r="J97" s="18">
        <v>7399413805</v>
      </c>
      <c r="K97" s="18" t="s">
        <v>772</v>
      </c>
      <c r="L97" s="18" t="s">
        <v>773</v>
      </c>
      <c r="M97" s="18">
        <v>9613332556</v>
      </c>
      <c r="N97" s="18" t="s">
        <v>774</v>
      </c>
      <c r="O97" s="18">
        <v>7399209480</v>
      </c>
      <c r="P97" s="24">
        <v>43641</v>
      </c>
      <c r="Q97" s="18" t="s">
        <v>226</v>
      </c>
      <c r="R97" s="18">
        <v>43</v>
      </c>
      <c r="S97" s="18" t="s">
        <v>221</v>
      </c>
      <c r="T97" s="18"/>
    </row>
    <row r="98" spans="1:20">
      <c r="A98" s="4">
        <v>94</v>
      </c>
      <c r="B98" s="17" t="s">
        <v>63</v>
      </c>
      <c r="C98" s="18" t="s">
        <v>498</v>
      </c>
      <c r="D98" s="18" t="s">
        <v>23</v>
      </c>
      <c r="E98" s="19">
        <v>18110734401</v>
      </c>
      <c r="F98" s="18" t="s">
        <v>91</v>
      </c>
      <c r="G98" s="19">
        <v>47</v>
      </c>
      <c r="H98" s="19">
        <v>45</v>
      </c>
      <c r="I98" s="61">
        <f t="shared" si="1"/>
        <v>92</v>
      </c>
      <c r="J98" s="18">
        <v>8749871615</v>
      </c>
      <c r="K98" s="18" t="s">
        <v>772</v>
      </c>
      <c r="L98" s="18" t="s">
        <v>773</v>
      </c>
      <c r="M98" s="18">
        <v>9613332556</v>
      </c>
      <c r="N98" s="18" t="s">
        <v>774</v>
      </c>
      <c r="O98" s="18">
        <v>7399209480</v>
      </c>
      <c r="P98" s="24">
        <v>43641</v>
      </c>
      <c r="Q98" s="18" t="s">
        <v>226</v>
      </c>
      <c r="R98" s="18">
        <v>45</v>
      </c>
      <c r="S98" s="18" t="s">
        <v>221</v>
      </c>
      <c r="T98" s="18"/>
    </row>
    <row r="99" spans="1:20">
      <c r="A99" s="4">
        <v>95</v>
      </c>
      <c r="B99" s="17" t="s">
        <v>62</v>
      </c>
      <c r="C99" s="18" t="s">
        <v>499</v>
      </c>
      <c r="D99" s="18" t="s">
        <v>23</v>
      </c>
      <c r="E99" s="19">
        <v>18110716301</v>
      </c>
      <c r="F99" s="18" t="s">
        <v>91</v>
      </c>
      <c r="G99" s="19">
        <v>42</v>
      </c>
      <c r="H99" s="19">
        <v>38</v>
      </c>
      <c r="I99" s="61">
        <f t="shared" si="1"/>
        <v>80</v>
      </c>
      <c r="J99" s="18">
        <v>9577149716</v>
      </c>
      <c r="K99" s="18" t="s">
        <v>772</v>
      </c>
      <c r="L99" s="18" t="s">
        <v>773</v>
      </c>
      <c r="M99" s="18">
        <v>9613332556</v>
      </c>
      <c r="N99" s="18" t="s">
        <v>774</v>
      </c>
      <c r="O99" s="18">
        <v>7399209480</v>
      </c>
      <c r="P99" s="24">
        <v>43642</v>
      </c>
      <c r="Q99" s="18" t="s">
        <v>232</v>
      </c>
      <c r="R99" s="18">
        <v>43</v>
      </c>
      <c r="S99" s="18" t="s">
        <v>221</v>
      </c>
      <c r="T99" s="18"/>
    </row>
    <row r="100" spans="1:20">
      <c r="A100" s="4">
        <v>96</v>
      </c>
      <c r="B100" s="17" t="s">
        <v>62</v>
      </c>
      <c r="C100" s="18" t="s">
        <v>500</v>
      </c>
      <c r="D100" s="18" t="s">
        <v>23</v>
      </c>
      <c r="E100" s="19">
        <v>18110715905</v>
      </c>
      <c r="F100" s="18" t="s">
        <v>91</v>
      </c>
      <c r="G100" s="19">
        <v>44</v>
      </c>
      <c r="H100" s="19">
        <v>41</v>
      </c>
      <c r="I100" s="61">
        <f t="shared" si="1"/>
        <v>85</v>
      </c>
      <c r="J100" s="18">
        <v>9508368453</v>
      </c>
      <c r="K100" s="18" t="s">
        <v>772</v>
      </c>
      <c r="L100" s="18" t="s">
        <v>773</v>
      </c>
      <c r="M100" s="18">
        <v>9613332556</v>
      </c>
      <c r="N100" s="18" t="s">
        <v>774</v>
      </c>
      <c r="O100" s="18">
        <v>7399209480</v>
      </c>
      <c r="P100" s="24">
        <v>43642</v>
      </c>
      <c r="Q100" s="18" t="s">
        <v>232</v>
      </c>
      <c r="R100" s="18">
        <v>40</v>
      </c>
      <c r="S100" s="18" t="s">
        <v>221</v>
      </c>
      <c r="T100" s="18"/>
    </row>
    <row r="101" spans="1:20">
      <c r="A101" s="4">
        <v>97</v>
      </c>
      <c r="B101" s="17" t="s">
        <v>63</v>
      </c>
      <c r="C101" s="18" t="s">
        <v>501</v>
      </c>
      <c r="D101" s="18" t="s">
        <v>23</v>
      </c>
      <c r="E101" s="19">
        <v>18110715902</v>
      </c>
      <c r="F101" s="18" t="s">
        <v>723</v>
      </c>
      <c r="G101" s="19">
        <v>55</v>
      </c>
      <c r="H101" s="19">
        <v>65</v>
      </c>
      <c r="I101" s="61">
        <f t="shared" si="1"/>
        <v>120</v>
      </c>
      <c r="J101" s="18">
        <v>9854761171</v>
      </c>
      <c r="K101" s="18" t="s">
        <v>772</v>
      </c>
      <c r="L101" s="18" t="s">
        <v>773</v>
      </c>
      <c r="M101" s="18">
        <v>9613332556</v>
      </c>
      <c r="N101" s="18" t="s">
        <v>774</v>
      </c>
      <c r="O101" s="18">
        <v>7399209480</v>
      </c>
      <c r="P101" s="24">
        <v>43642</v>
      </c>
      <c r="Q101" s="18" t="s">
        <v>232</v>
      </c>
      <c r="R101" s="18">
        <v>43</v>
      </c>
      <c r="S101" s="18" t="s">
        <v>221</v>
      </c>
      <c r="T101" s="18"/>
    </row>
    <row r="102" spans="1:20">
      <c r="A102" s="4">
        <v>98</v>
      </c>
      <c r="B102" s="17" t="s">
        <v>63</v>
      </c>
      <c r="C102" s="18" t="s">
        <v>502</v>
      </c>
      <c r="D102" s="18" t="s">
        <v>23</v>
      </c>
      <c r="E102" s="19" t="s">
        <v>526</v>
      </c>
      <c r="F102" s="18" t="s">
        <v>723</v>
      </c>
      <c r="G102" s="19">
        <v>56</v>
      </c>
      <c r="H102" s="19">
        <v>30</v>
      </c>
      <c r="I102" s="61">
        <f t="shared" si="1"/>
        <v>86</v>
      </c>
      <c r="J102" s="18">
        <v>9613385502</v>
      </c>
      <c r="K102" s="18" t="s">
        <v>772</v>
      </c>
      <c r="L102" s="18" t="s">
        <v>773</v>
      </c>
      <c r="M102" s="18">
        <v>9613332556</v>
      </c>
      <c r="N102" s="18" t="s">
        <v>774</v>
      </c>
      <c r="O102" s="18">
        <v>7399209480</v>
      </c>
      <c r="P102" s="24">
        <v>43642</v>
      </c>
      <c r="Q102" s="18" t="s">
        <v>232</v>
      </c>
      <c r="R102" s="18">
        <v>45</v>
      </c>
      <c r="S102" s="18" t="s">
        <v>221</v>
      </c>
      <c r="T102" s="18"/>
    </row>
    <row r="103" spans="1:20" ht="33">
      <c r="A103" s="4">
        <v>99</v>
      </c>
      <c r="B103" s="17" t="s">
        <v>62</v>
      </c>
      <c r="C103" s="18" t="s">
        <v>503</v>
      </c>
      <c r="D103" s="18" t="s">
        <v>23</v>
      </c>
      <c r="E103" s="19">
        <v>18110707102</v>
      </c>
      <c r="F103" s="18" t="s">
        <v>91</v>
      </c>
      <c r="G103" s="19">
        <v>14</v>
      </c>
      <c r="H103" s="19">
        <v>18</v>
      </c>
      <c r="I103" s="61">
        <f t="shared" si="1"/>
        <v>32</v>
      </c>
      <c r="J103" s="18">
        <v>9678198540</v>
      </c>
      <c r="K103" s="18" t="s">
        <v>726</v>
      </c>
      <c r="L103" s="18" t="s">
        <v>775</v>
      </c>
      <c r="M103" s="18">
        <v>9613675321</v>
      </c>
      <c r="N103" s="18" t="s">
        <v>776</v>
      </c>
      <c r="O103" s="18">
        <v>8472037601</v>
      </c>
      <c r="P103" s="24">
        <v>43643</v>
      </c>
      <c r="Q103" s="18" t="s">
        <v>234</v>
      </c>
      <c r="R103" s="18">
        <v>45</v>
      </c>
      <c r="S103" s="18" t="s">
        <v>221</v>
      </c>
      <c r="T103" s="18"/>
    </row>
    <row r="104" spans="1:20" ht="33">
      <c r="A104" s="4">
        <v>100</v>
      </c>
      <c r="B104" s="17" t="s">
        <v>62</v>
      </c>
      <c r="C104" s="18" t="s">
        <v>504</v>
      </c>
      <c r="D104" s="18" t="s">
        <v>23</v>
      </c>
      <c r="E104" s="19">
        <v>18110707203</v>
      </c>
      <c r="F104" s="18" t="s">
        <v>91</v>
      </c>
      <c r="G104" s="19">
        <v>13</v>
      </c>
      <c r="H104" s="19">
        <v>17</v>
      </c>
      <c r="I104" s="61">
        <f t="shared" si="1"/>
        <v>30</v>
      </c>
      <c r="J104" s="18">
        <v>9435183238</v>
      </c>
      <c r="K104" s="18" t="s">
        <v>726</v>
      </c>
      <c r="L104" s="18" t="s">
        <v>775</v>
      </c>
      <c r="M104" s="18">
        <v>9613675321</v>
      </c>
      <c r="N104" s="18" t="s">
        <v>776</v>
      </c>
      <c r="O104" s="18">
        <v>8472037601</v>
      </c>
      <c r="P104" s="24">
        <v>43643</v>
      </c>
      <c r="Q104" s="18" t="s">
        <v>234</v>
      </c>
      <c r="R104" s="18">
        <v>43</v>
      </c>
      <c r="S104" s="18" t="s">
        <v>221</v>
      </c>
      <c r="T104" s="18"/>
    </row>
    <row r="105" spans="1:20" ht="33">
      <c r="A105" s="4">
        <v>101</v>
      </c>
      <c r="B105" s="17" t="s">
        <v>63</v>
      </c>
      <c r="C105" s="18" t="s">
        <v>505</v>
      </c>
      <c r="D105" s="18" t="s">
        <v>23</v>
      </c>
      <c r="E105" s="19">
        <v>18110707204</v>
      </c>
      <c r="F105" s="18" t="s">
        <v>91</v>
      </c>
      <c r="G105" s="19">
        <v>21</v>
      </c>
      <c r="H105" s="19">
        <v>18</v>
      </c>
      <c r="I105" s="61">
        <f t="shared" si="1"/>
        <v>39</v>
      </c>
      <c r="J105" s="18">
        <v>8751941176</v>
      </c>
      <c r="K105" s="18" t="s">
        <v>726</v>
      </c>
      <c r="L105" s="18" t="s">
        <v>775</v>
      </c>
      <c r="M105" s="18">
        <v>9613675321</v>
      </c>
      <c r="N105" s="18" t="s">
        <v>776</v>
      </c>
      <c r="O105" s="18">
        <v>8472037601</v>
      </c>
      <c r="P105" s="24">
        <v>43643</v>
      </c>
      <c r="Q105" s="18" t="s">
        <v>234</v>
      </c>
      <c r="R105" s="18">
        <v>45</v>
      </c>
      <c r="S105" s="18" t="s">
        <v>221</v>
      </c>
      <c r="T105" s="18"/>
    </row>
    <row r="106" spans="1:20" ht="33">
      <c r="A106" s="4">
        <v>102</v>
      </c>
      <c r="B106" s="17" t="s">
        <v>63</v>
      </c>
      <c r="C106" s="18" t="s">
        <v>506</v>
      </c>
      <c r="D106" s="18" t="s">
        <v>23</v>
      </c>
      <c r="E106" s="19">
        <v>18110707801</v>
      </c>
      <c r="F106" s="18" t="s">
        <v>91</v>
      </c>
      <c r="G106" s="19" t="s">
        <v>529</v>
      </c>
      <c r="H106" s="19">
        <v>25</v>
      </c>
      <c r="I106" s="61">
        <f t="shared" si="1"/>
        <v>25</v>
      </c>
      <c r="J106" s="18">
        <v>9859253181</v>
      </c>
      <c r="K106" s="18" t="s">
        <v>726</v>
      </c>
      <c r="L106" s="18" t="s">
        <v>775</v>
      </c>
      <c r="M106" s="18">
        <v>9613675321</v>
      </c>
      <c r="N106" s="18" t="s">
        <v>776</v>
      </c>
      <c r="O106" s="18">
        <v>8472037601</v>
      </c>
      <c r="P106" s="24">
        <v>43643</v>
      </c>
      <c r="Q106" s="18" t="s">
        <v>234</v>
      </c>
      <c r="R106" s="18">
        <v>43</v>
      </c>
      <c r="S106" s="18" t="s">
        <v>221</v>
      </c>
      <c r="T106" s="18"/>
    </row>
    <row r="107" spans="1:20" ht="33">
      <c r="A107" s="4">
        <v>103</v>
      </c>
      <c r="B107" s="17" t="s">
        <v>63</v>
      </c>
      <c r="C107" s="18" t="s">
        <v>507</v>
      </c>
      <c r="D107" s="18" t="s">
        <v>23</v>
      </c>
      <c r="E107" s="19">
        <v>18110707201</v>
      </c>
      <c r="F107" s="18" t="s">
        <v>91</v>
      </c>
      <c r="G107" s="19">
        <v>20</v>
      </c>
      <c r="H107" s="19">
        <v>23</v>
      </c>
      <c r="I107" s="61">
        <f t="shared" si="1"/>
        <v>43</v>
      </c>
      <c r="J107" s="18">
        <v>9854776139</v>
      </c>
      <c r="K107" s="18" t="s">
        <v>726</v>
      </c>
      <c r="L107" s="18" t="s">
        <v>775</v>
      </c>
      <c r="M107" s="18">
        <v>9613675321</v>
      </c>
      <c r="N107" s="18" t="s">
        <v>776</v>
      </c>
      <c r="O107" s="18">
        <v>8472037601</v>
      </c>
      <c r="P107" s="24">
        <v>43643</v>
      </c>
      <c r="Q107" s="18" t="s">
        <v>234</v>
      </c>
      <c r="R107" s="18">
        <v>56</v>
      </c>
      <c r="S107" s="18" t="s">
        <v>221</v>
      </c>
      <c r="T107" s="18"/>
    </row>
    <row r="108" spans="1:20" ht="33">
      <c r="A108" s="4">
        <v>104</v>
      </c>
      <c r="B108" s="17" t="s">
        <v>62</v>
      </c>
      <c r="C108" s="18" t="s">
        <v>508</v>
      </c>
      <c r="D108" s="18" t="s">
        <v>23</v>
      </c>
      <c r="E108" s="19">
        <v>18110707001</v>
      </c>
      <c r="F108" s="18" t="s">
        <v>91</v>
      </c>
      <c r="G108" s="19">
        <v>36</v>
      </c>
      <c r="H108" s="19">
        <v>44</v>
      </c>
      <c r="I108" s="61">
        <f t="shared" si="1"/>
        <v>80</v>
      </c>
      <c r="J108" s="18">
        <v>9854704572</v>
      </c>
      <c r="K108" s="18" t="s">
        <v>726</v>
      </c>
      <c r="L108" s="18" t="s">
        <v>775</v>
      </c>
      <c r="M108" s="18">
        <v>9613675321</v>
      </c>
      <c r="N108" s="18" t="s">
        <v>776</v>
      </c>
      <c r="O108" s="18">
        <v>8472037601</v>
      </c>
      <c r="P108" s="24">
        <v>43644</v>
      </c>
      <c r="Q108" s="18" t="s">
        <v>238</v>
      </c>
      <c r="R108" s="18">
        <v>43</v>
      </c>
      <c r="S108" s="18" t="s">
        <v>221</v>
      </c>
      <c r="T108" s="18"/>
    </row>
    <row r="109" spans="1:20" ht="33">
      <c r="A109" s="4">
        <v>105</v>
      </c>
      <c r="B109" s="17" t="s">
        <v>62</v>
      </c>
      <c r="C109" s="18" t="s">
        <v>509</v>
      </c>
      <c r="D109" s="18" t="s">
        <v>23</v>
      </c>
      <c r="E109" s="19">
        <v>18110707101</v>
      </c>
      <c r="F109" s="18" t="s">
        <v>91</v>
      </c>
      <c r="G109" s="19">
        <v>22</v>
      </c>
      <c r="H109" s="19">
        <v>25</v>
      </c>
      <c r="I109" s="61">
        <f t="shared" si="1"/>
        <v>47</v>
      </c>
      <c r="J109" s="18">
        <v>9859388698</v>
      </c>
      <c r="K109" s="18" t="s">
        <v>726</v>
      </c>
      <c r="L109" s="18" t="s">
        <v>775</v>
      </c>
      <c r="M109" s="18">
        <v>9613675321</v>
      </c>
      <c r="N109" s="18" t="s">
        <v>776</v>
      </c>
      <c r="O109" s="18">
        <v>8472037601</v>
      </c>
      <c r="P109" s="24">
        <v>43644</v>
      </c>
      <c r="Q109" s="18" t="s">
        <v>238</v>
      </c>
      <c r="R109" s="18">
        <v>45</v>
      </c>
      <c r="S109" s="18" t="s">
        <v>221</v>
      </c>
      <c r="T109" s="18"/>
    </row>
    <row r="110" spans="1:20" ht="33">
      <c r="A110" s="4">
        <v>106</v>
      </c>
      <c r="B110" s="17" t="s">
        <v>62</v>
      </c>
      <c r="C110" s="18" t="s">
        <v>510</v>
      </c>
      <c r="D110" s="18" t="s">
        <v>23</v>
      </c>
      <c r="E110" s="19" t="s">
        <v>527</v>
      </c>
      <c r="F110" s="18" t="s">
        <v>723</v>
      </c>
      <c r="G110" s="19">
        <v>34</v>
      </c>
      <c r="H110" s="19">
        <v>40</v>
      </c>
      <c r="I110" s="61">
        <f t="shared" si="1"/>
        <v>74</v>
      </c>
      <c r="J110" s="18"/>
      <c r="K110" s="18" t="s">
        <v>726</v>
      </c>
      <c r="L110" s="18" t="s">
        <v>775</v>
      </c>
      <c r="M110" s="18">
        <v>9613675321</v>
      </c>
      <c r="N110" s="18" t="s">
        <v>776</v>
      </c>
      <c r="O110" s="18">
        <v>8472037601</v>
      </c>
      <c r="P110" s="24">
        <v>43644</v>
      </c>
      <c r="Q110" s="18" t="s">
        <v>238</v>
      </c>
      <c r="R110" s="18">
        <v>45</v>
      </c>
      <c r="S110" s="18" t="s">
        <v>221</v>
      </c>
      <c r="T110" s="18"/>
    </row>
    <row r="111" spans="1:20" ht="33">
      <c r="A111" s="4">
        <v>107</v>
      </c>
      <c r="B111" s="17" t="s">
        <v>62</v>
      </c>
      <c r="C111" s="18" t="s">
        <v>511</v>
      </c>
      <c r="D111" s="18" t="s">
        <v>23</v>
      </c>
      <c r="E111" s="19" t="s">
        <v>528</v>
      </c>
      <c r="F111" s="18" t="s">
        <v>723</v>
      </c>
      <c r="G111" s="19">
        <v>10</v>
      </c>
      <c r="H111" s="19">
        <v>10</v>
      </c>
      <c r="I111" s="61">
        <f t="shared" si="1"/>
        <v>20</v>
      </c>
      <c r="J111" s="18"/>
      <c r="K111" s="18" t="s">
        <v>726</v>
      </c>
      <c r="L111" s="18" t="s">
        <v>775</v>
      </c>
      <c r="M111" s="18">
        <v>9613675321</v>
      </c>
      <c r="N111" s="18" t="s">
        <v>776</v>
      </c>
      <c r="O111" s="18">
        <v>8472037601</v>
      </c>
      <c r="P111" s="24">
        <v>43644</v>
      </c>
      <c r="Q111" s="18" t="s">
        <v>238</v>
      </c>
      <c r="R111" s="18">
        <v>43</v>
      </c>
      <c r="S111" s="18" t="s">
        <v>221</v>
      </c>
      <c r="T111" s="18"/>
    </row>
    <row r="112" spans="1:20" ht="33">
      <c r="A112" s="4">
        <v>108</v>
      </c>
      <c r="B112" s="17" t="s">
        <v>63</v>
      </c>
      <c r="C112" s="18" t="s">
        <v>512</v>
      </c>
      <c r="D112" s="18" t="s">
        <v>25</v>
      </c>
      <c r="E112" s="19">
        <v>15</v>
      </c>
      <c r="F112" s="18"/>
      <c r="G112" s="19">
        <v>12</v>
      </c>
      <c r="H112" s="19">
        <v>14</v>
      </c>
      <c r="I112" s="61">
        <f t="shared" si="1"/>
        <v>26</v>
      </c>
      <c r="J112" s="18">
        <v>9854761510</v>
      </c>
      <c r="K112" s="18" t="s">
        <v>777</v>
      </c>
      <c r="L112" s="18" t="s">
        <v>778</v>
      </c>
      <c r="M112" s="18">
        <v>8486086900</v>
      </c>
      <c r="N112" s="18" t="s">
        <v>779</v>
      </c>
      <c r="O112" s="18">
        <v>9859826361</v>
      </c>
      <c r="P112" s="24">
        <v>43644</v>
      </c>
      <c r="Q112" s="18" t="s">
        <v>238</v>
      </c>
      <c r="R112" s="18">
        <v>45</v>
      </c>
      <c r="S112" s="18" t="s">
        <v>221</v>
      </c>
      <c r="T112" s="18"/>
    </row>
    <row r="113" spans="1:20" ht="33">
      <c r="A113" s="4">
        <v>109</v>
      </c>
      <c r="B113" s="17" t="s">
        <v>63</v>
      </c>
      <c r="C113" s="18" t="s">
        <v>513</v>
      </c>
      <c r="D113" s="18" t="s">
        <v>25</v>
      </c>
      <c r="E113" s="19">
        <v>16</v>
      </c>
      <c r="F113" s="18"/>
      <c r="G113" s="19">
        <v>16</v>
      </c>
      <c r="H113" s="19">
        <v>16</v>
      </c>
      <c r="I113" s="61">
        <f t="shared" si="1"/>
        <v>32</v>
      </c>
      <c r="J113" s="18">
        <v>9613072650</v>
      </c>
      <c r="K113" s="18" t="s">
        <v>777</v>
      </c>
      <c r="L113" s="18" t="s">
        <v>778</v>
      </c>
      <c r="M113" s="18">
        <v>8486086900</v>
      </c>
      <c r="N113" s="18" t="s">
        <v>779</v>
      </c>
      <c r="O113" s="18">
        <v>9859826361</v>
      </c>
      <c r="P113" s="24">
        <v>43644</v>
      </c>
      <c r="Q113" s="18" t="s">
        <v>238</v>
      </c>
      <c r="R113" s="18">
        <v>43</v>
      </c>
      <c r="S113" s="18" t="s">
        <v>221</v>
      </c>
      <c r="T113" s="18"/>
    </row>
    <row r="114" spans="1:20" ht="33">
      <c r="A114" s="4">
        <v>110</v>
      </c>
      <c r="B114" s="17" t="s">
        <v>63</v>
      </c>
      <c r="C114" s="18" t="s">
        <v>514</v>
      </c>
      <c r="D114" s="18" t="s">
        <v>25</v>
      </c>
      <c r="E114" s="19">
        <v>17</v>
      </c>
      <c r="F114" s="18"/>
      <c r="G114" s="19">
        <v>30</v>
      </c>
      <c r="H114" s="19">
        <v>34</v>
      </c>
      <c r="I114" s="61">
        <f t="shared" si="1"/>
        <v>64</v>
      </c>
      <c r="J114" s="18">
        <v>9613330529</v>
      </c>
      <c r="K114" s="18" t="s">
        <v>770</v>
      </c>
      <c r="L114" s="18" t="s">
        <v>278</v>
      </c>
      <c r="M114" s="18">
        <v>9954983865</v>
      </c>
      <c r="N114" s="18" t="s">
        <v>780</v>
      </c>
      <c r="O114" s="18">
        <v>7399545553</v>
      </c>
      <c r="P114" s="24">
        <v>43644</v>
      </c>
      <c r="Q114" s="18" t="s">
        <v>238</v>
      </c>
      <c r="R114" s="18">
        <v>56</v>
      </c>
      <c r="S114" s="18" t="s">
        <v>221</v>
      </c>
      <c r="T114" s="18"/>
    </row>
    <row r="115" spans="1:20" ht="33">
      <c r="A115" s="4">
        <v>111</v>
      </c>
      <c r="B115" s="17" t="s">
        <v>62</v>
      </c>
      <c r="C115" s="18" t="s">
        <v>515</v>
      </c>
      <c r="D115" s="18" t="s">
        <v>25</v>
      </c>
      <c r="E115" s="19">
        <v>18</v>
      </c>
      <c r="F115" s="18"/>
      <c r="G115" s="19">
        <v>42</v>
      </c>
      <c r="H115" s="19">
        <v>49</v>
      </c>
      <c r="I115" s="61">
        <f t="shared" si="1"/>
        <v>91</v>
      </c>
      <c r="J115" s="18">
        <v>9613022386</v>
      </c>
      <c r="K115" s="18" t="s">
        <v>781</v>
      </c>
      <c r="L115" s="18" t="s">
        <v>782</v>
      </c>
      <c r="M115" s="18">
        <v>9859764953</v>
      </c>
      <c r="N115" s="18" t="s">
        <v>783</v>
      </c>
      <c r="O115" s="18">
        <v>8749925403</v>
      </c>
      <c r="P115" s="24">
        <v>43645</v>
      </c>
      <c r="Q115" s="18" t="s">
        <v>245</v>
      </c>
      <c r="R115" s="18">
        <v>43</v>
      </c>
      <c r="S115" s="18" t="s">
        <v>221</v>
      </c>
      <c r="T115" s="18"/>
    </row>
    <row r="116" spans="1:20" ht="33">
      <c r="A116" s="4">
        <v>112</v>
      </c>
      <c r="B116" s="17" t="s">
        <v>62</v>
      </c>
      <c r="C116" s="18" t="s">
        <v>516</v>
      </c>
      <c r="D116" s="18" t="s">
        <v>25</v>
      </c>
      <c r="E116" s="19">
        <v>19</v>
      </c>
      <c r="F116" s="18"/>
      <c r="G116" s="19">
        <v>30</v>
      </c>
      <c r="H116" s="19">
        <v>36</v>
      </c>
      <c r="I116" s="61">
        <f t="shared" si="1"/>
        <v>66</v>
      </c>
      <c r="J116" s="18">
        <v>9577723442</v>
      </c>
      <c r="K116" s="18" t="s">
        <v>777</v>
      </c>
      <c r="L116" s="18" t="s">
        <v>778</v>
      </c>
      <c r="M116" s="18">
        <v>8486086900</v>
      </c>
      <c r="N116" s="18" t="s">
        <v>779</v>
      </c>
      <c r="O116" s="18">
        <v>9859826361</v>
      </c>
      <c r="P116" s="24">
        <v>43645</v>
      </c>
      <c r="Q116" s="18" t="s">
        <v>245</v>
      </c>
      <c r="R116" s="18">
        <v>45</v>
      </c>
      <c r="S116" s="18" t="s">
        <v>221</v>
      </c>
      <c r="T116" s="18"/>
    </row>
    <row r="117" spans="1:20" ht="33">
      <c r="A117" s="4">
        <v>113</v>
      </c>
      <c r="B117" s="17" t="s">
        <v>63</v>
      </c>
      <c r="C117" s="18" t="s">
        <v>517</v>
      </c>
      <c r="D117" s="18" t="s">
        <v>25</v>
      </c>
      <c r="E117" s="19">
        <v>20</v>
      </c>
      <c r="F117" s="18"/>
      <c r="G117" s="19">
        <v>40</v>
      </c>
      <c r="H117" s="19">
        <v>43</v>
      </c>
      <c r="I117" s="61">
        <f t="shared" si="1"/>
        <v>83</v>
      </c>
      <c r="J117" s="18">
        <v>9577749834</v>
      </c>
      <c r="K117" s="18" t="s">
        <v>770</v>
      </c>
      <c r="L117" s="18" t="s">
        <v>278</v>
      </c>
      <c r="M117" s="18">
        <v>9954983865</v>
      </c>
      <c r="N117" s="18" t="s">
        <v>780</v>
      </c>
      <c r="O117" s="18">
        <v>7399545553</v>
      </c>
      <c r="P117" s="24">
        <v>43645</v>
      </c>
      <c r="Q117" s="18" t="s">
        <v>245</v>
      </c>
      <c r="R117" s="18">
        <v>45</v>
      </c>
      <c r="S117" s="18" t="s">
        <v>221</v>
      </c>
      <c r="T117" s="18"/>
    </row>
    <row r="118" spans="1:20" ht="33">
      <c r="A118" s="4">
        <v>114</v>
      </c>
      <c r="B118" s="17" t="s">
        <v>63</v>
      </c>
      <c r="C118" s="18" t="s">
        <v>518</v>
      </c>
      <c r="D118" s="18" t="s">
        <v>25</v>
      </c>
      <c r="E118" s="19">
        <v>21</v>
      </c>
      <c r="F118" s="18"/>
      <c r="G118" s="19">
        <v>33</v>
      </c>
      <c r="H118" s="19">
        <v>41</v>
      </c>
      <c r="I118" s="61">
        <f t="shared" si="1"/>
        <v>74</v>
      </c>
      <c r="J118" s="18">
        <v>7399158251</v>
      </c>
      <c r="K118" s="18" t="s">
        <v>781</v>
      </c>
      <c r="L118" s="18" t="s">
        <v>782</v>
      </c>
      <c r="M118" s="18">
        <v>9859764953</v>
      </c>
      <c r="N118" s="18" t="s">
        <v>783</v>
      </c>
      <c r="O118" s="18">
        <v>8749925403</v>
      </c>
      <c r="P118" s="24">
        <v>43645</v>
      </c>
      <c r="Q118" s="18" t="s">
        <v>245</v>
      </c>
      <c r="R118" s="18">
        <v>43</v>
      </c>
      <c r="S118" s="18" t="s">
        <v>221</v>
      </c>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114</v>
      </c>
      <c r="D165" s="21"/>
      <c r="E165" s="13"/>
      <c r="F165" s="21"/>
      <c r="G165" s="62">
        <f>SUM(G5:G164)</f>
        <v>3518</v>
      </c>
      <c r="H165" s="62">
        <f>SUM(H5:H164)</f>
        <v>3508</v>
      </c>
      <c r="I165" s="62">
        <f>SUM(I5:I164)</f>
        <v>7026</v>
      </c>
      <c r="J165" s="21"/>
      <c r="K165" s="21"/>
      <c r="L165" s="21"/>
      <c r="M165" s="21"/>
      <c r="N165" s="21"/>
      <c r="O165" s="21"/>
      <c r="P165" s="14"/>
      <c r="Q165" s="21"/>
      <c r="R165" s="21"/>
      <c r="S165" s="21"/>
      <c r="T165" s="12"/>
    </row>
    <row r="166" spans="1:20">
      <c r="A166" s="44" t="s">
        <v>62</v>
      </c>
      <c r="B166" s="10">
        <f>COUNTIF(B$5:B$164,"Team 1")</f>
        <v>58</v>
      </c>
      <c r="C166" s="44" t="s">
        <v>25</v>
      </c>
      <c r="D166" s="10">
        <f>COUNTIF(D5:D164,"Anganwadi")</f>
        <v>27</v>
      </c>
    </row>
    <row r="167" spans="1:20">
      <c r="A167" s="44" t="s">
        <v>63</v>
      </c>
      <c r="B167" s="10">
        <f>COUNTIF(B$6:B$164,"Team 2")</f>
        <v>56</v>
      </c>
      <c r="C167" s="44" t="s">
        <v>23</v>
      </c>
      <c r="D167" s="10">
        <f>COUNTIF(D5:D164,"School")</f>
        <v>87</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85" zoomScaleNormal="85" workbookViewId="0">
      <pane xSplit="3" ySplit="4" topLeftCell="K5" activePane="bottomRight" state="frozen"/>
      <selection pane="topRight" activeCell="C1" sqref="C1"/>
      <selection pane="bottomLeft" activeCell="A5" sqref="A5"/>
      <selection pane="bottomRight" sqref="A1:C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30" t="s">
        <v>70</v>
      </c>
      <c r="B1" s="130"/>
      <c r="C1" s="130"/>
      <c r="D1" s="57"/>
      <c r="E1" s="57"/>
      <c r="F1" s="57"/>
      <c r="G1" s="57"/>
      <c r="H1" s="57"/>
      <c r="I1" s="57"/>
      <c r="J1" s="57"/>
      <c r="K1" s="57"/>
      <c r="L1" s="57"/>
      <c r="M1" s="132"/>
      <c r="N1" s="132"/>
      <c r="O1" s="132"/>
      <c r="P1" s="132"/>
      <c r="Q1" s="132"/>
      <c r="R1" s="132"/>
      <c r="S1" s="132"/>
      <c r="T1" s="132"/>
    </row>
    <row r="2" spans="1:20">
      <c r="A2" s="126" t="s">
        <v>59</v>
      </c>
      <c r="B2" s="127"/>
      <c r="C2" s="127"/>
      <c r="D2" s="25">
        <v>43647</v>
      </c>
      <c r="E2" s="22"/>
      <c r="F2" s="22"/>
      <c r="G2" s="22"/>
      <c r="H2" s="22"/>
      <c r="I2" s="22"/>
      <c r="J2" s="22"/>
      <c r="K2" s="22"/>
      <c r="L2" s="22"/>
      <c r="M2" s="22"/>
      <c r="N2" s="22"/>
      <c r="O2" s="22"/>
      <c r="P2" s="22"/>
      <c r="Q2" s="22"/>
      <c r="R2" s="22"/>
      <c r="S2" s="22"/>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23" t="s">
        <v>9</v>
      </c>
      <c r="H4" s="23" t="s">
        <v>10</v>
      </c>
      <c r="I4" s="23" t="s">
        <v>11</v>
      </c>
      <c r="J4" s="121"/>
      <c r="K4" s="125"/>
      <c r="L4" s="125"/>
      <c r="M4" s="125"/>
      <c r="N4" s="125"/>
      <c r="O4" s="125"/>
      <c r="P4" s="122"/>
      <c r="Q4" s="122"/>
      <c r="R4" s="121"/>
      <c r="S4" s="121"/>
      <c r="T4" s="121"/>
    </row>
    <row r="5" spans="1:20" ht="33">
      <c r="A5" s="4">
        <v>1</v>
      </c>
      <c r="B5" s="17" t="s">
        <v>62</v>
      </c>
      <c r="C5" s="48" t="s">
        <v>846</v>
      </c>
      <c r="D5" s="48" t="s">
        <v>25</v>
      </c>
      <c r="E5" s="19" t="s">
        <v>216</v>
      </c>
      <c r="F5" s="48"/>
      <c r="G5" s="19">
        <v>19</v>
      </c>
      <c r="H5" s="19">
        <v>21</v>
      </c>
      <c r="I5" s="61">
        <f>SUM(G5:H5)</f>
        <v>40</v>
      </c>
      <c r="J5" s="48">
        <v>9854659064</v>
      </c>
      <c r="K5" s="48" t="s">
        <v>734</v>
      </c>
      <c r="L5" s="48" t="s">
        <v>735</v>
      </c>
      <c r="M5" s="48">
        <v>9613741621</v>
      </c>
      <c r="N5" s="48" t="s">
        <v>736</v>
      </c>
      <c r="O5" s="48">
        <v>9859253036</v>
      </c>
      <c r="P5" s="49">
        <v>43647</v>
      </c>
      <c r="Q5" s="48" t="s">
        <v>220</v>
      </c>
      <c r="R5" s="48">
        <v>40</v>
      </c>
      <c r="S5" s="48" t="s">
        <v>221</v>
      </c>
      <c r="T5" s="18"/>
    </row>
    <row r="6" spans="1:20">
      <c r="A6" s="4">
        <v>2</v>
      </c>
      <c r="B6" s="17" t="s">
        <v>62</v>
      </c>
      <c r="C6" s="48" t="s">
        <v>847</v>
      </c>
      <c r="D6" s="48" t="s">
        <v>25</v>
      </c>
      <c r="E6" s="19" t="s">
        <v>402</v>
      </c>
      <c r="F6" s="48"/>
      <c r="G6" s="19">
        <v>23</v>
      </c>
      <c r="H6" s="19">
        <v>29</v>
      </c>
      <c r="I6" s="61">
        <f t="shared" ref="I6:I69" si="0">SUM(G6:H6)</f>
        <v>52</v>
      </c>
      <c r="J6" s="48">
        <v>9859373365</v>
      </c>
      <c r="K6" s="48" t="s">
        <v>784</v>
      </c>
      <c r="L6" s="48" t="s">
        <v>785</v>
      </c>
      <c r="M6" s="48">
        <v>9577368493</v>
      </c>
      <c r="N6" s="48" t="s">
        <v>996</v>
      </c>
      <c r="O6" s="48">
        <v>8399059480</v>
      </c>
      <c r="P6" s="49">
        <v>43647</v>
      </c>
      <c r="Q6" s="48" t="s">
        <v>220</v>
      </c>
      <c r="R6" s="48">
        <v>43</v>
      </c>
      <c r="S6" s="48" t="s">
        <v>221</v>
      </c>
      <c r="T6" s="18"/>
    </row>
    <row r="7" spans="1:20">
      <c r="A7" s="4">
        <v>3</v>
      </c>
      <c r="B7" s="17" t="s">
        <v>62</v>
      </c>
      <c r="C7" s="48" t="s">
        <v>848</v>
      </c>
      <c r="D7" s="48" t="s">
        <v>25</v>
      </c>
      <c r="E7" s="19" t="s">
        <v>170</v>
      </c>
      <c r="F7" s="48"/>
      <c r="G7" s="19">
        <v>30</v>
      </c>
      <c r="H7" s="19">
        <v>21</v>
      </c>
      <c r="I7" s="61">
        <f t="shared" si="0"/>
        <v>51</v>
      </c>
      <c r="J7" s="48">
        <v>8486808282</v>
      </c>
      <c r="K7" s="48" t="s">
        <v>784</v>
      </c>
      <c r="L7" s="48" t="s">
        <v>785</v>
      </c>
      <c r="M7" s="48">
        <v>9577368493</v>
      </c>
      <c r="N7" s="48" t="s">
        <v>996</v>
      </c>
      <c r="O7" s="48">
        <v>8399059480</v>
      </c>
      <c r="P7" s="49">
        <v>43647</v>
      </c>
      <c r="Q7" s="48" t="s">
        <v>220</v>
      </c>
      <c r="R7" s="48">
        <v>45</v>
      </c>
      <c r="S7" s="48" t="s">
        <v>221</v>
      </c>
      <c r="T7" s="18"/>
    </row>
    <row r="8" spans="1:20">
      <c r="A8" s="4">
        <v>4</v>
      </c>
      <c r="B8" s="17" t="s">
        <v>63</v>
      </c>
      <c r="C8" s="48" t="s">
        <v>849</v>
      </c>
      <c r="D8" s="48" t="s">
        <v>25</v>
      </c>
      <c r="E8" s="19" t="s">
        <v>403</v>
      </c>
      <c r="F8" s="48"/>
      <c r="G8" s="19">
        <v>24</v>
      </c>
      <c r="H8" s="19">
        <v>14</v>
      </c>
      <c r="I8" s="61">
        <f t="shared" si="0"/>
        <v>38</v>
      </c>
      <c r="J8" s="17">
        <v>9577375663</v>
      </c>
      <c r="K8" s="48" t="s">
        <v>784</v>
      </c>
      <c r="L8" s="48" t="s">
        <v>785</v>
      </c>
      <c r="M8" s="48">
        <v>9577368493</v>
      </c>
      <c r="N8" s="48" t="s">
        <v>996</v>
      </c>
      <c r="O8" s="48">
        <v>8399059480</v>
      </c>
      <c r="P8" s="49">
        <v>43647</v>
      </c>
      <c r="Q8" s="48" t="s">
        <v>220</v>
      </c>
      <c r="R8" s="48">
        <v>45</v>
      </c>
      <c r="S8" s="48" t="s">
        <v>221</v>
      </c>
      <c r="T8" s="18"/>
    </row>
    <row r="9" spans="1:20">
      <c r="A9" s="4">
        <v>5</v>
      </c>
      <c r="B9" s="17" t="s">
        <v>63</v>
      </c>
      <c r="C9" s="48" t="s">
        <v>850</v>
      </c>
      <c r="D9" s="48" t="s">
        <v>25</v>
      </c>
      <c r="E9" s="19" t="s">
        <v>176</v>
      </c>
      <c r="F9" s="48"/>
      <c r="G9" s="19">
        <v>23</v>
      </c>
      <c r="H9" s="19">
        <v>23</v>
      </c>
      <c r="I9" s="61">
        <f t="shared" si="0"/>
        <v>46</v>
      </c>
      <c r="J9" s="48">
        <v>9859609907</v>
      </c>
      <c r="K9" s="48" t="s">
        <v>784</v>
      </c>
      <c r="L9" s="48" t="s">
        <v>785</v>
      </c>
      <c r="M9" s="48">
        <v>9577368493</v>
      </c>
      <c r="N9" s="48" t="s">
        <v>996</v>
      </c>
      <c r="O9" s="48">
        <v>8399059480</v>
      </c>
      <c r="P9" s="49">
        <v>43647</v>
      </c>
      <c r="Q9" s="48" t="s">
        <v>220</v>
      </c>
      <c r="R9" s="48">
        <v>43</v>
      </c>
      <c r="S9" s="48" t="s">
        <v>221</v>
      </c>
      <c r="T9" s="18"/>
    </row>
    <row r="10" spans="1:20">
      <c r="A10" s="4">
        <v>6</v>
      </c>
      <c r="B10" s="17" t="s">
        <v>63</v>
      </c>
      <c r="C10" s="48" t="s">
        <v>851</v>
      </c>
      <c r="D10" s="48" t="s">
        <v>25</v>
      </c>
      <c r="E10" s="19" t="s">
        <v>404</v>
      </c>
      <c r="F10" s="48"/>
      <c r="G10" s="19">
        <v>29</v>
      </c>
      <c r="H10" s="19">
        <v>21</v>
      </c>
      <c r="I10" s="61">
        <f t="shared" si="0"/>
        <v>50</v>
      </c>
      <c r="J10" s="48">
        <v>9613663397</v>
      </c>
      <c r="K10" s="48" t="s">
        <v>784</v>
      </c>
      <c r="L10" s="48" t="s">
        <v>785</v>
      </c>
      <c r="M10" s="48">
        <v>9577368493</v>
      </c>
      <c r="N10" s="48" t="s">
        <v>996</v>
      </c>
      <c r="O10" s="48">
        <v>8399059480</v>
      </c>
      <c r="P10" s="49">
        <v>43647</v>
      </c>
      <c r="Q10" s="48" t="s">
        <v>220</v>
      </c>
      <c r="R10" s="48">
        <v>45</v>
      </c>
      <c r="S10" s="48" t="s">
        <v>221</v>
      </c>
      <c r="T10" s="18"/>
    </row>
    <row r="11" spans="1:20">
      <c r="A11" s="4">
        <v>7</v>
      </c>
      <c r="B11" s="17" t="s">
        <v>62</v>
      </c>
      <c r="C11" s="59" t="s">
        <v>852</v>
      </c>
      <c r="D11" s="48" t="s">
        <v>25</v>
      </c>
      <c r="E11" s="17" t="s">
        <v>405</v>
      </c>
      <c r="F11" s="59"/>
      <c r="G11" s="17">
        <v>16</v>
      </c>
      <c r="H11" s="17">
        <v>17</v>
      </c>
      <c r="I11" s="61">
        <f t="shared" si="0"/>
        <v>33</v>
      </c>
      <c r="J11" s="59">
        <v>9613642019</v>
      </c>
      <c r="K11" s="59" t="s">
        <v>784</v>
      </c>
      <c r="L11" s="59" t="s">
        <v>785</v>
      </c>
      <c r="M11" s="59">
        <v>9577368493</v>
      </c>
      <c r="N11" s="59" t="s">
        <v>996</v>
      </c>
      <c r="O11" s="59">
        <v>8399059480</v>
      </c>
      <c r="P11" s="49">
        <v>43648</v>
      </c>
      <c r="Q11" s="48" t="s">
        <v>226</v>
      </c>
      <c r="R11" s="48">
        <v>43</v>
      </c>
      <c r="S11" s="48" t="s">
        <v>221</v>
      </c>
      <c r="T11" s="18"/>
    </row>
    <row r="12" spans="1:20">
      <c r="A12" s="4">
        <v>8</v>
      </c>
      <c r="B12" s="17" t="s">
        <v>62</v>
      </c>
      <c r="C12" s="48" t="s">
        <v>853</v>
      </c>
      <c r="D12" s="48" t="s">
        <v>25</v>
      </c>
      <c r="E12" s="19" t="s">
        <v>406</v>
      </c>
      <c r="F12" s="48"/>
      <c r="G12" s="19">
        <v>25</v>
      </c>
      <c r="H12" s="19">
        <v>21</v>
      </c>
      <c r="I12" s="61">
        <f t="shared" si="0"/>
        <v>46</v>
      </c>
      <c r="J12" s="48">
        <v>8749984695</v>
      </c>
      <c r="K12" s="48" t="s">
        <v>784</v>
      </c>
      <c r="L12" s="48" t="s">
        <v>785</v>
      </c>
      <c r="M12" s="48">
        <v>9577368493</v>
      </c>
      <c r="N12" s="48" t="s">
        <v>996</v>
      </c>
      <c r="O12" s="48">
        <v>8399059480</v>
      </c>
      <c r="P12" s="49">
        <v>43648</v>
      </c>
      <c r="Q12" s="48" t="s">
        <v>226</v>
      </c>
      <c r="R12" s="54">
        <v>40</v>
      </c>
      <c r="S12" s="48" t="s">
        <v>221</v>
      </c>
      <c r="T12" s="18"/>
    </row>
    <row r="13" spans="1:20">
      <c r="A13" s="4">
        <v>9</v>
      </c>
      <c r="B13" s="17" t="s">
        <v>62</v>
      </c>
      <c r="C13" s="48" t="s">
        <v>854</v>
      </c>
      <c r="D13" s="48" t="s">
        <v>25</v>
      </c>
      <c r="E13" s="19" t="s">
        <v>121</v>
      </c>
      <c r="F13" s="48"/>
      <c r="G13" s="19">
        <v>17</v>
      </c>
      <c r="H13" s="19">
        <v>19</v>
      </c>
      <c r="I13" s="61">
        <f t="shared" si="0"/>
        <v>36</v>
      </c>
      <c r="J13" s="48">
        <v>9859547308</v>
      </c>
      <c r="K13" s="48" t="s">
        <v>997</v>
      </c>
      <c r="L13" s="48" t="s">
        <v>998</v>
      </c>
      <c r="M13" s="48">
        <v>9401312525</v>
      </c>
      <c r="N13" s="48" t="s">
        <v>999</v>
      </c>
      <c r="O13" s="48">
        <v>9859596977</v>
      </c>
      <c r="P13" s="49">
        <v>43648</v>
      </c>
      <c r="Q13" s="48" t="s">
        <v>226</v>
      </c>
      <c r="R13" s="48">
        <v>43</v>
      </c>
      <c r="S13" s="48" t="s">
        <v>221</v>
      </c>
      <c r="T13" s="18"/>
    </row>
    <row r="14" spans="1:20">
      <c r="A14" s="4">
        <v>10</v>
      </c>
      <c r="B14" s="17" t="s">
        <v>62</v>
      </c>
      <c r="C14" s="48" t="s">
        <v>855</v>
      </c>
      <c r="D14" s="48" t="s">
        <v>25</v>
      </c>
      <c r="E14" s="19" t="s">
        <v>407</v>
      </c>
      <c r="F14" s="48"/>
      <c r="G14" s="19">
        <v>20</v>
      </c>
      <c r="H14" s="19">
        <v>29</v>
      </c>
      <c r="I14" s="61">
        <f t="shared" si="0"/>
        <v>49</v>
      </c>
      <c r="J14" s="48">
        <v>9613658928</v>
      </c>
      <c r="K14" s="48" t="s">
        <v>997</v>
      </c>
      <c r="L14" s="48" t="s">
        <v>998</v>
      </c>
      <c r="M14" s="48">
        <v>9401312525</v>
      </c>
      <c r="N14" s="48" t="s">
        <v>999</v>
      </c>
      <c r="O14" s="48">
        <v>9859596977</v>
      </c>
      <c r="P14" s="49">
        <v>43648</v>
      </c>
      <c r="Q14" s="48" t="s">
        <v>226</v>
      </c>
      <c r="R14" s="48">
        <v>45</v>
      </c>
      <c r="S14" s="48" t="s">
        <v>221</v>
      </c>
      <c r="T14" s="18"/>
    </row>
    <row r="15" spans="1:20">
      <c r="A15" s="4">
        <v>11</v>
      </c>
      <c r="B15" s="17" t="s">
        <v>63</v>
      </c>
      <c r="C15" s="48" t="s">
        <v>557</v>
      </c>
      <c r="D15" s="48" t="s">
        <v>25</v>
      </c>
      <c r="E15" s="19" t="s">
        <v>519</v>
      </c>
      <c r="F15" s="48"/>
      <c r="G15" s="19">
        <v>15</v>
      </c>
      <c r="H15" s="19">
        <v>10</v>
      </c>
      <c r="I15" s="61">
        <f t="shared" si="0"/>
        <v>25</v>
      </c>
      <c r="J15" s="48">
        <v>9613106623</v>
      </c>
      <c r="K15" s="48" t="s">
        <v>997</v>
      </c>
      <c r="L15" s="48" t="s">
        <v>998</v>
      </c>
      <c r="M15" s="48">
        <v>9401312525</v>
      </c>
      <c r="N15" s="48" t="s">
        <v>999</v>
      </c>
      <c r="O15" s="48">
        <v>9859596977</v>
      </c>
      <c r="P15" s="49">
        <v>43648</v>
      </c>
      <c r="Q15" s="48" t="s">
        <v>226</v>
      </c>
      <c r="R15" s="48">
        <v>45</v>
      </c>
      <c r="S15" s="48" t="s">
        <v>221</v>
      </c>
      <c r="T15" s="18"/>
    </row>
    <row r="16" spans="1:20">
      <c r="A16" s="4">
        <v>12</v>
      </c>
      <c r="B16" s="17" t="s">
        <v>63</v>
      </c>
      <c r="C16" s="48" t="s">
        <v>856</v>
      </c>
      <c r="D16" s="48" t="s">
        <v>25</v>
      </c>
      <c r="E16" s="19" t="s">
        <v>117</v>
      </c>
      <c r="F16" s="48"/>
      <c r="G16" s="19">
        <v>21</v>
      </c>
      <c r="H16" s="19">
        <v>19</v>
      </c>
      <c r="I16" s="61">
        <f t="shared" si="0"/>
        <v>40</v>
      </c>
      <c r="J16" s="48">
        <v>9854519412</v>
      </c>
      <c r="K16" s="48" t="s">
        <v>791</v>
      </c>
      <c r="L16" s="48" t="s">
        <v>792</v>
      </c>
      <c r="M16" s="48">
        <v>9854607320</v>
      </c>
      <c r="N16" s="48" t="s">
        <v>793</v>
      </c>
      <c r="O16" s="48">
        <v>9859824266</v>
      </c>
      <c r="P16" s="49">
        <v>43648</v>
      </c>
      <c r="Q16" s="48" t="s">
        <v>226</v>
      </c>
      <c r="R16" s="48">
        <v>43</v>
      </c>
      <c r="S16" s="48" t="s">
        <v>221</v>
      </c>
      <c r="T16" s="18"/>
    </row>
    <row r="17" spans="1:20">
      <c r="A17" s="4">
        <v>13</v>
      </c>
      <c r="B17" s="17" t="s">
        <v>63</v>
      </c>
      <c r="C17" s="48" t="s">
        <v>857</v>
      </c>
      <c r="D17" s="48" t="s">
        <v>25</v>
      </c>
      <c r="E17" s="19" t="s">
        <v>143</v>
      </c>
      <c r="F17" s="48"/>
      <c r="G17" s="19">
        <v>18</v>
      </c>
      <c r="H17" s="19">
        <v>19</v>
      </c>
      <c r="I17" s="61">
        <f t="shared" si="0"/>
        <v>37</v>
      </c>
      <c r="J17" s="48" t="s">
        <v>261</v>
      </c>
      <c r="K17" s="48" t="s">
        <v>791</v>
      </c>
      <c r="L17" s="48" t="s">
        <v>792</v>
      </c>
      <c r="M17" s="48">
        <v>9854607320</v>
      </c>
      <c r="N17" s="48" t="s">
        <v>793</v>
      </c>
      <c r="O17" s="48">
        <v>9859824266</v>
      </c>
      <c r="P17" s="49">
        <v>43648</v>
      </c>
      <c r="Q17" s="48" t="s">
        <v>226</v>
      </c>
      <c r="R17" s="48">
        <v>45</v>
      </c>
      <c r="S17" s="48" t="s">
        <v>221</v>
      </c>
      <c r="T17" s="18"/>
    </row>
    <row r="18" spans="1:20">
      <c r="A18" s="4">
        <v>14</v>
      </c>
      <c r="B18" s="17" t="s">
        <v>63</v>
      </c>
      <c r="C18" s="59" t="s">
        <v>858</v>
      </c>
      <c r="D18" s="48" t="s">
        <v>25</v>
      </c>
      <c r="E18" s="17" t="s">
        <v>119</v>
      </c>
      <c r="F18" s="59"/>
      <c r="G18" s="17">
        <v>17</v>
      </c>
      <c r="H18" s="17">
        <v>18</v>
      </c>
      <c r="I18" s="61">
        <f t="shared" si="0"/>
        <v>35</v>
      </c>
      <c r="J18" s="59">
        <v>7399489480</v>
      </c>
      <c r="K18" s="59" t="s">
        <v>791</v>
      </c>
      <c r="L18" s="59" t="s">
        <v>792</v>
      </c>
      <c r="M18" s="59">
        <v>9854607320</v>
      </c>
      <c r="N18" s="59" t="s">
        <v>793</v>
      </c>
      <c r="O18" s="59">
        <v>9859824266</v>
      </c>
      <c r="P18" s="49">
        <v>43648</v>
      </c>
      <c r="Q18" s="48" t="s">
        <v>226</v>
      </c>
      <c r="R18" s="48">
        <v>43</v>
      </c>
      <c r="S18" s="48" t="s">
        <v>221</v>
      </c>
      <c r="T18" s="18"/>
    </row>
    <row r="19" spans="1:20">
      <c r="A19" s="4">
        <v>15</v>
      </c>
      <c r="B19" s="17" t="s">
        <v>62</v>
      </c>
      <c r="C19" s="48" t="s">
        <v>859</v>
      </c>
      <c r="D19" s="48" t="s">
        <v>25</v>
      </c>
      <c r="E19" s="19" t="s">
        <v>146</v>
      </c>
      <c r="F19" s="48"/>
      <c r="G19" s="19">
        <v>32</v>
      </c>
      <c r="H19" s="19">
        <v>37</v>
      </c>
      <c r="I19" s="61">
        <f t="shared" si="0"/>
        <v>69</v>
      </c>
      <c r="J19" s="48">
        <v>9613385903</v>
      </c>
      <c r="K19" s="48" t="s">
        <v>997</v>
      </c>
      <c r="L19" s="48" t="s">
        <v>998</v>
      </c>
      <c r="M19" s="48">
        <v>9401312525</v>
      </c>
      <c r="N19" s="48" t="s">
        <v>999</v>
      </c>
      <c r="O19" s="48">
        <v>9859596977</v>
      </c>
      <c r="P19" s="49">
        <v>43649</v>
      </c>
      <c r="Q19" s="48" t="s">
        <v>232</v>
      </c>
      <c r="R19" s="48">
        <v>40</v>
      </c>
      <c r="S19" s="48" t="s">
        <v>221</v>
      </c>
      <c r="T19" s="18"/>
    </row>
    <row r="20" spans="1:20">
      <c r="A20" s="4">
        <v>16</v>
      </c>
      <c r="B20" s="17" t="s">
        <v>62</v>
      </c>
      <c r="C20" s="48" t="s">
        <v>860</v>
      </c>
      <c r="D20" s="48" t="s">
        <v>25</v>
      </c>
      <c r="E20" s="19" t="s">
        <v>148</v>
      </c>
      <c r="F20" s="48"/>
      <c r="G20" s="19">
        <v>27</v>
      </c>
      <c r="H20" s="19">
        <v>23</v>
      </c>
      <c r="I20" s="61">
        <f t="shared" si="0"/>
        <v>50</v>
      </c>
      <c r="J20" s="48">
        <v>9859780059</v>
      </c>
      <c r="K20" s="48" t="s">
        <v>997</v>
      </c>
      <c r="L20" s="48" t="s">
        <v>998</v>
      </c>
      <c r="M20" s="48">
        <v>9401312525</v>
      </c>
      <c r="N20" s="48" t="s">
        <v>999</v>
      </c>
      <c r="O20" s="48">
        <v>9859596977</v>
      </c>
      <c r="P20" s="49">
        <v>43649</v>
      </c>
      <c r="Q20" s="48" t="s">
        <v>232</v>
      </c>
      <c r="R20" s="48">
        <v>43</v>
      </c>
      <c r="S20" s="48" t="s">
        <v>221</v>
      </c>
      <c r="T20" s="18"/>
    </row>
    <row r="21" spans="1:20">
      <c r="A21" s="4">
        <v>17</v>
      </c>
      <c r="B21" s="17" t="s">
        <v>62</v>
      </c>
      <c r="C21" s="48" t="s">
        <v>861</v>
      </c>
      <c r="D21" s="48" t="s">
        <v>25</v>
      </c>
      <c r="E21" s="19" t="s">
        <v>150</v>
      </c>
      <c r="F21" s="48"/>
      <c r="G21" s="19">
        <v>29</v>
      </c>
      <c r="H21" s="19">
        <v>21</v>
      </c>
      <c r="I21" s="61">
        <f t="shared" si="0"/>
        <v>50</v>
      </c>
      <c r="J21" s="48">
        <v>9706614016</v>
      </c>
      <c r="K21" s="48" t="s">
        <v>997</v>
      </c>
      <c r="L21" s="48" t="s">
        <v>998</v>
      </c>
      <c r="M21" s="48">
        <v>9401312525</v>
      </c>
      <c r="N21" s="48" t="s">
        <v>999</v>
      </c>
      <c r="O21" s="48">
        <v>9859596977</v>
      </c>
      <c r="P21" s="49">
        <v>43649</v>
      </c>
      <c r="Q21" s="48" t="s">
        <v>232</v>
      </c>
      <c r="R21" s="48">
        <v>45</v>
      </c>
      <c r="S21" s="48" t="s">
        <v>221</v>
      </c>
      <c r="T21" s="18"/>
    </row>
    <row r="22" spans="1:20">
      <c r="A22" s="4">
        <v>18</v>
      </c>
      <c r="B22" s="17" t="s">
        <v>63</v>
      </c>
      <c r="C22" s="48" t="s">
        <v>862</v>
      </c>
      <c r="D22" s="48" t="s">
        <v>25</v>
      </c>
      <c r="E22" s="19" t="s">
        <v>719</v>
      </c>
      <c r="F22" s="48"/>
      <c r="G22" s="19">
        <v>20</v>
      </c>
      <c r="H22" s="19">
        <v>17</v>
      </c>
      <c r="I22" s="61">
        <f t="shared" si="0"/>
        <v>37</v>
      </c>
      <c r="J22" s="48">
        <v>9577915254</v>
      </c>
      <c r="K22" s="48" t="s">
        <v>997</v>
      </c>
      <c r="L22" s="48" t="s">
        <v>998</v>
      </c>
      <c r="M22" s="48">
        <v>9401312525</v>
      </c>
      <c r="N22" s="48" t="s">
        <v>999</v>
      </c>
      <c r="O22" s="48">
        <v>9859596977</v>
      </c>
      <c r="P22" s="49">
        <v>43649</v>
      </c>
      <c r="Q22" s="48" t="s">
        <v>232</v>
      </c>
      <c r="R22" s="48">
        <v>45</v>
      </c>
      <c r="S22" s="48" t="s">
        <v>221</v>
      </c>
      <c r="T22" s="18"/>
    </row>
    <row r="23" spans="1:20" ht="33">
      <c r="A23" s="4">
        <v>19</v>
      </c>
      <c r="B23" s="17" t="s">
        <v>63</v>
      </c>
      <c r="C23" s="48" t="s">
        <v>863</v>
      </c>
      <c r="D23" s="48" t="s">
        <v>25</v>
      </c>
      <c r="E23" s="19" t="s">
        <v>720</v>
      </c>
      <c r="F23" s="48"/>
      <c r="G23" s="19">
        <v>12</v>
      </c>
      <c r="H23" s="19">
        <v>16</v>
      </c>
      <c r="I23" s="61">
        <f t="shared" si="0"/>
        <v>28</v>
      </c>
      <c r="J23" s="48">
        <v>9401332082</v>
      </c>
      <c r="K23" s="48" t="s">
        <v>997</v>
      </c>
      <c r="L23" s="48" t="s">
        <v>998</v>
      </c>
      <c r="M23" s="48">
        <v>9401312525</v>
      </c>
      <c r="N23" s="48" t="s">
        <v>999</v>
      </c>
      <c r="O23" s="48">
        <v>9859596977</v>
      </c>
      <c r="P23" s="49">
        <v>43649</v>
      </c>
      <c r="Q23" s="48" t="s">
        <v>232</v>
      </c>
      <c r="R23" s="48">
        <v>43</v>
      </c>
      <c r="S23" s="48" t="s">
        <v>221</v>
      </c>
      <c r="T23" s="18"/>
    </row>
    <row r="24" spans="1:20">
      <c r="A24" s="4">
        <v>20</v>
      </c>
      <c r="B24" s="17" t="s">
        <v>63</v>
      </c>
      <c r="C24" s="48" t="s">
        <v>864</v>
      </c>
      <c r="D24" s="48" t="s">
        <v>25</v>
      </c>
      <c r="E24" s="19" t="s">
        <v>152</v>
      </c>
      <c r="F24" s="48"/>
      <c r="G24" s="19">
        <v>14</v>
      </c>
      <c r="H24" s="19">
        <v>15</v>
      </c>
      <c r="I24" s="61">
        <f t="shared" si="0"/>
        <v>29</v>
      </c>
      <c r="J24" s="48">
        <v>9132213996</v>
      </c>
      <c r="K24" s="48" t="s">
        <v>997</v>
      </c>
      <c r="L24" s="48" t="s">
        <v>998</v>
      </c>
      <c r="M24" s="48">
        <v>9401312525</v>
      </c>
      <c r="N24" s="48" t="s">
        <v>999</v>
      </c>
      <c r="O24" s="48">
        <v>9859596977</v>
      </c>
      <c r="P24" s="49">
        <v>43649</v>
      </c>
      <c r="Q24" s="48" t="s">
        <v>232</v>
      </c>
      <c r="R24" s="48">
        <v>45</v>
      </c>
      <c r="S24" s="48" t="s">
        <v>221</v>
      </c>
      <c r="T24" s="18"/>
    </row>
    <row r="25" spans="1:20">
      <c r="A25" s="4">
        <v>21</v>
      </c>
      <c r="B25" s="17" t="s">
        <v>63</v>
      </c>
      <c r="C25" s="59" t="s">
        <v>865</v>
      </c>
      <c r="D25" s="48" t="s">
        <v>25</v>
      </c>
      <c r="E25" s="17" t="s">
        <v>154</v>
      </c>
      <c r="F25" s="59"/>
      <c r="G25" s="17">
        <v>23</v>
      </c>
      <c r="H25" s="17">
        <v>28</v>
      </c>
      <c r="I25" s="61">
        <f t="shared" si="0"/>
        <v>51</v>
      </c>
      <c r="J25" s="59">
        <v>9613477737</v>
      </c>
      <c r="K25" s="59" t="s">
        <v>997</v>
      </c>
      <c r="L25" s="59" t="s">
        <v>998</v>
      </c>
      <c r="M25" s="59">
        <v>9401312525</v>
      </c>
      <c r="N25" s="59" t="s">
        <v>999</v>
      </c>
      <c r="O25" s="59">
        <v>9859596977</v>
      </c>
      <c r="P25" s="49">
        <v>43649</v>
      </c>
      <c r="Q25" s="48" t="s">
        <v>232</v>
      </c>
      <c r="R25" s="48">
        <v>43</v>
      </c>
      <c r="S25" s="48" t="s">
        <v>221</v>
      </c>
      <c r="T25" s="18"/>
    </row>
    <row r="26" spans="1:20">
      <c r="A26" s="4">
        <v>22</v>
      </c>
      <c r="B26" s="17" t="s">
        <v>62</v>
      </c>
      <c r="C26" s="48" t="s">
        <v>866</v>
      </c>
      <c r="D26" s="48" t="s">
        <v>25</v>
      </c>
      <c r="E26" s="19" t="s">
        <v>160</v>
      </c>
      <c r="F26" s="48"/>
      <c r="G26" s="19">
        <v>14</v>
      </c>
      <c r="H26" s="19">
        <v>15</v>
      </c>
      <c r="I26" s="61">
        <f t="shared" si="0"/>
        <v>29</v>
      </c>
      <c r="J26" s="48">
        <v>9954815877</v>
      </c>
      <c r="K26" s="48" t="s">
        <v>787</v>
      </c>
      <c r="L26" s="48" t="s">
        <v>788</v>
      </c>
      <c r="M26" s="48">
        <v>9577250410</v>
      </c>
      <c r="N26" s="48" t="s">
        <v>1000</v>
      </c>
      <c r="O26" s="48">
        <v>9508833353</v>
      </c>
      <c r="P26" s="49">
        <v>43650</v>
      </c>
      <c r="Q26" s="48" t="s">
        <v>234</v>
      </c>
      <c r="R26" s="48">
        <v>56</v>
      </c>
      <c r="S26" s="48" t="s">
        <v>221</v>
      </c>
      <c r="T26" s="18"/>
    </row>
    <row r="27" spans="1:20">
      <c r="A27" s="4">
        <v>23</v>
      </c>
      <c r="B27" s="17" t="s">
        <v>62</v>
      </c>
      <c r="C27" s="48" t="s">
        <v>867</v>
      </c>
      <c r="D27" s="48" t="s">
        <v>25</v>
      </c>
      <c r="E27" s="19" t="s">
        <v>162</v>
      </c>
      <c r="F27" s="48"/>
      <c r="G27" s="19">
        <v>9</v>
      </c>
      <c r="H27" s="19">
        <v>23</v>
      </c>
      <c r="I27" s="61">
        <f t="shared" si="0"/>
        <v>32</v>
      </c>
      <c r="J27" s="48">
        <v>7638809679</v>
      </c>
      <c r="K27" s="48" t="s">
        <v>787</v>
      </c>
      <c r="L27" s="48" t="s">
        <v>788</v>
      </c>
      <c r="M27" s="48">
        <v>9577250410</v>
      </c>
      <c r="N27" s="48" t="s">
        <v>1000</v>
      </c>
      <c r="O27" s="48">
        <v>9508833353</v>
      </c>
      <c r="P27" s="49">
        <v>43650</v>
      </c>
      <c r="Q27" s="48" t="s">
        <v>234</v>
      </c>
      <c r="R27" s="48">
        <v>44</v>
      </c>
      <c r="S27" s="48" t="s">
        <v>221</v>
      </c>
      <c r="T27" s="18"/>
    </row>
    <row r="28" spans="1:20">
      <c r="A28" s="4">
        <v>24</v>
      </c>
      <c r="B28" s="17" t="s">
        <v>62</v>
      </c>
      <c r="C28" s="48" t="s">
        <v>868</v>
      </c>
      <c r="D28" s="48" t="s">
        <v>25</v>
      </c>
      <c r="E28" s="19" t="s">
        <v>164</v>
      </c>
      <c r="F28" s="48"/>
      <c r="G28" s="19">
        <v>15</v>
      </c>
      <c r="H28" s="19">
        <v>12</v>
      </c>
      <c r="I28" s="61">
        <f t="shared" si="0"/>
        <v>27</v>
      </c>
      <c r="J28" s="48">
        <v>9678566017</v>
      </c>
      <c r="K28" s="48" t="s">
        <v>787</v>
      </c>
      <c r="L28" s="48" t="s">
        <v>788</v>
      </c>
      <c r="M28" s="48">
        <v>9577250410</v>
      </c>
      <c r="N28" s="48" t="s">
        <v>1000</v>
      </c>
      <c r="O28" s="48">
        <v>9508833353</v>
      </c>
      <c r="P28" s="49">
        <v>43650</v>
      </c>
      <c r="Q28" s="48" t="s">
        <v>234</v>
      </c>
      <c r="R28" s="48">
        <v>54</v>
      </c>
      <c r="S28" s="48" t="s">
        <v>221</v>
      </c>
      <c r="T28" s="18"/>
    </row>
    <row r="29" spans="1:20">
      <c r="A29" s="4">
        <v>25</v>
      </c>
      <c r="B29" s="17" t="s">
        <v>62</v>
      </c>
      <c r="C29" s="48" t="s">
        <v>869</v>
      </c>
      <c r="D29" s="48" t="s">
        <v>25</v>
      </c>
      <c r="E29" s="19" t="s">
        <v>638</v>
      </c>
      <c r="F29" s="48"/>
      <c r="G29" s="19">
        <v>18</v>
      </c>
      <c r="H29" s="19">
        <v>25</v>
      </c>
      <c r="I29" s="61">
        <f t="shared" si="0"/>
        <v>43</v>
      </c>
      <c r="J29" s="48">
        <v>9859590038</v>
      </c>
      <c r="K29" s="48" t="s">
        <v>787</v>
      </c>
      <c r="L29" s="48" t="s">
        <v>788</v>
      </c>
      <c r="M29" s="48">
        <v>9577250410</v>
      </c>
      <c r="N29" s="48" t="s">
        <v>1000</v>
      </c>
      <c r="O29" s="48">
        <v>9508833353</v>
      </c>
      <c r="P29" s="49">
        <v>43650</v>
      </c>
      <c r="Q29" s="48" t="s">
        <v>234</v>
      </c>
      <c r="R29" s="48">
        <v>56</v>
      </c>
      <c r="S29" s="48" t="s">
        <v>221</v>
      </c>
      <c r="T29" s="18"/>
    </row>
    <row r="30" spans="1:20">
      <c r="A30" s="4">
        <v>26</v>
      </c>
      <c r="B30" s="17" t="s">
        <v>63</v>
      </c>
      <c r="C30" s="48" t="s">
        <v>870</v>
      </c>
      <c r="D30" s="48" t="s">
        <v>25</v>
      </c>
      <c r="E30" s="19" t="s">
        <v>639</v>
      </c>
      <c r="F30" s="48"/>
      <c r="G30" s="19">
        <v>14</v>
      </c>
      <c r="H30" s="19">
        <v>12</v>
      </c>
      <c r="I30" s="61">
        <f t="shared" si="0"/>
        <v>26</v>
      </c>
      <c r="J30" s="48">
        <v>7576895086</v>
      </c>
      <c r="K30" s="48" t="s">
        <v>787</v>
      </c>
      <c r="L30" s="48" t="s">
        <v>788</v>
      </c>
      <c r="M30" s="48">
        <v>9577250410</v>
      </c>
      <c r="N30" s="48" t="s">
        <v>1000</v>
      </c>
      <c r="O30" s="48">
        <v>9508833353</v>
      </c>
      <c r="P30" s="49">
        <v>43650</v>
      </c>
      <c r="Q30" s="48" t="s">
        <v>234</v>
      </c>
      <c r="R30" s="48">
        <v>45</v>
      </c>
      <c r="S30" s="48" t="s">
        <v>221</v>
      </c>
      <c r="T30" s="18"/>
    </row>
    <row r="31" spans="1:20">
      <c r="A31" s="4">
        <v>27</v>
      </c>
      <c r="B31" s="17" t="s">
        <v>63</v>
      </c>
      <c r="C31" s="48" t="s">
        <v>871</v>
      </c>
      <c r="D31" s="48" t="s">
        <v>25</v>
      </c>
      <c r="E31" s="19" t="s">
        <v>640</v>
      </c>
      <c r="F31" s="48"/>
      <c r="G31" s="19">
        <v>33</v>
      </c>
      <c r="H31" s="19">
        <v>44</v>
      </c>
      <c r="I31" s="61">
        <f t="shared" si="0"/>
        <v>77</v>
      </c>
      <c r="J31" s="48">
        <v>9613203043</v>
      </c>
      <c r="K31" s="48" t="s">
        <v>787</v>
      </c>
      <c r="L31" s="48" t="s">
        <v>788</v>
      </c>
      <c r="M31" s="48">
        <v>9577250410</v>
      </c>
      <c r="N31" s="48" t="s">
        <v>1000</v>
      </c>
      <c r="O31" s="48">
        <v>9508833353</v>
      </c>
      <c r="P31" s="49">
        <v>43650</v>
      </c>
      <c r="Q31" s="48" t="s">
        <v>234</v>
      </c>
      <c r="R31" s="48">
        <v>43</v>
      </c>
      <c r="S31" s="48" t="s">
        <v>221</v>
      </c>
      <c r="T31" s="18"/>
    </row>
    <row r="32" spans="1:20">
      <c r="A32" s="4">
        <v>28</v>
      </c>
      <c r="B32" s="17" t="s">
        <v>63</v>
      </c>
      <c r="C32" s="59" t="s">
        <v>872</v>
      </c>
      <c r="D32" s="48" t="s">
        <v>25</v>
      </c>
      <c r="E32" s="17" t="s">
        <v>641</v>
      </c>
      <c r="F32" s="59"/>
      <c r="G32" s="17">
        <v>23</v>
      </c>
      <c r="H32" s="17">
        <v>17</v>
      </c>
      <c r="I32" s="61">
        <f t="shared" si="0"/>
        <v>40</v>
      </c>
      <c r="J32" s="59">
        <v>8474099180</v>
      </c>
      <c r="K32" s="59" t="s">
        <v>787</v>
      </c>
      <c r="L32" s="59" t="s">
        <v>788</v>
      </c>
      <c r="M32" s="59">
        <v>9577250410</v>
      </c>
      <c r="N32" s="59" t="s">
        <v>1000</v>
      </c>
      <c r="O32" s="59">
        <v>9508833353</v>
      </c>
      <c r="P32" s="49">
        <v>43650</v>
      </c>
      <c r="Q32" s="48" t="s">
        <v>234</v>
      </c>
      <c r="R32" s="48">
        <v>40</v>
      </c>
      <c r="S32" s="48" t="s">
        <v>221</v>
      </c>
      <c r="T32" s="18"/>
    </row>
    <row r="33" spans="1:20">
      <c r="A33" s="4">
        <v>29</v>
      </c>
      <c r="B33" s="17" t="s">
        <v>62</v>
      </c>
      <c r="C33" s="48" t="s">
        <v>873</v>
      </c>
      <c r="D33" s="48" t="s">
        <v>25</v>
      </c>
      <c r="E33" s="19">
        <v>10</v>
      </c>
      <c r="F33" s="48"/>
      <c r="G33" s="19">
        <v>30</v>
      </c>
      <c r="H33" s="19">
        <v>33</v>
      </c>
      <c r="I33" s="61">
        <f t="shared" si="0"/>
        <v>63</v>
      </c>
      <c r="J33" s="48">
        <v>8811814558</v>
      </c>
      <c r="K33" s="48" t="s">
        <v>787</v>
      </c>
      <c r="L33" s="48" t="s">
        <v>788</v>
      </c>
      <c r="M33" s="48">
        <v>9577250410</v>
      </c>
      <c r="N33" s="48" t="s">
        <v>1000</v>
      </c>
      <c r="O33" s="48">
        <v>9508833353</v>
      </c>
      <c r="P33" s="49">
        <v>43651</v>
      </c>
      <c r="Q33" s="48" t="s">
        <v>238</v>
      </c>
      <c r="R33" s="48">
        <v>43</v>
      </c>
      <c r="S33" s="48" t="s">
        <v>221</v>
      </c>
      <c r="T33" s="18"/>
    </row>
    <row r="34" spans="1:20">
      <c r="A34" s="4">
        <v>30</v>
      </c>
      <c r="B34" s="17" t="s">
        <v>62</v>
      </c>
      <c r="C34" s="48" t="s">
        <v>874</v>
      </c>
      <c r="D34" s="48" t="s">
        <v>25</v>
      </c>
      <c r="E34" s="19">
        <v>11</v>
      </c>
      <c r="F34" s="48"/>
      <c r="G34" s="19">
        <v>19</v>
      </c>
      <c r="H34" s="19">
        <v>12</v>
      </c>
      <c r="I34" s="61">
        <f t="shared" si="0"/>
        <v>31</v>
      </c>
      <c r="J34" s="48">
        <v>7399142201</v>
      </c>
      <c r="K34" s="48" t="s">
        <v>787</v>
      </c>
      <c r="L34" s="48" t="s">
        <v>788</v>
      </c>
      <c r="M34" s="48">
        <v>9577250410</v>
      </c>
      <c r="N34" s="48" t="s">
        <v>1000</v>
      </c>
      <c r="O34" s="48">
        <v>9508833353</v>
      </c>
      <c r="P34" s="49">
        <v>43651</v>
      </c>
      <c r="Q34" s="48" t="s">
        <v>238</v>
      </c>
      <c r="R34" s="48">
        <v>45</v>
      </c>
      <c r="S34" s="48" t="s">
        <v>221</v>
      </c>
      <c r="T34" s="18"/>
    </row>
    <row r="35" spans="1:20">
      <c r="A35" s="4">
        <v>31</v>
      </c>
      <c r="B35" s="17" t="s">
        <v>62</v>
      </c>
      <c r="C35" s="48" t="s">
        <v>875</v>
      </c>
      <c r="D35" s="48" t="s">
        <v>25</v>
      </c>
      <c r="E35" s="19">
        <v>12</v>
      </c>
      <c r="F35" s="48"/>
      <c r="G35" s="19">
        <v>11</v>
      </c>
      <c r="H35" s="19">
        <v>18</v>
      </c>
      <c r="I35" s="61">
        <f t="shared" si="0"/>
        <v>29</v>
      </c>
      <c r="J35" s="48">
        <v>8473882623</v>
      </c>
      <c r="K35" s="48" t="s">
        <v>787</v>
      </c>
      <c r="L35" s="48" t="s">
        <v>788</v>
      </c>
      <c r="M35" s="48">
        <v>9577250410</v>
      </c>
      <c r="N35" s="48" t="s">
        <v>1000</v>
      </c>
      <c r="O35" s="48">
        <v>9508833353</v>
      </c>
      <c r="P35" s="49">
        <v>43651</v>
      </c>
      <c r="Q35" s="48" t="s">
        <v>238</v>
      </c>
      <c r="R35" s="48">
        <v>45</v>
      </c>
      <c r="S35" s="48" t="s">
        <v>221</v>
      </c>
      <c r="T35" s="18"/>
    </row>
    <row r="36" spans="1:20">
      <c r="A36" s="4">
        <v>32</v>
      </c>
      <c r="B36" s="17" t="s">
        <v>63</v>
      </c>
      <c r="C36" s="48" t="s">
        <v>876</v>
      </c>
      <c r="D36" s="48" t="s">
        <v>25</v>
      </c>
      <c r="E36" s="19">
        <v>13</v>
      </c>
      <c r="F36" s="48"/>
      <c r="G36" s="19">
        <v>17</v>
      </c>
      <c r="H36" s="19">
        <v>19</v>
      </c>
      <c r="I36" s="61">
        <f t="shared" si="0"/>
        <v>36</v>
      </c>
      <c r="J36" s="48">
        <v>9613939183</v>
      </c>
      <c r="K36" s="48" t="s">
        <v>787</v>
      </c>
      <c r="L36" s="48" t="s">
        <v>788</v>
      </c>
      <c r="M36" s="48">
        <v>9577250410</v>
      </c>
      <c r="N36" s="48" t="s">
        <v>1000</v>
      </c>
      <c r="O36" s="48">
        <v>9508833353</v>
      </c>
      <c r="P36" s="49">
        <v>43651</v>
      </c>
      <c r="Q36" s="48" t="s">
        <v>238</v>
      </c>
      <c r="R36" s="48">
        <v>43</v>
      </c>
      <c r="S36" s="48" t="s">
        <v>221</v>
      </c>
      <c r="T36" s="18"/>
    </row>
    <row r="37" spans="1:20">
      <c r="A37" s="4">
        <v>33</v>
      </c>
      <c r="B37" s="17" t="s">
        <v>63</v>
      </c>
      <c r="C37" s="48" t="s">
        <v>877</v>
      </c>
      <c r="D37" s="48" t="s">
        <v>25</v>
      </c>
      <c r="E37" s="19">
        <v>14</v>
      </c>
      <c r="F37" s="48"/>
      <c r="G37" s="19">
        <v>18</v>
      </c>
      <c r="H37" s="19">
        <v>19</v>
      </c>
      <c r="I37" s="61">
        <f t="shared" si="0"/>
        <v>37</v>
      </c>
      <c r="J37" s="48">
        <v>9854650641</v>
      </c>
      <c r="K37" s="48" t="s">
        <v>787</v>
      </c>
      <c r="L37" s="48" t="s">
        <v>788</v>
      </c>
      <c r="M37" s="48">
        <v>9577250410</v>
      </c>
      <c r="N37" s="48" t="s">
        <v>1000</v>
      </c>
      <c r="O37" s="48">
        <v>9508833353</v>
      </c>
      <c r="P37" s="49">
        <v>43651</v>
      </c>
      <c r="Q37" s="48" t="s">
        <v>238</v>
      </c>
      <c r="R37" s="18">
        <v>45</v>
      </c>
      <c r="S37" s="48" t="s">
        <v>221</v>
      </c>
      <c r="T37" s="18"/>
    </row>
    <row r="38" spans="1:20">
      <c r="A38" s="4">
        <v>34</v>
      </c>
      <c r="B38" s="17" t="s">
        <v>63</v>
      </c>
      <c r="C38" s="48" t="s">
        <v>878</v>
      </c>
      <c r="D38" s="48" t="s">
        <v>25</v>
      </c>
      <c r="E38" s="19">
        <v>15</v>
      </c>
      <c r="F38" s="48"/>
      <c r="G38" s="19">
        <v>21</v>
      </c>
      <c r="H38" s="19">
        <v>11</v>
      </c>
      <c r="I38" s="61">
        <f t="shared" si="0"/>
        <v>32</v>
      </c>
      <c r="J38" s="48">
        <v>9854353135</v>
      </c>
      <c r="K38" s="48" t="s">
        <v>787</v>
      </c>
      <c r="L38" s="48" t="s">
        <v>788</v>
      </c>
      <c r="M38" s="48">
        <v>9577250410</v>
      </c>
      <c r="N38" s="48" t="s">
        <v>1000</v>
      </c>
      <c r="O38" s="48">
        <v>9508833353</v>
      </c>
      <c r="P38" s="49">
        <v>43651</v>
      </c>
      <c r="Q38" s="48" t="s">
        <v>238</v>
      </c>
      <c r="R38" s="18">
        <v>43</v>
      </c>
      <c r="S38" s="48" t="s">
        <v>221</v>
      </c>
      <c r="T38" s="18"/>
    </row>
    <row r="39" spans="1:20">
      <c r="A39" s="4">
        <v>35</v>
      </c>
      <c r="B39" s="17" t="s">
        <v>63</v>
      </c>
      <c r="C39" s="48" t="s">
        <v>879</v>
      </c>
      <c r="D39" s="48" t="s">
        <v>25</v>
      </c>
      <c r="E39" s="19">
        <v>16</v>
      </c>
      <c r="F39" s="48"/>
      <c r="G39" s="19">
        <v>16</v>
      </c>
      <c r="H39" s="19">
        <v>19</v>
      </c>
      <c r="I39" s="61">
        <f t="shared" si="0"/>
        <v>35</v>
      </c>
      <c r="J39" s="48">
        <v>9577758884</v>
      </c>
      <c r="K39" s="48" t="s">
        <v>787</v>
      </c>
      <c r="L39" s="48" t="s">
        <v>788</v>
      </c>
      <c r="M39" s="48">
        <v>9577250410</v>
      </c>
      <c r="N39" s="48" t="s">
        <v>1000</v>
      </c>
      <c r="O39" s="48">
        <v>9508833353</v>
      </c>
      <c r="P39" s="49">
        <v>43651</v>
      </c>
      <c r="Q39" s="48" t="s">
        <v>238</v>
      </c>
      <c r="R39" s="18">
        <v>40</v>
      </c>
      <c r="S39" s="48" t="s">
        <v>221</v>
      </c>
      <c r="T39" s="18"/>
    </row>
    <row r="40" spans="1:20">
      <c r="A40" s="4">
        <v>36</v>
      </c>
      <c r="B40" s="17" t="s">
        <v>62</v>
      </c>
      <c r="C40" s="48" t="s">
        <v>880</v>
      </c>
      <c r="D40" s="48" t="s">
        <v>25</v>
      </c>
      <c r="E40" s="19">
        <v>17</v>
      </c>
      <c r="F40" s="48"/>
      <c r="G40" s="19">
        <v>12</v>
      </c>
      <c r="H40" s="19">
        <v>13</v>
      </c>
      <c r="I40" s="61">
        <f t="shared" si="0"/>
        <v>25</v>
      </c>
      <c r="J40" s="48">
        <v>848672876</v>
      </c>
      <c r="K40" s="48" t="s">
        <v>787</v>
      </c>
      <c r="L40" s="48" t="s">
        <v>788</v>
      </c>
      <c r="M40" s="48">
        <v>9577250410</v>
      </c>
      <c r="N40" s="48" t="s">
        <v>1000</v>
      </c>
      <c r="O40" s="48">
        <v>9508833353</v>
      </c>
      <c r="P40" s="49">
        <v>43652</v>
      </c>
      <c r="Q40" s="48" t="s">
        <v>245</v>
      </c>
      <c r="R40" s="18">
        <v>43</v>
      </c>
      <c r="S40" s="48" t="s">
        <v>221</v>
      </c>
      <c r="T40" s="18"/>
    </row>
    <row r="41" spans="1:20">
      <c r="A41" s="4">
        <v>37</v>
      </c>
      <c r="B41" s="17" t="s">
        <v>62</v>
      </c>
      <c r="C41" s="48" t="s">
        <v>881</v>
      </c>
      <c r="D41" s="48" t="s">
        <v>25</v>
      </c>
      <c r="E41" s="19">
        <v>18</v>
      </c>
      <c r="F41" s="48"/>
      <c r="G41" s="19">
        <v>12</v>
      </c>
      <c r="H41" s="19">
        <v>15</v>
      </c>
      <c r="I41" s="61">
        <f t="shared" si="0"/>
        <v>27</v>
      </c>
      <c r="J41" s="48">
        <v>9613143131</v>
      </c>
      <c r="K41" s="48" t="s">
        <v>787</v>
      </c>
      <c r="L41" s="48" t="s">
        <v>788</v>
      </c>
      <c r="M41" s="48">
        <v>9577250410</v>
      </c>
      <c r="N41" s="48" t="s">
        <v>1000</v>
      </c>
      <c r="O41" s="48">
        <v>9508833353</v>
      </c>
      <c r="P41" s="49">
        <v>43652</v>
      </c>
      <c r="Q41" s="48" t="s">
        <v>245</v>
      </c>
      <c r="R41" s="18">
        <v>45</v>
      </c>
      <c r="S41" s="48" t="s">
        <v>221</v>
      </c>
      <c r="T41" s="18"/>
    </row>
    <row r="42" spans="1:20">
      <c r="A42" s="4">
        <v>38</v>
      </c>
      <c r="B42" s="17" t="s">
        <v>62</v>
      </c>
      <c r="C42" s="59" t="s">
        <v>882</v>
      </c>
      <c r="D42" s="48" t="s">
        <v>25</v>
      </c>
      <c r="E42" s="17">
        <v>19</v>
      </c>
      <c r="F42" s="59"/>
      <c r="G42" s="17">
        <v>17</v>
      </c>
      <c r="H42" s="17">
        <v>15</v>
      </c>
      <c r="I42" s="61">
        <f t="shared" si="0"/>
        <v>32</v>
      </c>
      <c r="J42" s="59">
        <v>9859389873</v>
      </c>
      <c r="K42" s="59" t="s">
        <v>787</v>
      </c>
      <c r="L42" s="59" t="s">
        <v>788</v>
      </c>
      <c r="M42" s="59">
        <v>9577250410</v>
      </c>
      <c r="N42" s="59" t="s">
        <v>1000</v>
      </c>
      <c r="O42" s="59">
        <v>9508833353</v>
      </c>
      <c r="P42" s="49">
        <v>43652</v>
      </c>
      <c r="Q42" s="48" t="s">
        <v>245</v>
      </c>
      <c r="R42" s="18">
        <v>45</v>
      </c>
      <c r="S42" s="48" t="s">
        <v>221</v>
      </c>
      <c r="T42" s="18"/>
    </row>
    <row r="43" spans="1:20">
      <c r="A43" s="4">
        <v>39</v>
      </c>
      <c r="B43" s="17" t="s">
        <v>62</v>
      </c>
      <c r="C43" s="48" t="s">
        <v>883</v>
      </c>
      <c r="D43" s="48" t="s">
        <v>25</v>
      </c>
      <c r="E43" s="19">
        <v>20</v>
      </c>
      <c r="F43" s="48"/>
      <c r="G43" s="19">
        <v>14</v>
      </c>
      <c r="H43" s="19">
        <v>16</v>
      </c>
      <c r="I43" s="61">
        <f t="shared" si="0"/>
        <v>30</v>
      </c>
      <c r="J43" s="48">
        <v>9577150261</v>
      </c>
      <c r="K43" s="48" t="s">
        <v>790</v>
      </c>
      <c r="L43" s="48" t="s">
        <v>788</v>
      </c>
      <c r="M43" s="48">
        <v>9854569522</v>
      </c>
      <c r="N43" s="48" t="s">
        <v>765</v>
      </c>
      <c r="O43" s="48">
        <v>9859913681</v>
      </c>
      <c r="P43" s="49">
        <v>43652</v>
      </c>
      <c r="Q43" s="48" t="s">
        <v>245</v>
      </c>
      <c r="R43" s="18">
        <v>43</v>
      </c>
      <c r="S43" s="48" t="s">
        <v>221</v>
      </c>
      <c r="T43" s="18"/>
    </row>
    <row r="44" spans="1:20">
      <c r="A44" s="4">
        <v>40</v>
      </c>
      <c r="B44" s="17" t="s">
        <v>62</v>
      </c>
      <c r="C44" s="48" t="s">
        <v>884</v>
      </c>
      <c r="D44" s="48" t="s">
        <v>25</v>
      </c>
      <c r="E44" s="19">
        <v>21</v>
      </c>
      <c r="F44" s="48"/>
      <c r="G44" s="19">
        <v>12</v>
      </c>
      <c r="H44" s="19">
        <v>15</v>
      </c>
      <c r="I44" s="61">
        <f t="shared" si="0"/>
        <v>27</v>
      </c>
      <c r="J44" s="48">
        <v>9854705497</v>
      </c>
      <c r="K44" s="48" t="s">
        <v>790</v>
      </c>
      <c r="L44" s="48" t="s">
        <v>788</v>
      </c>
      <c r="M44" s="48">
        <v>9854569522</v>
      </c>
      <c r="N44" s="48" t="s">
        <v>765</v>
      </c>
      <c r="O44" s="48">
        <v>9859913681</v>
      </c>
      <c r="P44" s="49">
        <v>43652</v>
      </c>
      <c r="Q44" s="48" t="s">
        <v>245</v>
      </c>
      <c r="R44" s="18">
        <v>45</v>
      </c>
      <c r="S44" s="48" t="s">
        <v>221</v>
      </c>
      <c r="T44" s="18"/>
    </row>
    <row r="45" spans="1:20">
      <c r="A45" s="4">
        <v>41</v>
      </c>
      <c r="B45" s="17" t="s">
        <v>63</v>
      </c>
      <c r="C45" s="48" t="s">
        <v>885</v>
      </c>
      <c r="D45" s="48" t="s">
        <v>25</v>
      </c>
      <c r="E45" s="19">
        <v>22</v>
      </c>
      <c r="F45" s="48"/>
      <c r="G45" s="19">
        <v>19</v>
      </c>
      <c r="H45" s="19">
        <v>12</v>
      </c>
      <c r="I45" s="61">
        <f t="shared" si="0"/>
        <v>31</v>
      </c>
      <c r="J45" s="48">
        <v>7399857979</v>
      </c>
      <c r="K45" s="48" t="s">
        <v>790</v>
      </c>
      <c r="L45" s="48" t="s">
        <v>788</v>
      </c>
      <c r="M45" s="48">
        <v>9854569522</v>
      </c>
      <c r="N45" s="48" t="s">
        <v>765</v>
      </c>
      <c r="O45" s="48">
        <v>9859913681</v>
      </c>
      <c r="P45" s="49">
        <v>43652</v>
      </c>
      <c r="Q45" s="48" t="s">
        <v>245</v>
      </c>
      <c r="R45" s="18">
        <v>43</v>
      </c>
      <c r="S45" s="48" t="s">
        <v>221</v>
      </c>
      <c r="T45" s="18"/>
    </row>
    <row r="46" spans="1:20">
      <c r="A46" s="4">
        <v>42</v>
      </c>
      <c r="B46" s="17" t="s">
        <v>63</v>
      </c>
      <c r="C46" s="48" t="s">
        <v>886</v>
      </c>
      <c r="D46" s="48" t="s">
        <v>25</v>
      </c>
      <c r="E46" s="19">
        <v>23</v>
      </c>
      <c r="F46" s="48"/>
      <c r="G46" s="19">
        <v>29</v>
      </c>
      <c r="H46" s="19">
        <v>13</v>
      </c>
      <c r="I46" s="61">
        <f t="shared" si="0"/>
        <v>42</v>
      </c>
      <c r="J46" s="48">
        <v>9854534023</v>
      </c>
      <c r="K46" s="48" t="s">
        <v>794</v>
      </c>
      <c r="L46" s="48" t="s">
        <v>288</v>
      </c>
      <c r="M46" s="48">
        <v>9859750964</v>
      </c>
      <c r="N46" s="48" t="s">
        <v>795</v>
      </c>
      <c r="O46" s="48">
        <v>7896967970</v>
      </c>
      <c r="P46" s="24">
        <v>43652</v>
      </c>
      <c r="Q46" s="18" t="s">
        <v>245</v>
      </c>
      <c r="R46" s="18">
        <v>40</v>
      </c>
      <c r="S46" s="48" t="s">
        <v>221</v>
      </c>
      <c r="T46" s="18"/>
    </row>
    <row r="47" spans="1:20">
      <c r="A47" s="4">
        <v>43</v>
      </c>
      <c r="B47" s="17" t="s">
        <v>63</v>
      </c>
      <c r="C47" s="18" t="s">
        <v>887</v>
      </c>
      <c r="D47" s="48" t="s">
        <v>25</v>
      </c>
      <c r="E47" s="19">
        <v>24</v>
      </c>
      <c r="F47" s="18"/>
      <c r="G47" s="19">
        <v>11</v>
      </c>
      <c r="H47" s="19">
        <v>8</v>
      </c>
      <c r="I47" s="61">
        <f t="shared" si="0"/>
        <v>19</v>
      </c>
      <c r="J47" s="18">
        <v>9854875385</v>
      </c>
      <c r="K47" s="18" t="s">
        <v>790</v>
      </c>
      <c r="L47" s="18" t="s">
        <v>788</v>
      </c>
      <c r="M47" s="18">
        <v>9854569522</v>
      </c>
      <c r="N47" s="18" t="s">
        <v>765</v>
      </c>
      <c r="O47" s="18">
        <v>9859913681</v>
      </c>
      <c r="P47" s="24">
        <v>43652</v>
      </c>
      <c r="Q47" s="18" t="s">
        <v>245</v>
      </c>
      <c r="R47" s="18">
        <v>43</v>
      </c>
      <c r="S47" s="48" t="s">
        <v>221</v>
      </c>
      <c r="T47" s="18"/>
    </row>
    <row r="48" spans="1:20">
      <c r="A48" s="4">
        <v>44</v>
      </c>
      <c r="B48" s="17" t="s">
        <v>63</v>
      </c>
      <c r="C48" s="18" t="s">
        <v>888</v>
      </c>
      <c r="D48" s="48" t="s">
        <v>25</v>
      </c>
      <c r="E48" s="19">
        <v>25</v>
      </c>
      <c r="F48" s="18"/>
      <c r="G48" s="19">
        <v>10</v>
      </c>
      <c r="H48" s="19">
        <v>15</v>
      </c>
      <c r="I48" s="61">
        <f t="shared" si="0"/>
        <v>25</v>
      </c>
      <c r="J48" s="18">
        <v>9859252295</v>
      </c>
      <c r="K48" s="18" t="s">
        <v>1001</v>
      </c>
      <c r="L48" s="18" t="s">
        <v>1002</v>
      </c>
      <c r="M48" s="18">
        <v>9401450963</v>
      </c>
      <c r="N48" s="18" t="s">
        <v>1003</v>
      </c>
      <c r="O48" s="18">
        <v>9864150679</v>
      </c>
      <c r="P48" s="24">
        <v>43652</v>
      </c>
      <c r="Q48" s="18" t="s">
        <v>245</v>
      </c>
      <c r="R48" s="18">
        <v>45</v>
      </c>
      <c r="S48" s="48" t="s">
        <v>221</v>
      </c>
      <c r="T48" s="18"/>
    </row>
    <row r="49" spans="1:20">
      <c r="A49" s="4">
        <v>45</v>
      </c>
      <c r="B49" s="17" t="s">
        <v>63</v>
      </c>
      <c r="C49" s="59" t="s">
        <v>889</v>
      </c>
      <c r="D49" s="48" t="s">
        <v>25</v>
      </c>
      <c r="E49" s="17">
        <v>26</v>
      </c>
      <c r="F49" s="59"/>
      <c r="G49" s="17">
        <v>25</v>
      </c>
      <c r="H49" s="17">
        <v>24</v>
      </c>
      <c r="I49" s="61">
        <f t="shared" si="0"/>
        <v>49</v>
      </c>
      <c r="J49" s="59">
        <v>9954454303</v>
      </c>
      <c r="K49" s="59" t="s">
        <v>1001</v>
      </c>
      <c r="L49" s="59" t="s">
        <v>1002</v>
      </c>
      <c r="M49" s="59">
        <v>9401450963</v>
      </c>
      <c r="N49" s="59" t="s">
        <v>1003</v>
      </c>
      <c r="O49" s="59">
        <v>9864150679</v>
      </c>
      <c r="P49" s="24">
        <v>43652</v>
      </c>
      <c r="Q49" s="18" t="s">
        <v>245</v>
      </c>
      <c r="R49" s="18">
        <v>45</v>
      </c>
      <c r="S49" s="48" t="s">
        <v>221</v>
      </c>
      <c r="T49" s="18"/>
    </row>
    <row r="50" spans="1:20">
      <c r="A50" s="4">
        <v>46</v>
      </c>
      <c r="B50" s="17" t="s">
        <v>62</v>
      </c>
      <c r="C50" s="18" t="s">
        <v>890</v>
      </c>
      <c r="D50" s="48" t="s">
        <v>25</v>
      </c>
      <c r="E50" s="19">
        <v>27</v>
      </c>
      <c r="F50" s="18"/>
      <c r="G50" s="19">
        <v>24</v>
      </c>
      <c r="H50" s="19">
        <v>28</v>
      </c>
      <c r="I50" s="61">
        <f t="shared" si="0"/>
        <v>52</v>
      </c>
      <c r="J50" s="18">
        <v>9613166874</v>
      </c>
      <c r="K50" s="18" t="s">
        <v>1001</v>
      </c>
      <c r="L50" s="18" t="s">
        <v>1002</v>
      </c>
      <c r="M50" s="18">
        <v>9401450963</v>
      </c>
      <c r="N50" s="18" t="s">
        <v>1003</v>
      </c>
      <c r="O50" s="18">
        <v>9864150679</v>
      </c>
      <c r="P50" s="24">
        <v>43654</v>
      </c>
      <c r="Q50" s="18" t="s">
        <v>220</v>
      </c>
      <c r="R50" s="18">
        <v>43</v>
      </c>
      <c r="S50" s="48" t="s">
        <v>221</v>
      </c>
      <c r="T50" s="18"/>
    </row>
    <row r="51" spans="1:20">
      <c r="A51" s="4">
        <v>47</v>
      </c>
      <c r="B51" s="17" t="s">
        <v>62</v>
      </c>
      <c r="C51" s="48" t="s">
        <v>891</v>
      </c>
      <c r="D51" s="48" t="s">
        <v>25</v>
      </c>
      <c r="E51" s="19" t="s">
        <v>152</v>
      </c>
      <c r="F51" s="48"/>
      <c r="G51" s="19">
        <v>18</v>
      </c>
      <c r="H51" s="19">
        <v>9</v>
      </c>
      <c r="I51" s="61">
        <f t="shared" si="0"/>
        <v>27</v>
      </c>
      <c r="J51" s="48">
        <v>9954616683</v>
      </c>
      <c r="K51" s="48" t="s">
        <v>1001</v>
      </c>
      <c r="L51" s="48" t="s">
        <v>1002</v>
      </c>
      <c r="M51" s="48">
        <v>9401450963</v>
      </c>
      <c r="N51" s="48" t="s">
        <v>1003</v>
      </c>
      <c r="O51" s="48">
        <v>9864150679</v>
      </c>
      <c r="P51" s="24">
        <v>43654</v>
      </c>
      <c r="Q51" s="18" t="s">
        <v>220</v>
      </c>
      <c r="R51" s="18">
        <v>45</v>
      </c>
      <c r="S51" s="48" t="s">
        <v>221</v>
      </c>
      <c r="T51" s="18"/>
    </row>
    <row r="52" spans="1:20">
      <c r="A52" s="4">
        <v>48</v>
      </c>
      <c r="B52" s="17" t="s">
        <v>62</v>
      </c>
      <c r="C52" s="18" t="s">
        <v>892</v>
      </c>
      <c r="D52" s="48" t="s">
        <v>25</v>
      </c>
      <c r="E52" s="19" t="s">
        <v>108</v>
      </c>
      <c r="F52" s="18"/>
      <c r="G52" s="19">
        <v>22</v>
      </c>
      <c r="H52" s="19">
        <v>16</v>
      </c>
      <c r="I52" s="61">
        <f t="shared" si="0"/>
        <v>38</v>
      </c>
      <c r="J52" s="18">
        <v>8822808182</v>
      </c>
      <c r="K52" s="18" t="s">
        <v>1001</v>
      </c>
      <c r="L52" s="18" t="s">
        <v>1002</v>
      </c>
      <c r="M52" s="18">
        <v>9401450963</v>
      </c>
      <c r="N52" s="18" t="s">
        <v>1003</v>
      </c>
      <c r="O52" s="18">
        <v>9864150679</v>
      </c>
      <c r="P52" s="24">
        <v>43654</v>
      </c>
      <c r="Q52" s="18" t="s">
        <v>220</v>
      </c>
      <c r="R52" s="18">
        <v>43</v>
      </c>
      <c r="S52" s="48" t="s">
        <v>221</v>
      </c>
      <c r="T52" s="18"/>
    </row>
    <row r="53" spans="1:20">
      <c r="A53" s="4">
        <v>49</v>
      </c>
      <c r="B53" s="17" t="s">
        <v>62</v>
      </c>
      <c r="C53" s="18" t="s">
        <v>893</v>
      </c>
      <c r="D53" s="48" t="s">
        <v>25</v>
      </c>
      <c r="E53" s="19" t="s">
        <v>182</v>
      </c>
      <c r="F53" s="18"/>
      <c r="G53" s="19">
        <v>28</v>
      </c>
      <c r="H53" s="19">
        <v>29</v>
      </c>
      <c r="I53" s="61">
        <f t="shared" si="0"/>
        <v>57</v>
      </c>
      <c r="J53" s="18" t="s">
        <v>995</v>
      </c>
      <c r="K53" s="18" t="s">
        <v>1001</v>
      </c>
      <c r="L53" s="18" t="s">
        <v>1002</v>
      </c>
      <c r="M53" s="18">
        <v>9401450963</v>
      </c>
      <c r="N53" s="18" t="s">
        <v>1003</v>
      </c>
      <c r="O53" s="18">
        <v>9864150679</v>
      </c>
      <c r="P53" s="24">
        <v>43654</v>
      </c>
      <c r="Q53" s="18" t="s">
        <v>220</v>
      </c>
      <c r="R53" s="18">
        <v>56</v>
      </c>
      <c r="S53" s="48" t="s">
        <v>221</v>
      </c>
      <c r="T53" s="18"/>
    </row>
    <row r="54" spans="1:20">
      <c r="A54" s="4">
        <v>50</v>
      </c>
      <c r="B54" s="17" t="s">
        <v>63</v>
      </c>
      <c r="C54" s="18" t="s">
        <v>894</v>
      </c>
      <c r="D54" s="48" t="s">
        <v>25</v>
      </c>
      <c r="E54" s="19" t="s">
        <v>399</v>
      </c>
      <c r="F54" s="18"/>
      <c r="G54" s="19">
        <v>15</v>
      </c>
      <c r="H54" s="19">
        <v>19</v>
      </c>
      <c r="I54" s="61">
        <f t="shared" si="0"/>
        <v>34</v>
      </c>
      <c r="J54" s="18">
        <v>8812080036</v>
      </c>
      <c r="K54" s="18" t="s">
        <v>1001</v>
      </c>
      <c r="L54" s="18" t="s">
        <v>1002</v>
      </c>
      <c r="M54" s="18">
        <v>9401450963</v>
      </c>
      <c r="N54" s="18" t="s">
        <v>1003</v>
      </c>
      <c r="O54" s="18">
        <v>9864150679</v>
      </c>
      <c r="P54" s="24">
        <v>43654</v>
      </c>
      <c r="Q54" s="18" t="s">
        <v>220</v>
      </c>
      <c r="R54" s="18">
        <v>44</v>
      </c>
      <c r="S54" s="48" t="s">
        <v>221</v>
      </c>
      <c r="T54" s="18"/>
    </row>
    <row r="55" spans="1:20">
      <c r="A55" s="4">
        <v>51</v>
      </c>
      <c r="B55" s="17" t="s">
        <v>63</v>
      </c>
      <c r="C55" s="18" t="s">
        <v>895</v>
      </c>
      <c r="D55" s="48" t="s">
        <v>25</v>
      </c>
      <c r="E55" s="19" t="s">
        <v>400</v>
      </c>
      <c r="F55" s="18"/>
      <c r="G55" s="19">
        <v>23</v>
      </c>
      <c r="H55" s="19">
        <v>21</v>
      </c>
      <c r="I55" s="61">
        <f t="shared" si="0"/>
        <v>44</v>
      </c>
      <c r="J55" s="18">
        <v>9864722252</v>
      </c>
      <c r="K55" s="18" t="s">
        <v>1001</v>
      </c>
      <c r="L55" s="18" t="s">
        <v>1002</v>
      </c>
      <c r="M55" s="18">
        <v>9401450963</v>
      </c>
      <c r="N55" s="18" t="s">
        <v>1003</v>
      </c>
      <c r="O55" s="18">
        <v>9864150679</v>
      </c>
      <c r="P55" s="24">
        <v>43654</v>
      </c>
      <c r="Q55" s="18" t="s">
        <v>220</v>
      </c>
      <c r="R55" s="18">
        <v>54</v>
      </c>
      <c r="S55" s="48" t="s">
        <v>221</v>
      </c>
      <c r="T55" s="18"/>
    </row>
    <row r="56" spans="1:20">
      <c r="A56" s="4">
        <v>52</v>
      </c>
      <c r="B56" s="17" t="s">
        <v>63</v>
      </c>
      <c r="C56" s="59" t="s">
        <v>896</v>
      </c>
      <c r="D56" s="48" t="s">
        <v>25</v>
      </c>
      <c r="E56" s="17" t="s">
        <v>401</v>
      </c>
      <c r="F56" s="59"/>
      <c r="G56" s="17">
        <v>13</v>
      </c>
      <c r="H56" s="17">
        <v>12</v>
      </c>
      <c r="I56" s="61">
        <f t="shared" si="0"/>
        <v>25</v>
      </c>
      <c r="J56" s="59">
        <v>9957420632</v>
      </c>
      <c r="K56" s="59" t="s">
        <v>1001</v>
      </c>
      <c r="L56" s="59" t="s">
        <v>1002</v>
      </c>
      <c r="M56" s="59">
        <v>9401450963</v>
      </c>
      <c r="N56" s="59" t="s">
        <v>1003</v>
      </c>
      <c r="O56" s="59">
        <v>9864150679</v>
      </c>
      <c r="P56" s="24">
        <v>43654</v>
      </c>
      <c r="Q56" s="18" t="s">
        <v>220</v>
      </c>
      <c r="R56" s="18">
        <v>56</v>
      </c>
      <c r="S56" s="48" t="s">
        <v>221</v>
      </c>
      <c r="T56" s="18"/>
    </row>
    <row r="57" spans="1:20">
      <c r="A57" s="4">
        <v>53</v>
      </c>
      <c r="B57" s="17" t="s">
        <v>63</v>
      </c>
      <c r="C57" s="18" t="s">
        <v>897</v>
      </c>
      <c r="D57" s="48" t="s">
        <v>25</v>
      </c>
      <c r="E57" s="19" t="s">
        <v>112</v>
      </c>
      <c r="F57" s="18"/>
      <c r="G57" s="19">
        <v>17</v>
      </c>
      <c r="H57" s="19">
        <v>18</v>
      </c>
      <c r="I57" s="61">
        <f t="shared" si="0"/>
        <v>35</v>
      </c>
      <c r="J57" s="18">
        <v>7399238768</v>
      </c>
      <c r="K57" s="18" t="s">
        <v>790</v>
      </c>
      <c r="L57" s="18" t="s">
        <v>788</v>
      </c>
      <c r="M57" s="18">
        <v>9854569522</v>
      </c>
      <c r="N57" s="18" t="s">
        <v>765</v>
      </c>
      <c r="O57" s="18">
        <v>9859913681</v>
      </c>
      <c r="P57" s="24">
        <v>43654</v>
      </c>
      <c r="Q57" s="18" t="s">
        <v>220</v>
      </c>
      <c r="R57" s="18">
        <v>45</v>
      </c>
      <c r="S57" s="48" t="s">
        <v>221</v>
      </c>
      <c r="T57" s="18"/>
    </row>
    <row r="58" spans="1:20">
      <c r="A58" s="4">
        <v>54</v>
      </c>
      <c r="B58" s="17" t="s">
        <v>62</v>
      </c>
      <c r="C58" s="18" t="s">
        <v>898</v>
      </c>
      <c r="D58" s="48" t="s">
        <v>25</v>
      </c>
      <c r="E58" s="19" t="s">
        <v>110</v>
      </c>
      <c r="F58" s="18"/>
      <c r="G58" s="19">
        <v>9</v>
      </c>
      <c r="H58" s="19">
        <v>12</v>
      </c>
      <c r="I58" s="61">
        <f t="shared" si="0"/>
        <v>21</v>
      </c>
      <c r="J58" s="18" t="s">
        <v>995</v>
      </c>
      <c r="K58" s="18" t="s">
        <v>790</v>
      </c>
      <c r="L58" s="18" t="s">
        <v>788</v>
      </c>
      <c r="M58" s="18">
        <v>9854569522</v>
      </c>
      <c r="N58" s="18" t="s">
        <v>765</v>
      </c>
      <c r="O58" s="18">
        <v>9859913681</v>
      </c>
      <c r="P58" s="24">
        <v>43655</v>
      </c>
      <c r="Q58" s="18" t="s">
        <v>226</v>
      </c>
      <c r="R58" s="18">
        <v>43</v>
      </c>
      <c r="S58" s="48" t="s">
        <v>221</v>
      </c>
      <c r="T58" s="18"/>
    </row>
    <row r="59" spans="1:20">
      <c r="A59" s="4">
        <v>55</v>
      </c>
      <c r="B59" s="17" t="s">
        <v>62</v>
      </c>
      <c r="C59" s="18" t="s">
        <v>899</v>
      </c>
      <c r="D59" s="48" t="s">
        <v>25</v>
      </c>
      <c r="E59" s="19" t="s">
        <v>216</v>
      </c>
      <c r="F59" s="18"/>
      <c r="G59" s="19">
        <v>18</v>
      </c>
      <c r="H59" s="19">
        <v>16</v>
      </c>
      <c r="I59" s="61">
        <f t="shared" si="0"/>
        <v>34</v>
      </c>
      <c r="J59" s="18">
        <v>9577309098</v>
      </c>
      <c r="K59" s="18" t="s">
        <v>790</v>
      </c>
      <c r="L59" s="18" t="s">
        <v>788</v>
      </c>
      <c r="M59" s="18">
        <v>9854569522</v>
      </c>
      <c r="N59" s="18" t="s">
        <v>765</v>
      </c>
      <c r="O59" s="18">
        <v>9859913681</v>
      </c>
      <c r="P59" s="24">
        <v>43655</v>
      </c>
      <c r="Q59" s="18" t="s">
        <v>226</v>
      </c>
      <c r="R59" s="18">
        <v>40</v>
      </c>
      <c r="S59" s="48" t="s">
        <v>221</v>
      </c>
      <c r="T59" s="18"/>
    </row>
    <row r="60" spans="1:20">
      <c r="A60" s="4">
        <v>56</v>
      </c>
      <c r="B60" s="17" t="s">
        <v>62</v>
      </c>
      <c r="C60" s="18" t="s">
        <v>900</v>
      </c>
      <c r="D60" s="48" t="s">
        <v>25</v>
      </c>
      <c r="E60" s="19" t="s">
        <v>402</v>
      </c>
      <c r="F60" s="18"/>
      <c r="G60" s="19">
        <v>22</v>
      </c>
      <c r="H60" s="19">
        <v>23</v>
      </c>
      <c r="I60" s="61">
        <f t="shared" si="0"/>
        <v>45</v>
      </c>
      <c r="J60" s="18">
        <v>7399473348</v>
      </c>
      <c r="K60" s="18" t="s">
        <v>790</v>
      </c>
      <c r="L60" s="18" t="s">
        <v>788</v>
      </c>
      <c r="M60" s="18">
        <v>9854569522</v>
      </c>
      <c r="N60" s="18" t="s">
        <v>765</v>
      </c>
      <c r="O60" s="18">
        <v>9859913681</v>
      </c>
      <c r="P60" s="24">
        <v>43655</v>
      </c>
      <c r="Q60" s="18" t="s">
        <v>226</v>
      </c>
      <c r="R60" s="18">
        <v>43</v>
      </c>
      <c r="S60" s="48" t="s">
        <v>221</v>
      </c>
      <c r="T60" s="18"/>
    </row>
    <row r="61" spans="1:20">
      <c r="A61" s="4">
        <v>57</v>
      </c>
      <c r="B61" s="17" t="s">
        <v>62</v>
      </c>
      <c r="C61" s="18" t="s">
        <v>901</v>
      </c>
      <c r="D61" s="48" t="s">
        <v>25</v>
      </c>
      <c r="E61" s="19" t="s">
        <v>170</v>
      </c>
      <c r="F61" s="18"/>
      <c r="G61" s="19">
        <v>18</v>
      </c>
      <c r="H61" s="19">
        <v>19</v>
      </c>
      <c r="I61" s="61">
        <f t="shared" si="0"/>
        <v>37</v>
      </c>
      <c r="J61" s="18">
        <v>9401330208</v>
      </c>
      <c r="K61" s="18" t="s">
        <v>790</v>
      </c>
      <c r="L61" s="18" t="s">
        <v>788</v>
      </c>
      <c r="M61" s="18">
        <v>9854569522</v>
      </c>
      <c r="N61" s="18" t="s">
        <v>765</v>
      </c>
      <c r="O61" s="18">
        <v>9859913681</v>
      </c>
      <c r="P61" s="24">
        <v>43655</v>
      </c>
      <c r="Q61" s="18" t="s">
        <v>226</v>
      </c>
      <c r="R61" s="18">
        <v>45</v>
      </c>
      <c r="S61" s="48" t="s">
        <v>221</v>
      </c>
      <c r="T61" s="18"/>
    </row>
    <row r="62" spans="1:20">
      <c r="A62" s="4">
        <v>58</v>
      </c>
      <c r="B62" s="17" t="s">
        <v>62</v>
      </c>
      <c r="C62" s="18" t="s">
        <v>902</v>
      </c>
      <c r="D62" s="48" t="s">
        <v>25</v>
      </c>
      <c r="E62" s="19" t="s">
        <v>403</v>
      </c>
      <c r="F62" s="18"/>
      <c r="G62" s="19">
        <v>16</v>
      </c>
      <c r="H62" s="19">
        <v>12</v>
      </c>
      <c r="I62" s="61">
        <f t="shared" si="0"/>
        <v>28</v>
      </c>
      <c r="J62" s="18">
        <v>9854627273</v>
      </c>
      <c r="K62" s="18" t="s">
        <v>790</v>
      </c>
      <c r="L62" s="18" t="s">
        <v>788</v>
      </c>
      <c r="M62" s="18">
        <v>9854569522</v>
      </c>
      <c r="N62" s="18" t="s">
        <v>765</v>
      </c>
      <c r="O62" s="18">
        <v>9859913681</v>
      </c>
      <c r="P62" s="24">
        <v>43655</v>
      </c>
      <c r="Q62" s="18" t="s">
        <v>226</v>
      </c>
      <c r="R62" s="18">
        <v>45</v>
      </c>
      <c r="S62" s="48" t="s">
        <v>221</v>
      </c>
      <c r="T62" s="18"/>
    </row>
    <row r="63" spans="1:20">
      <c r="A63" s="4">
        <v>59</v>
      </c>
      <c r="B63" s="17" t="s">
        <v>63</v>
      </c>
      <c r="C63" s="18" t="s">
        <v>903</v>
      </c>
      <c r="D63" s="48" t="s">
        <v>25</v>
      </c>
      <c r="E63" s="19">
        <v>7</v>
      </c>
      <c r="F63" s="18"/>
      <c r="G63" s="19">
        <v>26</v>
      </c>
      <c r="H63" s="19">
        <v>23</v>
      </c>
      <c r="I63" s="61">
        <f t="shared" si="0"/>
        <v>49</v>
      </c>
      <c r="J63" s="18"/>
      <c r="K63" s="18" t="s">
        <v>794</v>
      </c>
      <c r="L63" s="18" t="s">
        <v>288</v>
      </c>
      <c r="M63" s="18">
        <v>9859750964</v>
      </c>
      <c r="N63" s="18" t="s">
        <v>795</v>
      </c>
      <c r="O63" s="18">
        <v>7896967970</v>
      </c>
      <c r="P63" s="24">
        <v>43655</v>
      </c>
      <c r="Q63" s="18" t="s">
        <v>226</v>
      </c>
      <c r="R63" s="18">
        <v>43</v>
      </c>
      <c r="S63" s="48" t="s">
        <v>221</v>
      </c>
      <c r="T63" s="18"/>
    </row>
    <row r="64" spans="1:20">
      <c r="A64" s="4">
        <v>60</v>
      </c>
      <c r="B64" s="17" t="s">
        <v>63</v>
      </c>
      <c r="C64" s="18" t="s">
        <v>904</v>
      </c>
      <c r="D64" s="48" t="s">
        <v>25</v>
      </c>
      <c r="E64" s="19">
        <v>6</v>
      </c>
      <c r="F64" s="18"/>
      <c r="G64" s="19">
        <v>26</v>
      </c>
      <c r="H64" s="19">
        <v>20</v>
      </c>
      <c r="I64" s="61">
        <f t="shared" si="0"/>
        <v>46</v>
      </c>
      <c r="J64" s="18">
        <v>9706554628</v>
      </c>
      <c r="K64" s="18" t="s">
        <v>794</v>
      </c>
      <c r="L64" s="18" t="s">
        <v>288</v>
      </c>
      <c r="M64" s="18">
        <v>9859750964</v>
      </c>
      <c r="N64" s="18" t="s">
        <v>795</v>
      </c>
      <c r="O64" s="18">
        <v>7896967970</v>
      </c>
      <c r="P64" s="24">
        <v>43655</v>
      </c>
      <c r="Q64" s="18" t="s">
        <v>226</v>
      </c>
      <c r="R64" s="18">
        <v>45</v>
      </c>
      <c r="S64" s="48" t="s">
        <v>221</v>
      </c>
      <c r="T64" s="18"/>
    </row>
    <row r="65" spans="1:20">
      <c r="A65" s="4">
        <v>61</v>
      </c>
      <c r="B65" s="17" t="s">
        <v>63</v>
      </c>
      <c r="C65" s="18" t="s">
        <v>905</v>
      </c>
      <c r="D65" s="48" t="s">
        <v>25</v>
      </c>
      <c r="E65" s="19">
        <v>8</v>
      </c>
      <c r="F65" s="18"/>
      <c r="G65" s="19">
        <v>22</v>
      </c>
      <c r="H65" s="19">
        <v>24</v>
      </c>
      <c r="I65" s="61">
        <f t="shared" si="0"/>
        <v>46</v>
      </c>
      <c r="J65" s="18">
        <v>7399765227</v>
      </c>
      <c r="K65" s="18" t="s">
        <v>794</v>
      </c>
      <c r="L65" s="18" t="s">
        <v>288</v>
      </c>
      <c r="M65" s="18">
        <v>9859750964</v>
      </c>
      <c r="N65" s="18" t="s">
        <v>795</v>
      </c>
      <c r="O65" s="18">
        <v>7896967970</v>
      </c>
      <c r="P65" s="24">
        <v>43655</v>
      </c>
      <c r="Q65" s="18" t="s">
        <v>226</v>
      </c>
      <c r="R65" s="18">
        <v>43</v>
      </c>
      <c r="S65" s="48" t="s">
        <v>221</v>
      </c>
      <c r="T65" s="18"/>
    </row>
    <row r="66" spans="1:20">
      <c r="A66" s="4">
        <v>62</v>
      </c>
      <c r="B66" s="17" t="s">
        <v>62</v>
      </c>
      <c r="C66" s="18" t="s">
        <v>906</v>
      </c>
      <c r="D66" s="48" t="s">
        <v>25</v>
      </c>
      <c r="E66" s="19">
        <v>12</v>
      </c>
      <c r="F66" s="18"/>
      <c r="G66" s="19">
        <v>33</v>
      </c>
      <c r="H66" s="19">
        <v>27</v>
      </c>
      <c r="I66" s="61">
        <f t="shared" si="0"/>
        <v>60</v>
      </c>
      <c r="J66" s="18">
        <v>9577933361</v>
      </c>
      <c r="K66" s="18" t="s">
        <v>790</v>
      </c>
      <c r="L66" s="18" t="s">
        <v>788</v>
      </c>
      <c r="M66" s="18">
        <v>9854569522</v>
      </c>
      <c r="N66" s="18" t="s">
        <v>765</v>
      </c>
      <c r="O66" s="18">
        <v>9859913681</v>
      </c>
      <c r="P66" s="24">
        <v>43656</v>
      </c>
      <c r="Q66" s="18" t="s">
        <v>232</v>
      </c>
      <c r="R66" s="18">
        <v>40</v>
      </c>
      <c r="S66" s="48" t="s">
        <v>221</v>
      </c>
      <c r="T66" s="18"/>
    </row>
    <row r="67" spans="1:20">
      <c r="A67" s="4">
        <v>63</v>
      </c>
      <c r="B67" s="17" t="s">
        <v>62</v>
      </c>
      <c r="C67" s="18" t="s">
        <v>907</v>
      </c>
      <c r="D67" s="48" t="s">
        <v>25</v>
      </c>
      <c r="E67" s="19">
        <v>9</v>
      </c>
      <c r="F67" s="18"/>
      <c r="G67" s="19">
        <v>23</v>
      </c>
      <c r="H67" s="19">
        <v>21</v>
      </c>
      <c r="I67" s="61">
        <f t="shared" si="0"/>
        <v>44</v>
      </c>
      <c r="J67" s="18">
        <v>9859286525</v>
      </c>
      <c r="K67" s="18" t="s">
        <v>790</v>
      </c>
      <c r="L67" s="18" t="s">
        <v>788</v>
      </c>
      <c r="M67" s="18">
        <v>9854569522</v>
      </c>
      <c r="N67" s="18" t="s">
        <v>765</v>
      </c>
      <c r="O67" s="18">
        <v>9859913681</v>
      </c>
      <c r="P67" s="24">
        <v>43656</v>
      </c>
      <c r="Q67" s="18" t="s">
        <v>232</v>
      </c>
      <c r="R67" s="18">
        <v>43</v>
      </c>
      <c r="S67" s="48" t="s">
        <v>221</v>
      </c>
      <c r="T67" s="18"/>
    </row>
    <row r="68" spans="1:20">
      <c r="A68" s="4">
        <v>64</v>
      </c>
      <c r="B68" s="17" t="s">
        <v>62</v>
      </c>
      <c r="C68" s="18" t="s">
        <v>908</v>
      </c>
      <c r="D68" s="48" t="s">
        <v>25</v>
      </c>
      <c r="E68" s="19">
        <v>11</v>
      </c>
      <c r="F68" s="18"/>
      <c r="G68" s="19">
        <v>23</v>
      </c>
      <c r="H68" s="19">
        <v>21</v>
      </c>
      <c r="I68" s="61">
        <f t="shared" si="0"/>
        <v>44</v>
      </c>
      <c r="J68" s="18">
        <v>9613174124</v>
      </c>
      <c r="K68" s="18" t="s">
        <v>790</v>
      </c>
      <c r="L68" s="18" t="s">
        <v>788</v>
      </c>
      <c r="M68" s="18">
        <v>9854569522</v>
      </c>
      <c r="N68" s="18" t="s">
        <v>765</v>
      </c>
      <c r="O68" s="18">
        <v>9859913681</v>
      </c>
      <c r="P68" s="24">
        <v>43656</v>
      </c>
      <c r="Q68" s="18" t="s">
        <v>232</v>
      </c>
      <c r="R68" s="18">
        <v>45</v>
      </c>
      <c r="S68" s="48" t="s">
        <v>221</v>
      </c>
      <c r="T68" s="18"/>
    </row>
    <row r="69" spans="1:20">
      <c r="A69" s="4">
        <v>65</v>
      </c>
      <c r="B69" s="17" t="s">
        <v>63</v>
      </c>
      <c r="C69" s="18" t="s">
        <v>909</v>
      </c>
      <c r="D69" s="48" t="s">
        <v>25</v>
      </c>
      <c r="E69" s="19">
        <v>10</v>
      </c>
      <c r="F69" s="18"/>
      <c r="G69" s="19">
        <v>22</v>
      </c>
      <c r="H69" s="19">
        <v>23</v>
      </c>
      <c r="I69" s="61">
        <f t="shared" si="0"/>
        <v>45</v>
      </c>
      <c r="J69" s="18">
        <v>9957833779</v>
      </c>
      <c r="K69" s="18" t="s">
        <v>790</v>
      </c>
      <c r="L69" s="18" t="s">
        <v>788</v>
      </c>
      <c r="M69" s="18">
        <v>9854569522</v>
      </c>
      <c r="N69" s="18" t="s">
        <v>765</v>
      </c>
      <c r="O69" s="18">
        <v>9859913681</v>
      </c>
      <c r="P69" s="24">
        <v>43656</v>
      </c>
      <c r="Q69" s="18" t="s">
        <v>232</v>
      </c>
      <c r="R69" s="18">
        <v>45</v>
      </c>
      <c r="S69" s="48" t="s">
        <v>221</v>
      </c>
      <c r="T69" s="18"/>
    </row>
    <row r="70" spans="1:20">
      <c r="A70" s="4">
        <v>66</v>
      </c>
      <c r="B70" s="17" t="s">
        <v>63</v>
      </c>
      <c r="C70" s="18" t="s">
        <v>910</v>
      </c>
      <c r="D70" s="48" t="s">
        <v>25</v>
      </c>
      <c r="E70" s="19">
        <v>13</v>
      </c>
      <c r="F70" s="18"/>
      <c r="G70" s="19">
        <v>26</v>
      </c>
      <c r="H70" s="19">
        <v>19</v>
      </c>
      <c r="I70" s="61">
        <f t="shared" ref="I70:I133" si="1">SUM(G70:H70)</f>
        <v>45</v>
      </c>
      <c r="J70" s="18">
        <v>9577194184</v>
      </c>
      <c r="K70" s="18" t="s">
        <v>1001</v>
      </c>
      <c r="L70" s="18" t="s">
        <v>1002</v>
      </c>
      <c r="M70" s="18">
        <v>9401450963</v>
      </c>
      <c r="N70" s="18" t="s">
        <v>1003</v>
      </c>
      <c r="O70" s="18">
        <v>9864150679</v>
      </c>
      <c r="P70" s="24">
        <v>43656</v>
      </c>
      <c r="Q70" s="18" t="s">
        <v>232</v>
      </c>
      <c r="R70" s="18">
        <v>43</v>
      </c>
      <c r="S70" s="48" t="s">
        <v>221</v>
      </c>
      <c r="T70" s="18"/>
    </row>
    <row r="71" spans="1:20">
      <c r="A71" s="4">
        <v>67</v>
      </c>
      <c r="B71" s="17" t="s">
        <v>63</v>
      </c>
      <c r="C71" s="18" t="s">
        <v>896</v>
      </c>
      <c r="D71" s="48" t="s">
        <v>25</v>
      </c>
      <c r="E71" s="19">
        <v>14</v>
      </c>
      <c r="F71" s="18"/>
      <c r="G71" s="19">
        <v>26</v>
      </c>
      <c r="H71" s="19">
        <v>28</v>
      </c>
      <c r="I71" s="61">
        <f t="shared" si="1"/>
        <v>54</v>
      </c>
      <c r="J71" s="18">
        <v>9954302433</v>
      </c>
      <c r="K71" s="18" t="s">
        <v>1001</v>
      </c>
      <c r="L71" s="18" t="s">
        <v>1002</v>
      </c>
      <c r="M71" s="18">
        <v>9401450963</v>
      </c>
      <c r="N71" s="18" t="s">
        <v>1003</v>
      </c>
      <c r="O71" s="18">
        <v>9864150679</v>
      </c>
      <c r="P71" s="24">
        <v>43656</v>
      </c>
      <c r="Q71" s="18" t="s">
        <v>232</v>
      </c>
      <c r="R71" s="18">
        <v>45</v>
      </c>
      <c r="S71" s="48" t="s">
        <v>221</v>
      </c>
      <c r="T71" s="18"/>
    </row>
    <row r="72" spans="1:20">
      <c r="A72" s="4">
        <v>68</v>
      </c>
      <c r="B72" s="17" t="s">
        <v>63</v>
      </c>
      <c r="C72" s="18" t="s">
        <v>911</v>
      </c>
      <c r="D72" s="48" t="s">
        <v>25</v>
      </c>
      <c r="E72" s="19">
        <v>15</v>
      </c>
      <c r="F72" s="18"/>
      <c r="G72" s="19">
        <v>28</v>
      </c>
      <c r="H72" s="19">
        <v>26</v>
      </c>
      <c r="I72" s="61">
        <f t="shared" si="1"/>
        <v>54</v>
      </c>
      <c r="J72" s="18">
        <v>9859609850</v>
      </c>
      <c r="K72" s="18" t="s">
        <v>794</v>
      </c>
      <c r="L72" s="18" t="s">
        <v>288</v>
      </c>
      <c r="M72" s="18">
        <v>9859750964</v>
      </c>
      <c r="N72" s="18" t="s">
        <v>795</v>
      </c>
      <c r="O72" s="18">
        <v>7896967970</v>
      </c>
      <c r="P72" s="24">
        <v>43656</v>
      </c>
      <c r="Q72" s="18" t="s">
        <v>232</v>
      </c>
      <c r="R72" s="18">
        <v>43</v>
      </c>
      <c r="S72" s="48" t="s">
        <v>221</v>
      </c>
      <c r="T72" s="18"/>
    </row>
    <row r="73" spans="1:20">
      <c r="A73" s="4">
        <v>69</v>
      </c>
      <c r="B73" s="17" t="s">
        <v>62</v>
      </c>
      <c r="C73" s="18" t="s">
        <v>912</v>
      </c>
      <c r="D73" s="48" t="s">
        <v>25</v>
      </c>
      <c r="E73" s="19">
        <v>26</v>
      </c>
      <c r="F73" s="18"/>
      <c r="G73" s="19">
        <v>24</v>
      </c>
      <c r="H73" s="19">
        <v>21</v>
      </c>
      <c r="I73" s="61">
        <f t="shared" si="1"/>
        <v>45</v>
      </c>
      <c r="J73" s="18"/>
      <c r="K73" s="18" t="s">
        <v>794</v>
      </c>
      <c r="L73" s="18" t="s">
        <v>288</v>
      </c>
      <c r="M73" s="18">
        <v>9859750964</v>
      </c>
      <c r="N73" s="18" t="s">
        <v>795</v>
      </c>
      <c r="O73" s="18">
        <v>7896967970</v>
      </c>
      <c r="P73" s="24">
        <v>43657</v>
      </c>
      <c r="Q73" s="18" t="s">
        <v>234</v>
      </c>
      <c r="R73" s="18">
        <v>40</v>
      </c>
      <c r="S73" s="48" t="s">
        <v>221</v>
      </c>
      <c r="T73" s="18"/>
    </row>
    <row r="74" spans="1:20">
      <c r="A74" s="4">
        <v>70</v>
      </c>
      <c r="B74" s="17" t="s">
        <v>62</v>
      </c>
      <c r="C74" s="18" t="s">
        <v>913</v>
      </c>
      <c r="D74" s="48" t="s">
        <v>25</v>
      </c>
      <c r="E74" s="19">
        <v>25</v>
      </c>
      <c r="F74" s="18"/>
      <c r="G74" s="19">
        <v>21</v>
      </c>
      <c r="H74" s="19">
        <v>32</v>
      </c>
      <c r="I74" s="61">
        <f t="shared" si="1"/>
        <v>53</v>
      </c>
      <c r="J74" s="18"/>
      <c r="K74" s="18" t="s">
        <v>794</v>
      </c>
      <c r="L74" s="18" t="s">
        <v>288</v>
      </c>
      <c r="M74" s="18">
        <v>9859750964</v>
      </c>
      <c r="N74" s="18" t="s">
        <v>795</v>
      </c>
      <c r="O74" s="18">
        <v>7896967970</v>
      </c>
      <c r="P74" s="24">
        <v>43657</v>
      </c>
      <c r="Q74" s="18" t="s">
        <v>234</v>
      </c>
      <c r="R74" s="18">
        <v>43</v>
      </c>
      <c r="S74" s="48" t="s">
        <v>221</v>
      </c>
      <c r="T74" s="18"/>
    </row>
    <row r="75" spans="1:20">
      <c r="A75" s="4">
        <v>71</v>
      </c>
      <c r="B75" s="17" t="s">
        <v>62</v>
      </c>
      <c r="C75" s="18" t="s">
        <v>914</v>
      </c>
      <c r="D75" s="48" t="s">
        <v>25</v>
      </c>
      <c r="E75" s="19">
        <v>2</v>
      </c>
      <c r="F75" s="18"/>
      <c r="G75" s="19">
        <v>16</v>
      </c>
      <c r="H75" s="19">
        <v>20</v>
      </c>
      <c r="I75" s="61">
        <f t="shared" si="1"/>
        <v>36</v>
      </c>
      <c r="J75" s="18">
        <v>8822074646</v>
      </c>
      <c r="K75" s="18" t="s">
        <v>787</v>
      </c>
      <c r="L75" s="18" t="s">
        <v>788</v>
      </c>
      <c r="M75" s="18">
        <v>9577250410</v>
      </c>
      <c r="N75" s="18" t="s">
        <v>1000</v>
      </c>
      <c r="O75" s="18">
        <v>9508833353</v>
      </c>
      <c r="P75" s="24">
        <v>43657</v>
      </c>
      <c r="Q75" s="18" t="s">
        <v>234</v>
      </c>
      <c r="R75" s="18">
        <v>45</v>
      </c>
      <c r="S75" s="48" t="s">
        <v>221</v>
      </c>
      <c r="T75" s="18"/>
    </row>
    <row r="76" spans="1:20">
      <c r="A76" s="4">
        <v>72</v>
      </c>
      <c r="B76" s="17" t="s">
        <v>63</v>
      </c>
      <c r="C76" s="18" t="s">
        <v>915</v>
      </c>
      <c r="D76" s="48" t="s">
        <v>25</v>
      </c>
      <c r="E76" s="19">
        <v>1</v>
      </c>
      <c r="F76" s="18"/>
      <c r="G76" s="19">
        <v>24</v>
      </c>
      <c r="H76" s="19">
        <v>18</v>
      </c>
      <c r="I76" s="61">
        <f t="shared" si="1"/>
        <v>42</v>
      </c>
      <c r="J76" s="18">
        <v>9859278042</v>
      </c>
      <c r="K76" s="18" t="s">
        <v>787</v>
      </c>
      <c r="L76" s="18" t="s">
        <v>788</v>
      </c>
      <c r="M76" s="18">
        <v>9577250410</v>
      </c>
      <c r="N76" s="18" t="s">
        <v>1000</v>
      </c>
      <c r="O76" s="18">
        <v>9508833353</v>
      </c>
      <c r="P76" s="24">
        <v>43657</v>
      </c>
      <c r="Q76" s="18" t="s">
        <v>234</v>
      </c>
      <c r="R76" s="18">
        <v>45</v>
      </c>
      <c r="S76" s="48" t="s">
        <v>221</v>
      </c>
      <c r="T76" s="18"/>
    </row>
    <row r="77" spans="1:20">
      <c r="A77" s="4">
        <v>73</v>
      </c>
      <c r="B77" s="17" t="s">
        <v>63</v>
      </c>
      <c r="C77" s="18" t="s">
        <v>879</v>
      </c>
      <c r="D77" s="48" t="s">
        <v>25</v>
      </c>
      <c r="E77" s="19">
        <v>27</v>
      </c>
      <c r="F77" s="18"/>
      <c r="G77" s="19">
        <v>24</v>
      </c>
      <c r="H77" s="19">
        <v>20</v>
      </c>
      <c r="I77" s="61">
        <f t="shared" si="1"/>
        <v>44</v>
      </c>
      <c r="J77" s="18"/>
      <c r="K77" s="18" t="s">
        <v>790</v>
      </c>
      <c r="L77" s="18" t="s">
        <v>788</v>
      </c>
      <c r="M77" s="18">
        <v>9854569522</v>
      </c>
      <c r="N77" s="18" t="s">
        <v>765</v>
      </c>
      <c r="O77" s="18">
        <v>9859913681</v>
      </c>
      <c r="P77" s="24">
        <v>43657</v>
      </c>
      <c r="Q77" s="18" t="s">
        <v>234</v>
      </c>
      <c r="R77" s="18">
        <v>43</v>
      </c>
      <c r="S77" s="48" t="s">
        <v>221</v>
      </c>
      <c r="T77" s="18"/>
    </row>
    <row r="78" spans="1:20">
      <c r="A78" s="4">
        <v>74</v>
      </c>
      <c r="B78" s="17" t="s">
        <v>63</v>
      </c>
      <c r="C78" s="18" t="s">
        <v>916</v>
      </c>
      <c r="D78" s="48" t="s">
        <v>25</v>
      </c>
      <c r="E78" s="19">
        <v>3</v>
      </c>
      <c r="F78" s="18"/>
      <c r="G78" s="19">
        <v>24</v>
      </c>
      <c r="H78" s="19">
        <v>26</v>
      </c>
      <c r="I78" s="61">
        <f t="shared" si="1"/>
        <v>50</v>
      </c>
      <c r="J78" s="18">
        <v>9859278057</v>
      </c>
      <c r="K78" s="18" t="s">
        <v>787</v>
      </c>
      <c r="L78" s="18" t="s">
        <v>788</v>
      </c>
      <c r="M78" s="18">
        <v>9577250410</v>
      </c>
      <c r="N78" s="18" t="s">
        <v>1000</v>
      </c>
      <c r="O78" s="18">
        <v>9508833353</v>
      </c>
      <c r="P78" s="24">
        <v>43657</v>
      </c>
      <c r="Q78" s="18" t="s">
        <v>234</v>
      </c>
      <c r="R78" s="18">
        <v>45</v>
      </c>
      <c r="S78" s="48" t="s">
        <v>221</v>
      </c>
      <c r="T78" s="18"/>
    </row>
    <row r="79" spans="1:20">
      <c r="A79" s="4">
        <v>75</v>
      </c>
      <c r="B79" s="17" t="s">
        <v>63</v>
      </c>
      <c r="C79" s="18" t="s">
        <v>917</v>
      </c>
      <c r="D79" s="48" t="s">
        <v>25</v>
      </c>
      <c r="E79" s="19">
        <v>4</v>
      </c>
      <c r="F79" s="18"/>
      <c r="G79" s="19">
        <v>25</v>
      </c>
      <c r="H79" s="19">
        <v>24</v>
      </c>
      <c r="I79" s="61">
        <f t="shared" si="1"/>
        <v>49</v>
      </c>
      <c r="J79" s="18">
        <v>9859306652</v>
      </c>
      <c r="K79" s="18" t="s">
        <v>1001</v>
      </c>
      <c r="L79" s="18" t="s">
        <v>1002</v>
      </c>
      <c r="M79" s="18">
        <v>9401450963</v>
      </c>
      <c r="N79" s="18" t="s">
        <v>1003</v>
      </c>
      <c r="O79" s="18">
        <v>9864150679</v>
      </c>
      <c r="P79" s="24">
        <v>43657</v>
      </c>
      <c r="Q79" s="18" t="s">
        <v>234</v>
      </c>
      <c r="R79" s="18">
        <v>43</v>
      </c>
      <c r="S79" s="48" t="s">
        <v>221</v>
      </c>
      <c r="T79" s="18"/>
    </row>
    <row r="80" spans="1:20">
      <c r="A80" s="4">
        <v>76</v>
      </c>
      <c r="B80" s="17" t="s">
        <v>62</v>
      </c>
      <c r="C80" s="18" t="s">
        <v>918</v>
      </c>
      <c r="D80" s="48" t="s">
        <v>25</v>
      </c>
      <c r="E80" s="19" t="s">
        <v>176</v>
      </c>
      <c r="F80" s="18"/>
      <c r="G80" s="19">
        <v>13</v>
      </c>
      <c r="H80" s="19">
        <v>11</v>
      </c>
      <c r="I80" s="61">
        <f t="shared" si="1"/>
        <v>24</v>
      </c>
      <c r="J80" s="18">
        <v>9859275861</v>
      </c>
      <c r="K80" s="18" t="s">
        <v>790</v>
      </c>
      <c r="L80" s="18" t="s">
        <v>788</v>
      </c>
      <c r="M80" s="18">
        <v>9854569522</v>
      </c>
      <c r="N80" s="18" t="s">
        <v>765</v>
      </c>
      <c r="O80" s="18">
        <v>9859913681</v>
      </c>
      <c r="P80" s="24">
        <v>43658</v>
      </c>
      <c r="Q80" s="18" t="s">
        <v>238</v>
      </c>
      <c r="R80" s="18">
        <v>56</v>
      </c>
      <c r="S80" s="48" t="s">
        <v>221</v>
      </c>
      <c r="T80" s="18"/>
    </row>
    <row r="81" spans="1:20">
      <c r="A81" s="4">
        <v>77</v>
      </c>
      <c r="B81" s="17" t="s">
        <v>62</v>
      </c>
      <c r="C81" s="18" t="s">
        <v>919</v>
      </c>
      <c r="D81" s="48" t="s">
        <v>25</v>
      </c>
      <c r="E81" s="19" t="s">
        <v>404</v>
      </c>
      <c r="F81" s="18"/>
      <c r="G81" s="19">
        <v>6</v>
      </c>
      <c r="H81" s="19">
        <v>19</v>
      </c>
      <c r="I81" s="61">
        <f t="shared" si="1"/>
        <v>25</v>
      </c>
      <c r="J81" s="18">
        <v>9859156179</v>
      </c>
      <c r="K81" s="18" t="s">
        <v>790</v>
      </c>
      <c r="L81" s="18" t="s">
        <v>788</v>
      </c>
      <c r="M81" s="18">
        <v>9854569522</v>
      </c>
      <c r="N81" s="18" t="s">
        <v>765</v>
      </c>
      <c r="O81" s="18">
        <v>9859913681</v>
      </c>
      <c r="P81" s="24">
        <v>43658</v>
      </c>
      <c r="Q81" s="18" t="s">
        <v>238</v>
      </c>
      <c r="R81" s="18">
        <v>44</v>
      </c>
      <c r="S81" s="48" t="s">
        <v>221</v>
      </c>
      <c r="T81" s="18"/>
    </row>
    <row r="82" spans="1:20">
      <c r="A82" s="4">
        <v>78</v>
      </c>
      <c r="B82" s="17" t="s">
        <v>62</v>
      </c>
      <c r="C82" s="18" t="s">
        <v>920</v>
      </c>
      <c r="D82" s="48" t="s">
        <v>25</v>
      </c>
      <c r="E82" s="19" t="s">
        <v>405</v>
      </c>
      <c r="F82" s="18"/>
      <c r="G82" s="19">
        <v>34</v>
      </c>
      <c r="H82" s="19">
        <v>30</v>
      </c>
      <c r="I82" s="61">
        <f t="shared" si="1"/>
        <v>64</v>
      </c>
      <c r="J82" s="18" t="s">
        <v>995</v>
      </c>
      <c r="K82" s="18" t="s">
        <v>790</v>
      </c>
      <c r="L82" s="18" t="s">
        <v>788</v>
      </c>
      <c r="M82" s="18">
        <v>9854569522</v>
      </c>
      <c r="N82" s="18" t="s">
        <v>765</v>
      </c>
      <c r="O82" s="18">
        <v>9859913681</v>
      </c>
      <c r="P82" s="24">
        <v>43658</v>
      </c>
      <c r="Q82" s="18" t="s">
        <v>238</v>
      </c>
      <c r="R82" s="18">
        <v>54</v>
      </c>
      <c r="S82" s="48" t="s">
        <v>221</v>
      </c>
      <c r="T82" s="18"/>
    </row>
    <row r="83" spans="1:20">
      <c r="A83" s="4">
        <v>79</v>
      </c>
      <c r="B83" s="17" t="s">
        <v>62</v>
      </c>
      <c r="C83" s="18" t="s">
        <v>921</v>
      </c>
      <c r="D83" s="48" t="s">
        <v>25</v>
      </c>
      <c r="E83" s="19" t="s">
        <v>121</v>
      </c>
      <c r="F83" s="18"/>
      <c r="G83" s="19">
        <v>31</v>
      </c>
      <c r="H83" s="19">
        <v>32</v>
      </c>
      <c r="I83" s="61">
        <f t="shared" si="1"/>
        <v>63</v>
      </c>
      <c r="J83" s="18">
        <v>9577048969</v>
      </c>
      <c r="K83" s="18" t="s">
        <v>1004</v>
      </c>
      <c r="L83" s="18" t="s">
        <v>1005</v>
      </c>
      <c r="M83" s="18">
        <v>9859043908</v>
      </c>
      <c r="N83" s="18" t="s">
        <v>1006</v>
      </c>
      <c r="O83" s="18">
        <v>9577712944</v>
      </c>
      <c r="P83" s="24">
        <v>43658</v>
      </c>
      <c r="Q83" s="18" t="s">
        <v>238</v>
      </c>
      <c r="R83" s="18">
        <v>56</v>
      </c>
      <c r="S83" s="48" t="s">
        <v>221</v>
      </c>
      <c r="T83" s="18"/>
    </row>
    <row r="84" spans="1:20">
      <c r="A84" s="4">
        <v>80</v>
      </c>
      <c r="B84" s="17" t="s">
        <v>63</v>
      </c>
      <c r="C84" s="18" t="s">
        <v>922</v>
      </c>
      <c r="D84" s="48" t="s">
        <v>25</v>
      </c>
      <c r="E84" s="19" t="s">
        <v>407</v>
      </c>
      <c r="F84" s="18"/>
      <c r="G84" s="19">
        <v>35</v>
      </c>
      <c r="H84" s="19">
        <v>34</v>
      </c>
      <c r="I84" s="61">
        <f t="shared" si="1"/>
        <v>69</v>
      </c>
      <c r="J84" s="18">
        <v>9613772215</v>
      </c>
      <c r="K84" s="18" t="s">
        <v>1004</v>
      </c>
      <c r="L84" s="18" t="s">
        <v>1005</v>
      </c>
      <c r="M84" s="18">
        <v>9859043908</v>
      </c>
      <c r="N84" s="18" t="s">
        <v>1006</v>
      </c>
      <c r="O84" s="18">
        <v>9577712944</v>
      </c>
      <c r="P84" s="24">
        <v>43658</v>
      </c>
      <c r="Q84" s="18" t="s">
        <v>238</v>
      </c>
      <c r="R84" s="18">
        <v>45</v>
      </c>
      <c r="S84" s="48" t="s">
        <v>221</v>
      </c>
      <c r="T84" s="18"/>
    </row>
    <row r="85" spans="1:20">
      <c r="A85" s="4">
        <v>81</v>
      </c>
      <c r="B85" s="17" t="s">
        <v>63</v>
      </c>
      <c r="C85" s="18" t="s">
        <v>923</v>
      </c>
      <c r="D85" s="48" t="s">
        <v>25</v>
      </c>
      <c r="E85" s="19" t="s">
        <v>519</v>
      </c>
      <c r="F85" s="18"/>
      <c r="G85" s="19">
        <v>27</v>
      </c>
      <c r="H85" s="19">
        <v>38</v>
      </c>
      <c r="I85" s="61">
        <f t="shared" si="1"/>
        <v>65</v>
      </c>
      <c r="J85" s="18" t="s">
        <v>995</v>
      </c>
      <c r="K85" s="18" t="s">
        <v>1004</v>
      </c>
      <c r="L85" s="18" t="s">
        <v>1005</v>
      </c>
      <c r="M85" s="18">
        <v>9859043908</v>
      </c>
      <c r="N85" s="18" t="s">
        <v>1006</v>
      </c>
      <c r="O85" s="18">
        <v>9577712944</v>
      </c>
      <c r="P85" s="24">
        <v>43658</v>
      </c>
      <c r="Q85" s="18" t="s">
        <v>238</v>
      </c>
      <c r="R85" s="18">
        <v>43</v>
      </c>
      <c r="S85" s="48" t="s">
        <v>221</v>
      </c>
      <c r="T85" s="18"/>
    </row>
    <row r="86" spans="1:20">
      <c r="A86" s="4">
        <v>82</v>
      </c>
      <c r="B86" s="17" t="s">
        <v>62</v>
      </c>
      <c r="C86" s="18" t="s">
        <v>924</v>
      </c>
      <c r="D86" s="48" t="s">
        <v>25</v>
      </c>
      <c r="E86" s="19" t="s">
        <v>117</v>
      </c>
      <c r="F86" s="18"/>
      <c r="G86" s="19">
        <v>31</v>
      </c>
      <c r="H86" s="19">
        <v>22</v>
      </c>
      <c r="I86" s="61">
        <f t="shared" si="1"/>
        <v>53</v>
      </c>
      <c r="J86" s="18">
        <v>9859056333</v>
      </c>
      <c r="K86" s="18" t="s">
        <v>1004</v>
      </c>
      <c r="L86" s="18" t="s">
        <v>1005</v>
      </c>
      <c r="M86" s="18">
        <v>9859043908</v>
      </c>
      <c r="N86" s="18" t="s">
        <v>1006</v>
      </c>
      <c r="O86" s="18">
        <v>9577712944</v>
      </c>
      <c r="P86" s="24">
        <v>43659</v>
      </c>
      <c r="Q86" s="18" t="s">
        <v>245</v>
      </c>
      <c r="R86" s="18">
        <v>40</v>
      </c>
      <c r="S86" s="48" t="s">
        <v>221</v>
      </c>
      <c r="T86" s="18"/>
    </row>
    <row r="87" spans="1:20">
      <c r="A87" s="4">
        <v>83</v>
      </c>
      <c r="B87" s="17" t="s">
        <v>62</v>
      </c>
      <c r="C87" s="18" t="s">
        <v>925</v>
      </c>
      <c r="D87" s="48" t="s">
        <v>25</v>
      </c>
      <c r="E87" s="19" t="s">
        <v>143</v>
      </c>
      <c r="F87" s="18"/>
      <c r="G87" s="19">
        <v>8</v>
      </c>
      <c r="H87" s="19">
        <v>11</v>
      </c>
      <c r="I87" s="61">
        <f t="shared" si="1"/>
        <v>19</v>
      </c>
      <c r="J87" s="18">
        <v>9577841994</v>
      </c>
      <c r="K87" s="18" t="s">
        <v>1004</v>
      </c>
      <c r="L87" s="18" t="s">
        <v>1005</v>
      </c>
      <c r="M87" s="18">
        <v>9859043908</v>
      </c>
      <c r="N87" s="18" t="s">
        <v>1006</v>
      </c>
      <c r="O87" s="18">
        <v>9577712944</v>
      </c>
      <c r="P87" s="24">
        <v>43659</v>
      </c>
      <c r="Q87" s="18" t="s">
        <v>245</v>
      </c>
      <c r="R87" s="18">
        <v>43</v>
      </c>
      <c r="S87" s="48" t="s">
        <v>221</v>
      </c>
      <c r="T87" s="18"/>
    </row>
    <row r="88" spans="1:20">
      <c r="A88" s="4">
        <v>84</v>
      </c>
      <c r="B88" s="17" t="s">
        <v>62</v>
      </c>
      <c r="C88" s="18" t="s">
        <v>926</v>
      </c>
      <c r="D88" s="48" t="s">
        <v>25</v>
      </c>
      <c r="E88" s="19" t="s">
        <v>119</v>
      </c>
      <c r="F88" s="18"/>
      <c r="G88" s="19">
        <v>24</v>
      </c>
      <c r="H88" s="19">
        <v>26</v>
      </c>
      <c r="I88" s="61">
        <f t="shared" si="1"/>
        <v>50</v>
      </c>
      <c r="J88" s="18">
        <v>9401528218</v>
      </c>
      <c r="K88" s="18" t="s">
        <v>1004</v>
      </c>
      <c r="L88" s="18" t="s">
        <v>1005</v>
      </c>
      <c r="M88" s="18">
        <v>9859043908</v>
      </c>
      <c r="N88" s="18" t="s">
        <v>1006</v>
      </c>
      <c r="O88" s="18">
        <v>9577712944</v>
      </c>
      <c r="P88" s="24">
        <v>43659</v>
      </c>
      <c r="Q88" s="18" t="s">
        <v>245</v>
      </c>
      <c r="R88" s="18">
        <v>45</v>
      </c>
      <c r="S88" s="48" t="s">
        <v>221</v>
      </c>
      <c r="T88" s="18"/>
    </row>
    <row r="89" spans="1:20">
      <c r="A89" s="4">
        <v>85</v>
      </c>
      <c r="B89" s="17" t="s">
        <v>63</v>
      </c>
      <c r="C89" s="18" t="s">
        <v>927</v>
      </c>
      <c r="D89" s="48" t="s">
        <v>25</v>
      </c>
      <c r="E89" s="19" t="s">
        <v>146</v>
      </c>
      <c r="F89" s="18"/>
      <c r="G89" s="19">
        <v>20</v>
      </c>
      <c r="H89" s="19">
        <v>21</v>
      </c>
      <c r="I89" s="61">
        <f t="shared" si="1"/>
        <v>41</v>
      </c>
      <c r="J89" s="18">
        <v>9613772642</v>
      </c>
      <c r="K89" s="18" t="s">
        <v>1004</v>
      </c>
      <c r="L89" s="18" t="s">
        <v>1005</v>
      </c>
      <c r="M89" s="18">
        <v>9859043908</v>
      </c>
      <c r="N89" s="18" t="s">
        <v>1006</v>
      </c>
      <c r="O89" s="18">
        <v>9577712944</v>
      </c>
      <c r="P89" s="24">
        <v>43659</v>
      </c>
      <c r="Q89" s="18" t="s">
        <v>245</v>
      </c>
      <c r="R89" s="18">
        <v>45</v>
      </c>
      <c r="S89" s="48" t="s">
        <v>221</v>
      </c>
      <c r="T89" s="18"/>
    </row>
    <row r="90" spans="1:20">
      <c r="A90" s="4">
        <v>86</v>
      </c>
      <c r="B90" s="17" t="s">
        <v>63</v>
      </c>
      <c r="C90" s="18" t="s">
        <v>928</v>
      </c>
      <c r="D90" s="48" t="s">
        <v>25</v>
      </c>
      <c r="E90" s="19" t="s">
        <v>148</v>
      </c>
      <c r="F90" s="18"/>
      <c r="G90" s="19">
        <v>31</v>
      </c>
      <c r="H90" s="19">
        <v>34</v>
      </c>
      <c r="I90" s="61">
        <f t="shared" si="1"/>
        <v>65</v>
      </c>
      <c r="J90" s="18">
        <v>9613141921</v>
      </c>
      <c r="K90" s="18" t="s">
        <v>1004</v>
      </c>
      <c r="L90" s="18" t="s">
        <v>1005</v>
      </c>
      <c r="M90" s="18">
        <v>9859043908</v>
      </c>
      <c r="N90" s="18" t="s">
        <v>1006</v>
      </c>
      <c r="O90" s="18">
        <v>9577712944</v>
      </c>
      <c r="P90" s="24">
        <v>43659</v>
      </c>
      <c r="Q90" s="18" t="s">
        <v>245</v>
      </c>
      <c r="R90" s="18">
        <v>43</v>
      </c>
      <c r="S90" s="48" t="s">
        <v>221</v>
      </c>
      <c r="T90" s="18"/>
    </row>
    <row r="91" spans="1:20">
      <c r="A91" s="4">
        <v>87</v>
      </c>
      <c r="B91" s="17" t="s">
        <v>63</v>
      </c>
      <c r="C91" s="18" t="s">
        <v>929</v>
      </c>
      <c r="D91" s="48" t="s">
        <v>25</v>
      </c>
      <c r="E91" s="19" t="s">
        <v>150</v>
      </c>
      <c r="F91" s="18"/>
      <c r="G91" s="19">
        <v>17</v>
      </c>
      <c r="H91" s="19">
        <v>19</v>
      </c>
      <c r="I91" s="61">
        <f t="shared" si="1"/>
        <v>36</v>
      </c>
      <c r="J91" s="18">
        <v>9613272987</v>
      </c>
      <c r="K91" s="18" t="s">
        <v>1004</v>
      </c>
      <c r="L91" s="18" t="s">
        <v>1005</v>
      </c>
      <c r="M91" s="18">
        <v>9859043908</v>
      </c>
      <c r="N91" s="18" t="s">
        <v>1006</v>
      </c>
      <c r="O91" s="18">
        <v>9577712944</v>
      </c>
      <c r="P91" s="24">
        <v>43659</v>
      </c>
      <c r="Q91" s="18" t="s">
        <v>245</v>
      </c>
      <c r="R91" s="18">
        <v>45</v>
      </c>
      <c r="S91" s="48" t="s">
        <v>221</v>
      </c>
      <c r="T91" s="18"/>
    </row>
    <row r="92" spans="1:20">
      <c r="A92" s="4">
        <v>88</v>
      </c>
      <c r="B92" s="17" t="s">
        <v>62</v>
      </c>
      <c r="C92" s="18" t="s">
        <v>930</v>
      </c>
      <c r="D92" s="48" t="s">
        <v>25</v>
      </c>
      <c r="E92" s="19">
        <v>6</v>
      </c>
      <c r="F92" s="18"/>
      <c r="G92" s="19">
        <v>27</v>
      </c>
      <c r="H92" s="19">
        <v>29</v>
      </c>
      <c r="I92" s="61">
        <f t="shared" si="1"/>
        <v>56</v>
      </c>
      <c r="J92" s="18"/>
      <c r="K92" s="18" t="s">
        <v>740</v>
      </c>
      <c r="L92" s="18" t="s">
        <v>741</v>
      </c>
      <c r="M92" s="18">
        <v>9859128815</v>
      </c>
      <c r="N92" s="18" t="s">
        <v>765</v>
      </c>
      <c r="O92" s="18">
        <v>9859751369</v>
      </c>
      <c r="P92" s="24">
        <v>43661</v>
      </c>
      <c r="Q92" s="18" t="s">
        <v>220</v>
      </c>
      <c r="R92" s="18">
        <v>43</v>
      </c>
      <c r="S92" s="48" t="s">
        <v>221</v>
      </c>
      <c r="T92" s="18"/>
    </row>
    <row r="93" spans="1:20">
      <c r="A93" s="4">
        <v>89</v>
      </c>
      <c r="B93" s="17" t="s">
        <v>62</v>
      </c>
      <c r="C93" s="18" t="s">
        <v>931</v>
      </c>
      <c r="D93" s="48" t="s">
        <v>25</v>
      </c>
      <c r="E93" s="19">
        <v>11</v>
      </c>
      <c r="F93" s="18"/>
      <c r="G93" s="19">
        <v>24</v>
      </c>
      <c r="H93" s="19">
        <v>21</v>
      </c>
      <c r="I93" s="61">
        <f t="shared" si="1"/>
        <v>45</v>
      </c>
      <c r="J93" s="18"/>
      <c r="K93" s="18" t="s">
        <v>740</v>
      </c>
      <c r="L93" s="18" t="s">
        <v>741</v>
      </c>
      <c r="M93" s="18">
        <v>9859128815</v>
      </c>
      <c r="N93" s="18" t="s">
        <v>765</v>
      </c>
      <c r="O93" s="18">
        <v>9859751369</v>
      </c>
      <c r="P93" s="24">
        <v>43661</v>
      </c>
      <c r="Q93" s="18" t="s">
        <v>220</v>
      </c>
      <c r="R93" s="18">
        <v>40</v>
      </c>
      <c r="S93" s="48" t="s">
        <v>221</v>
      </c>
      <c r="T93" s="18"/>
    </row>
    <row r="94" spans="1:20">
      <c r="A94" s="4">
        <v>90</v>
      </c>
      <c r="B94" s="17" t="s">
        <v>62</v>
      </c>
      <c r="C94" s="18" t="s">
        <v>932</v>
      </c>
      <c r="D94" s="48" t="s">
        <v>25</v>
      </c>
      <c r="E94" s="19">
        <v>7</v>
      </c>
      <c r="F94" s="18"/>
      <c r="G94" s="19">
        <v>26</v>
      </c>
      <c r="H94" s="19">
        <v>20</v>
      </c>
      <c r="I94" s="61">
        <f t="shared" si="1"/>
        <v>46</v>
      </c>
      <c r="J94" s="18"/>
      <c r="K94" s="18" t="s">
        <v>740</v>
      </c>
      <c r="L94" s="18" t="s">
        <v>741</v>
      </c>
      <c r="M94" s="18">
        <v>9859128815</v>
      </c>
      <c r="N94" s="18" t="s">
        <v>765</v>
      </c>
      <c r="O94" s="18">
        <v>9859751369</v>
      </c>
      <c r="P94" s="24">
        <v>43661</v>
      </c>
      <c r="Q94" s="18" t="s">
        <v>220</v>
      </c>
      <c r="R94" s="18">
        <v>43</v>
      </c>
      <c r="S94" s="48" t="s">
        <v>221</v>
      </c>
      <c r="T94" s="18"/>
    </row>
    <row r="95" spans="1:20">
      <c r="A95" s="4">
        <v>91</v>
      </c>
      <c r="B95" s="17" t="s">
        <v>63</v>
      </c>
      <c r="C95" s="18" t="s">
        <v>933</v>
      </c>
      <c r="D95" s="48" t="s">
        <v>25</v>
      </c>
      <c r="E95" s="19">
        <v>19</v>
      </c>
      <c r="F95" s="18"/>
      <c r="G95" s="19">
        <v>28</v>
      </c>
      <c r="H95" s="19">
        <v>20</v>
      </c>
      <c r="I95" s="61">
        <f t="shared" si="1"/>
        <v>48</v>
      </c>
      <c r="J95" s="18">
        <v>9859339506</v>
      </c>
      <c r="K95" s="18" t="s">
        <v>730</v>
      </c>
      <c r="L95" s="18" t="s">
        <v>283</v>
      </c>
      <c r="M95" s="18">
        <v>9577055161</v>
      </c>
      <c r="N95" s="18" t="s">
        <v>284</v>
      </c>
      <c r="O95" s="18">
        <v>9854860046</v>
      </c>
      <c r="P95" s="24">
        <v>43661</v>
      </c>
      <c r="Q95" s="18" t="s">
        <v>220</v>
      </c>
      <c r="R95" s="18">
        <v>45</v>
      </c>
      <c r="S95" s="48" t="s">
        <v>221</v>
      </c>
      <c r="T95" s="18"/>
    </row>
    <row r="96" spans="1:20">
      <c r="A96" s="4">
        <v>92</v>
      </c>
      <c r="B96" s="17" t="s">
        <v>63</v>
      </c>
      <c r="C96" s="18" t="s">
        <v>934</v>
      </c>
      <c r="D96" s="48" t="s">
        <v>25</v>
      </c>
      <c r="E96" s="19">
        <v>21</v>
      </c>
      <c r="F96" s="18"/>
      <c r="G96" s="19">
        <v>10</v>
      </c>
      <c r="H96" s="19">
        <v>20</v>
      </c>
      <c r="I96" s="61">
        <f t="shared" si="1"/>
        <v>30</v>
      </c>
      <c r="J96" s="18">
        <v>9577420702</v>
      </c>
      <c r="K96" s="18" t="s">
        <v>730</v>
      </c>
      <c r="L96" s="18" t="s">
        <v>283</v>
      </c>
      <c r="M96" s="18">
        <v>9577055161</v>
      </c>
      <c r="N96" s="18" t="s">
        <v>284</v>
      </c>
      <c r="O96" s="18">
        <v>9854860046</v>
      </c>
      <c r="P96" s="24">
        <v>43661</v>
      </c>
      <c r="Q96" s="18" t="s">
        <v>220</v>
      </c>
      <c r="R96" s="18">
        <v>45</v>
      </c>
      <c r="S96" s="48" t="s">
        <v>221</v>
      </c>
      <c r="T96" s="18"/>
    </row>
    <row r="97" spans="1:20">
      <c r="A97" s="4">
        <v>93</v>
      </c>
      <c r="B97" s="17" t="s">
        <v>63</v>
      </c>
      <c r="C97" s="18" t="s">
        <v>935</v>
      </c>
      <c r="D97" s="48" t="s">
        <v>25</v>
      </c>
      <c r="E97" s="19">
        <v>23</v>
      </c>
      <c r="F97" s="18"/>
      <c r="G97" s="19">
        <v>18</v>
      </c>
      <c r="H97" s="19">
        <v>27</v>
      </c>
      <c r="I97" s="61">
        <f t="shared" si="1"/>
        <v>45</v>
      </c>
      <c r="J97" s="18"/>
      <c r="K97" s="18" t="s">
        <v>730</v>
      </c>
      <c r="L97" s="18" t="s">
        <v>283</v>
      </c>
      <c r="M97" s="18">
        <v>9577055161</v>
      </c>
      <c r="N97" s="18" t="s">
        <v>284</v>
      </c>
      <c r="O97" s="18">
        <v>9854860046</v>
      </c>
      <c r="P97" s="24">
        <v>43661</v>
      </c>
      <c r="Q97" s="18" t="s">
        <v>220</v>
      </c>
      <c r="R97" s="18">
        <v>43</v>
      </c>
      <c r="S97" s="48" t="s">
        <v>221</v>
      </c>
      <c r="T97" s="18"/>
    </row>
    <row r="98" spans="1:20">
      <c r="A98" s="4">
        <v>94</v>
      </c>
      <c r="B98" s="17" t="s">
        <v>62</v>
      </c>
      <c r="C98" s="18" t="s">
        <v>936</v>
      </c>
      <c r="D98" s="48" t="s">
        <v>25</v>
      </c>
      <c r="E98" s="19">
        <v>24</v>
      </c>
      <c r="F98" s="18"/>
      <c r="G98" s="19">
        <v>18</v>
      </c>
      <c r="H98" s="19">
        <v>32</v>
      </c>
      <c r="I98" s="61">
        <f t="shared" si="1"/>
        <v>50</v>
      </c>
      <c r="J98" s="18">
        <v>9613364801</v>
      </c>
      <c r="K98" s="18" t="s">
        <v>730</v>
      </c>
      <c r="L98" s="18" t="s">
        <v>283</v>
      </c>
      <c r="M98" s="18">
        <v>9577055161</v>
      </c>
      <c r="N98" s="18" t="s">
        <v>284</v>
      </c>
      <c r="O98" s="18">
        <v>9854860046</v>
      </c>
      <c r="P98" s="24">
        <v>43662</v>
      </c>
      <c r="Q98" s="18" t="s">
        <v>226</v>
      </c>
      <c r="R98" s="18">
        <v>45</v>
      </c>
      <c r="S98" s="48" t="s">
        <v>221</v>
      </c>
      <c r="T98" s="18"/>
    </row>
    <row r="99" spans="1:20">
      <c r="A99" s="4">
        <v>95</v>
      </c>
      <c r="B99" s="17" t="s">
        <v>62</v>
      </c>
      <c r="C99" s="18" t="s">
        <v>937</v>
      </c>
      <c r="D99" s="48" t="s">
        <v>25</v>
      </c>
      <c r="E99" s="19">
        <v>22</v>
      </c>
      <c r="F99" s="18"/>
      <c r="G99" s="19">
        <v>25</v>
      </c>
      <c r="H99" s="19">
        <v>18</v>
      </c>
      <c r="I99" s="61">
        <f t="shared" si="1"/>
        <v>43</v>
      </c>
      <c r="J99" s="18">
        <v>7399372577</v>
      </c>
      <c r="K99" s="18" t="s">
        <v>730</v>
      </c>
      <c r="L99" s="18" t="s">
        <v>283</v>
      </c>
      <c r="M99" s="18">
        <v>9577055161</v>
      </c>
      <c r="N99" s="18" t="s">
        <v>284</v>
      </c>
      <c r="O99" s="18">
        <v>9854860046</v>
      </c>
      <c r="P99" s="24">
        <v>43662</v>
      </c>
      <c r="Q99" s="18" t="s">
        <v>226</v>
      </c>
      <c r="R99" s="18">
        <v>43</v>
      </c>
      <c r="S99" s="48" t="s">
        <v>221</v>
      </c>
      <c r="T99" s="18"/>
    </row>
    <row r="100" spans="1:20">
      <c r="A100" s="4">
        <v>96</v>
      </c>
      <c r="B100" s="17" t="s">
        <v>62</v>
      </c>
      <c r="C100" s="18" t="s">
        <v>938</v>
      </c>
      <c r="D100" s="48" t="s">
        <v>25</v>
      </c>
      <c r="E100" s="19">
        <v>27</v>
      </c>
      <c r="F100" s="18"/>
      <c r="G100" s="19">
        <v>22</v>
      </c>
      <c r="H100" s="19">
        <v>25</v>
      </c>
      <c r="I100" s="61">
        <f t="shared" si="1"/>
        <v>47</v>
      </c>
      <c r="J100" s="18"/>
      <c r="K100" s="18" t="s">
        <v>730</v>
      </c>
      <c r="L100" s="18" t="s">
        <v>283</v>
      </c>
      <c r="M100" s="18">
        <v>9577055161</v>
      </c>
      <c r="N100" s="18" t="s">
        <v>284</v>
      </c>
      <c r="O100" s="18">
        <v>9854860046</v>
      </c>
      <c r="P100" s="24">
        <v>43662</v>
      </c>
      <c r="Q100" s="18" t="s">
        <v>226</v>
      </c>
      <c r="R100" s="18">
        <v>40</v>
      </c>
      <c r="S100" s="48" t="s">
        <v>221</v>
      </c>
      <c r="T100" s="18"/>
    </row>
    <row r="101" spans="1:20" ht="33">
      <c r="A101" s="4">
        <v>97</v>
      </c>
      <c r="B101" s="17" t="s">
        <v>63</v>
      </c>
      <c r="C101" s="18" t="s">
        <v>939</v>
      </c>
      <c r="D101" s="48" t="s">
        <v>25</v>
      </c>
      <c r="E101" s="19">
        <v>1</v>
      </c>
      <c r="F101" s="18"/>
      <c r="G101" s="19">
        <v>22</v>
      </c>
      <c r="H101" s="19">
        <v>22</v>
      </c>
      <c r="I101" s="61">
        <f t="shared" si="1"/>
        <v>44</v>
      </c>
      <c r="J101" s="18">
        <v>9854508074</v>
      </c>
      <c r="K101" s="18" t="s">
        <v>1007</v>
      </c>
      <c r="L101" s="18" t="s">
        <v>1008</v>
      </c>
      <c r="M101" s="18">
        <v>9854417699</v>
      </c>
      <c r="N101" s="18" t="s">
        <v>1009</v>
      </c>
      <c r="O101" s="18">
        <v>9859751209</v>
      </c>
      <c r="P101" s="24">
        <v>43662</v>
      </c>
      <c r="Q101" s="18" t="s">
        <v>226</v>
      </c>
      <c r="R101" s="18">
        <v>43</v>
      </c>
      <c r="S101" s="48" t="s">
        <v>221</v>
      </c>
      <c r="T101" s="18"/>
    </row>
    <row r="102" spans="1:20">
      <c r="A102" s="4">
        <v>98</v>
      </c>
      <c r="B102" s="17" t="s">
        <v>63</v>
      </c>
      <c r="C102" s="18" t="s">
        <v>242</v>
      </c>
      <c r="D102" s="48" t="s">
        <v>25</v>
      </c>
      <c r="E102" s="19">
        <v>4</v>
      </c>
      <c r="F102" s="18"/>
      <c r="G102" s="19">
        <v>20</v>
      </c>
      <c r="H102" s="19">
        <v>19</v>
      </c>
      <c r="I102" s="61">
        <f t="shared" si="1"/>
        <v>39</v>
      </c>
      <c r="J102" s="18">
        <v>9859732297</v>
      </c>
      <c r="K102" s="18" t="s">
        <v>1010</v>
      </c>
      <c r="L102" s="18" t="s">
        <v>1011</v>
      </c>
      <c r="M102" s="18">
        <v>9854564267</v>
      </c>
      <c r="N102" s="18" t="s">
        <v>1012</v>
      </c>
      <c r="O102" s="18">
        <v>9854015653</v>
      </c>
      <c r="P102" s="24">
        <v>43662</v>
      </c>
      <c r="Q102" s="18" t="s">
        <v>226</v>
      </c>
      <c r="R102" s="18">
        <v>45</v>
      </c>
      <c r="S102" s="48" t="s">
        <v>221</v>
      </c>
      <c r="T102" s="18"/>
    </row>
    <row r="103" spans="1:20">
      <c r="A103" s="4">
        <v>99</v>
      </c>
      <c r="B103" s="17" t="s">
        <v>63</v>
      </c>
      <c r="C103" s="18" t="s">
        <v>940</v>
      </c>
      <c r="D103" s="48" t="s">
        <v>25</v>
      </c>
      <c r="E103" s="19">
        <v>2</v>
      </c>
      <c r="F103" s="18"/>
      <c r="G103" s="19">
        <v>23</v>
      </c>
      <c r="H103" s="19">
        <v>19</v>
      </c>
      <c r="I103" s="61">
        <f t="shared" si="1"/>
        <v>42</v>
      </c>
      <c r="J103" s="18">
        <v>9859157306</v>
      </c>
      <c r="K103" s="18" t="s">
        <v>1013</v>
      </c>
      <c r="L103" s="18" t="s">
        <v>243</v>
      </c>
      <c r="M103" s="18">
        <v>9401450988</v>
      </c>
      <c r="N103" s="18" t="s">
        <v>244</v>
      </c>
      <c r="O103" s="18">
        <v>9678228864</v>
      </c>
      <c r="P103" s="24">
        <v>43662</v>
      </c>
      <c r="Q103" s="18" t="s">
        <v>226</v>
      </c>
      <c r="R103" s="18">
        <v>45</v>
      </c>
      <c r="S103" s="48" t="s">
        <v>221</v>
      </c>
      <c r="T103" s="18"/>
    </row>
    <row r="104" spans="1:20">
      <c r="A104" s="4">
        <v>100</v>
      </c>
      <c r="B104" s="17" t="s">
        <v>62</v>
      </c>
      <c r="C104" s="18" t="s">
        <v>941</v>
      </c>
      <c r="D104" s="48" t="s">
        <v>25</v>
      </c>
      <c r="E104" s="19">
        <v>7</v>
      </c>
      <c r="F104" s="18"/>
      <c r="G104" s="19">
        <v>23</v>
      </c>
      <c r="H104" s="19">
        <v>19</v>
      </c>
      <c r="I104" s="61">
        <f t="shared" si="1"/>
        <v>42</v>
      </c>
      <c r="J104" s="18">
        <v>9854515249</v>
      </c>
      <c r="K104" s="18" t="s">
        <v>1010</v>
      </c>
      <c r="L104" s="18" t="s">
        <v>1011</v>
      </c>
      <c r="M104" s="18">
        <v>9854564267</v>
      </c>
      <c r="N104" s="18" t="s">
        <v>1012</v>
      </c>
      <c r="O104" s="18">
        <v>9854015653</v>
      </c>
      <c r="P104" s="24">
        <v>43663</v>
      </c>
      <c r="Q104" s="18" t="s">
        <v>232</v>
      </c>
      <c r="R104" s="18">
        <v>43</v>
      </c>
      <c r="S104" s="48" t="s">
        <v>221</v>
      </c>
      <c r="T104" s="18"/>
    </row>
    <row r="105" spans="1:20">
      <c r="A105" s="4">
        <v>101</v>
      </c>
      <c r="B105" s="17" t="s">
        <v>62</v>
      </c>
      <c r="C105" s="18" t="s">
        <v>942</v>
      </c>
      <c r="D105" s="48" t="s">
        <v>25</v>
      </c>
      <c r="E105" s="19">
        <v>3</v>
      </c>
      <c r="F105" s="18"/>
      <c r="G105" s="19">
        <v>26</v>
      </c>
      <c r="H105" s="19">
        <v>20</v>
      </c>
      <c r="I105" s="61">
        <f t="shared" si="1"/>
        <v>46</v>
      </c>
      <c r="J105" s="18">
        <v>9401328862</v>
      </c>
      <c r="K105" s="18" t="s">
        <v>1010</v>
      </c>
      <c r="L105" s="18" t="s">
        <v>1011</v>
      </c>
      <c r="M105" s="18">
        <v>9854564267</v>
      </c>
      <c r="N105" s="18" t="s">
        <v>1012</v>
      </c>
      <c r="O105" s="18">
        <v>9854015653</v>
      </c>
      <c r="P105" s="24">
        <v>43663</v>
      </c>
      <c r="Q105" s="18" t="s">
        <v>232</v>
      </c>
      <c r="R105" s="18">
        <v>45</v>
      </c>
      <c r="S105" s="48" t="s">
        <v>221</v>
      </c>
      <c r="T105" s="18"/>
    </row>
    <row r="106" spans="1:20" ht="33">
      <c r="A106" s="4">
        <v>102</v>
      </c>
      <c r="B106" s="17" t="s">
        <v>62</v>
      </c>
      <c r="C106" s="18" t="s">
        <v>943</v>
      </c>
      <c r="D106" s="48" t="s">
        <v>25</v>
      </c>
      <c r="E106" s="19">
        <v>5</v>
      </c>
      <c r="F106" s="18"/>
      <c r="G106" s="19">
        <v>20</v>
      </c>
      <c r="H106" s="19">
        <v>21</v>
      </c>
      <c r="I106" s="61">
        <f t="shared" si="1"/>
        <v>41</v>
      </c>
      <c r="J106" s="18">
        <v>9577622102</v>
      </c>
      <c r="K106" s="18" t="s">
        <v>734</v>
      </c>
      <c r="L106" s="18" t="s">
        <v>735</v>
      </c>
      <c r="M106" s="18">
        <v>9613741621</v>
      </c>
      <c r="N106" s="18" t="s">
        <v>736</v>
      </c>
      <c r="O106" s="18">
        <v>9859253036</v>
      </c>
      <c r="P106" s="24">
        <v>43663</v>
      </c>
      <c r="Q106" s="18" t="s">
        <v>232</v>
      </c>
      <c r="R106" s="18">
        <v>43</v>
      </c>
      <c r="S106" s="48" t="s">
        <v>221</v>
      </c>
      <c r="T106" s="18"/>
    </row>
    <row r="107" spans="1:20">
      <c r="A107" s="4">
        <v>103</v>
      </c>
      <c r="B107" s="17" t="s">
        <v>63</v>
      </c>
      <c r="C107" s="18" t="s">
        <v>944</v>
      </c>
      <c r="D107" s="48" t="s">
        <v>25</v>
      </c>
      <c r="E107" s="19">
        <v>6</v>
      </c>
      <c r="F107" s="18"/>
      <c r="G107" s="19">
        <v>22</v>
      </c>
      <c r="H107" s="19">
        <v>23</v>
      </c>
      <c r="I107" s="61">
        <f t="shared" si="1"/>
        <v>45</v>
      </c>
      <c r="J107" s="18">
        <v>9577658570</v>
      </c>
      <c r="K107" s="18" t="s">
        <v>1010</v>
      </c>
      <c r="L107" s="18" t="s">
        <v>1011</v>
      </c>
      <c r="M107" s="18">
        <v>9854564267</v>
      </c>
      <c r="N107" s="18" t="s">
        <v>1012</v>
      </c>
      <c r="O107" s="18">
        <v>9854015653</v>
      </c>
      <c r="P107" s="24">
        <v>43663</v>
      </c>
      <c r="Q107" s="18" t="s">
        <v>232</v>
      </c>
      <c r="R107" s="18">
        <v>56</v>
      </c>
      <c r="S107" s="48" t="s">
        <v>221</v>
      </c>
      <c r="T107" s="18"/>
    </row>
    <row r="108" spans="1:20" ht="33">
      <c r="A108" s="4">
        <v>104</v>
      </c>
      <c r="B108" s="17" t="s">
        <v>63</v>
      </c>
      <c r="C108" s="18" t="s">
        <v>945</v>
      </c>
      <c r="D108" s="48" t="s">
        <v>25</v>
      </c>
      <c r="E108" s="19">
        <v>10</v>
      </c>
      <c r="F108" s="18"/>
      <c r="G108" s="19">
        <v>21</v>
      </c>
      <c r="H108" s="19">
        <v>22</v>
      </c>
      <c r="I108" s="61">
        <f t="shared" si="1"/>
        <v>43</v>
      </c>
      <c r="J108" s="18">
        <v>9859305706</v>
      </c>
      <c r="K108" s="18" t="s">
        <v>734</v>
      </c>
      <c r="L108" s="18" t="s">
        <v>735</v>
      </c>
      <c r="M108" s="18">
        <v>9613741621</v>
      </c>
      <c r="N108" s="18" t="s">
        <v>736</v>
      </c>
      <c r="O108" s="18">
        <v>9859253036</v>
      </c>
      <c r="P108" s="24">
        <v>43663</v>
      </c>
      <c r="Q108" s="18" t="s">
        <v>232</v>
      </c>
      <c r="R108" s="18">
        <v>43</v>
      </c>
      <c r="S108" s="48" t="s">
        <v>221</v>
      </c>
      <c r="T108" s="18"/>
    </row>
    <row r="109" spans="1:20">
      <c r="A109" s="4">
        <v>105</v>
      </c>
      <c r="B109" s="17" t="s">
        <v>63</v>
      </c>
      <c r="C109" s="18" t="s">
        <v>946</v>
      </c>
      <c r="D109" s="48" t="s">
        <v>25</v>
      </c>
      <c r="E109" s="19">
        <v>8</v>
      </c>
      <c r="F109" s="18"/>
      <c r="G109" s="19">
        <v>26</v>
      </c>
      <c r="H109" s="19">
        <v>20</v>
      </c>
      <c r="I109" s="61">
        <f t="shared" si="1"/>
        <v>46</v>
      </c>
      <c r="J109" s="18">
        <v>9854472049</v>
      </c>
      <c r="K109" s="18" t="s">
        <v>760</v>
      </c>
      <c r="L109" s="18" t="s">
        <v>761</v>
      </c>
      <c r="M109" s="18">
        <v>9864894847</v>
      </c>
      <c r="N109" s="18" t="s">
        <v>762</v>
      </c>
      <c r="O109" s="18">
        <v>9577172589</v>
      </c>
      <c r="P109" s="24">
        <v>43663</v>
      </c>
      <c r="Q109" s="18" t="s">
        <v>232</v>
      </c>
      <c r="R109" s="18">
        <v>45</v>
      </c>
      <c r="S109" s="48" t="s">
        <v>221</v>
      </c>
      <c r="T109" s="18"/>
    </row>
    <row r="110" spans="1:20">
      <c r="A110" s="4">
        <v>106</v>
      </c>
      <c r="B110" s="17" t="s">
        <v>62</v>
      </c>
      <c r="C110" s="18" t="s">
        <v>947</v>
      </c>
      <c r="D110" s="48" t="s">
        <v>25</v>
      </c>
      <c r="E110" s="19">
        <v>9</v>
      </c>
      <c r="F110" s="18"/>
      <c r="G110" s="19">
        <v>20</v>
      </c>
      <c r="H110" s="19">
        <v>20</v>
      </c>
      <c r="I110" s="61">
        <f t="shared" si="1"/>
        <v>40</v>
      </c>
      <c r="J110" s="18">
        <v>9613005908</v>
      </c>
      <c r="K110" s="18" t="s">
        <v>760</v>
      </c>
      <c r="L110" s="18" t="s">
        <v>761</v>
      </c>
      <c r="M110" s="18">
        <v>9864894847</v>
      </c>
      <c r="N110" s="18" t="s">
        <v>762</v>
      </c>
      <c r="O110" s="18">
        <v>9577172589</v>
      </c>
      <c r="P110" s="24">
        <v>43664</v>
      </c>
      <c r="Q110" s="18" t="s">
        <v>234</v>
      </c>
      <c r="R110" s="18">
        <v>45</v>
      </c>
      <c r="S110" s="48" t="s">
        <v>221</v>
      </c>
      <c r="T110" s="18"/>
    </row>
    <row r="111" spans="1:20">
      <c r="A111" s="4">
        <v>107</v>
      </c>
      <c r="B111" s="17" t="s">
        <v>62</v>
      </c>
      <c r="C111" s="18" t="s">
        <v>948</v>
      </c>
      <c r="D111" s="48" t="s">
        <v>25</v>
      </c>
      <c r="E111" s="19">
        <v>11</v>
      </c>
      <c r="F111" s="18"/>
      <c r="G111" s="19">
        <v>22</v>
      </c>
      <c r="H111" s="19">
        <v>19</v>
      </c>
      <c r="I111" s="61">
        <f t="shared" si="1"/>
        <v>41</v>
      </c>
      <c r="J111" s="18">
        <v>9889721921</v>
      </c>
      <c r="K111" s="18" t="s">
        <v>760</v>
      </c>
      <c r="L111" s="18" t="s">
        <v>761</v>
      </c>
      <c r="M111" s="18">
        <v>9864894847</v>
      </c>
      <c r="N111" s="18" t="s">
        <v>762</v>
      </c>
      <c r="O111" s="18">
        <v>9577172589</v>
      </c>
      <c r="P111" s="24">
        <v>43664</v>
      </c>
      <c r="Q111" s="18" t="s">
        <v>234</v>
      </c>
      <c r="R111" s="18">
        <v>43</v>
      </c>
      <c r="S111" s="48" t="s">
        <v>221</v>
      </c>
      <c r="T111" s="18"/>
    </row>
    <row r="112" spans="1:20" ht="33">
      <c r="A112" s="4">
        <v>108</v>
      </c>
      <c r="B112" s="17" t="s">
        <v>62</v>
      </c>
      <c r="C112" s="18" t="s">
        <v>949</v>
      </c>
      <c r="D112" s="48" t="s">
        <v>25</v>
      </c>
      <c r="E112" s="19">
        <v>12</v>
      </c>
      <c r="F112" s="18"/>
      <c r="G112" s="19">
        <v>23</v>
      </c>
      <c r="H112" s="19">
        <v>19</v>
      </c>
      <c r="I112" s="61">
        <f t="shared" si="1"/>
        <v>42</v>
      </c>
      <c r="J112" s="18">
        <v>9854171047</v>
      </c>
      <c r="K112" s="18" t="s">
        <v>734</v>
      </c>
      <c r="L112" s="18" t="s">
        <v>735</v>
      </c>
      <c r="M112" s="18">
        <v>9613741621</v>
      </c>
      <c r="N112" s="18" t="s">
        <v>736</v>
      </c>
      <c r="O112" s="18">
        <v>9859253036</v>
      </c>
      <c r="P112" s="24">
        <v>43664</v>
      </c>
      <c r="Q112" s="18" t="s">
        <v>234</v>
      </c>
      <c r="R112" s="18">
        <v>45</v>
      </c>
      <c r="S112" s="48" t="s">
        <v>221</v>
      </c>
      <c r="T112" s="18"/>
    </row>
    <row r="113" spans="1:20" ht="33">
      <c r="A113" s="4">
        <v>109</v>
      </c>
      <c r="B113" s="17" t="s">
        <v>63</v>
      </c>
      <c r="C113" s="18" t="s">
        <v>950</v>
      </c>
      <c r="D113" s="48" t="s">
        <v>25</v>
      </c>
      <c r="E113" s="19" t="s">
        <v>519</v>
      </c>
      <c r="F113" s="18"/>
      <c r="G113" s="19">
        <v>31</v>
      </c>
      <c r="H113" s="19">
        <v>46</v>
      </c>
      <c r="I113" s="61">
        <f t="shared" si="1"/>
        <v>77</v>
      </c>
      <c r="J113" s="18">
        <v>9859751334</v>
      </c>
      <c r="K113" s="18" t="s">
        <v>734</v>
      </c>
      <c r="L113" s="18" t="s">
        <v>735</v>
      </c>
      <c r="M113" s="18">
        <v>9613741621</v>
      </c>
      <c r="N113" s="18" t="s">
        <v>736</v>
      </c>
      <c r="O113" s="18">
        <v>9859253036</v>
      </c>
      <c r="P113" s="24">
        <v>43664</v>
      </c>
      <c r="Q113" s="18" t="s">
        <v>234</v>
      </c>
      <c r="R113" s="18">
        <v>43</v>
      </c>
      <c r="S113" s="48" t="s">
        <v>221</v>
      </c>
      <c r="T113" s="18"/>
    </row>
    <row r="114" spans="1:20" ht="33">
      <c r="A114" s="4">
        <v>110</v>
      </c>
      <c r="B114" s="17" t="s">
        <v>63</v>
      </c>
      <c r="C114" s="18" t="s">
        <v>951</v>
      </c>
      <c r="D114" s="48" t="s">
        <v>25</v>
      </c>
      <c r="E114" s="19" t="s">
        <v>117</v>
      </c>
      <c r="F114" s="18"/>
      <c r="G114" s="19">
        <v>24</v>
      </c>
      <c r="H114" s="19">
        <v>34</v>
      </c>
      <c r="I114" s="61">
        <f t="shared" si="1"/>
        <v>58</v>
      </c>
      <c r="J114" s="18">
        <v>9859732037</v>
      </c>
      <c r="K114" s="18" t="s">
        <v>734</v>
      </c>
      <c r="L114" s="18" t="s">
        <v>735</v>
      </c>
      <c r="M114" s="18">
        <v>9613741621</v>
      </c>
      <c r="N114" s="18" t="s">
        <v>736</v>
      </c>
      <c r="O114" s="18">
        <v>9859253036</v>
      </c>
      <c r="P114" s="24">
        <v>43664</v>
      </c>
      <c r="Q114" s="18" t="s">
        <v>234</v>
      </c>
      <c r="R114" s="18">
        <v>56</v>
      </c>
      <c r="S114" s="48" t="s">
        <v>221</v>
      </c>
      <c r="T114" s="18"/>
    </row>
    <row r="115" spans="1:20" ht="33">
      <c r="A115" s="4">
        <v>111</v>
      </c>
      <c r="B115" s="17" t="s">
        <v>62</v>
      </c>
      <c r="C115" s="18" t="s">
        <v>952</v>
      </c>
      <c r="D115" s="48" t="s">
        <v>25</v>
      </c>
      <c r="E115" s="19" t="s">
        <v>143</v>
      </c>
      <c r="F115" s="18"/>
      <c r="G115" s="19">
        <v>25</v>
      </c>
      <c r="H115" s="19">
        <v>35</v>
      </c>
      <c r="I115" s="61">
        <f t="shared" si="1"/>
        <v>60</v>
      </c>
      <c r="J115" s="18">
        <v>9859466969</v>
      </c>
      <c r="K115" s="18" t="s">
        <v>734</v>
      </c>
      <c r="L115" s="18" t="s">
        <v>735</v>
      </c>
      <c r="M115" s="18">
        <v>9613741621</v>
      </c>
      <c r="N115" s="18" t="s">
        <v>736</v>
      </c>
      <c r="O115" s="18">
        <v>9859253036</v>
      </c>
      <c r="P115" s="24">
        <v>43665</v>
      </c>
      <c r="Q115" s="18" t="s">
        <v>238</v>
      </c>
      <c r="R115" s="18">
        <v>43</v>
      </c>
      <c r="S115" s="48" t="s">
        <v>221</v>
      </c>
      <c r="T115" s="18"/>
    </row>
    <row r="116" spans="1:20" ht="33">
      <c r="A116" s="4">
        <v>112</v>
      </c>
      <c r="B116" s="17" t="s">
        <v>62</v>
      </c>
      <c r="C116" s="18" t="s">
        <v>953</v>
      </c>
      <c r="D116" s="48" t="s">
        <v>25</v>
      </c>
      <c r="E116" s="19" t="s">
        <v>119</v>
      </c>
      <c r="F116" s="18"/>
      <c r="G116" s="19">
        <v>31</v>
      </c>
      <c r="H116" s="19">
        <v>28</v>
      </c>
      <c r="I116" s="61">
        <f t="shared" si="1"/>
        <v>59</v>
      </c>
      <c r="J116" s="18">
        <v>9859472974</v>
      </c>
      <c r="K116" s="18" t="s">
        <v>734</v>
      </c>
      <c r="L116" s="18" t="s">
        <v>735</v>
      </c>
      <c r="M116" s="18">
        <v>9613741621</v>
      </c>
      <c r="N116" s="18" t="s">
        <v>736</v>
      </c>
      <c r="O116" s="18">
        <v>9859253036</v>
      </c>
      <c r="P116" s="24">
        <v>43665</v>
      </c>
      <c r="Q116" s="18" t="s">
        <v>238</v>
      </c>
      <c r="R116" s="18">
        <v>45</v>
      </c>
      <c r="S116" s="48" t="s">
        <v>221</v>
      </c>
      <c r="T116" s="18"/>
    </row>
    <row r="117" spans="1:20" ht="33">
      <c r="A117" s="4">
        <v>113</v>
      </c>
      <c r="B117" s="17" t="s">
        <v>63</v>
      </c>
      <c r="C117" s="18" t="s">
        <v>954</v>
      </c>
      <c r="D117" s="48" t="s">
        <v>25</v>
      </c>
      <c r="E117" s="19" t="s">
        <v>146</v>
      </c>
      <c r="F117" s="18"/>
      <c r="G117" s="19">
        <v>60</v>
      </c>
      <c r="H117" s="19">
        <v>57</v>
      </c>
      <c r="I117" s="61">
        <f t="shared" si="1"/>
        <v>117</v>
      </c>
      <c r="J117" s="18">
        <v>9859845455</v>
      </c>
      <c r="K117" s="18" t="s">
        <v>1007</v>
      </c>
      <c r="L117" s="18" t="s">
        <v>1008</v>
      </c>
      <c r="M117" s="18">
        <v>9854417699</v>
      </c>
      <c r="N117" s="18" t="s">
        <v>1009</v>
      </c>
      <c r="O117" s="18">
        <v>9859751209</v>
      </c>
      <c r="P117" s="24">
        <v>43665</v>
      </c>
      <c r="Q117" s="18" t="s">
        <v>238</v>
      </c>
      <c r="R117" s="18">
        <v>45</v>
      </c>
      <c r="S117" s="48" t="s">
        <v>221</v>
      </c>
      <c r="T117" s="18"/>
    </row>
    <row r="118" spans="1:20" ht="33">
      <c r="A118" s="4">
        <v>114</v>
      </c>
      <c r="B118" s="17" t="s">
        <v>63</v>
      </c>
      <c r="C118" s="18" t="s">
        <v>955</v>
      </c>
      <c r="D118" s="48" t="s">
        <v>25</v>
      </c>
      <c r="E118" s="19" t="s">
        <v>148</v>
      </c>
      <c r="F118" s="18"/>
      <c r="G118" s="19">
        <v>16</v>
      </c>
      <c r="H118" s="19">
        <v>21</v>
      </c>
      <c r="I118" s="61">
        <f t="shared" si="1"/>
        <v>37</v>
      </c>
      <c r="J118" s="18">
        <v>9859714728</v>
      </c>
      <c r="K118" s="18" t="s">
        <v>1007</v>
      </c>
      <c r="L118" s="18" t="s">
        <v>1008</v>
      </c>
      <c r="M118" s="18">
        <v>9854417699</v>
      </c>
      <c r="N118" s="18" t="s">
        <v>1009</v>
      </c>
      <c r="O118" s="18">
        <v>9859751209</v>
      </c>
      <c r="P118" s="24">
        <v>43665</v>
      </c>
      <c r="Q118" s="18" t="s">
        <v>238</v>
      </c>
      <c r="R118" s="18">
        <v>43</v>
      </c>
      <c r="S118" s="48" t="s">
        <v>221</v>
      </c>
      <c r="T118" s="18"/>
    </row>
    <row r="119" spans="1:20" ht="33">
      <c r="A119" s="4">
        <v>115</v>
      </c>
      <c r="B119" s="17" t="s">
        <v>62</v>
      </c>
      <c r="C119" s="18" t="s">
        <v>956</v>
      </c>
      <c r="D119" s="48" t="s">
        <v>25</v>
      </c>
      <c r="E119" s="19" t="s">
        <v>150</v>
      </c>
      <c r="F119" s="18"/>
      <c r="G119" s="19">
        <v>15</v>
      </c>
      <c r="H119" s="19">
        <v>15</v>
      </c>
      <c r="I119" s="61">
        <f t="shared" si="1"/>
        <v>30</v>
      </c>
      <c r="J119" s="18">
        <v>8876040704</v>
      </c>
      <c r="K119" s="18" t="s">
        <v>1007</v>
      </c>
      <c r="L119" s="18" t="s">
        <v>1008</v>
      </c>
      <c r="M119" s="18">
        <v>9854417699</v>
      </c>
      <c r="N119" s="18" t="s">
        <v>1009</v>
      </c>
      <c r="O119" s="18">
        <v>9859751209</v>
      </c>
      <c r="P119" s="24">
        <v>43666</v>
      </c>
      <c r="Q119" s="18" t="s">
        <v>245</v>
      </c>
      <c r="R119" s="18">
        <v>56</v>
      </c>
      <c r="S119" s="48" t="s">
        <v>221</v>
      </c>
      <c r="T119" s="18"/>
    </row>
    <row r="120" spans="1:20" ht="33">
      <c r="A120" s="4">
        <v>116</v>
      </c>
      <c r="B120" s="17" t="s">
        <v>62</v>
      </c>
      <c r="C120" s="18" t="s">
        <v>957</v>
      </c>
      <c r="D120" s="48" t="s">
        <v>25</v>
      </c>
      <c r="E120" s="19" t="s">
        <v>719</v>
      </c>
      <c r="F120" s="18"/>
      <c r="G120" s="19">
        <v>11</v>
      </c>
      <c r="H120" s="19">
        <v>9</v>
      </c>
      <c r="I120" s="61">
        <f t="shared" si="1"/>
        <v>20</v>
      </c>
      <c r="J120" s="18">
        <v>9613404965</v>
      </c>
      <c r="K120" s="18" t="s">
        <v>1007</v>
      </c>
      <c r="L120" s="18" t="s">
        <v>1008</v>
      </c>
      <c r="M120" s="18">
        <v>9854417699</v>
      </c>
      <c r="N120" s="18" t="s">
        <v>1009</v>
      </c>
      <c r="O120" s="18">
        <v>9859751209</v>
      </c>
      <c r="P120" s="24">
        <v>43666</v>
      </c>
      <c r="Q120" s="18" t="s">
        <v>245</v>
      </c>
      <c r="R120" s="18">
        <v>44</v>
      </c>
      <c r="S120" s="48" t="s">
        <v>221</v>
      </c>
      <c r="T120" s="18"/>
    </row>
    <row r="121" spans="1:20" ht="33">
      <c r="A121" s="4">
        <v>117</v>
      </c>
      <c r="B121" s="17" t="s">
        <v>62</v>
      </c>
      <c r="C121" s="18" t="s">
        <v>958</v>
      </c>
      <c r="D121" s="48" t="s">
        <v>25</v>
      </c>
      <c r="E121" s="19" t="s">
        <v>102</v>
      </c>
      <c r="F121" s="18"/>
      <c r="G121" s="19">
        <v>14</v>
      </c>
      <c r="H121" s="19">
        <v>14</v>
      </c>
      <c r="I121" s="61">
        <f t="shared" si="1"/>
        <v>28</v>
      </c>
      <c r="J121" s="18">
        <v>8749926118</v>
      </c>
      <c r="K121" s="18" t="s">
        <v>1007</v>
      </c>
      <c r="L121" s="18" t="s">
        <v>1008</v>
      </c>
      <c r="M121" s="18">
        <v>9854417699</v>
      </c>
      <c r="N121" s="18" t="s">
        <v>1009</v>
      </c>
      <c r="O121" s="18">
        <v>9859751209</v>
      </c>
      <c r="P121" s="24">
        <v>43666</v>
      </c>
      <c r="Q121" s="18" t="s">
        <v>245</v>
      </c>
      <c r="R121" s="18">
        <v>54</v>
      </c>
      <c r="S121" s="48" t="s">
        <v>221</v>
      </c>
      <c r="T121" s="18"/>
    </row>
    <row r="122" spans="1:20">
      <c r="A122" s="4">
        <v>118</v>
      </c>
      <c r="B122" s="17" t="s">
        <v>62</v>
      </c>
      <c r="C122" s="18" t="s">
        <v>959</v>
      </c>
      <c r="D122" s="48" t="s">
        <v>25</v>
      </c>
      <c r="E122" s="19" t="s">
        <v>182</v>
      </c>
      <c r="F122" s="18"/>
      <c r="G122" s="19">
        <v>29</v>
      </c>
      <c r="H122" s="19">
        <v>40</v>
      </c>
      <c r="I122" s="61">
        <f t="shared" si="1"/>
        <v>69</v>
      </c>
      <c r="J122" s="18">
        <v>9854281142</v>
      </c>
      <c r="K122" s="18" t="s">
        <v>1013</v>
      </c>
      <c r="L122" s="18" t="s">
        <v>243</v>
      </c>
      <c r="M122" s="18">
        <v>9401450988</v>
      </c>
      <c r="N122" s="18" t="s">
        <v>244</v>
      </c>
      <c r="O122" s="18">
        <v>9678228864</v>
      </c>
      <c r="P122" s="24">
        <v>43666</v>
      </c>
      <c r="Q122" s="18" t="s">
        <v>245</v>
      </c>
      <c r="R122" s="18">
        <v>56</v>
      </c>
      <c r="S122" s="48" t="s">
        <v>221</v>
      </c>
      <c r="T122" s="18"/>
    </row>
    <row r="123" spans="1:20">
      <c r="A123" s="4">
        <v>119</v>
      </c>
      <c r="B123" s="17" t="s">
        <v>63</v>
      </c>
      <c r="C123" s="18" t="s">
        <v>960</v>
      </c>
      <c r="D123" s="48" t="s">
        <v>25</v>
      </c>
      <c r="E123" s="19" t="s">
        <v>399</v>
      </c>
      <c r="F123" s="18"/>
      <c r="G123" s="19">
        <v>46</v>
      </c>
      <c r="H123" s="19">
        <v>42</v>
      </c>
      <c r="I123" s="61">
        <f t="shared" si="1"/>
        <v>88</v>
      </c>
      <c r="J123" s="18">
        <v>9678385147</v>
      </c>
      <c r="K123" s="18" t="s">
        <v>1010</v>
      </c>
      <c r="L123" s="18" t="s">
        <v>1011</v>
      </c>
      <c r="M123" s="18">
        <v>9854564267</v>
      </c>
      <c r="N123" s="18" t="s">
        <v>1012</v>
      </c>
      <c r="O123" s="18">
        <v>9854015653</v>
      </c>
      <c r="P123" s="24">
        <v>43666</v>
      </c>
      <c r="Q123" s="18" t="s">
        <v>245</v>
      </c>
      <c r="R123" s="18">
        <v>45</v>
      </c>
      <c r="S123" s="48" t="s">
        <v>221</v>
      </c>
      <c r="T123" s="18"/>
    </row>
    <row r="124" spans="1:20">
      <c r="A124" s="4">
        <v>120</v>
      </c>
      <c r="B124" s="17" t="s">
        <v>63</v>
      </c>
      <c r="C124" s="18" t="s">
        <v>961</v>
      </c>
      <c r="D124" s="48" t="s">
        <v>25</v>
      </c>
      <c r="E124" s="19" t="s">
        <v>400</v>
      </c>
      <c r="F124" s="18"/>
      <c r="G124" s="19">
        <v>22</v>
      </c>
      <c r="H124" s="19">
        <v>16</v>
      </c>
      <c r="I124" s="61">
        <f t="shared" si="1"/>
        <v>38</v>
      </c>
      <c r="J124" s="18">
        <v>9854260112</v>
      </c>
      <c r="K124" s="18" t="s">
        <v>1010</v>
      </c>
      <c r="L124" s="18" t="s">
        <v>1011</v>
      </c>
      <c r="M124" s="18">
        <v>9854564267</v>
      </c>
      <c r="N124" s="18" t="s">
        <v>1012</v>
      </c>
      <c r="O124" s="18">
        <v>9854015653</v>
      </c>
      <c r="P124" s="24">
        <v>43666</v>
      </c>
      <c r="Q124" s="18" t="s">
        <v>245</v>
      </c>
      <c r="R124" s="18">
        <v>43</v>
      </c>
      <c r="S124" s="48" t="s">
        <v>221</v>
      </c>
      <c r="T124" s="18"/>
    </row>
    <row r="125" spans="1:20">
      <c r="A125" s="4">
        <v>121</v>
      </c>
      <c r="B125" s="17" t="s">
        <v>63</v>
      </c>
      <c r="C125" s="18" t="s">
        <v>242</v>
      </c>
      <c r="D125" s="48" t="s">
        <v>25</v>
      </c>
      <c r="E125" s="19" t="s">
        <v>401</v>
      </c>
      <c r="F125" s="18"/>
      <c r="G125" s="19">
        <v>20</v>
      </c>
      <c r="H125" s="19">
        <v>27</v>
      </c>
      <c r="I125" s="61">
        <f t="shared" si="1"/>
        <v>47</v>
      </c>
      <c r="J125" s="18">
        <v>8751944521</v>
      </c>
      <c r="K125" s="18" t="s">
        <v>1010</v>
      </c>
      <c r="L125" s="18" t="s">
        <v>1011</v>
      </c>
      <c r="M125" s="18">
        <v>9854564267</v>
      </c>
      <c r="N125" s="18" t="s">
        <v>1012</v>
      </c>
      <c r="O125" s="18">
        <v>9854015653</v>
      </c>
      <c r="P125" s="24">
        <v>43666</v>
      </c>
      <c r="Q125" s="18" t="s">
        <v>245</v>
      </c>
      <c r="R125" s="18">
        <v>40</v>
      </c>
      <c r="S125" s="48" t="s">
        <v>221</v>
      </c>
      <c r="T125" s="18"/>
    </row>
    <row r="126" spans="1:20" ht="33">
      <c r="A126" s="4">
        <v>122</v>
      </c>
      <c r="B126" s="17" t="s">
        <v>62</v>
      </c>
      <c r="C126" s="18" t="s">
        <v>962</v>
      </c>
      <c r="D126" s="48" t="s">
        <v>25</v>
      </c>
      <c r="E126" s="19">
        <v>22</v>
      </c>
      <c r="F126" s="18"/>
      <c r="G126" s="19">
        <v>20</v>
      </c>
      <c r="H126" s="19">
        <v>26</v>
      </c>
      <c r="I126" s="61">
        <f t="shared" si="1"/>
        <v>46</v>
      </c>
      <c r="J126" s="18"/>
      <c r="K126" s="18" t="s">
        <v>781</v>
      </c>
      <c r="L126" s="18" t="s">
        <v>782</v>
      </c>
      <c r="M126" s="18">
        <v>9859764953</v>
      </c>
      <c r="N126" s="18" t="s">
        <v>783</v>
      </c>
      <c r="O126" s="18">
        <v>8749925403</v>
      </c>
      <c r="P126" s="24">
        <v>43668</v>
      </c>
      <c r="Q126" s="18" t="s">
        <v>220</v>
      </c>
      <c r="R126" s="18">
        <v>43</v>
      </c>
      <c r="S126" s="48" t="s">
        <v>221</v>
      </c>
      <c r="T126" s="18"/>
    </row>
    <row r="127" spans="1:20" ht="33">
      <c r="A127" s="4">
        <v>123</v>
      </c>
      <c r="B127" s="17" t="s">
        <v>62</v>
      </c>
      <c r="C127" s="18" t="s">
        <v>963</v>
      </c>
      <c r="D127" s="48" t="s">
        <v>25</v>
      </c>
      <c r="E127" s="19">
        <v>16</v>
      </c>
      <c r="F127" s="18"/>
      <c r="G127" s="19">
        <v>21</v>
      </c>
      <c r="H127" s="19">
        <v>26</v>
      </c>
      <c r="I127" s="61">
        <f t="shared" si="1"/>
        <v>47</v>
      </c>
      <c r="J127" s="18"/>
      <c r="K127" s="18" t="s">
        <v>781</v>
      </c>
      <c r="L127" s="18" t="s">
        <v>782</v>
      </c>
      <c r="M127" s="18">
        <v>9859764953</v>
      </c>
      <c r="N127" s="18" t="s">
        <v>783</v>
      </c>
      <c r="O127" s="18">
        <v>8749925403</v>
      </c>
      <c r="P127" s="24">
        <v>43668</v>
      </c>
      <c r="Q127" s="18" t="s">
        <v>220</v>
      </c>
      <c r="R127" s="18">
        <v>45</v>
      </c>
      <c r="S127" s="48" t="s">
        <v>221</v>
      </c>
      <c r="T127" s="18"/>
    </row>
    <row r="128" spans="1:20" ht="33">
      <c r="A128" s="4">
        <v>124</v>
      </c>
      <c r="B128" s="17" t="s">
        <v>62</v>
      </c>
      <c r="C128" s="18" t="s">
        <v>964</v>
      </c>
      <c r="D128" s="48" t="s">
        <v>25</v>
      </c>
      <c r="E128" s="19">
        <v>21</v>
      </c>
      <c r="F128" s="18"/>
      <c r="G128" s="19">
        <v>29</v>
      </c>
      <c r="H128" s="19">
        <v>30</v>
      </c>
      <c r="I128" s="61">
        <f t="shared" si="1"/>
        <v>59</v>
      </c>
      <c r="J128" s="18"/>
      <c r="K128" s="18" t="s">
        <v>781</v>
      </c>
      <c r="L128" s="18" t="s">
        <v>782</v>
      </c>
      <c r="M128" s="18">
        <v>9859764953</v>
      </c>
      <c r="N128" s="18" t="s">
        <v>783</v>
      </c>
      <c r="O128" s="18">
        <v>8749925403</v>
      </c>
      <c r="P128" s="24">
        <v>43668</v>
      </c>
      <c r="Q128" s="18" t="s">
        <v>220</v>
      </c>
      <c r="R128" s="18">
        <v>45</v>
      </c>
      <c r="S128" s="48" t="s">
        <v>221</v>
      </c>
      <c r="T128" s="18"/>
    </row>
    <row r="129" spans="1:20" ht="33">
      <c r="A129" s="4">
        <v>125</v>
      </c>
      <c r="B129" s="17" t="s">
        <v>63</v>
      </c>
      <c r="C129" s="18" t="s">
        <v>965</v>
      </c>
      <c r="D129" s="48" t="s">
        <v>25</v>
      </c>
      <c r="E129" s="19">
        <v>17</v>
      </c>
      <c r="F129" s="18"/>
      <c r="G129" s="19">
        <v>27</v>
      </c>
      <c r="H129" s="19">
        <v>28</v>
      </c>
      <c r="I129" s="61">
        <f t="shared" si="1"/>
        <v>55</v>
      </c>
      <c r="J129" s="18"/>
      <c r="K129" s="18" t="s">
        <v>770</v>
      </c>
      <c r="L129" s="18" t="s">
        <v>1014</v>
      </c>
      <c r="M129" s="18">
        <v>9859548170</v>
      </c>
      <c r="N129" s="18" t="s">
        <v>1015</v>
      </c>
      <c r="O129" s="18">
        <v>9859082477</v>
      </c>
      <c r="P129" s="24">
        <v>43668</v>
      </c>
      <c r="Q129" s="18" t="s">
        <v>220</v>
      </c>
      <c r="R129" s="18">
        <v>43</v>
      </c>
      <c r="S129" s="48" t="s">
        <v>221</v>
      </c>
      <c r="T129" s="18"/>
    </row>
    <row r="130" spans="1:20">
      <c r="A130" s="4">
        <v>126</v>
      </c>
      <c r="B130" s="17" t="s">
        <v>63</v>
      </c>
      <c r="C130" s="18" t="s">
        <v>934</v>
      </c>
      <c r="D130" s="48" t="s">
        <v>25</v>
      </c>
      <c r="E130" s="19">
        <v>25</v>
      </c>
      <c r="F130" s="18"/>
      <c r="G130" s="19">
        <v>26</v>
      </c>
      <c r="H130" s="19">
        <v>23</v>
      </c>
      <c r="I130" s="61">
        <f t="shared" si="1"/>
        <v>49</v>
      </c>
      <c r="J130" s="18"/>
      <c r="K130" s="18" t="s">
        <v>1016</v>
      </c>
      <c r="L130" s="18" t="s">
        <v>1017</v>
      </c>
      <c r="M130" s="18">
        <v>9401450999</v>
      </c>
      <c r="N130" s="18" t="s">
        <v>1018</v>
      </c>
      <c r="O130" s="18">
        <v>8757899291</v>
      </c>
      <c r="P130" s="24">
        <v>43668</v>
      </c>
      <c r="Q130" s="18" t="s">
        <v>220</v>
      </c>
      <c r="R130" s="18">
        <v>45</v>
      </c>
      <c r="S130" s="48" t="s">
        <v>221</v>
      </c>
      <c r="T130" s="18"/>
    </row>
    <row r="131" spans="1:20">
      <c r="A131" s="4">
        <v>127</v>
      </c>
      <c r="B131" s="17" t="s">
        <v>63</v>
      </c>
      <c r="C131" s="18" t="s">
        <v>966</v>
      </c>
      <c r="D131" s="48" t="s">
        <v>25</v>
      </c>
      <c r="E131" s="19">
        <v>20</v>
      </c>
      <c r="F131" s="18"/>
      <c r="G131" s="19">
        <v>22</v>
      </c>
      <c r="H131" s="19">
        <v>19</v>
      </c>
      <c r="I131" s="61">
        <f t="shared" si="1"/>
        <v>41</v>
      </c>
      <c r="J131" s="18"/>
      <c r="K131" s="18" t="s">
        <v>1016</v>
      </c>
      <c r="L131" s="18" t="s">
        <v>1017</v>
      </c>
      <c r="M131" s="18">
        <v>9401450999</v>
      </c>
      <c r="N131" s="18" t="s">
        <v>1018</v>
      </c>
      <c r="O131" s="18">
        <v>8757899291</v>
      </c>
      <c r="P131" s="24">
        <v>43668</v>
      </c>
      <c r="Q131" s="18" t="s">
        <v>220</v>
      </c>
      <c r="R131" s="18">
        <v>43</v>
      </c>
      <c r="S131" s="48" t="s">
        <v>221</v>
      </c>
      <c r="T131" s="18"/>
    </row>
    <row r="132" spans="1:20" ht="33">
      <c r="A132" s="4">
        <v>128</v>
      </c>
      <c r="B132" s="17" t="s">
        <v>62</v>
      </c>
      <c r="C132" s="18" t="s">
        <v>967</v>
      </c>
      <c r="D132" s="48" t="s">
        <v>25</v>
      </c>
      <c r="E132" s="19">
        <v>17</v>
      </c>
      <c r="F132" s="18"/>
      <c r="G132" s="19">
        <v>21</v>
      </c>
      <c r="H132" s="19">
        <v>20</v>
      </c>
      <c r="I132" s="61">
        <f t="shared" si="1"/>
        <v>41</v>
      </c>
      <c r="J132" s="18">
        <v>9859183609</v>
      </c>
      <c r="K132" s="18" t="s">
        <v>770</v>
      </c>
      <c r="L132" s="18" t="s">
        <v>278</v>
      </c>
      <c r="M132" s="18">
        <v>9954983865</v>
      </c>
      <c r="N132" s="18" t="s">
        <v>279</v>
      </c>
      <c r="O132" s="18">
        <v>9859390316</v>
      </c>
      <c r="P132" s="24">
        <v>43669</v>
      </c>
      <c r="Q132" s="18" t="s">
        <v>226</v>
      </c>
      <c r="R132" s="18">
        <v>40</v>
      </c>
      <c r="S132" s="48" t="s">
        <v>221</v>
      </c>
      <c r="T132" s="18"/>
    </row>
    <row r="133" spans="1:20" ht="33">
      <c r="A133" s="4">
        <v>129</v>
      </c>
      <c r="B133" s="17" t="s">
        <v>62</v>
      </c>
      <c r="C133" s="18" t="s">
        <v>968</v>
      </c>
      <c r="D133" s="48" t="s">
        <v>25</v>
      </c>
      <c r="E133" s="19">
        <v>17</v>
      </c>
      <c r="F133" s="18"/>
      <c r="G133" s="19">
        <v>19</v>
      </c>
      <c r="H133" s="19">
        <v>29</v>
      </c>
      <c r="I133" s="61">
        <f t="shared" si="1"/>
        <v>48</v>
      </c>
      <c r="J133" s="18"/>
      <c r="K133" s="18" t="s">
        <v>770</v>
      </c>
      <c r="L133" s="18" t="s">
        <v>278</v>
      </c>
      <c r="M133" s="18">
        <v>9954983865</v>
      </c>
      <c r="N133" s="18" t="s">
        <v>279</v>
      </c>
      <c r="O133" s="18">
        <v>9859390316</v>
      </c>
      <c r="P133" s="24">
        <v>43669</v>
      </c>
      <c r="Q133" s="18" t="s">
        <v>226</v>
      </c>
      <c r="R133" s="18">
        <v>43</v>
      </c>
      <c r="S133" s="48" t="s">
        <v>221</v>
      </c>
      <c r="T133" s="18"/>
    </row>
    <row r="134" spans="1:20" ht="33">
      <c r="A134" s="4">
        <v>130</v>
      </c>
      <c r="B134" s="17" t="s">
        <v>62</v>
      </c>
      <c r="C134" s="18" t="s">
        <v>966</v>
      </c>
      <c r="D134" s="48" t="s">
        <v>25</v>
      </c>
      <c r="E134" s="19">
        <v>20</v>
      </c>
      <c r="F134" s="18"/>
      <c r="G134" s="19">
        <v>26</v>
      </c>
      <c r="H134" s="19">
        <v>30</v>
      </c>
      <c r="I134" s="61">
        <f t="shared" ref="I134:I164" si="2">SUM(G134:H134)</f>
        <v>56</v>
      </c>
      <c r="J134" s="18"/>
      <c r="K134" s="18" t="s">
        <v>770</v>
      </c>
      <c r="L134" s="18" t="s">
        <v>278</v>
      </c>
      <c r="M134" s="18">
        <v>9954983865</v>
      </c>
      <c r="N134" s="18" t="s">
        <v>279</v>
      </c>
      <c r="O134" s="18">
        <v>9859390316</v>
      </c>
      <c r="P134" s="24">
        <v>43669</v>
      </c>
      <c r="Q134" s="18" t="s">
        <v>226</v>
      </c>
      <c r="R134" s="18">
        <v>45</v>
      </c>
      <c r="S134" s="48" t="s">
        <v>221</v>
      </c>
      <c r="T134" s="18"/>
    </row>
    <row r="135" spans="1:20" ht="33">
      <c r="A135" s="4">
        <v>131</v>
      </c>
      <c r="B135" s="17" t="s">
        <v>63</v>
      </c>
      <c r="C135" s="18" t="s">
        <v>969</v>
      </c>
      <c r="D135" s="48" t="s">
        <v>25</v>
      </c>
      <c r="E135" s="19">
        <v>18</v>
      </c>
      <c r="F135" s="18"/>
      <c r="G135" s="19">
        <v>29</v>
      </c>
      <c r="H135" s="19">
        <v>25</v>
      </c>
      <c r="I135" s="61">
        <f t="shared" si="2"/>
        <v>54</v>
      </c>
      <c r="J135" s="18"/>
      <c r="K135" s="18" t="s">
        <v>781</v>
      </c>
      <c r="L135" s="18" t="s">
        <v>782</v>
      </c>
      <c r="M135" s="18">
        <v>9859764953</v>
      </c>
      <c r="N135" s="18" t="s">
        <v>783</v>
      </c>
      <c r="O135" s="18">
        <v>8749925403</v>
      </c>
      <c r="P135" s="24">
        <v>43669</v>
      </c>
      <c r="Q135" s="18" t="s">
        <v>226</v>
      </c>
      <c r="R135" s="18">
        <v>45</v>
      </c>
      <c r="S135" s="48" t="s">
        <v>221</v>
      </c>
      <c r="T135" s="18"/>
    </row>
    <row r="136" spans="1:20" ht="33">
      <c r="A136" s="4">
        <v>132</v>
      </c>
      <c r="B136" s="17" t="s">
        <v>63</v>
      </c>
      <c r="C136" s="18" t="s">
        <v>970</v>
      </c>
      <c r="D136" s="48" t="s">
        <v>25</v>
      </c>
      <c r="E136" s="19">
        <v>26</v>
      </c>
      <c r="F136" s="18"/>
      <c r="G136" s="19">
        <v>21</v>
      </c>
      <c r="H136" s="19">
        <v>17</v>
      </c>
      <c r="I136" s="61">
        <f t="shared" si="2"/>
        <v>38</v>
      </c>
      <c r="J136" s="18"/>
      <c r="K136" s="18" t="s">
        <v>770</v>
      </c>
      <c r="L136" s="18" t="s">
        <v>278</v>
      </c>
      <c r="M136" s="18">
        <v>9954983865</v>
      </c>
      <c r="N136" s="18" t="s">
        <v>279</v>
      </c>
      <c r="O136" s="18">
        <v>9859390316</v>
      </c>
      <c r="P136" s="24">
        <v>43669</v>
      </c>
      <c r="Q136" s="18" t="s">
        <v>226</v>
      </c>
      <c r="R136" s="18">
        <v>43</v>
      </c>
      <c r="S136" s="48" t="s">
        <v>221</v>
      </c>
      <c r="T136" s="18"/>
    </row>
    <row r="137" spans="1:20" ht="33">
      <c r="A137" s="4">
        <v>133</v>
      </c>
      <c r="B137" s="17" t="s">
        <v>63</v>
      </c>
      <c r="C137" s="18" t="s">
        <v>971</v>
      </c>
      <c r="D137" s="48" t="s">
        <v>25</v>
      </c>
      <c r="E137" s="19">
        <v>26</v>
      </c>
      <c r="F137" s="18"/>
      <c r="G137" s="19">
        <v>19</v>
      </c>
      <c r="H137" s="19">
        <v>10</v>
      </c>
      <c r="I137" s="61">
        <f t="shared" si="2"/>
        <v>29</v>
      </c>
      <c r="J137" s="18">
        <v>7399757448</v>
      </c>
      <c r="K137" s="18" t="s">
        <v>770</v>
      </c>
      <c r="L137" s="18" t="s">
        <v>278</v>
      </c>
      <c r="M137" s="18">
        <v>9954983865</v>
      </c>
      <c r="N137" s="18" t="s">
        <v>279</v>
      </c>
      <c r="O137" s="18">
        <v>9859390316</v>
      </c>
      <c r="P137" s="24">
        <v>43669</v>
      </c>
      <c r="Q137" s="18" t="s">
        <v>226</v>
      </c>
      <c r="R137" s="18">
        <v>45</v>
      </c>
      <c r="S137" s="48" t="s">
        <v>221</v>
      </c>
      <c r="T137" s="18"/>
    </row>
    <row r="138" spans="1:20" ht="33">
      <c r="A138" s="4">
        <v>134</v>
      </c>
      <c r="B138" s="17" t="s">
        <v>63</v>
      </c>
      <c r="C138" s="18" t="s">
        <v>972</v>
      </c>
      <c r="D138" s="48" t="s">
        <v>25</v>
      </c>
      <c r="E138" s="19">
        <v>23</v>
      </c>
      <c r="F138" s="18"/>
      <c r="G138" s="19">
        <v>29</v>
      </c>
      <c r="H138" s="19">
        <v>27</v>
      </c>
      <c r="I138" s="61">
        <f t="shared" si="2"/>
        <v>56</v>
      </c>
      <c r="J138" s="18">
        <v>9613619222</v>
      </c>
      <c r="K138" s="18" t="s">
        <v>770</v>
      </c>
      <c r="L138" s="18" t="s">
        <v>278</v>
      </c>
      <c r="M138" s="18">
        <v>9954983865</v>
      </c>
      <c r="N138" s="18" t="s">
        <v>279</v>
      </c>
      <c r="O138" s="18">
        <v>9859390316</v>
      </c>
      <c r="P138" s="24">
        <v>43669</v>
      </c>
      <c r="Q138" s="18" t="s">
        <v>226</v>
      </c>
      <c r="R138" s="18">
        <v>43</v>
      </c>
      <c r="S138" s="48" t="s">
        <v>221</v>
      </c>
      <c r="T138" s="18"/>
    </row>
    <row r="139" spans="1:20">
      <c r="A139" s="4">
        <v>135</v>
      </c>
      <c r="B139" s="17" t="s">
        <v>62</v>
      </c>
      <c r="C139" s="18" t="s">
        <v>855</v>
      </c>
      <c r="D139" s="48" t="s">
        <v>25</v>
      </c>
      <c r="E139" s="19">
        <v>5</v>
      </c>
      <c r="F139" s="18"/>
      <c r="G139" s="19">
        <v>22</v>
      </c>
      <c r="H139" s="19">
        <v>10</v>
      </c>
      <c r="I139" s="61">
        <f t="shared" si="2"/>
        <v>32</v>
      </c>
      <c r="J139" s="18"/>
      <c r="K139" s="18" t="s">
        <v>772</v>
      </c>
      <c r="L139" s="18" t="s">
        <v>773</v>
      </c>
      <c r="M139" s="18">
        <v>9613332556</v>
      </c>
      <c r="N139" s="18" t="s">
        <v>774</v>
      </c>
      <c r="O139" s="18">
        <v>7399209480</v>
      </c>
      <c r="P139" s="24">
        <v>43670</v>
      </c>
      <c r="Q139" s="18" t="s">
        <v>232</v>
      </c>
      <c r="R139" s="18">
        <v>40</v>
      </c>
      <c r="S139" s="48" t="s">
        <v>221</v>
      </c>
      <c r="T139" s="18"/>
    </row>
    <row r="140" spans="1:20">
      <c r="A140" s="4">
        <v>136</v>
      </c>
      <c r="B140" s="17" t="s">
        <v>62</v>
      </c>
      <c r="C140" s="18" t="s">
        <v>973</v>
      </c>
      <c r="D140" s="48" t="s">
        <v>25</v>
      </c>
      <c r="E140" s="19">
        <v>7</v>
      </c>
      <c r="F140" s="18"/>
      <c r="G140" s="19">
        <v>15</v>
      </c>
      <c r="H140" s="19">
        <v>19</v>
      </c>
      <c r="I140" s="61">
        <f t="shared" si="2"/>
        <v>34</v>
      </c>
      <c r="J140" s="18"/>
      <c r="K140" s="18" t="s">
        <v>772</v>
      </c>
      <c r="L140" s="18" t="s">
        <v>773</v>
      </c>
      <c r="M140" s="18">
        <v>9613332556</v>
      </c>
      <c r="N140" s="18" t="s">
        <v>774</v>
      </c>
      <c r="O140" s="18">
        <v>7399209480</v>
      </c>
      <c r="P140" s="24">
        <v>43670</v>
      </c>
      <c r="Q140" s="18" t="s">
        <v>232</v>
      </c>
      <c r="R140" s="18">
        <v>43</v>
      </c>
      <c r="S140" s="48" t="s">
        <v>221</v>
      </c>
      <c r="T140" s="18"/>
    </row>
    <row r="141" spans="1:20">
      <c r="A141" s="4">
        <v>137</v>
      </c>
      <c r="B141" s="17" t="s">
        <v>62</v>
      </c>
      <c r="C141" s="18" t="s">
        <v>974</v>
      </c>
      <c r="D141" s="48" t="s">
        <v>25</v>
      </c>
      <c r="E141" s="19">
        <v>8</v>
      </c>
      <c r="F141" s="18"/>
      <c r="G141" s="19">
        <v>22</v>
      </c>
      <c r="H141" s="19">
        <v>28</v>
      </c>
      <c r="I141" s="61">
        <f t="shared" si="2"/>
        <v>50</v>
      </c>
      <c r="J141" s="18">
        <v>9613908898</v>
      </c>
      <c r="K141" s="18" t="s">
        <v>772</v>
      </c>
      <c r="L141" s="18" t="s">
        <v>773</v>
      </c>
      <c r="M141" s="18">
        <v>9613332556</v>
      </c>
      <c r="N141" s="18" t="s">
        <v>774</v>
      </c>
      <c r="O141" s="18">
        <v>7399209480</v>
      </c>
      <c r="P141" s="24">
        <v>43670</v>
      </c>
      <c r="Q141" s="18" t="s">
        <v>232</v>
      </c>
      <c r="R141" s="18">
        <v>45</v>
      </c>
      <c r="S141" s="48" t="s">
        <v>221</v>
      </c>
      <c r="T141" s="18"/>
    </row>
    <row r="142" spans="1:20">
      <c r="A142" s="4">
        <v>138</v>
      </c>
      <c r="B142" s="17" t="s">
        <v>62</v>
      </c>
      <c r="C142" s="18" t="s">
        <v>975</v>
      </c>
      <c r="D142" s="48" t="s">
        <v>25</v>
      </c>
      <c r="E142" s="19">
        <v>9</v>
      </c>
      <c r="F142" s="18"/>
      <c r="G142" s="19">
        <v>16</v>
      </c>
      <c r="H142" s="19">
        <v>16</v>
      </c>
      <c r="I142" s="61">
        <f t="shared" si="2"/>
        <v>32</v>
      </c>
      <c r="J142" s="18"/>
      <c r="K142" s="18" t="s">
        <v>772</v>
      </c>
      <c r="L142" s="18" t="s">
        <v>773</v>
      </c>
      <c r="M142" s="18">
        <v>9613332556</v>
      </c>
      <c r="N142" s="18" t="s">
        <v>774</v>
      </c>
      <c r="O142" s="18">
        <v>7399209480</v>
      </c>
      <c r="P142" s="24">
        <v>43670</v>
      </c>
      <c r="Q142" s="18" t="s">
        <v>232</v>
      </c>
      <c r="R142" s="18">
        <v>45</v>
      </c>
      <c r="S142" s="48" t="s">
        <v>221</v>
      </c>
      <c r="T142" s="18"/>
    </row>
    <row r="143" spans="1:20">
      <c r="A143" s="4">
        <v>139</v>
      </c>
      <c r="B143" s="17" t="s">
        <v>63</v>
      </c>
      <c r="C143" s="18" t="s">
        <v>976</v>
      </c>
      <c r="D143" s="48" t="s">
        <v>25</v>
      </c>
      <c r="E143" s="19">
        <v>10</v>
      </c>
      <c r="F143" s="18"/>
      <c r="G143" s="19">
        <v>20</v>
      </c>
      <c r="H143" s="19">
        <v>30</v>
      </c>
      <c r="I143" s="61">
        <f t="shared" si="2"/>
        <v>50</v>
      </c>
      <c r="J143" s="18">
        <v>9859388647</v>
      </c>
      <c r="K143" s="18" t="s">
        <v>772</v>
      </c>
      <c r="L143" s="18" t="s">
        <v>773</v>
      </c>
      <c r="M143" s="18">
        <v>9613332556</v>
      </c>
      <c r="N143" s="18" t="s">
        <v>774</v>
      </c>
      <c r="O143" s="18">
        <v>7399209480</v>
      </c>
      <c r="P143" s="24">
        <v>43670</v>
      </c>
      <c r="Q143" s="18" t="s">
        <v>232</v>
      </c>
      <c r="R143" s="18">
        <v>43</v>
      </c>
      <c r="S143" s="48" t="s">
        <v>221</v>
      </c>
      <c r="T143" s="18"/>
    </row>
    <row r="144" spans="1:20">
      <c r="A144" s="4">
        <v>140</v>
      </c>
      <c r="B144" s="17" t="s">
        <v>63</v>
      </c>
      <c r="C144" s="18" t="s">
        <v>977</v>
      </c>
      <c r="D144" s="48" t="s">
        <v>25</v>
      </c>
      <c r="E144" s="19">
        <v>11</v>
      </c>
      <c r="F144" s="18"/>
      <c r="G144" s="19">
        <v>23</v>
      </c>
      <c r="H144" s="19">
        <v>23</v>
      </c>
      <c r="I144" s="61">
        <f t="shared" si="2"/>
        <v>46</v>
      </c>
      <c r="J144" s="18"/>
      <c r="K144" s="18" t="s">
        <v>772</v>
      </c>
      <c r="L144" s="18" t="s">
        <v>773</v>
      </c>
      <c r="M144" s="18">
        <v>9613332556</v>
      </c>
      <c r="N144" s="18" t="s">
        <v>774</v>
      </c>
      <c r="O144" s="18">
        <v>7399209480</v>
      </c>
      <c r="P144" s="24">
        <v>43670</v>
      </c>
      <c r="Q144" s="18" t="s">
        <v>232</v>
      </c>
      <c r="R144" s="18">
        <v>45</v>
      </c>
      <c r="S144" s="48" t="s">
        <v>221</v>
      </c>
      <c r="T144" s="18"/>
    </row>
    <row r="145" spans="1:20">
      <c r="A145" s="4">
        <v>141</v>
      </c>
      <c r="B145" s="17" t="s">
        <v>63</v>
      </c>
      <c r="C145" s="18" t="s">
        <v>978</v>
      </c>
      <c r="D145" s="48" t="s">
        <v>25</v>
      </c>
      <c r="E145" s="19">
        <v>2</v>
      </c>
      <c r="F145" s="18"/>
      <c r="G145" s="19">
        <v>14</v>
      </c>
      <c r="H145" s="19">
        <v>38</v>
      </c>
      <c r="I145" s="61">
        <f t="shared" si="2"/>
        <v>52</v>
      </c>
      <c r="J145" s="18"/>
      <c r="K145" s="18" t="s">
        <v>772</v>
      </c>
      <c r="L145" s="18" t="s">
        <v>773</v>
      </c>
      <c r="M145" s="18">
        <v>9613332556</v>
      </c>
      <c r="N145" s="18" t="s">
        <v>774</v>
      </c>
      <c r="O145" s="18">
        <v>7399209480</v>
      </c>
      <c r="P145" s="24">
        <v>43670</v>
      </c>
      <c r="Q145" s="18" t="s">
        <v>232</v>
      </c>
      <c r="R145" s="18">
        <v>43</v>
      </c>
      <c r="S145" s="48" t="s">
        <v>221</v>
      </c>
      <c r="T145" s="18"/>
    </row>
    <row r="146" spans="1:20">
      <c r="A146" s="4">
        <v>142</v>
      </c>
      <c r="B146" s="17" t="s">
        <v>62</v>
      </c>
      <c r="C146" s="18" t="s">
        <v>979</v>
      </c>
      <c r="D146" s="48" t="s">
        <v>25</v>
      </c>
      <c r="E146" s="19">
        <v>3</v>
      </c>
      <c r="F146" s="18"/>
      <c r="G146" s="19">
        <v>21</v>
      </c>
      <c r="H146" s="19">
        <v>18</v>
      </c>
      <c r="I146" s="61">
        <f t="shared" si="2"/>
        <v>39</v>
      </c>
      <c r="J146" s="18"/>
      <c r="K146" s="18" t="s">
        <v>772</v>
      </c>
      <c r="L146" s="18" t="s">
        <v>773</v>
      </c>
      <c r="M146" s="18">
        <v>9613332556</v>
      </c>
      <c r="N146" s="18" t="s">
        <v>774</v>
      </c>
      <c r="O146" s="18">
        <v>7399209480</v>
      </c>
      <c r="P146" s="24">
        <v>43671</v>
      </c>
      <c r="Q146" s="18" t="s">
        <v>234</v>
      </c>
      <c r="R146" s="18">
        <v>56</v>
      </c>
      <c r="S146" s="48" t="s">
        <v>221</v>
      </c>
      <c r="T146" s="18"/>
    </row>
    <row r="147" spans="1:20">
      <c r="A147" s="4">
        <v>143</v>
      </c>
      <c r="B147" s="17" t="s">
        <v>62</v>
      </c>
      <c r="C147" s="18" t="s">
        <v>557</v>
      </c>
      <c r="D147" s="48" t="s">
        <v>25</v>
      </c>
      <c r="E147" s="19">
        <v>12</v>
      </c>
      <c r="F147" s="18"/>
      <c r="G147" s="19">
        <v>15</v>
      </c>
      <c r="H147" s="19">
        <v>16</v>
      </c>
      <c r="I147" s="61">
        <f t="shared" si="2"/>
        <v>31</v>
      </c>
      <c r="J147" s="18"/>
      <c r="K147" s="18" t="s">
        <v>772</v>
      </c>
      <c r="L147" s="18" t="s">
        <v>773</v>
      </c>
      <c r="M147" s="18">
        <v>9613332556</v>
      </c>
      <c r="N147" s="18" t="s">
        <v>774</v>
      </c>
      <c r="O147" s="18">
        <v>7399209480</v>
      </c>
      <c r="P147" s="24">
        <v>43671</v>
      </c>
      <c r="Q147" s="18" t="s">
        <v>234</v>
      </c>
      <c r="R147" s="18">
        <v>43</v>
      </c>
      <c r="S147" s="48" t="s">
        <v>221</v>
      </c>
      <c r="T147" s="18"/>
    </row>
    <row r="148" spans="1:20">
      <c r="A148" s="4">
        <v>144</v>
      </c>
      <c r="B148" s="17" t="s">
        <v>62</v>
      </c>
      <c r="C148" s="18" t="s">
        <v>980</v>
      </c>
      <c r="D148" s="48" t="s">
        <v>25</v>
      </c>
      <c r="E148" s="19">
        <v>4</v>
      </c>
      <c r="F148" s="18"/>
      <c r="G148" s="19">
        <v>20</v>
      </c>
      <c r="H148" s="19">
        <v>21</v>
      </c>
      <c r="I148" s="61">
        <f t="shared" si="2"/>
        <v>41</v>
      </c>
      <c r="J148" s="18"/>
      <c r="K148" s="18" t="s">
        <v>772</v>
      </c>
      <c r="L148" s="18" t="s">
        <v>773</v>
      </c>
      <c r="M148" s="18">
        <v>9613332556</v>
      </c>
      <c r="N148" s="18" t="s">
        <v>774</v>
      </c>
      <c r="O148" s="18">
        <v>7399209480</v>
      </c>
      <c r="P148" s="24">
        <v>43671</v>
      </c>
      <c r="Q148" s="18" t="s">
        <v>234</v>
      </c>
      <c r="R148" s="18">
        <v>45</v>
      </c>
      <c r="S148" s="48" t="s">
        <v>221</v>
      </c>
      <c r="T148" s="18"/>
    </row>
    <row r="149" spans="1:20">
      <c r="A149" s="4">
        <v>145</v>
      </c>
      <c r="B149" s="17" t="s">
        <v>62</v>
      </c>
      <c r="C149" s="18" t="s">
        <v>981</v>
      </c>
      <c r="D149" s="48" t="s">
        <v>25</v>
      </c>
      <c r="E149" s="19">
        <v>13</v>
      </c>
      <c r="F149" s="18"/>
      <c r="G149" s="19">
        <v>19</v>
      </c>
      <c r="H149" s="19">
        <v>27</v>
      </c>
      <c r="I149" s="61">
        <f t="shared" si="2"/>
        <v>46</v>
      </c>
      <c r="J149" s="18"/>
      <c r="K149" s="18" t="s">
        <v>772</v>
      </c>
      <c r="L149" s="18" t="s">
        <v>773</v>
      </c>
      <c r="M149" s="18">
        <v>9613332556</v>
      </c>
      <c r="N149" s="18" t="s">
        <v>774</v>
      </c>
      <c r="O149" s="18">
        <v>7399209480</v>
      </c>
      <c r="P149" s="24">
        <v>43671</v>
      </c>
      <c r="Q149" s="18" t="s">
        <v>234</v>
      </c>
      <c r="R149" s="18">
        <v>45</v>
      </c>
      <c r="S149" s="48" t="s">
        <v>221</v>
      </c>
      <c r="T149" s="18"/>
    </row>
    <row r="150" spans="1:20">
      <c r="A150" s="4">
        <v>146</v>
      </c>
      <c r="B150" s="17" t="s">
        <v>63</v>
      </c>
      <c r="C150" s="18" t="s">
        <v>982</v>
      </c>
      <c r="D150" s="48" t="s">
        <v>25</v>
      </c>
      <c r="E150" s="19">
        <v>14</v>
      </c>
      <c r="F150" s="18"/>
      <c r="G150" s="19">
        <v>21</v>
      </c>
      <c r="H150" s="19">
        <v>22</v>
      </c>
      <c r="I150" s="61">
        <f t="shared" si="2"/>
        <v>43</v>
      </c>
      <c r="J150" s="18"/>
      <c r="K150" s="18" t="s">
        <v>772</v>
      </c>
      <c r="L150" s="18" t="s">
        <v>773</v>
      </c>
      <c r="M150" s="18">
        <v>9613332556</v>
      </c>
      <c r="N150" s="18" t="s">
        <v>774</v>
      </c>
      <c r="O150" s="18">
        <v>7399209480</v>
      </c>
      <c r="P150" s="24">
        <v>43671</v>
      </c>
      <c r="Q150" s="18" t="s">
        <v>234</v>
      </c>
      <c r="R150" s="18">
        <v>43</v>
      </c>
      <c r="S150" s="48" t="s">
        <v>221</v>
      </c>
      <c r="T150" s="18"/>
    </row>
    <row r="151" spans="1:20">
      <c r="A151" s="4">
        <v>147</v>
      </c>
      <c r="B151" s="17" t="s">
        <v>63</v>
      </c>
      <c r="C151" s="18" t="s">
        <v>983</v>
      </c>
      <c r="D151" s="48" t="s">
        <v>25</v>
      </c>
      <c r="E151" s="19">
        <v>15</v>
      </c>
      <c r="F151" s="18"/>
      <c r="G151" s="19">
        <v>22</v>
      </c>
      <c r="H151" s="19">
        <v>23</v>
      </c>
      <c r="I151" s="61">
        <f t="shared" si="2"/>
        <v>45</v>
      </c>
      <c r="J151" s="18"/>
      <c r="K151" s="18" t="s">
        <v>772</v>
      </c>
      <c r="L151" s="18" t="s">
        <v>773</v>
      </c>
      <c r="M151" s="18">
        <v>9613332556</v>
      </c>
      <c r="N151" s="18" t="s">
        <v>774</v>
      </c>
      <c r="O151" s="18">
        <v>7399209480</v>
      </c>
      <c r="P151" s="24">
        <v>43671</v>
      </c>
      <c r="Q151" s="18" t="s">
        <v>234</v>
      </c>
      <c r="R151" s="18">
        <v>45</v>
      </c>
      <c r="S151" s="48" t="s">
        <v>221</v>
      </c>
      <c r="T151" s="18"/>
    </row>
    <row r="152" spans="1:20">
      <c r="A152" s="4">
        <v>148</v>
      </c>
      <c r="B152" s="17" t="s">
        <v>63</v>
      </c>
      <c r="C152" s="18" t="s">
        <v>984</v>
      </c>
      <c r="D152" s="48" t="s">
        <v>25</v>
      </c>
      <c r="E152" s="19">
        <v>16</v>
      </c>
      <c r="F152" s="18"/>
      <c r="G152" s="19">
        <v>18</v>
      </c>
      <c r="H152" s="19">
        <v>28</v>
      </c>
      <c r="I152" s="61">
        <f t="shared" si="2"/>
        <v>46</v>
      </c>
      <c r="J152" s="18"/>
      <c r="K152" s="18" t="s">
        <v>772</v>
      </c>
      <c r="L152" s="18" t="s">
        <v>773</v>
      </c>
      <c r="M152" s="18">
        <v>9613332556</v>
      </c>
      <c r="N152" s="18" t="s">
        <v>774</v>
      </c>
      <c r="O152" s="18">
        <v>7399209480</v>
      </c>
      <c r="P152" s="24">
        <v>43671</v>
      </c>
      <c r="Q152" s="18" t="s">
        <v>234</v>
      </c>
      <c r="R152" s="18">
        <v>43</v>
      </c>
      <c r="S152" s="48" t="s">
        <v>221</v>
      </c>
      <c r="T152" s="18"/>
    </row>
    <row r="153" spans="1:20">
      <c r="A153" s="4">
        <v>149</v>
      </c>
      <c r="B153" s="17" t="s">
        <v>62</v>
      </c>
      <c r="C153" s="18" t="s">
        <v>985</v>
      </c>
      <c r="D153" s="48" t="s">
        <v>25</v>
      </c>
      <c r="E153" s="19">
        <v>6</v>
      </c>
      <c r="F153" s="18"/>
      <c r="G153" s="19">
        <v>31</v>
      </c>
      <c r="H153" s="19">
        <v>25</v>
      </c>
      <c r="I153" s="61">
        <f t="shared" si="2"/>
        <v>56</v>
      </c>
      <c r="J153" s="18"/>
      <c r="K153" s="18" t="s">
        <v>772</v>
      </c>
      <c r="L153" s="18" t="s">
        <v>773</v>
      </c>
      <c r="M153" s="18">
        <v>9613332556</v>
      </c>
      <c r="N153" s="18" t="s">
        <v>774</v>
      </c>
      <c r="O153" s="18">
        <v>7399209480</v>
      </c>
      <c r="P153" s="24">
        <v>43672</v>
      </c>
      <c r="Q153" s="18" t="s">
        <v>238</v>
      </c>
      <c r="R153" s="18">
        <v>56</v>
      </c>
      <c r="S153" s="48" t="s">
        <v>221</v>
      </c>
      <c r="T153" s="18"/>
    </row>
    <row r="154" spans="1:20">
      <c r="A154" s="4">
        <v>150</v>
      </c>
      <c r="B154" s="17" t="s">
        <v>62</v>
      </c>
      <c r="C154" s="18" t="s">
        <v>986</v>
      </c>
      <c r="D154" s="48" t="s">
        <v>25</v>
      </c>
      <c r="E154" s="19">
        <v>15</v>
      </c>
      <c r="F154" s="18"/>
      <c r="G154" s="19">
        <v>26</v>
      </c>
      <c r="H154" s="19">
        <v>26</v>
      </c>
      <c r="I154" s="61">
        <f t="shared" si="2"/>
        <v>52</v>
      </c>
      <c r="J154" s="18">
        <v>7035861781</v>
      </c>
      <c r="K154" s="18" t="s">
        <v>292</v>
      </c>
      <c r="L154" s="18" t="s">
        <v>763</v>
      </c>
      <c r="M154" s="18">
        <v>9401450947</v>
      </c>
      <c r="N154" s="18" t="s">
        <v>796</v>
      </c>
      <c r="O154" s="18">
        <v>7399765245</v>
      </c>
      <c r="P154" s="24">
        <v>43672</v>
      </c>
      <c r="Q154" s="18" t="s">
        <v>238</v>
      </c>
      <c r="R154" s="18">
        <v>43</v>
      </c>
      <c r="S154" s="48" t="s">
        <v>221</v>
      </c>
      <c r="T154" s="18"/>
    </row>
    <row r="155" spans="1:20">
      <c r="A155" s="4">
        <v>151</v>
      </c>
      <c r="B155" s="17" t="s">
        <v>62</v>
      </c>
      <c r="C155" s="18" t="s">
        <v>987</v>
      </c>
      <c r="D155" s="48" t="s">
        <v>25</v>
      </c>
      <c r="E155" s="19">
        <v>1</v>
      </c>
      <c r="F155" s="18"/>
      <c r="G155" s="19">
        <v>25</v>
      </c>
      <c r="H155" s="19">
        <v>25</v>
      </c>
      <c r="I155" s="61">
        <f t="shared" si="2"/>
        <v>50</v>
      </c>
      <c r="J155" s="18">
        <v>8753032719</v>
      </c>
      <c r="K155" s="18" t="s">
        <v>772</v>
      </c>
      <c r="L155" s="18" t="s">
        <v>773</v>
      </c>
      <c r="M155" s="18">
        <v>9613332556</v>
      </c>
      <c r="N155" s="18" t="s">
        <v>774</v>
      </c>
      <c r="O155" s="18">
        <v>7399209480</v>
      </c>
      <c r="P155" s="24">
        <v>43672</v>
      </c>
      <c r="Q155" s="18" t="s">
        <v>238</v>
      </c>
      <c r="R155" s="18">
        <v>45</v>
      </c>
      <c r="S155" s="48" t="s">
        <v>221</v>
      </c>
      <c r="T155" s="18"/>
    </row>
    <row r="156" spans="1:20">
      <c r="A156" s="4">
        <v>152</v>
      </c>
      <c r="B156" s="17" t="s">
        <v>63</v>
      </c>
      <c r="C156" s="18" t="s">
        <v>988</v>
      </c>
      <c r="D156" s="48" t="s">
        <v>25</v>
      </c>
      <c r="E156" s="19">
        <v>11</v>
      </c>
      <c r="F156" s="18"/>
      <c r="G156" s="19">
        <v>25</v>
      </c>
      <c r="H156" s="19">
        <v>32</v>
      </c>
      <c r="I156" s="61">
        <f t="shared" si="2"/>
        <v>57</v>
      </c>
      <c r="J156" s="18" t="s">
        <v>261</v>
      </c>
      <c r="K156" s="18" t="s">
        <v>772</v>
      </c>
      <c r="L156" s="18" t="s">
        <v>773</v>
      </c>
      <c r="M156" s="18">
        <v>9613332556</v>
      </c>
      <c r="N156" s="18" t="s">
        <v>774</v>
      </c>
      <c r="O156" s="18">
        <v>7399209480</v>
      </c>
      <c r="P156" s="24">
        <v>43672</v>
      </c>
      <c r="Q156" s="18" t="s">
        <v>238</v>
      </c>
      <c r="R156" s="18">
        <v>45</v>
      </c>
      <c r="S156" s="48" t="s">
        <v>221</v>
      </c>
      <c r="T156" s="18"/>
    </row>
    <row r="157" spans="1:20">
      <c r="A157" s="4">
        <v>153</v>
      </c>
      <c r="B157" s="17" t="s">
        <v>63</v>
      </c>
      <c r="C157" s="18" t="s">
        <v>989</v>
      </c>
      <c r="D157" s="48" t="s">
        <v>25</v>
      </c>
      <c r="E157" s="19">
        <v>12</v>
      </c>
      <c r="F157" s="18"/>
      <c r="G157" s="19">
        <v>32</v>
      </c>
      <c r="H157" s="19">
        <v>31</v>
      </c>
      <c r="I157" s="61">
        <f t="shared" si="2"/>
        <v>63</v>
      </c>
      <c r="J157" s="18" t="s">
        <v>995</v>
      </c>
      <c r="K157" s="18" t="s">
        <v>1016</v>
      </c>
      <c r="L157" s="18" t="s">
        <v>222</v>
      </c>
      <c r="M157" s="18">
        <v>9401450995</v>
      </c>
      <c r="N157" s="18" t="s">
        <v>1019</v>
      </c>
      <c r="O157" s="18">
        <v>7399146369</v>
      </c>
      <c r="P157" s="24">
        <v>43672</v>
      </c>
      <c r="Q157" s="18" t="s">
        <v>238</v>
      </c>
      <c r="R157" s="18">
        <v>43</v>
      </c>
      <c r="S157" s="48" t="s">
        <v>221</v>
      </c>
      <c r="T157" s="18"/>
    </row>
    <row r="158" spans="1:20">
      <c r="A158" s="4">
        <v>154</v>
      </c>
      <c r="B158" s="17" t="s">
        <v>62</v>
      </c>
      <c r="C158" s="18" t="s">
        <v>990</v>
      </c>
      <c r="D158" s="48" t="s">
        <v>25</v>
      </c>
      <c r="E158" s="19">
        <v>13</v>
      </c>
      <c r="F158" s="18"/>
      <c r="G158" s="19">
        <v>44</v>
      </c>
      <c r="H158" s="19">
        <v>45</v>
      </c>
      <c r="I158" s="61">
        <f t="shared" si="2"/>
        <v>89</v>
      </c>
      <c r="J158" s="18">
        <v>9613028024</v>
      </c>
      <c r="K158" s="18" t="s">
        <v>772</v>
      </c>
      <c r="L158" s="18" t="s">
        <v>773</v>
      </c>
      <c r="M158" s="18">
        <v>9613332556</v>
      </c>
      <c r="N158" s="18" t="s">
        <v>774</v>
      </c>
      <c r="O158" s="18">
        <v>7399209480</v>
      </c>
      <c r="P158" s="24">
        <v>43673</v>
      </c>
      <c r="Q158" s="18" t="s">
        <v>245</v>
      </c>
      <c r="R158" s="18">
        <v>45</v>
      </c>
      <c r="S158" s="48" t="s">
        <v>221</v>
      </c>
      <c r="T158" s="18"/>
    </row>
    <row r="159" spans="1:20">
      <c r="A159" s="4">
        <v>155</v>
      </c>
      <c r="B159" s="17" t="s">
        <v>62</v>
      </c>
      <c r="C159" s="18" t="s">
        <v>991</v>
      </c>
      <c r="D159" s="48" t="s">
        <v>25</v>
      </c>
      <c r="E159" s="19">
        <v>14</v>
      </c>
      <c r="F159" s="18"/>
      <c r="G159" s="19">
        <v>53</v>
      </c>
      <c r="H159" s="19">
        <v>67</v>
      </c>
      <c r="I159" s="61">
        <f t="shared" si="2"/>
        <v>120</v>
      </c>
      <c r="J159" s="18">
        <v>9859588214</v>
      </c>
      <c r="K159" s="18" t="s">
        <v>772</v>
      </c>
      <c r="L159" s="18" t="s">
        <v>773</v>
      </c>
      <c r="M159" s="18">
        <v>9613332556</v>
      </c>
      <c r="N159" s="18" t="s">
        <v>774</v>
      </c>
      <c r="O159" s="18">
        <v>7399209480</v>
      </c>
      <c r="P159" s="24">
        <v>43673</v>
      </c>
      <c r="Q159" s="18" t="s">
        <v>245</v>
      </c>
      <c r="R159" s="18">
        <v>43</v>
      </c>
      <c r="S159" s="48" t="s">
        <v>221</v>
      </c>
      <c r="T159" s="18"/>
    </row>
    <row r="160" spans="1:20">
      <c r="A160" s="4">
        <v>156</v>
      </c>
      <c r="B160" s="17" t="s">
        <v>63</v>
      </c>
      <c r="C160" s="18" t="s">
        <v>992</v>
      </c>
      <c r="D160" s="48" t="s">
        <v>25</v>
      </c>
      <c r="E160" s="19">
        <v>16</v>
      </c>
      <c r="F160" s="18"/>
      <c r="G160" s="19">
        <v>25</v>
      </c>
      <c r="H160" s="19">
        <v>18</v>
      </c>
      <c r="I160" s="61">
        <f t="shared" si="2"/>
        <v>43</v>
      </c>
      <c r="J160" s="18">
        <v>9854607306</v>
      </c>
      <c r="K160" s="18" t="s">
        <v>1020</v>
      </c>
      <c r="L160" s="18" t="s">
        <v>1021</v>
      </c>
      <c r="M160" s="18">
        <v>9859251478</v>
      </c>
      <c r="N160" s="18" t="s">
        <v>1022</v>
      </c>
      <c r="O160" s="18">
        <v>9613383776</v>
      </c>
      <c r="P160" s="24">
        <v>43673</v>
      </c>
      <c r="Q160" s="18" t="s">
        <v>245</v>
      </c>
      <c r="R160" s="18">
        <v>56</v>
      </c>
      <c r="S160" s="48" t="s">
        <v>221</v>
      </c>
      <c r="T160" s="18"/>
    </row>
    <row r="161" spans="1:20">
      <c r="A161" s="4">
        <v>157</v>
      </c>
      <c r="B161" s="17" t="s">
        <v>63</v>
      </c>
      <c r="C161" s="18" t="s">
        <v>202</v>
      </c>
      <c r="D161" s="48" t="s">
        <v>25</v>
      </c>
      <c r="E161" s="19">
        <v>17</v>
      </c>
      <c r="F161" s="18"/>
      <c r="G161" s="19">
        <v>35</v>
      </c>
      <c r="H161" s="19">
        <v>34</v>
      </c>
      <c r="I161" s="61">
        <f t="shared" si="2"/>
        <v>69</v>
      </c>
      <c r="J161" s="18">
        <v>9613941924</v>
      </c>
      <c r="K161" s="18" t="s">
        <v>1020</v>
      </c>
      <c r="L161" s="18" t="s">
        <v>1021</v>
      </c>
      <c r="M161" s="18">
        <v>9859251478</v>
      </c>
      <c r="N161" s="18" t="s">
        <v>1022</v>
      </c>
      <c r="O161" s="18">
        <v>9613383776</v>
      </c>
      <c r="P161" s="24">
        <v>43673</v>
      </c>
      <c r="Q161" s="18" t="s">
        <v>245</v>
      </c>
      <c r="R161" s="18">
        <v>43</v>
      </c>
      <c r="S161" s="48" t="s">
        <v>221</v>
      </c>
      <c r="T161" s="18"/>
    </row>
    <row r="162" spans="1:20">
      <c r="A162" s="4">
        <v>158</v>
      </c>
      <c r="B162" s="17" t="s">
        <v>63</v>
      </c>
      <c r="C162" s="18" t="s">
        <v>993</v>
      </c>
      <c r="D162" s="48" t="s">
        <v>25</v>
      </c>
      <c r="E162" s="19">
        <v>18</v>
      </c>
      <c r="F162" s="18"/>
      <c r="G162" s="19">
        <v>11</v>
      </c>
      <c r="H162" s="19">
        <v>14</v>
      </c>
      <c r="I162" s="61">
        <f t="shared" si="2"/>
        <v>25</v>
      </c>
      <c r="J162" s="18">
        <v>9854923380</v>
      </c>
      <c r="K162" s="18" t="s">
        <v>730</v>
      </c>
      <c r="L162" s="18" t="s">
        <v>283</v>
      </c>
      <c r="M162" s="18">
        <v>9577055161</v>
      </c>
      <c r="N162" s="18" t="s">
        <v>284</v>
      </c>
      <c r="O162" s="18">
        <v>9854860046</v>
      </c>
      <c r="P162" s="24">
        <v>43673</v>
      </c>
      <c r="Q162" s="18" t="s">
        <v>245</v>
      </c>
      <c r="R162" s="18">
        <v>45</v>
      </c>
      <c r="S162" s="48" t="s">
        <v>221</v>
      </c>
      <c r="T162" s="18"/>
    </row>
    <row r="163" spans="1:20">
      <c r="A163" s="4">
        <v>159</v>
      </c>
      <c r="B163" s="17" t="s">
        <v>62</v>
      </c>
      <c r="C163" s="18" t="s">
        <v>210</v>
      </c>
      <c r="D163" s="48" t="s">
        <v>25</v>
      </c>
      <c r="E163" s="19">
        <v>19</v>
      </c>
      <c r="F163" s="18"/>
      <c r="G163" s="19">
        <v>31</v>
      </c>
      <c r="H163" s="19">
        <v>29</v>
      </c>
      <c r="I163" s="61">
        <f t="shared" si="2"/>
        <v>60</v>
      </c>
      <c r="J163" s="18">
        <v>9957612681</v>
      </c>
      <c r="K163" s="18" t="s">
        <v>1020</v>
      </c>
      <c r="L163" s="18" t="s">
        <v>1021</v>
      </c>
      <c r="M163" s="18">
        <v>9859251478</v>
      </c>
      <c r="N163" s="18" t="s">
        <v>1022</v>
      </c>
      <c r="O163" s="18">
        <v>9613383776</v>
      </c>
      <c r="P163" s="24">
        <v>43675</v>
      </c>
      <c r="Q163" s="18" t="s">
        <v>220</v>
      </c>
      <c r="R163" s="18">
        <v>43</v>
      </c>
      <c r="S163" s="48" t="s">
        <v>221</v>
      </c>
      <c r="T163" s="18"/>
    </row>
    <row r="164" spans="1:20">
      <c r="A164" s="4">
        <v>160</v>
      </c>
      <c r="B164" s="17" t="s">
        <v>62</v>
      </c>
      <c r="C164" s="18" t="s">
        <v>994</v>
      </c>
      <c r="D164" s="48" t="s">
        <v>25</v>
      </c>
      <c r="E164" s="19">
        <v>20</v>
      </c>
      <c r="F164" s="18"/>
      <c r="G164" s="19">
        <v>20</v>
      </c>
      <c r="H164" s="19">
        <v>13</v>
      </c>
      <c r="I164" s="61">
        <f t="shared" si="2"/>
        <v>33</v>
      </c>
      <c r="J164" s="18">
        <v>9859388128</v>
      </c>
      <c r="K164" s="18" t="s">
        <v>740</v>
      </c>
      <c r="L164" s="18" t="s">
        <v>741</v>
      </c>
      <c r="M164" s="18">
        <v>9859128815</v>
      </c>
      <c r="N164" s="18" t="s">
        <v>765</v>
      </c>
      <c r="O164" s="18">
        <v>9859751369</v>
      </c>
      <c r="P164" s="24">
        <v>43675</v>
      </c>
      <c r="Q164" s="18" t="s">
        <v>220</v>
      </c>
      <c r="R164" s="18">
        <v>56</v>
      </c>
      <c r="S164" s="48" t="s">
        <v>221</v>
      </c>
      <c r="T164" s="18"/>
    </row>
    <row r="165" spans="1:20">
      <c r="A165" s="21" t="s">
        <v>11</v>
      </c>
      <c r="B165" s="39"/>
      <c r="C165" s="21">
        <f>COUNTIFS(C5:C164,"*")</f>
        <v>160</v>
      </c>
      <c r="D165" s="21"/>
      <c r="E165" s="13"/>
      <c r="F165" s="21"/>
      <c r="G165" s="62">
        <f>SUM(G5:G164)</f>
        <v>3551</v>
      </c>
      <c r="H165" s="62">
        <f>SUM(H5:H164)</f>
        <v>3614</v>
      </c>
      <c r="I165" s="62">
        <f>SUM(I5:I164)</f>
        <v>7165</v>
      </c>
      <c r="J165" s="21"/>
      <c r="K165" s="21"/>
      <c r="L165" s="21"/>
      <c r="M165" s="21"/>
      <c r="N165" s="21"/>
      <c r="O165" s="21"/>
      <c r="P165" s="14"/>
      <c r="Q165" s="21"/>
      <c r="R165" s="21"/>
      <c r="S165" s="21"/>
      <c r="T165" s="12"/>
    </row>
    <row r="166" spans="1:20">
      <c r="A166" s="44" t="s">
        <v>62</v>
      </c>
      <c r="B166" s="10">
        <f>COUNTIF(B$5:B$164,"Team 1")</f>
        <v>83</v>
      </c>
      <c r="C166" s="44" t="s">
        <v>25</v>
      </c>
      <c r="D166" s="10">
        <f>COUNTIF(D5:D164,"Anganwadi")</f>
        <v>160</v>
      </c>
    </row>
    <row r="167" spans="1:20">
      <c r="A167" s="44" t="s">
        <v>63</v>
      </c>
      <c r="B167" s="10">
        <f>COUNTIF(B$6:B$164,"Team 2")</f>
        <v>77</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C1"/>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30" t="s">
        <v>70</v>
      </c>
      <c r="B1" s="130"/>
      <c r="C1" s="130"/>
      <c r="D1" s="57"/>
      <c r="E1" s="57"/>
      <c r="F1" s="57"/>
      <c r="G1" s="57"/>
      <c r="H1" s="57"/>
      <c r="I1" s="57"/>
      <c r="J1" s="57"/>
      <c r="K1" s="57"/>
      <c r="L1" s="57"/>
      <c r="M1" s="132"/>
      <c r="N1" s="132"/>
      <c r="O1" s="132"/>
      <c r="P1" s="132"/>
      <c r="Q1" s="132"/>
      <c r="R1" s="132"/>
      <c r="S1" s="132"/>
      <c r="T1" s="132"/>
    </row>
    <row r="2" spans="1:20">
      <c r="A2" s="126" t="s">
        <v>59</v>
      </c>
      <c r="B2" s="127"/>
      <c r="C2" s="127"/>
      <c r="D2" s="25">
        <v>43647</v>
      </c>
      <c r="E2" s="68"/>
      <c r="F2" s="68"/>
      <c r="G2" s="68"/>
      <c r="H2" s="68"/>
      <c r="I2" s="68"/>
      <c r="J2" s="68"/>
      <c r="K2" s="68"/>
      <c r="L2" s="68"/>
      <c r="M2" s="68"/>
      <c r="N2" s="68"/>
      <c r="O2" s="68"/>
      <c r="P2" s="68"/>
      <c r="Q2" s="68"/>
      <c r="R2" s="68"/>
      <c r="S2" s="68"/>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67" t="s">
        <v>9</v>
      </c>
      <c r="H4" s="67" t="s">
        <v>10</v>
      </c>
      <c r="I4" s="67" t="s">
        <v>11</v>
      </c>
      <c r="J4" s="121"/>
      <c r="K4" s="125"/>
      <c r="L4" s="125"/>
      <c r="M4" s="125"/>
      <c r="N4" s="125"/>
      <c r="O4" s="125"/>
      <c r="P4" s="122"/>
      <c r="Q4" s="122"/>
      <c r="R4" s="121"/>
      <c r="S4" s="121"/>
      <c r="T4" s="121"/>
    </row>
    <row r="5" spans="1:20" ht="33">
      <c r="A5" s="4">
        <v>1</v>
      </c>
      <c r="B5" s="17" t="s">
        <v>62</v>
      </c>
      <c r="C5" s="48" t="s">
        <v>1023</v>
      </c>
      <c r="D5" s="48" t="s">
        <v>25</v>
      </c>
      <c r="E5" s="19">
        <v>21</v>
      </c>
      <c r="F5" s="48"/>
      <c r="G5" s="19">
        <v>33</v>
      </c>
      <c r="H5" s="19">
        <v>25</v>
      </c>
      <c r="I5" s="61">
        <f>SUM(G5:H5)</f>
        <v>58</v>
      </c>
      <c r="J5" s="48">
        <v>9859692496</v>
      </c>
      <c r="K5" s="48" t="s">
        <v>1043</v>
      </c>
      <c r="L5" s="48" t="s">
        <v>798</v>
      </c>
      <c r="M5" s="48">
        <v>9401450949</v>
      </c>
      <c r="N5" s="48" t="s">
        <v>1044</v>
      </c>
      <c r="O5" s="48">
        <v>9577160495</v>
      </c>
      <c r="P5" s="49">
        <v>43675</v>
      </c>
      <c r="Q5" s="48" t="s">
        <v>220</v>
      </c>
      <c r="R5" s="48">
        <v>45</v>
      </c>
      <c r="S5" s="18" t="s">
        <v>221</v>
      </c>
      <c r="T5" s="18"/>
    </row>
    <row r="6" spans="1:20">
      <c r="A6" s="4">
        <v>2</v>
      </c>
      <c r="B6" s="17" t="s">
        <v>63</v>
      </c>
      <c r="C6" s="48" t="s">
        <v>1024</v>
      </c>
      <c r="D6" s="48" t="s">
        <v>25</v>
      </c>
      <c r="E6" s="19">
        <v>9</v>
      </c>
      <c r="F6" s="48"/>
      <c r="G6" s="19">
        <v>22</v>
      </c>
      <c r="H6" s="19">
        <v>17</v>
      </c>
      <c r="I6" s="61">
        <f t="shared" ref="I6:I69" si="0">SUM(G6:H6)</f>
        <v>39</v>
      </c>
      <c r="J6" s="48">
        <v>9508190458</v>
      </c>
      <c r="K6" s="48" t="s">
        <v>1028</v>
      </c>
      <c r="L6" s="48" t="s">
        <v>1045</v>
      </c>
      <c r="M6" s="48">
        <v>9854702765</v>
      </c>
      <c r="N6" s="48" t="s">
        <v>1046</v>
      </c>
      <c r="O6" s="48">
        <v>9954913207</v>
      </c>
      <c r="P6" s="49">
        <v>43675</v>
      </c>
      <c r="Q6" s="48" t="s">
        <v>220</v>
      </c>
      <c r="R6" s="48">
        <v>45</v>
      </c>
      <c r="S6" s="18" t="s">
        <v>221</v>
      </c>
      <c r="T6" s="18"/>
    </row>
    <row r="7" spans="1:20">
      <c r="A7" s="4">
        <v>3</v>
      </c>
      <c r="B7" s="17" t="s">
        <v>63</v>
      </c>
      <c r="C7" s="48" t="s">
        <v>1025</v>
      </c>
      <c r="D7" s="48" t="s">
        <v>25</v>
      </c>
      <c r="E7" s="19">
        <v>14</v>
      </c>
      <c r="F7" s="48"/>
      <c r="G7" s="19">
        <v>20</v>
      </c>
      <c r="H7" s="19">
        <v>21</v>
      </c>
      <c r="I7" s="61">
        <f t="shared" si="0"/>
        <v>41</v>
      </c>
      <c r="J7" s="48">
        <v>9508953909</v>
      </c>
      <c r="K7" s="48" t="s">
        <v>1028</v>
      </c>
      <c r="L7" s="48" t="s">
        <v>1045</v>
      </c>
      <c r="M7" s="48">
        <v>9854702765</v>
      </c>
      <c r="N7" s="48" t="s">
        <v>1046</v>
      </c>
      <c r="O7" s="48">
        <v>9954913207</v>
      </c>
      <c r="P7" s="49">
        <v>43675</v>
      </c>
      <c r="Q7" s="48" t="s">
        <v>220</v>
      </c>
      <c r="R7" s="48">
        <v>43</v>
      </c>
      <c r="S7" s="18" t="s">
        <v>221</v>
      </c>
      <c r="T7" s="18"/>
    </row>
    <row r="8" spans="1:20">
      <c r="A8" s="4">
        <v>4</v>
      </c>
      <c r="B8" s="17" t="s">
        <v>63</v>
      </c>
      <c r="C8" s="48" t="s">
        <v>1026</v>
      </c>
      <c r="D8" s="48" t="s">
        <v>25</v>
      </c>
      <c r="E8" s="19">
        <v>6</v>
      </c>
      <c r="F8" s="48"/>
      <c r="G8" s="19">
        <v>16</v>
      </c>
      <c r="H8" s="19">
        <v>14</v>
      </c>
      <c r="I8" s="61">
        <f t="shared" si="0"/>
        <v>30</v>
      </c>
      <c r="J8" s="17">
        <v>9613231257</v>
      </c>
      <c r="K8" s="48" t="s">
        <v>1028</v>
      </c>
      <c r="L8" s="48" t="s">
        <v>1045</v>
      </c>
      <c r="M8" s="48">
        <v>9854702765</v>
      </c>
      <c r="N8" s="48" t="s">
        <v>1046</v>
      </c>
      <c r="O8" s="48">
        <v>9954913207</v>
      </c>
      <c r="P8" s="49">
        <v>43675</v>
      </c>
      <c r="Q8" s="48" t="s">
        <v>220</v>
      </c>
      <c r="R8" s="48">
        <v>45</v>
      </c>
      <c r="S8" s="18" t="s">
        <v>221</v>
      </c>
      <c r="T8" s="18"/>
    </row>
    <row r="9" spans="1:20">
      <c r="A9" s="4">
        <v>5</v>
      </c>
      <c r="B9" s="17" t="s">
        <v>63</v>
      </c>
      <c r="C9" s="48" t="s">
        <v>1027</v>
      </c>
      <c r="D9" s="48" t="s">
        <v>25</v>
      </c>
      <c r="E9" s="19">
        <v>15</v>
      </c>
      <c r="F9" s="48"/>
      <c r="G9" s="19">
        <v>27</v>
      </c>
      <c r="H9" s="19">
        <v>28</v>
      </c>
      <c r="I9" s="61">
        <f t="shared" si="0"/>
        <v>55</v>
      </c>
      <c r="J9" s="48">
        <v>9508978703</v>
      </c>
      <c r="K9" s="48" t="s">
        <v>1028</v>
      </c>
      <c r="L9" s="48" t="s">
        <v>1045</v>
      </c>
      <c r="M9" s="48">
        <v>9854702765</v>
      </c>
      <c r="N9" s="48" t="s">
        <v>1046</v>
      </c>
      <c r="O9" s="48">
        <v>9954913207</v>
      </c>
      <c r="P9" s="49">
        <v>43675</v>
      </c>
      <c r="Q9" s="48" t="s">
        <v>220</v>
      </c>
      <c r="R9" s="48">
        <v>43</v>
      </c>
      <c r="S9" s="18" t="s">
        <v>221</v>
      </c>
      <c r="T9" s="18"/>
    </row>
    <row r="10" spans="1:20">
      <c r="A10" s="4">
        <v>6</v>
      </c>
      <c r="B10" s="17" t="s">
        <v>62</v>
      </c>
      <c r="C10" s="48" t="s">
        <v>1028</v>
      </c>
      <c r="D10" s="48" t="s">
        <v>25</v>
      </c>
      <c r="E10" s="19">
        <v>1</v>
      </c>
      <c r="F10" s="48"/>
      <c r="G10" s="19">
        <v>19</v>
      </c>
      <c r="H10" s="19">
        <v>18</v>
      </c>
      <c r="I10" s="61">
        <f t="shared" si="0"/>
        <v>37</v>
      </c>
      <c r="J10" s="48">
        <v>9508524374</v>
      </c>
      <c r="K10" s="48" t="s">
        <v>1028</v>
      </c>
      <c r="L10" s="48" t="s">
        <v>1045</v>
      </c>
      <c r="M10" s="48">
        <v>9854702765</v>
      </c>
      <c r="N10" s="48" t="s">
        <v>1046</v>
      </c>
      <c r="O10" s="48">
        <v>9954913207</v>
      </c>
      <c r="P10" s="49">
        <v>43676</v>
      </c>
      <c r="Q10" s="48" t="s">
        <v>226</v>
      </c>
      <c r="R10" s="48">
        <v>40</v>
      </c>
      <c r="S10" s="18" t="s">
        <v>221</v>
      </c>
      <c r="T10" s="18"/>
    </row>
    <row r="11" spans="1:20">
      <c r="A11" s="4">
        <v>7</v>
      </c>
      <c r="B11" s="17" t="s">
        <v>62</v>
      </c>
      <c r="C11" s="59" t="s">
        <v>1029</v>
      </c>
      <c r="D11" s="48" t="s">
        <v>25</v>
      </c>
      <c r="E11" s="17">
        <v>2</v>
      </c>
      <c r="F11" s="59"/>
      <c r="G11" s="17">
        <v>23</v>
      </c>
      <c r="H11" s="17">
        <v>23</v>
      </c>
      <c r="I11" s="61">
        <f t="shared" si="0"/>
        <v>46</v>
      </c>
      <c r="J11" s="59">
        <v>9859342136</v>
      </c>
      <c r="K11" s="59" t="s">
        <v>1028</v>
      </c>
      <c r="L11" s="59" t="s">
        <v>1045</v>
      </c>
      <c r="M11" s="59">
        <v>9854702765</v>
      </c>
      <c r="N11" s="59" t="s">
        <v>1046</v>
      </c>
      <c r="O11" s="59">
        <v>9954913207</v>
      </c>
      <c r="P11" s="49">
        <v>43676</v>
      </c>
      <c r="Q11" s="48" t="s">
        <v>226</v>
      </c>
      <c r="R11" s="48">
        <v>43</v>
      </c>
      <c r="S11" s="18" t="s">
        <v>221</v>
      </c>
      <c r="T11" s="18"/>
    </row>
    <row r="12" spans="1:20">
      <c r="A12" s="4">
        <v>8</v>
      </c>
      <c r="B12" s="17" t="s">
        <v>62</v>
      </c>
      <c r="C12" s="48" t="s">
        <v>1030</v>
      </c>
      <c r="D12" s="48" t="s">
        <v>25</v>
      </c>
      <c r="E12" s="19">
        <v>16</v>
      </c>
      <c r="F12" s="48"/>
      <c r="G12" s="19">
        <v>17</v>
      </c>
      <c r="H12" s="19">
        <v>16</v>
      </c>
      <c r="I12" s="61">
        <f t="shared" si="0"/>
        <v>33</v>
      </c>
      <c r="J12" s="48">
        <v>9859221676</v>
      </c>
      <c r="K12" s="48" t="s">
        <v>1028</v>
      </c>
      <c r="L12" s="48" t="s">
        <v>1045</v>
      </c>
      <c r="M12" s="48">
        <v>9854702765</v>
      </c>
      <c r="N12" s="48" t="s">
        <v>1046</v>
      </c>
      <c r="O12" s="48">
        <v>9954913207</v>
      </c>
      <c r="P12" s="49">
        <v>43676</v>
      </c>
      <c r="Q12" s="48" t="s">
        <v>226</v>
      </c>
      <c r="R12" s="48">
        <v>45</v>
      </c>
      <c r="S12" s="18" t="s">
        <v>221</v>
      </c>
      <c r="T12" s="18"/>
    </row>
    <row r="13" spans="1:20">
      <c r="A13" s="4">
        <v>9</v>
      </c>
      <c r="B13" s="17" t="s">
        <v>62</v>
      </c>
      <c r="C13" s="48" t="s">
        <v>1031</v>
      </c>
      <c r="D13" s="48" t="s">
        <v>25</v>
      </c>
      <c r="E13" s="19">
        <v>11</v>
      </c>
      <c r="F13" s="48"/>
      <c r="G13" s="19">
        <v>16</v>
      </c>
      <c r="H13" s="19">
        <v>17</v>
      </c>
      <c r="I13" s="61">
        <f t="shared" si="0"/>
        <v>33</v>
      </c>
      <c r="J13" s="48">
        <v>9854936524</v>
      </c>
      <c r="K13" s="48" t="s">
        <v>1028</v>
      </c>
      <c r="L13" s="48" t="s">
        <v>1045</v>
      </c>
      <c r="M13" s="48">
        <v>9854702765</v>
      </c>
      <c r="N13" s="48" t="s">
        <v>1046</v>
      </c>
      <c r="O13" s="48">
        <v>9954913207</v>
      </c>
      <c r="P13" s="49">
        <v>43676</v>
      </c>
      <c r="Q13" s="48" t="s">
        <v>226</v>
      </c>
      <c r="R13" s="48">
        <v>45</v>
      </c>
      <c r="S13" s="18" t="s">
        <v>221</v>
      </c>
      <c r="T13" s="18"/>
    </row>
    <row r="14" spans="1:20">
      <c r="A14" s="4">
        <v>10</v>
      </c>
      <c r="B14" s="17" t="s">
        <v>63</v>
      </c>
      <c r="C14" s="48" t="s">
        <v>1032</v>
      </c>
      <c r="D14" s="48" t="s">
        <v>25</v>
      </c>
      <c r="E14" s="19">
        <v>18</v>
      </c>
      <c r="F14" s="48"/>
      <c r="G14" s="19">
        <v>23</v>
      </c>
      <c r="H14" s="19">
        <v>26</v>
      </c>
      <c r="I14" s="61">
        <f t="shared" si="0"/>
        <v>49</v>
      </c>
      <c r="J14" s="48">
        <v>9508715694</v>
      </c>
      <c r="K14" s="48" t="s">
        <v>1028</v>
      </c>
      <c r="L14" s="48" t="s">
        <v>1045</v>
      </c>
      <c r="M14" s="48">
        <v>9854702765</v>
      </c>
      <c r="N14" s="48" t="s">
        <v>1046</v>
      </c>
      <c r="O14" s="48">
        <v>9954913207</v>
      </c>
      <c r="P14" s="49">
        <v>43676</v>
      </c>
      <c r="Q14" s="48" t="s">
        <v>226</v>
      </c>
      <c r="R14" s="48">
        <v>43</v>
      </c>
      <c r="S14" s="18" t="s">
        <v>221</v>
      </c>
      <c r="T14" s="18"/>
    </row>
    <row r="15" spans="1:20">
      <c r="A15" s="4">
        <v>11</v>
      </c>
      <c r="B15" s="17" t="s">
        <v>63</v>
      </c>
      <c r="C15" s="48" t="s">
        <v>1033</v>
      </c>
      <c r="D15" s="48" t="s">
        <v>25</v>
      </c>
      <c r="E15" s="19">
        <v>17</v>
      </c>
      <c r="F15" s="48"/>
      <c r="G15" s="19">
        <v>21</v>
      </c>
      <c r="H15" s="19">
        <v>25</v>
      </c>
      <c r="I15" s="61">
        <f t="shared" si="0"/>
        <v>46</v>
      </c>
      <c r="J15" s="48">
        <v>8473010628</v>
      </c>
      <c r="K15" s="48" t="s">
        <v>1028</v>
      </c>
      <c r="L15" s="48" t="s">
        <v>1045</v>
      </c>
      <c r="M15" s="48">
        <v>9854702765</v>
      </c>
      <c r="N15" s="48" t="s">
        <v>1046</v>
      </c>
      <c r="O15" s="48">
        <v>9954913207</v>
      </c>
      <c r="P15" s="49">
        <v>43676</v>
      </c>
      <c r="Q15" s="48" t="s">
        <v>226</v>
      </c>
      <c r="R15" s="48">
        <v>45</v>
      </c>
      <c r="S15" s="18" t="s">
        <v>221</v>
      </c>
      <c r="T15" s="18"/>
    </row>
    <row r="16" spans="1:20">
      <c r="A16" s="4">
        <v>12</v>
      </c>
      <c r="B16" s="17" t="s">
        <v>63</v>
      </c>
      <c r="C16" s="48" t="s">
        <v>1034</v>
      </c>
      <c r="D16" s="48" t="s">
        <v>25</v>
      </c>
      <c r="E16" s="19">
        <v>4</v>
      </c>
      <c r="F16" s="48"/>
      <c r="G16" s="19">
        <v>23</v>
      </c>
      <c r="H16" s="19">
        <v>27</v>
      </c>
      <c r="I16" s="61">
        <f t="shared" si="0"/>
        <v>50</v>
      </c>
      <c r="J16" s="48">
        <v>789655230</v>
      </c>
      <c r="K16" s="48" t="s">
        <v>1028</v>
      </c>
      <c r="L16" s="48" t="s">
        <v>1045</v>
      </c>
      <c r="M16" s="48">
        <v>9854702765</v>
      </c>
      <c r="N16" s="48" t="s">
        <v>1046</v>
      </c>
      <c r="O16" s="48">
        <v>9954913207</v>
      </c>
      <c r="P16" s="49">
        <v>43676</v>
      </c>
      <c r="Q16" s="48" t="s">
        <v>226</v>
      </c>
      <c r="R16" s="48">
        <v>43</v>
      </c>
      <c r="S16" s="18" t="s">
        <v>221</v>
      </c>
      <c r="T16" s="18"/>
    </row>
    <row r="17" spans="1:20">
      <c r="A17" s="4">
        <v>13</v>
      </c>
      <c r="B17" s="17" t="s">
        <v>62</v>
      </c>
      <c r="C17" s="48" t="s">
        <v>1035</v>
      </c>
      <c r="D17" s="48" t="s">
        <v>25</v>
      </c>
      <c r="E17" s="19">
        <v>12</v>
      </c>
      <c r="F17" s="48"/>
      <c r="G17" s="19">
        <v>21</v>
      </c>
      <c r="H17" s="19">
        <v>22</v>
      </c>
      <c r="I17" s="61">
        <f t="shared" si="0"/>
        <v>43</v>
      </c>
      <c r="J17" s="48">
        <v>9508516758</v>
      </c>
      <c r="K17" s="48" t="s">
        <v>1028</v>
      </c>
      <c r="L17" s="48" t="s">
        <v>1045</v>
      </c>
      <c r="M17" s="48">
        <v>9854702765</v>
      </c>
      <c r="N17" s="48" t="s">
        <v>1046</v>
      </c>
      <c r="O17" s="48">
        <v>9954913207</v>
      </c>
      <c r="P17" s="49">
        <v>43677</v>
      </c>
      <c r="Q17" s="48" t="s">
        <v>232</v>
      </c>
      <c r="R17" s="48">
        <v>56</v>
      </c>
      <c r="S17" s="18" t="s">
        <v>221</v>
      </c>
      <c r="T17" s="18"/>
    </row>
    <row r="18" spans="1:20">
      <c r="A18" s="4">
        <v>14</v>
      </c>
      <c r="B18" s="17" t="s">
        <v>62</v>
      </c>
      <c r="C18" s="59" t="s">
        <v>1036</v>
      </c>
      <c r="D18" s="48" t="s">
        <v>25</v>
      </c>
      <c r="E18" s="17">
        <v>8</v>
      </c>
      <c r="F18" s="59"/>
      <c r="G18" s="17">
        <v>23</v>
      </c>
      <c r="H18" s="17">
        <v>21</v>
      </c>
      <c r="I18" s="61">
        <f t="shared" si="0"/>
        <v>44</v>
      </c>
      <c r="J18" s="59">
        <v>9577468569</v>
      </c>
      <c r="K18" s="59" t="s">
        <v>1028</v>
      </c>
      <c r="L18" s="59" t="s">
        <v>1045</v>
      </c>
      <c r="M18" s="59">
        <v>9854702765</v>
      </c>
      <c r="N18" s="59" t="s">
        <v>1046</v>
      </c>
      <c r="O18" s="59">
        <v>9954913207</v>
      </c>
      <c r="P18" s="49">
        <v>43677</v>
      </c>
      <c r="Q18" s="48" t="s">
        <v>232</v>
      </c>
      <c r="R18" s="48">
        <v>44</v>
      </c>
      <c r="S18" s="18" t="s">
        <v>221</v>
      </c>
      <c r="T18" s="18"/>
    </row>
    <row r="19" spans="1:20">
      <c r="A19" s="4">
        <v>15</v>
      </c>
      <c r="B19" s="17" t="s">
        <v>62</v>
      </c>
      <c r="C19" s="48" t="s">
        <v>1037</v>
      </c>
      <c r="D19" s="48" t="s">
        <v>25</v>
      </c>
      <c r="E19" s="19">
        <v>3</v>
      </c>
      <c r="F19" s="48"/>
      <c r="G19" s="19">
        <v>22</v>
      </c>
      <c r="H19" s="19">
        <v>20</v>
      </c>
      <c r="I19" s="61">
        <f t="shared" si="0"/>
        <v>42</v>
      </c>
      <c r="J19" s="48">
        <v>9954042180</v>
      </c>
      <c r="K19" s="48" t="s">
        <v>1028</v>
      </c>
      <c r="L19" s="48" t="s">
        <v>1045</v>
      </c>
      <c r="M19" s="48">
        <v>9854702765</v>
      </c>
      <c r="N19" s="48" t="s">
        <v>1046</v>
      </c>
      <c r="O19" s="48">
        <v>9954913207</v>
      </c>
      <c r="P19" s="49">
        <v>43677</v>
      </c>
      <c r="Q19" s="48" t="s">
        <v>232</v>
      </c>
      <c r="R19" s="48">
        <v>54</v>
      </c>
      <c r="S19" s="18" t="s">
        <v>221</v>
      </c>
      <c r="T19" s="18"/>
    </row>
    <row r="20" spans="1:20">
      <c r="A20" s="4">
        <v>16</v>
      </c>
      <c r="B20" s="17" t="s">
        <v>62</v>
      </c>
      <c r="C20" s="48" t="s">
        <v>1038</v>
      </c>
      <c r="D20" s="48" t="s">
        <v>25</v>
      </c>
      <c r="E20" s="19">
        <v>13</v>
      </c>
      <c r="F20" s="48"/>
      <c r="G20" s="19">
        <v>23</v>
      </c>
      <c r="H20" s="19">
        <v>27</v>
      </c>
      <c r="I20" s="61">
        <f t="shared" si="0"/>
        <v>50</v>
      </c>
      <c r="J20" s="48">
        <v>8822011078</v>
      </c>
      <c r="K20" s="48" t="s">
        <v>1028</v>
      </c>
      <c r="L20" s="48" t="s">
        <v>1045</v>
      </c>
      <c r="M20" s="48">
        <v>9854702765</v>
      </c>
      <c r="N20" s="48" t="s">
        <v>1046</v>
      </c>
      <c r="O20" s="48">
        <v>9954913207</v>
      </c>
      <c r="P20" s="49">
        <v>43677</v>
      </c>
      <c r="Q20" s="48" t="s">
        <v>232</v>
      </c>
      <c r="R20" s="48">
        <v>56</v>
      </c>
      <c r="S20" s="18" t="s">
        <v>221</v>
      </c>
      <c r="T20" s="18"/>
    </row>
    <row r="21" spans="1:20">
      <c r="A21" s="4">
        <v>17</v>
      </c>
      <c r="B21" s="17" t="s">
        <v>63</v>
      </c>
      <c r="C21" s="48" t="s">
        <v>1039</v>
      </c>
      <c r="D21" s="48" t="s">
        <v>25</v>
      </c>
      <c r="E21" s="19">
        <v>10</v>
      </c>
      <c r="F21" s="48"/>
      <c r="G21" s="19">
        <v>24</v>
      </c>
      <c r="H21" s="19">
        <v>23</v>
      </c>
      <c r="I21" s="61">
        <f t="shared" si="0"/>
        <v>47</v>
      </c>
      <c r="J21" s="48">
        <v>9508481849</v>
      </c>
      <c r="K21" s="48" t="s">
        <v>1028</v>
      </c>
      <c r="L21" s="48" t="s">
        <v>1045</v>
      </c>
      <c r="M21" s="48">
        <v>9854702765</v>
      </c>
      <c r="N21" s="48" t="s">
        <v>1046</v>
      </c>
      <c r="O21" s="48">
        <v>9954913207</v>
      </c>
      <c r="P21" s="49">
        <v>43677</v>
      </c>
      <c r="Q21" s="48" t="s">
        <v>232</v>
      </c>
      <c r="R21" s="48">
        <v>45</v>
      </c>
      <c r="S21" s="18" t="s">
        <v>221</v>
      </c>
      <c r="T21" s="18"/>
    </row>
    <row r="22" spans="1:20">
      <c r="A22" s="4">
        <v>18</v>
      </c>
      <c r="B22" s="17" t="s">
        <v>63</v>
      </c>
      <c r="C22" s="48" t="s">
        <v>1040</v>
      </c>
      <c r="D22" s="48" t="s">
        <v>25</v>
      </c>
      <c r="E22" s="19">
        <v>19</v>
      </c>
      <c r="F22" s="48"/>
      <c r="G22" s="19">
        <v>29</v>
      </c>
      <c r="H22" s="19">
        <v>28</v>
      </c>
      <c r="I22" s="61">
        <f t="shared" si="0"/>
        <v>57</v>
      </c>
      <c r="J22" s="48">
        <v>8011578135</v>
      </c>
      <c r="K22" s="48" t="s">
        <v>1028</v>
      </c>
      <c r="L22" s="48" t="s">
        <v>1045</v>
      </c>
      <c r="M22" s="48">
        <v>9854702765</v>
      </c>
      <c r="N22" s="48" t="s">
        <v>1046</v>
      </c>
      <c r="O22" s="48">
        <v>9954913207</v>
      </c>
      <c r="P22" s="49">
        <v>43677</v>
      </c>
      <c r="Q22" s="48" t="s">
        <v>232</v>
      </c>
      <c r="R22" s="48">
        <v>43</v>
      </c>
      <c r="S22" s="18" t="s">
        <v>221</v>
      </c>
      <c r="T22" s="18"/>
    </row>
    <row r="23" spans="1:20">
      <c r="A23" s="4">
        <v>19</v>
      </c>
      <c r="B23" s="17" t="s">
        <v>63</v>
      </c>
      <c r="C23" s="48" t="s">
        <v>1041</v>
      </c>
      <c r="D23" s="48" t="s">
        <v>25</v>
      </c>
      <c r="E23" s="19">
        <v>5</v>
      </c>
      <c r="F23" s="48"/>
      <c r="G23" s="19">
        <v>13</v>
      </c>
      <c r="H23" s="19">
        <v>7</v>
      </c>
      <c r="I23" s="61">
        <f t="shared" si="0"/>
        <v>20</v>
      </c>
      <c r="J23" s="48">
        <v>9859813574</v>
      </c>
      <c r="K23" s="48" t="s">
        <v>1028</v>
      </c>
      <c r="L23" s="48" t="s">
        <v>1045</v>
      </c>
      <c r="M23" s="48">
        <v>9854702765</v>
      </c>
      <c r="N23" s="48" t="s">
        <v>1046</v>
      </c>
      <c r="O23" s="48">
        <v>9954913207</v>
      </c>
      <c r="P23" s="49">
        <v>43677</v>
      </c>
      <c r="Q23" s="48" t="s">
        <v>232</v>
      </c>
      <c r="R23" s="48">
        <v>40</v>
      </c>
      <c r="S23" s="18" t="s">
        <v>221</v>
      </c>
      <c r="T23" s="18"/>
    </row>
    <row r="24" spans="1:20">
      <c r="A24" s="4">
        <v>20</v>
      </c>
      <c r="B24" s="17" t="s">
        <v>63</v>
      </c>
      <c r="C24" s="48" t="s">
        <v>1042</v>
      </c>
      <c r="D24" s="48" t="s">
        <v>25</v>
      </c>
      <c r="E24" s="19">
        <v>7</v>
      </c>
      <c r="F24" s="48"/>
      <c r="G24" s="19">
        <v>20</v>
      </c>
      <c r="H24" s="19">
        <v>16</v>
      </c>
      <c r="I24" s="61">
        <f t="shared" si="0"/>
        <v>36</v>
      </c>
      <c r="J24" s="48">
        <v>9854681328</v>
      </c>
      <c r="K24" s="48" t="s">
        <v>1028</v>
      </c>
      <c r="L24" s="48" t="s">
        <v>1045</v>
      </c>
      <c r="M24" s="48">
        <v>9854702765</v>
      </c>
      <c r="N24" s="48" t="s">
        <v>1046</v>
      </c>
      <c r="O24" s="48">
        <v>9954913207</v>
      </c>
      <c r="P24" s="49">
        <v>43677</v>
      </c>
      <c r="Q24" s="48" t="s">
        <v>232</v>
      </c>
      <c r="R24" s="48">
        <v>43</v>
      </c>
      <c r="S24" s="18" t="s">
        <v>221</v>
      </c>
      <c r="T24" s="18"/>
    </row>
    <row r="25" spans="1:20">
      <c r="A25" s="4">
        <v>21</v>
      </c>
      <c r="B25" s="17"/>
      <c r="C25" s="59"/>
      <c r="D25" s="48"/>
      <c r="E25" s="17"/>
      <c r="F25" s="59"/>
      <c r="G25" s="17"/>
      <c r="H25" s="17"/>
      <c r="I25" s="61">
        <f t="shared" si="0"/>
        <v>0</v>
      </c>
      <c r="J25" s="59"/>
      <c r="K25" s="59"/>
      <c r="L25" s="59"/>
      <c r="M25" s="59"/>
      <c r="N25" s="59"/>
      <c r="O25" s="59"/>
      <c r="P25" s="49"/>
      <c r="Q25" s="48"/>
      <c r="R25" s="48"/>
      <c r="S25" s="18"/>
      <c r="T25" s="18"/>
    </row>
    <row r="26" spans="1:20">
      <c r="A26" s="4">
        <v>22</v>
      </c>
      <c r="B26" s="17"/>
      <c r="C26" s="48"/>
      <c r="D26" s="48"/>
      <c r="E26" s="19"/>
      <c r="F26" s="48"/>
      <c r="G26" s="19"/>
      <c r="H26" s="19"/>
      <c r="I26" s="61">
        <f t="shared" si="0"/>
        <v>0</v>
      </c>
      <c r="J26" s="48"/>
      <c r="K26" s="48"/>
      <c r="L26" s="48"/>
      <c r="M26" s="48"/>
      <c r="N26" s="48"/>
      <c r="O26" s="48"/>
      <c r="P26" s="49"/>
      <c r="Q26" s="48"/>
      <c r="R26" s="48"/>
      <c r="S26" s="18"/>
      <c r="T26" s="18"/>
    </row>
    <row r="27" spans="1:20">
      <c r="A27" s="4">
        <v>23</v>
      </c>
      <c r="B27" s="17"/>
      <c r="C27" s="48"/>
      <c r="D27" s="48"/>
      <c r="E27" s="19"/>
      <c r="F27" s="48"/>
      <c r="G27" s="19"/>
      <c r="H27" s="19"/>
      <c r="I27" s="61">
        <f t="shared" si="0"/>
        <v>0</v>
      </c>
      <c r="J27" s="48"/>
      <c r="K27" s="48"/>
      <c r="L27" s="48"/>
      <c r="M27" s="48"/>
      <c r="N27" s="48"/>
      <c r="O27" s="48"/>
      <c r="P27" s="49"/>
      <c r="Q27" s="48"/>
      <c r="R27" s="48"/>
      <c r="S27" s="18"/>
      <c r="T27" s="18"/>
    </row>
    <row r="28" spans="1:20">
      <c r="A28" s="4">
        <v>24</v>
      </c>
      <c r="B28" s="17"/>
      <c r="C28" s="48"/>
      <c r="D28" s="48"/>
      <c r="E28" s="19"/>
      <c r="F28" s="48"/>
      <c r="G28" s="19"/>
      <c r="H28" s="19"/>
      <c r="I28" s="61">
        <f t="shared" si="0"/>
        <v>0</v>
      </c>
      <c r="J28" s="48"/>
      <c r="K28" s="48"/>
      <c r="L28" s="48"/>
      <c r="M28" s="48"/>
      <c r="N28" s="48"/>
      <c r="O28" s="48"/>
      <c r="P28" s="49"/>
      <c r="Q28" s="48"/>
      <c r="R28" s="48"/>
      <c r="S28" s="18"/>
      <c r="T28" s="18"/>
    </row>
    <row r="29" spans="1:20">
      <c r="A29" s="4">
        <v>25</v>
      </c>
      <c r="B29" s="17"/>
      <c r="C29" s="48"/>
      <c r="D29" s="48"/>
      <c r="E29" s="19"/>
      <c r="F29" s="48"/>
      <c r="G29" s="19"/>
      <c r="H29" s="19"/>
      <c r="I29" s="61">
        <f t="shared" si="0"/>
        <v>0</v>
      </c>
      <c r="J29" s="48"/>
      <c r="K29" s="48"/>
      <c r="L29" s="48"/>
      <c r="M29" s="48"/>
      <c r="N29" s="48"/>
      <c r="O29" s="48"/>
      <c r="P29" s="49"/>
      <c r="Q29" s="48"/>
      <c r="R29" s="48"/>
      <c r="S29" s="18"/>
      <c r="T29" s="18"/>
    </row>
    <row r="30" spans="1:20">
      <c r="A30" s="4">
        <v>26</v>
      </c>
      <c r="B30" s="17"/>
      <c r="C30" s="48"/>
      <c r="D30" s="48"/>
      <c r="E30" s="19"/>
      <c r="F30" s="48"/>
      <c r="G30" s="19"/>
      <c r="H30" s="19"/>
      <c r="I30" s="61">
        <f t="shared" si="0"/>
        <v>0</v>
      </c>
      <c r="J30" s="48"/>
      <c r="K30" s="48"/>
      <c r="L30" s="48"/>
      <c r="M30" s="48"/>
      <c r="N30" s="48"/>
      <c r="O30" s="48"/>
      <c r="P30" s="49"/>
      <c r="Q30" s="48"/>
      <c r="R30" s="48"/>
      <c r="S30" s="18"/>
      <c r="T30" s="18"/>
    </row>
    <row r="31" spans="1:20">
      <c r="A31" s="4">
        <v>27</v>
      </c>
      <c r="B31" s="17"/>
      <c r="C31" s="48"/>
      <c r="D31" s="48"/>
      <c r="E31" s="19"/>
      <c r="F31" s="48"/>
      <c r="G31" s="19"/>
      <c r="H31" s="19"/>
      <c r="I31" s="61">
        <f t="shared" si="0"/>
        <v>0</v>
      </c>
      <c r="J31" s="48"/>
      <c r="K31" s="48"/>
      <c r="L31" s="48"/>
      <c r="M31" s="48"/>
      <c r="N31" s="48"/>
      <c r="O31" s="48"/>
      <c r="P31" s="49"/>
      <c r="Q31" s="48"/>
      <c r="R31" s="48"/>
      <c r="S31" s="18"/>
      <c r="T31" s="18"/>
    </row>
    <row r="32" spans="1:20">
      <c r="A32" s="4">
        <v>28</v>
      </c>
      <c r="B32" s="17"/>
      <c r="C32" s="59"/>
      <c r="D32" s="48"/>
      <c r="E32" s="17"/>
      <c r="F32" s="59"/>
      <c r="G32" s="17"/>
      <c r="H32" s="17"/>
      <c r="I32" s="61">
        <f t="shared" si="0"/>
        <v>0</v>
      </c>
      <c r="J32" s="59"/>
      <c r="K32" s="59"/>
      <c r="L32" s="59"/>
      <c r="M32" s="59"/>
      <c r="N32" s="59"/>
      <c r="O32" s="59"/>
      <c r="P32" s="49"/>
      <c r="Q32" s="48"/>
      <c r="R32" s="48"/>
      <c r="S32" s="18"/>
      <c r="T32" s="18"/>
    </row>
    <row r="33" spans="1:20">
      <c r="A33" s="4">
        <v>29</v>
      </c>
      <c r="B33" s="17"/>
      <c r="C33" s="48"/>
      <c r="D33" s="48"/>
      <c r="E33" s="19"/>
      <c r="F33" s="48"/>
      <c r="G33" s="19"/>
      <c r="H33" s="19"/>
      <c r="I33" s="61">
        <f t="shared" si="0"/>
        <v>0</v>
      </c>
      <c r="J33" s="48"/>
      <c r="K33" s="48"/>
      <c r="L33" s="48"/>
      <c r="M33" s="48"/>
      <c r="N33" s="48"/>
      <c r="O33" s="48"/>
      <c r="P33" s="49"/>
      <c r="Q33" s="48"/>
      <c r="R33" s="48"/>
      <c r="S33" s="18"/>
      <c r="T33" s="18"/>
    </row>
    <row r="34" spans="1:20">
      <c r="A34" s="4">
        <v>30</v>
      </c>
      <c r="B34" s="17"/>
      <c r="C34" s="48"/>
      <c r="D34" s="48"/>
      <c r="E34" s="19"/>
      <c r="F34" s="48"/>
      <c r="G34" s="19"/>
      <c r="H34" s="19"/>
      <c r="I34" s="61">
        <f t="shared" si="0"/>
        <v>0</v>
      </c>
      <c r="J34" s="48"/>
      <c r="K34" s="48"/>
      <c r="L34" s="48"/>
      <c r="M34" s="48"/>
      <c r="N34" s="48"/>
      <c r="O34" s="48"/>
      <c r="P34" s="49"/>
      <c r="Q34" s="48"/>
      <c r="R34" s="48"/>
      <c r="S34" s="18"/>
      <c r="T34" s="18"/>
    </row>
    <row r="35" spans="1:20">
      <c r="A35" s="4">
        <v>31</v>
      </c>
      <c r="B35" s="17"/>
      <c r="C35" s="48"/>
      <c r="D35" s="48"/>
      <c r="E35" s="19"/>
      <c r="F35" s="48"/>
      <c r="G35" s="19"/>
      <c r="H35" s="19"/>
      <c r="I35" s="61">
        <f t="shared" si="0"/>
        <v>0</v>
      </c>
      <c r="J35" s="48"/>
      <c r="K35" s="48"/>
      <c r="L35" s="48"/>
      <c r="M35" s="48"/>
      <c r="N35" s="48"/>
      <c r="O35" s="48"/>
      <c r="P35" s="49"/>
      <c r="Q35" s="48"/>
      <c r="R35" s="48"/>
      <c r="S35" s="18"/>
      <c r="T35" s="18"/>
    </row>
    <row r="36" spans="1:20">
      <c r="A36" s="4">
        <v>32</v>
      </c>
      <c r="B36" s="17"/>
      <c r="C36" s="48"/>
      <c r="D36" s="48"/>
      <c r="E36" s="19"/>
      <c r="F36" s="48"/>
      <c r="G36" s="19"/>
      <c r="H36" s="19"/>
      <c r="I36" s="61">
        <f t="shared" si="0"/>
        <v>0</v>
      </c>
      <c r="J36" s="48"/>
      <c r="K36" s="48"/>
      <c r="L36" s="48"/>
      <c r="M36" s="48"/>
      <c r="N36" s="48"/>
      <c r="O36" s="48"/>
      <c r="P36" s="49"/>
      <c r="Q36" s="48"/>
      <c r="R36" s="48"/>
      <c r="S36" s="18"/>
      <c r="T36" s="18"/>
    </row>
    <row r="37" spans="1:20">
      <c r="A37" s="4">
        <v>33</v>
      </c>
      <c r="B37" s="17"/>
      <c r="C37" s="48"/>
      <c r="D37" s="48"/>
      <c r="E37" s="19"/>
      <c r="F37" s="48"/>
      <c r="G37" s="19"/>
      <c r="H37" s="19"/>
      <c r="I37" s="61">
        <f t="shared" si="0"/>
        <v>0</v>
      </c>
      <c r="J37" s="48"/>
      <c r="K37" s="48"/>
      <c r="L37" s="48"/>
      <c r="M37" s="48"/>
      <c r="N37" s="48"/>
      <c r="O37" s="48"/>
      <c r="P37" s="49"/>
      <c r="Q37" s="48"/>
      <c r="R37" s="18"/>
      <c r="S37" s="18"/>
      <c r="T37" s="18"/>
    </row>
    <row r="38" spans="1:20">
      <c r="A38" s="4">
        <v>34</v>
      </c>
      <c r="B38" s="17"/>
      <c r="C38" s="48"/>
      <c r="D38" s="48"/>
      <c r="E38" s="19"/>
      <c r="F38" s="48"/>
      <c r="G38" s="19"/>
      <c r="H38" s="19"/>
      <c r="I38" s="61">
        <f t="shared" si="0"/>
        <v>0</v>
      </c>
      <c r="J38" s="48"/>
      <c r="K38" s="48"/>
      <c r="L38" s="48"/>
      <c r="M38" s="48"/>
      <c r="N38" s="48"/>
      <c r="O38" s="48"/>
      <c r="P38" s="49"/>
      <c r="Q38" s="48"/>
      <c r="R38" s="18"/>
      <c r="S38" s="18"/>
      <c r="T38" s="18"/>
    </row>
    <row r="39" spans="1:20">
      <c r="A39" s="4">
        <v>35</v>
      </c>
      <c r="B39" s="17"/>
      <c r="C39" s="48"/>
      <c r="D39" s="48"/>
      <c r="E39" s="19"/>
      <c r="F39" s="48"/>
      <c r="G39" s="19"/>
      <c r="H39" s="19"/>
      <c r="I39" s="61">
        <f t="shared" si="0"/>
        <v>0</v>
      </c>
      <c r="J39" s="48"/>
      <c r="K39" s="48"/>
      <c r="L39" s="48"/>
      <c r="M39" s="48"/>
      <c r="N39" s="48"/>
      <c r="O39" s="48"/>
      <c r="P39" s="49"/>
      <c r="Q39" s="48"/>
      <c r="R39" s="18"/>
      <c r="S39" s="18"/>
      <c r="T39" s="18"/>
    </row>
    <row r="40" spans="1:20">
      <c r="A40" s="4">
        <v>36</v>
      </c>
      <c r="B40" s="17"/>
      <c r="C40" s="48"/>
      <c r="D40" s="48"/>
      <c r="E40" s="19"/>
      <c r="F40" s="48"/>
      <c r="G40" s="19"/>
      <c r="H40" s="19"/>
      <c r="I40" s="61">
        <f t="shared" si="0"/>
        <v>0</v>
      </c>
      <c r="J40" s="48"/>
      <c r="K40" s="48"/>
      <c r="L40" s="48"/>
      <c r="M40" s="48"/>
      <c r="N40" s="48"/>
      <c r="O40" s="48"/>
      <c r="P40" s="49"/>
      <c r="Q40" s="48"/>
      <c r="R40" s="18"/>
      <c r="S40" s="18"/>
      <c r="T40" s="18"/>
    </row>
    <row r="41" spans="1:20">
      <c r="A41" s="4">
        <v>37</v>
      </c>
      <c r="B41" s="17"/>
      <c r="C41" s="48"/>
      <c r="D41" s="48"/>
      <c r="E41" s="19"/>
      <c r="F41" s="48"/>
      <c r="G41" s="19"/>
      <c r="H41" s="19"/>
      <c r="I41" s="61">
        <f t="shared" si="0"/>
        <v>0</v>
      </c>
      <c r="J41" s="48"/>
      <c r="K41" s="48"/>
      <c r="L41" s="48"/>
      <c r="M41" s="48"/>
      <c r="N41" s="48"/>
      <c r="O41" s="48"/>
      <c r="P41" s="49"/>
      <c r="Q41" s="48"/>
      <c r="R41" s="18"/>
      <c r="S41" s="18"/>
      <c r="T41" s="18"/>
    </row>
    <row r="42" spans="1:20">
      <c r="A42" s="4">
        <v>38</v>
      </c>
      <c r="B42" s="17"/>
      <c r="C42" s="59"/>
      <c r="D42" s="48"/>
      <c r="E42" s="17"/>
      <c r="F42" s="59"/>
      <c r="G42" s="17"/>
      <c r="H42" s="17"/>
      <c r="I42" s="61">
        <f t="shared" si="0"/>
        <v>0</v>
      </c>
      <c r="J42" s="59"/>
      <c r="K42" s="59"/>
      <c r="L42" s="59"/>
      <c r="M42" s="59"/>
      <c r="N42" s="59"/>
      <c r="O42" s="59"/>
      <c r="P42" s="49"/>
      <c r="Q42" s="48"/>
      <c r="R42" s="18"/>
      <c r="S42" s="18"/>
      <c r="T42" s="18"/>
    </row>
    <row r="43" spans="1:20">
      <c r="A43" s="4">
        <v>39</v>
      </c>
      <c r="B43" s="17"/>
      <c r="C43" s="48"/>
      <c r="D43" s="48"/>
      <c r="E43" s="19"/>
      <c r="F43" s="48"/>
      <c r="G43" s="19"/>
      <c r="H43" s="19"/>
      <c r="I43" s="61">
        <f t="shared" si="0"/>
        <v>0</v>
      </c>
      <c r="J43" s="48"/>
      <c r="K43" s="48"/>
      <c r="L43" s="48"/>
      <c r="M43" s="48"/>
      <c r="N43" s="48"/>
      <c r="O43" s="48"/>
      <c r="P43" s="49"/>
      <c r="Q43" s="48"/>
      <c r="R43" s="18"/>
      <c r="S43" s="18"/>
      <c r="T43" s="18"/>
    </row>
    <row r="44" spans="1:20">
      <c r="A44" s="4">
        <v>40</v>
      </c>
      <c r="B44" s="17"/>
      <c r="C44" s="48"/>
      <c r="D44" s="48"/>
      <c r="E44" s="19"/>
      <c r="F44" s="48"/>
      <c r="G44" s="19"/>
      <c r="H44" s="19"/>
      <c r="I44" s="61">
        <f t="shared" si="0"/>
        <v>0</v>
      </c>
      <c r="J44" s="48"/>
      <c r="K44" s="48"/>
      <c r="L44" s="48"/>
      <c r="M44" s="48"/>
      <c r="N44" s="48"/>
      <c r="O44" s="48"/>
      <c r="P44" s="49"/>
      <c r="Q44" s="48"/>
      <c r="R44" s="18"/>
      <c r="S44" s="18"/>
      <c r="T44" s="18"/>
    </row>
    <row r="45" spans="1:20">
      <c r="A45" s="4">
        <v>41</v>
      </c>
      <c r="B45" s="17"/>
      <c r="C45" s="48"/>
      <c r="D45" s="48"/>
      <c r="E45" s="19"/>
      <c r="F45" s="48"/>
      <c r="G45" s="19"/>
      <c r="H45" s="19"/>
      <c r="I45" s="61">
        <f t="shared" si="0"/>
        <v>0</v>
      </c>
      <c r="J45" s="48"/>
      <c r="K45" s="48"/>
      <c r="L45" s="48"/>
      <c r="M45" s="48"/>
      <c r="N45" s="48"/>
      <c r="O45" s="48"/>
      <c r="P45" s="49"/>
      <c r="Q45" s="48"/>
      <c r="R45" s="18"/>
      <c r="S45" s="18"/>
      <c r="T45" s="18"/>
    </row>
    <row r="46" spans="1:20">
      <c r="A46" s="4">
        <v>42</v>
      </c>
      <c r="B46" s="17"/>
      <c r="C46" s="48"/>
      <c r="D46" s="48"/>
      <c r="E46" s="19"/>
      <c r="F46" s="48"/>
      <c r="G46" s="19"/>
      <c r="H46" s="19"/>
      <c r="I46" s="61">
        <f t="shared" si="0"/>
        <v>0</v>
      </c>
      <c r="J46" s="48"/>
      <c r="K46" s="48"/>
      <c r="L46" s="48"/>
      <c r="M46" s="48"/>
      <c r="N46" s="48"/>
      <c r="O46" s="48"/>
      <c r="P46" s="24"/>
      <c r="Q46" s="18"/>
      <c r="R46" s="18"/>
      <c r="S46" s="18"/>
      <c r="T46" s="18"/>
    </row>
    <row r="47" spans="1:20">
      <c r="A47" s="4">
        <v>43</v>
      </c>
      <c r="B47" s="17"/>
      <c r="C47" s="18"/>
      <c r="D47" s="48"/>
      <c r="E47" s="19"/>
      <c r="F47" s="18"/>
      <c r="G47" s="19"/>
      <c r="H47" s="19"/>
      <c r="I47" s="61">
        <f t="shared" si="0"/>
        <v>0</v>
      </c>
      <c r="J47" s="18"/>
      <c r="K47" s="18"/>
      <c r="L47" s="18"/>
      <c r="M47" s="18"/>
      <c r="N47" s="18"/>
      <c r="O47" s="18"/>
      <c r="P47" s="24"/>
      <c r="Q47" s="18"/>
      <c r="R47" s="18"/>
      <c r="S47" s="18"/>
      <c r="T47" s="18"/>
    </row>
    <row r="48" spans="1:20">
      <c r="A48" s="4">
        <v>44</v>
      </c>
      <c r="B48" s="17"/>
      <c r="C48" s="18"/>
      <c r="D48" s="48"/>
      <c r="E48" s="19"/>
      <c r="F48" s="18"/>
      <c r="G48" s="19"/>
      <c r="H48" s="19"/>
      <c r="I48" s="61">
        <f t="shared" si="0"/>
        <v>0</v>
      </c>
      <c r="J48" s="18"/>
      <c r="K48" s="18"/>
      <c r="L48" s="18"/>
      <c r="M48" s="18"/>
      <c r="N48" s="18"/>
      <c r="O48" s="18"/>
      <c r="P48" s="24"/>
      <c r="Q48" s="18"/>
      <c r="R48" s="18"/>
      <c r="S48" s="18"/>
      <c r="T48" s="18"/>
    </row>
    <row r="49" spans="1:20">
      <c r="A49" s="4">
        <v>45</v>
      </c>
      <c r="B49" s="17"/>
      <c r="C49" s="59"/>
      <c r="D49" s="48"/>
      <c r="E49" s="17"/>
      <c r="F49" s="59"/>
      <c r="G49" s="17"/>
      <c r="H49" s="17"/>
      <c r="I49" s="61">
        <f t="shared" si="0"/>
        <v>0</v>
      </c>
      <c r="J49" s="59"/>
      <c r="K49" s="59"/>
      <c r="L49" s="59"/>
      <c r="M49" s="59"/>
      <c r="N49" s="59"/>
      <c r="O49" s="59"/>
      <c r="P49" s="24"/>
      <c r="Q49" s="18"/>
      <c r="R49" s="18"/>
      <c r="S49" s="18"/>
      <c r="T49" s="18"/>
    </row>
    <row r="50" spans="1:20">
      <c r="A50" s="4">
        <v>46</v>
      </c>
      <c r="B50" s="17"/>
      <c r="C50" s="18"/>
      <c r="D50" s="48"/>
      <c r="E50" s="19"/>
      <c r="F50" s="18"/>
      <c r="G50" s="19"/>
      <c r="H50" s="19"/>
      <c r="I50" s="61">
        <f t="shared" si="0"/>
        <v>0</v>
      </c>
      <c r="J50" s="18"/>
      <c r="K50" s="18"/>
      <c r="L50" s="18"/>
      <c r="M50" s="18"/>
      <c r="N50" s="18"/>
      <c r="O50" s="18"/>
      <c r="P50" s="24"/>
      <c r="Q50" s="18"/>
      <c r="R50" s="18"/>
      <c r="S50" s="18"/>
      <c r="T50" s="18"/>
    </row>
    <row r="51" spans="1:20">
      <c r="A51" s="4">
        <v>47</v>
      </c>
      <c r="B51" s="17"/>
      <c r="C51" s="48"/>
      <c r="D51" s="48"/>
      <c r="E51" s="19"/>
      <c r="F51" s="48"/>
      <c r="G51" s="19"/>
      <c r="H51" s="19"/>
      <c r="I51" s="61">
        <f t="shared" si="0"/>
        <v>0</v>
      </c>
      <c r="J51" s="48"/>
      <c r="K51" s="48"/>
      <c r="L51" s="48"/>
      <c r="M51" s="48"/>
      <c r="N51" s="48"/>
      <c r="O51" s="48"/>
      <c r="P51" s="24"/>
      <c r="Q51" s="18"/>
      <c r="R51" s="18"/>
      <c r="S51" s="18"/>
      <c r="T51" s="18"/>
    </row>
    <row r="52" spans="1:20">
      <c r="A52" s="4">
        <v>48</v>
      </c>
      <c r="B52" s="17"/>
      <c r="C52" s="18"/>
      <c r="D52" s="48"/>
      <c r="E52" s="19"/>
      <c r="F52" s="18"/>
      <c r="G52" s="19"/>
      <c r="H52" s="19"/>
      <c r="I52" s="61">
        <f t="shared" si="0"/>
        <v>0</v>
      </c>
      <c r="J52" s="18"/>
      <c r="K52" s="18"/>
      <c r="L52" s="18"/>
      <c r="M52" s="18"/>
      <c r="N52" s="18"/>
      <c r="O52" s="18"/>
      <c r="P52" s="24"/>
      <c r="Q52" s="18"/>
      <c r="R52" s="18"/>
      <c r="S52" s="18"/>
      <c r="T52" s="18"/>
    </row>
    <row r="53" spans="1:20">
      <c r="A53" s="4">
        <v>49</v>
      </c>
      <c r="B53" s="17"/>
      <c r="C53" s="18"/>
      <c r="D53" s="48"/>
      <c r="E53" s="19"/>
      <c r="F53" s="18"/>
      <c r="G53" s="19"/>
      <c r="H53" s="19"/>
      <c r="I53" s="61">
        <f t="shared" si="0"/>
        <v>0</v>
      </c>
      <c r="J53" s="18"/>
      <c r="K53" s="18"/>
      <c r="L53" s="18"/>
      <c r="M53" s="18"/>
      <c r="N53" s="18"/>
      <c r="O53" s="18"/>
      <c r="P53" s="24"/>
      <c r="Q53" s="18"/>
      <c r="R53" s="18"/>
      <c r="S53" s="18"/>
      <c r="T53" s="18"/>
    </row>
    <row r="54" spans="1:20">
      <c r="A54" s="4">
        <v>50</v>
      </c>
      <c r="B54" s="17"/>
      <c r="C54" s="18"/>
      <c r="D54" s="48"/>
      <c r="E54" s="19"/>
      <c r="F54" s="18"/>
      <c r="G54" s="19"/>
      <c r="H54" s="19"/>
      <c r="I54" s="61">
        <f t="shared" si="0"/>
        <v>0</v>
      </c>
      <c r="J54" s="18"/>
      <c r="K54" s="18"/>
      <c r="L54" s="18"/>
      <c r="M54" s="18"/>
      <c r="N54" s="18"/>
      <c r="O54" s="18"/>
      <c r="P54" s="24"/>
      <c r="Q54" s="18"/>
      <c r="R54" s="18"/>
      <c r="S54" s="18"/>
      <c r="T54" s="18"/>
    </row>
    <row r="55" spans="1:20">
      <c r="A55" s="4">
        <v>51</v>
      </c>
      <c r="B55" s="17"/>
      <c r="C55" s="18"/>
      <c r="D55" s="48"/>
      <c r="E55" s="19"/>
      <c r="F55" s="18"/>
      <c r="G55" s="19"/>
      <c r="H55" s="19"/>
      <c r="I55" s="61">
        <f t="shared" si="0"/>
        <v>0</v>
      </c>
      <c r="J55" s="18"/>
      <c r="K55" s="18"/>
      <c r="L55" s="18"/>
      <c r="M55" s="18"/>
      <c r="N55" s="18"/>
      <c r="O55" s="18"/>
      <c r="P55" s="24"/>
      <c r="Q55" s="18"/>
      <c r="R55" s="18"/>
      <c r="S55" s="18"/>
      <c r="T55" s="18"/>
    </row>
    <row r="56" spans="1:20">
      <c r="A56" s="4">
        <v>52</v>
      </c>
      <c r="B56" s="17"/>
      <c r="C56" s="59"/>
      <c r="D56" s="48"/>
      <c r="E56" s="17"/>
      <c r="F56" s="59"/>
      <c r="G56" s="17"/>
      <c r="H56" s="17"/>
      <c r="I56" s="61">
        <f t="shared" si="0"/>
        <v>0</v>
      </c>
      <c r="J56" s="59"/>
      <c r="K56" s="59"/>
      <c r="L56" s="59"/>
      <c r="M56" s="59"/>
      <c r="N56" s="59"/>
      <c r="O56" s="59"/>
      <c r="P56" s="24"/>
      <c r="Q56" s="18"/>
      <c r="R56" s="18"/>
      <c r="S56" s="18"/>
      <c r="T56" s="18"/>
    </row>
    <row r="57" spans="1:20">
      <c r="A57" s="4">
        <v>53</v>
      </c>
      <c r="B57" s="17"/>
      <c r="C57" s="18"/>
      <c r="D57" s="48"/>
      <c r="E57" s="19"/>
      <c r="F57" s="18"/>
      <c r="G57" s="19"/>
      <c r="H57" s="19"/>
      <c r="I57" s="61">
        <f t="shared" si="0"/>
        <v>0</v>
      </c>
      <c r="J57" s="18"/>
      <c r="K57" s="18"/>
      <c r="L57" s="18"/>
      <c r="M57" s="18"/>
      <c r="N57" s="18"/>
      <c r="O57" s="18"/>
      <c r="P57" s="24"/>
      <c r="Q57" s="18"/>
      <c r="R57" s="18"/>
      <c r="S57" s="18"/>
      <c r="T57" s="18"/>
    </row>
    <row r="58" spans="1:20">
      <c r="A58" s="4">
        <v>54</v>
      </c>
      <c r="B58" s="17"/>
      <c r="C58" s="18"/>
      <c r="D58" s="48"/>
      <c r="E58" s="19"/>
      <c r="F58" s="18"/>
      <c r="G58" s="19"/>
      <c r="H58" s="19"/>
      <c r="I58" s="61">
        <f t="shared" si="0"/>
        <v>0</v>
      </c>
      <c r="J58" s="18"/>
      <c r="K58" s="18"/>
      <c r="L58" s="18"/>
      <c r="M58" s="18"/>
      <c r="N58" s="18"/>
      <c r="O58" s="18"/>
      <c r="P58" s="24"/>
      <c r="Q58" s="18"/>
      <c r="R58" s="18"/>
      <c r="S58" s="18"/>
      <c r="T58" s="18"/>
    </row>
    <row r="59" spans="1:20">
      <c r="A59" s="4">
        <v>55</v>
      </c>
      <c r="B59" s="17"/>
      <c r="C59" s="18"/>
      <c r="D59" s="48"/>
      <c r="E59" s="19"/>
      <c r="F59" s="18"/>
      <c r="G59" s="19"/>
      <c r="H59" s="19"/>
      <c r="I59" s="61">
        <f t="shared" si="0"/>
        <v>0</v>
      </c>
      <c r="J59" s="18"/>
      <c r="K59" s="18"/>
      <c r="L59" s="18"/>
      <c r="M59" s="18"/>
      <c r="N59" s="18"/>
      <c r="O59" s="18"/>
      <c r="P59" s="24"/>
      <c r="Q59" s="18"/>
      <c r="R59" s="18"/>
      <c r="S59" s="18"/>
      <c r="T59" s="18"/>
    </row>
    <row r="60" spans="1:20">
      <c r="A60" s="4">
        <v>56</v>
      </c>
      <c r="B60" s="17"/>
      <c r="C60" s="18"/>
      <c r="D60" s="48"/>
      <c r="E60" s="19"/>
      <c r="F60" s="18"/>
      <c r="G60" s="19"/>
      <c r="H60" s="19"/>
      <c r="I60" s="61">
        <f t="shared" si="0"/>
        <v>0</v>
      </c>
      <c r="J60" s="18"/>
      <c r="K60" s="18"/>
      <c r="L60" s="18"/>
      <c r="M60" s="18"/>
      <c r="N60" s="18"/>
      <c r="O60" s="18"/>
      <c r="P60" s="24"/>
      <c r="Q60" s="18"/>
      <c r="R60" s="18"/>
      <c r="S60" s="18"/>
      <c r="T60" s="18"/>
    </row>
    <row r="61" spans="1:20">
      <c r="A61" s="4">
        <v>57</v>
      </c>
      <c r="B61" s="17"/>
      <c r="C61" s="18"/>
      <c r="D61" s="48"/>
      <c r="E61" s="19"/>
      <c r="F61" s="18"/>
      <c r="G61" s="19"/>
      <c r="H61" s="19"/>
      <c r="I61" s="61">
        <f t="shared" si="0"/>
        <v>0</v>
      </c>
      <c r="J61" s="18"/>
      <c r="K61" s="18"/>
      <c r="L61" s="18"/>
      <c r="M61" s="18"/>
      <c r="N61" s="18"/>
      <c r="O61" s="18"/>
      <c r="P61" s="24"/>
      <c r="Q61" s="18"/>
      <c r="R61" s="18"/>
      <c r="S61" s="18"/>
      <c r="T61" s="18"/>
    </row>
    <row r="62" spans="1:20">
      <c r="A62" s="4">
        <v>58</v>
      </c>
      <c r="B62" s="17"/>
      <c r="C62" s="18"/>
      <c r="D62" s="48"/>
      <c r="E62" s="19"/>
      <c r="F62" s="18"/>
      <c r="G62" s="19"/>
      <c r="H62" s="19"/>
      <c r="I62" s="61">
        <f t="shared" si="0"/>
        <v>0</v>
      </c>
      <c r="J62" s="18"/>
      <c r="K62" s="18"/>
      <c r="L62" s="18"/>
      <c r="M62" s="18"/>
      <c r="N62" s="18"/>
      <c r="O62" s="18"/>
      <c r="P62" s="24"/>
      <c r="Q62" s="18"/>
      <c r="R62" s="18"/>
      <c r="S62" s="18"/>
      <c r="T62" s="18"/>
    </row>
    <row r="63" spans="1:20">
      <c r="A63" s="4">
        <v>59</v>
      </c>
      <c r="B63" s="17"/>
      <c r="C63" s="18"/>
      <c r="D63" s="48"/>
      <c r="E63" s="19"/>
      <c r="F63" s="18"/>
      <c r="G63" s="19"/>
      <c r="H63" s="19"/>
      <c r="I63" s="61">
        <f t="shared" si="0"/>
        <v>0</v>
      </c>
      <c r="J63" s="18"/>
      <c r="K63" s="18"/>
      <c r="L63" s="18"/>
      <c r="M63" s="18"/>
      <c r="N63" s="18"/>
      <c r="O63" s="18"/>
      <c r="P63" s="24"/>
      <c r="Q63" s="18"/>
      <c r="R63" s="18"/>
      <c r="S63" s="18"/>
      <c r="T63" s="18"/>
    </row>
    <row r="64" spans="1:20">
      <c r="A64" s="4">
        <v>60</v>
      </c>
      <c r="B64" s="17"/>
      <c r="C64" s="18"/>
      <c r="D64" s="48"/>
      <c r="E64" s="19"/>
      <c r="F64" s="18"/>
      <c r="G64" s="19"/>
      <c r="H64" s="19"/>
      <c r="I64" s="61">
        <f t="shared" si="0"/>
        <v>0</v>
      </c>
      <c r="J64" s="18"/>
      <c r="K64" s="18"/>
      <c r="L64" s="18"/>
      <c r="M64" s="18"/>
      <c r="N64" s="18"/>
      <c r="O64" s="18"/>
      <c r="P64" s="24"/>
      <c r="Q64" s="18"/>
      <c r="R64" s="18"/>
      <c r="S64" s="18"/>
      <c r="T64" s="18"/>
    </row>
    <row r="65" spans="1:20">
      <c r="A65" s="4">
        <v>61</v>
      </c>
      <c r="B65" s="17"/>
      <c r="C65" s="18"/>
      <c r="D65" s="48"/>
      <c r="E65" s="19"/>
      <c r="F65" s="18"/>
      <c r="G65" s="19"/>
      <c r="H65" s="19"/>
      <c r="I65" s="61">
        <f t="shared" si="0"/>
        <v>0</v>
      </c>
      <c r="J65" s="18"/>
      <c r="K65" s="18"/>
      <c r="L65" s="18"/>
      <c r="M65" s="18"/>
      <c r="N65" s="18"/>
      <c r="O65" s="18"/>
      <c r="P65" s="24"/>
      <c r="Q65" s="18"/>
      <c r="R65" s="18"/>
      <c r="S65" s="18"/>
      <c r="T65" s="18"/>
    </row>
    <row r="66" spans="1:20">
      <c r="A66" s="4">
        <v>62</v>
      </c>
      <c r="B66" s="17"/>
      <c r="C66" s="18"/>
      <c r="D66" s="48"/>
      <c r="E66" s="19"/>
      <c r="F66" s="18"/>
      <c r="G66" s="19"/>
      <c r="H66" s="19"/>
      <c r="I66" s="61">
        <f t="shared" si="0"/>
        <v>0</v>
      </c>
      <c r="J66" s="18"/>
      <c r="K66" s="18"/>
      <c r="L66" s="18"/>
      <c r="M66" s="18"/>
      <c r="N66" s="18"/>
      <c r="O66" s="18"/>
      <c r="P66" s="24"/>
      <c r="Q66" s="18"/>
      <c r="R66" s="18"/>
      <c r="S66" s="18"/>
      <c r="T66" s="18"/>
    </row>
    <row r="67" spans="1:20">
      <c r="A67" s="4">
        <v>63</v>
      </c>
      <c r="B67" s="17"/>
      <c r="C67" s="18"/>
      <c r="D67" s="48"/>
      <c r="E67" s="19"/>
      <c r="F67" s="18"/>
      <c r="G67" s="19"/>
      <c r="H67" s="19"/>
      <c r="I67" s="61">
        <f t="shared" si="0"/>
        <v>0</v>
      </c>
      <c r="J67" s="18"/>
      <c r="K67" s="18"/>
      <c r="L67" s="18"/>
      <c r="M67" s="18"/>
      <c r="N67" s="18"/>
      <c r="O67" s="18"/>
      <c r="P67" s="24"/>
      <c r="Q67" s="18"/>
      <c r="R67" s="18"/>
      <c r="S67" s="18"/>
      <c r="T67" s="18"/>
    </row>
    <row r="68" spans="1:20">
      <c r="A68" s="4">
        <v>64</v>
      </c>
      <c r="B68" s="17"/>
      <c r="C68" s="18"/>
      <c r="D68" s="48"/>
      <c r="E68" s="19"/>
      <c r="F68" s="18"/>
      <c r="G68" s="19"/>
      <c r="H68" s="19"/>
      <c r="I68" s="61">
        <f t="shared" si="0"/>
        <v>0</v>
      </c>
      <c r="J68" s="18"/>
      <c r="K68" s="18"/>
      <c r="L68" s="18"/>
      <c r="M68" s="18"/>
      <c r="N68" s="18"/>
      <c r="O68" s="18"/>
      <c r="P68" s="24"/>
      <c r="Q68" s="18"/>
      <c r="R68" s="18"/>
      <c r="S68" s="18"/>
      <c r="T68" s="18"/>
    </row>
    <row r="69" spans="1:20">
      <c r="A69" s="4">
        <v>65</v>
      </c>
      <c r="B69" s="17"/>
      <c r="C69" s="18"/>
      <c r="D69" s="48"/>
      <c r="E69" s="19"/>
      <c r="F69" s="18"/>
      <c r="G69" s="19"/>
      <c r="H69" s="19"/>
      <c r="I69" s="61">
        <f t="shared" si="0"/>
        <v>0</v>
      </c>
      <c r="J69" s="18"/>
      <c r="K69" s="18"/>
      <c r="L69" s="18"/>
      <c r="M69" s="18"/>
      <c r="N69" s="18"/>
      <c r="O69" s="18"/>
      <c r="P69" s="24"/>
      <c r="Q69" s="18"/>
      <c r="R69" s="18"/>
      <c r="S69" s="18"/>
      <c r="T69" s="18"/>
    </row>
    <row r="70" spans="1:20">
      <c r="A70" s="4">
        <v>66</v>
      </c>
      <c r="B70" s="17"/>
      <c r="C70" s="18"/>
      <c r="D70" s="48"/>
      <c r="E70" s="19"/>
      <c r="F70" s="18"/>
      <c r="G70" s="19"/>
      <c r="H70" s="19"/>
      <c r="I70" s="61">
        <f t="shared" ref="I70:I133" si="1">SUM(G70:H70)</f>
        <v>0</v>
      </c>
      <c r="J70" s="18"/>
      <c r="K70" s="18"/>
      <c r="L70" s="18"/>
      <c r="M70" s="18"/>
      <c r="N70" s="18"/>
      <c r="O70" s="18"/>
      <c r="P70" s="24"/>
      <c r="Q70" s="18"/>
      <c r="R70" s="18"/>
      <c r="S70" s="18"/>
      <c r="T70" s="18"/>
    </row>
    <row r="71" spans="1:20">
      <c r="A71" s="4">
        <v>67</v>
      </c>
      <c r="B71" s="17"/>
      <c r="C71" s="18"/>
      <c r="D71" s="48"/>
      <c r="E71" s="19"/>
      <c r="F71" s="18"/>
      <c r="G71" s="19"/>
      <c r="H71" s="19"/>
      <c r="I71" s="61">
        <f t="shared" si="1"/>
        <v>0</v>
      </c>
      <c r="J71" s="18"/>
      <c r="K71" s="18"/>
      <c r="L71" s="18"/>
      <c r="M71" s="18"/>
      <c r="N71" s="18"/>
      <c r="O71" s="18"/>
      <c r="P71" s="24"/>
      <c r="Q71" s="18"/>
      <c r="R71" s="18"/>
      <c r="S71" s="18"/>
      <c r="T71" s="18"/>
    </row>
    <row r="72" spans="1:20">
      <c r="A72" s="4">
        <v>68</v>
      </c>
      <c r="B72" s="17"/>
      <c r="C72" s="18"/>
      <c r="D72" s="48"/>
      <c r="E72" s="19"/>
      <c r="F72" s="18"/>
      <c r="G72" s="19"/>
      <c r="H72" s="19"/>
      <c r="I72" s="61">
        <f t="shared" si="1"/>
        <v>0</v>
      </c>
      <c r="J72" s="18"/>
      <c r="K72" s="18"/>
      <c r="L72" s="18"/>
      <c r="M72" s="18"/>
      <c r="N72" s="18"/>
      <c r="O72" s="18"/>
      <c r="P72" s="24"/>
      <c r="Q72" s="18"/>
      <c r="R72" s="18"/>
      <c r="S72" s="18"/>
      <c r="T72" s="18"/>
    </row>
    <row r="73" spans="1:20">
      <c r="A73" s="4">
        <v>69</v>
      </c>
      <c r="B73" s="17"/>
      <c r="C73" s="18"/>
      <c r="D73" s="48"/>
      <c r="E73" s="19"/>
      <c r="F73" s="18"/>
      <c r="G73" s="19"/>
      <c r="H73" s="19"/>
      <c r="I73" s="61">
        <f t="shared" si="1"/>
        <v>0</v>
      </c>
      <c r="J73" s="18"/>
      <c r="K73" s="18"/>
      <c r="L73" s="18"/>
      <c r="M73" s="18"/>
      <c r="N73" s="18"/>
      <c r="O73" s="18"/>
      <c r="P73" s="24"/>
      <c r="Q73" s="18"/>
      <c r="R73" s="18"/>
      <c r="S73" s="18"/>
      <c r="T73" s="18"/>
    </row>
    <row r="74" spans="1:20">
      <c r="A74" s="4">
        <v>70</v>
      </c>
      <c r="B74" s="17"/>
      <c r="C74" s="18"/>
      <c r="D74" s="48"/>
      <c r="E74" s="19"/>
      <c r="F74" s="18"/>
      <c r="G74" s="19"/>
      <c r="H74" s="19"/>
      <c r="I74" s="61">
        <f t="shared" si="1"/>
        <v>0</v>
      </c>
      <c r="J74" s="18"/>
      <c r="K74" s="18"/>
      <c r="L74" s="18"/>
      <c r="M74" s="18"/>
      <c r="N74" s="18"/>
      <c r="O74" s="18"/>
      <c r="P74" s="24"/>
      <c r="Q74" s="18"/>
      <c r="R74" s="18"/>
      <c r="S74" s="18"/>
      <c r="T74" s="18"/>
    </row>
    <row r="75" spans="1:20">
      <c r="A75" s="4">
        <v>71</v>
      </c>
      <c r="B75" s="17"/>
      <c r="C75" s="18"/>
      <c r="D75" s="48"/>
      <c r="E75" s="19"/>
      <c r="F75" s="18"/>
      <c r="G75" s="19"/>
      <c r="H75" s="19"/>
      <c r="I75" s="61">
        <f t="shared" si="1"/>
        <v>0</v>
      </c>
      <c r="J75" s="18"/>
      <c r="K75" s="18"/>
      <c r="L75" s="18"/>
      <c r="M75" s="18"/>
      <c r="N75" s="18"/>
      <c r="O75" s="18"/>
      <c r="P75" s="24"/>
      <c r="Q75" s="18"/>
      <c r="R75" s="18"/>
      <c r="S75" s="18"/>
      <c r="T75" s="18"/>
    </row>
    <row r="76" spans="1:20">
      <c r="A76" s="4">
        <v>72</v>
      </c>
      <c r="B76" s="17"/>
      <c r="C76" s="18"/>
      <c r="D76" s="48"/>
      <c r="E76" s="19"/>
      <c r="F76" s="18"/>
      <c r="G76" s="19"/>
      <c r="H76" s="19"/>
      <c r="I76" s="61">
        <f t="shared" si="1"/>
        <v>0</v>
      </c>
      <c r="J76" s="18"/>
      <c r="K76" s="18"/>
      <c r="L76" s="18"/>
      <c r="M76" s="18"/>
      <c r="N76" s="18"/>
      <c r="O76" s="18"/>
      <c r="P76" s="24"/>
      <c r="Q76" s="18"/>
      <c r="R76" s="18"/>
      <c r="S76" s="18"/>
      <c r="T76" s="18"/>
    </row>
    <row r="77" spans="1:20">
      <c r="A77" s="4">
        <v>73</v>
      </c>
      <c r="B77" s="17"/>
      <c r="C77" s="18"/>
      <c r="D77" s="48"/>
      <c r="E77" s="19"/>
      <c r="F77" s="18"/>
      <c r="G77" s="19"/>
      <c r="H77" s="19"/>
      <c r="I77" s="61">
        <f t="shared" si="1"/>
        <v>0</v>
      </c>
      <c r="J77" s="18"/>
      <c r="K77" s="18"/>
      <c r="L77" s="18"/>
      <c r="M77" s="18"/>
      <c r="N77" s="18"/>
      <c r="O77" s="18"/>
      <c r="P77" s="24"/>
      <c r="Q77" s="18"/>
      <c r="R77" s="18"/>
      <c r="S77" s="18"/>
      <c r="T77" s="18"/>
    </row>
    <row r="78" spans="1:20">
      <c r="A78" s="4">
        <v>74</v>
      </c>
      <c r="B78" s="17"/>
      <c r="C78" s="18"/>
      <c r="D78" s="48"/>
      <c r="E78" s="19"/>
      <c r="F78" s="18"/>
      <c r="G78" s="19"/>
      <c r="H78" s="19"/>
      <c r="I78" s="61">
        <f t="shared" si="1"/>
        <v>0</v>
      </c>
      <c r="J78" s="18"/>
      <c r="K78" s="18"/>
      <c r="L78" s="18"/>
      <c r="M78" s="18"/>
      <c r="N78" s="18"/>
      <c r="O78" s="18"/>
      <c r="P78" s="24"/>
      <c r="Q78" s="18"/>
      <c r="R78" s="18"/>
      <c r="S78" s="18"/>
      <c r="T78" s="18"/>
    </row>
    <row r="79" spans="1:20">
      <c r="A79" s="4">
        <v>75</v>
      </c>
      <c r="B79" s="17"/>
      <c r="C79" s="18"/>
      <c r="D79" s="48"/>
      <c r="E79" s="19"/>
      <c r="F79" s="18"/>
      <c r="G79" s="19"/>
      <c r="H79" s="19"/>
      <c r="I79" s="61">
        <f t="shared" si="1"/>
        <v>0</v>
      </c>
      <c r="J79" s="18"/>
      <c r="K79" s="18"/>
      <c r="L79" s="18"/>
      <c r="M79" s="18"/>
      <c r="N79" s="18"/>
      <c r="O79" s="18"/>
      <c r="P79" s="24"/>
      <c r="Q79" s="18"/>
      <c r="R79" s="18"/>
      <c r="S79" s="18"/>
      <c r="T79" s="18"/>
    </row>
    <row r="80" spans="1:20">
      <c r="A80" s="4">
        <v>76</v>
      </c>
      <c r="B80" s="17"/>
      <c r="C80" s="18"/>
      <c r="D80" s="48"/>
      <c r="E80" s="19"/>
      <c r="F80" s="18"/>
      <c r="G80" s="19"/>
      <c r="H80" s="19"/>
      <c r="I80" s="61">
        <f t="shared" si="1"/>
        <v>0</v>
      </c>
      <c r="J80" s="18"/>
      <c r="K80" s="18"/>
      <c r="L80" s="18"/>
      <c r="M80" s="18"/>
      <c r="N80" s="18"/>
      <c r="O80" s="18"/>
      <c r="P80" s="24"/>
      <c r="Q80" s="18"/>
      <c r="R80" s="18"/>
      <c r="S80" s="18"/>
      <c r="T80" s="18"/>
    </row>
    <row r="81" spans="1:20">
      <c r="A81" s="4">
        <v>77</v>
      </c>
      <c r="B81" s="17"/>
      <c r="C81" s="18"/>
      <c r="D81" s="48"/>
      <c r="E81" s="19"/>
      <c r="F81" s="18"/>
      <c r="G81" s="19"/>
      <c r="H81" s="19"/>
      <c r="I81" s="61">
        <f t="shared" si="1"/>
        <v>0</v>
      </c>
      <c r="J81" s="18"/>
      <c r="K81" s="18"/>
      <c r="L81" s="18"/>
      <c r="M81" s="18"/>
      <c r="N81" s="18"/>
      <c r="O81" s="18"/>
      <c r="P81" s="24"/>
      <c r="Q81" s="18"/>
      <c r="R81" s="18"/>
      <c r="S81" s="18"/>
      <c r="T81" s="18"/>
    </row>
    <row r="82" spans="1:20">
      <c r="A82" s="4">
        <v>78</v>
      </c>
      <c r="B82" s="17"/>
      <c r="C82" s="18"/>
      <c r="D82" s="48"/>
      <c r="E82" s="19"/>
      <c r="F82" s="18"/>
      <c r="G82" s="19"/>
      <c r="H82" s="19"/>
      <c r="I82" s="61">
        <f t="shared" si="1"/>
        <v>0</v>
      </c>
      <c r="J82" s="18"/>
      <c r="K82" s="18"/>
      <c r="L82" s="18"/>
      <c r="M82" s="18"/>
      <c r="N82" s="18"/>
      <c r="O82" s="18"/>
      <c r="P82" s="24"/>
      <c r="Q82" s="18"/>
      <c r="R82" s="18"/>
      <c r="S82" s="18"/>
      <c r="T82" s="18"/>
    </row>
    <row r="83" spans="1:20">
      <c r="A83" s="4">
        <v>79</v>
      </c>
      <c r="B83" s="17"/>
      <c r="C83" s="18"/>
      <c r="D83" s="48"/>
      <c r="E83" s="19"/>
      <c r="F83" s="18"/>
      <c r="G83" s="19"/>
      <c r="H83" s="19"/>
      <c r="I83" s="61">
        <f t="shared" si="1"/>
        <v>0</v>
      </c>
      <c r="J83" s="18"/>
      <c r="K83" s="18"/>
      <c r="L83" s="18"/>
      <c r="M83" s="18"/>
      <c r="N83" s="18"/>
      <c r="O83" s="18"/>
      <c r="P83" s="24"/>
      <c r="Q83" s="18"/>
      <c r="R83" s="18"/>
      <c r="S83" s="18"/>
      <c r="T83" s="18"/>
    </row>
    <row r="84" spans="1:20">
      <c r="A84" s="4">
        <v>80</v>
      </c>
      <c r="B84" s="17"/>
      <c r="C84" s="18"/>
      <c r="D84" s="48"/>
      <c r="E84" s="19"/>
      <c r="F84" s="18"/>
      <c r="G84" s="19"/>
      <c r="H84" s="19"/>
      <c r="I84" s="61">
        <f t="shared" si="1"/>
        <v>0</v>
      </c>
      <c r="J84" s="18"/>
      <c r="K84" s="18"/>
      <c r="L84" s="18"/>
      <c r="M84" s="18"/>
      <c r="N84" s="18"/>
      <c r="O84" s="18"/>
      <c r="P84" s="24"/>
      <c r="Q84" s="18"/>
      <c r="R84" s="18"/>
      <c r="S84" s="18"/>
      <c r="T84" s="18"/>
    </row>
    <row r="85" spans="1:20">
      <c r="A85" s="4">
        <v>81</v>
      </c>
      <c r="B85" s="17"/>
      <c r="C85" s="18"/>
      <c r="D85" s="48"/>
      <c r="E85" s="19"/>
      <c r="F85" s="18"/>
      <c r="G85" s="19"/>
      <c r="H85" s="19"/>
      <c r="I85" s="61">
        <f t="shared" si="1"/>
        <v>0</v>
      </c>
      <c r="J85" s="18"/>
      <c r="K85" s="18"/>
      <c r="L85" s="18"/>
      <c r="M85" s="18"/>
      <c r="N85" s="18"/>
      <c r="O85" s="18"/>
      <c r="P85" s="24"/>
      <c r="Q85" s="18"/>
      <c r="R85" s="18"/>
      <c r="S85" s="18"/>
      <c r="T85" s="18"/>
    </row>
    <row r="86" spans="1:20">
      <c r="A86" s="4">
        <v>82</v>
      </c>
      <c r="B86" s="17"/>
      <c r="C86" s="18"/>
      <c r="D86" s="48"/>
      <c r="E86" s="19"/>
      <c r="F86" s="18"/>
      <c r="G86" s="19"/>
      <c r="H86" s="19"/>
      <c r="I86" s="61">
        <f t="shared" si="1"/>
        <v>0</v>
      </c>
      <c r="J86" s="18"/>
      <c r="K86" s="18"/>
      <c r="L86" s="18"/>
      <c r="M86" s="18"/>
      <c r="N86" s="18"/>
      <c r="O86" s="18"/>
      <c r="P86" s="24"/>
      <c r="Q86" s="18"/>
      <c r="R86" s="18"/>
      <c r="S86" s="18"/>
      <c r="T86" s="18"/>
    </row>
    <row r="87" spans="1:20">
      <c r="A87" s="4">
        <v>83</v>
      </c>
      <c r="B87" s="17"/>
      <c r="C87" s="18"/>
      <c r="D87" s="48"/>
      <c r="E87" s="19"/>
      <c r="F87" s="18"/>
      <c r="G87" s="19"/>
      <c r="H87" s="19"/>
      <c r="I87" s="61">
        <f t="shared" si="1"/>
        <v>0</v>
      </c>
      <c r="J87" s="18"/>
      <c r="K87" s="18"/>
      <c r="L87" s="18"/>
      <c r="M87" s="18"/>
      <c r="N87" s="18"/>
      <c r="O87" s="18"/>
      <c r="P87" s="24"/>
      <c r="Q87" s="18"/>
      <c r="R87" s="18"/>
      <c r="S87" s="18"/>
      <c r="T87" s="18"/>
    </row>
    <row r="88" spans="1:20">
      <c r="A88" s="4">
        <v>84</v>
      </c>
      <c r="B88" s="17"/>
      <c r="C88" s="18"/>
      <c r="D88" s="48"/>
      <c r="E88" s="19"/>
      <c r="F88" s="18"/>
      <c r="G88" s="19"/>
      <c r="H88" s="19"/>
      <c r="I88" s="61">
        <f t="shared" si="1"/>
        <v>0</v>
      </c>
      <c r="J88" s="18"/>
      <c r="K88" s="18"/>
      <c r="L88" s="18"/>
      <c r="M88" s="18"/>
      <c r="N88" s="18"/>
      <c r="O88" s="18"/>
      <c r="P88" s="24"/>
      <c r="Q88" s="18"/>
      <c r="R88" s="18"/>
      <c r="S88" s="18"/>
      <c r="T88" s="18"/>
    </row>
    <row r="89" spans="1:20">
      <c r="A89" s="4">
        <v>85</v>
      </c>
      <c r="B89" s="17"/>
      <c r="C89" s="18"/>
      <c r="D89" s="18"/>
      <c r="E89" s="19"/>
      <c r="F89" s="18"/>
      <c r="G89" s="19"/>
      <c r="H89" s="19"/>
      <c r="I89" s="61">
        <f t="shared" si="1"/>
        <v>0</v>
      </c>
      <c r="J89" s="18"/>
      <c r="K89" s="18"/>
      <c r="L89" s="18"/>
      <c r="M89" s="18"/>
      <c r="N89" s="18"/>
      <c r="O89" s="18"/>
      <c r="P89" s="24"/>
      <c r="Q89" s="18"/>
      <c r="R89" s="18"/>
      <c r="S89" s="18"/>
      <c r="T89" s="18"/>
    </row>
    <row r="90" spans="1:20">
      <c r="A90" s="4">
        <v>86</v>
      </c>
      <c r="B90" s="17"/>
      <c r="C90" s="18"/>
      <c r="D90" s="18"/>
      <c r="E90" s="19"/>
      <c r="F90" s="18"/>
      <c r="G90" s="19"/>
      <c r="H90" s="19"/>
      <c r="I90" s="61">
        <f t="shared" si="1"/>
        <v>0</v>
      </c>
      <c r="J90" s="18"/>
      <c r="K90" s="18"/>
      <c r="L90" s="18"/>
      <c r="M90" s="18"/>
      <c r="N90" s="18"/>
      <c r="O90" s="18"/>
      <c r="P90" s="24"/>
      <c r="Q90" s="18"/>
      <c r="R90" s="18"/>
      <c r="S90" s="18"/>
      <c r="T90" s="18"/>
    </row>
    <row r="91" spans="1:20">
      <c r="A91" s="4">
        <v>87</v>
      </c>
      <c r="B91" s="17"/>
      <c r="C91" s="18"/>
      <c r="D91" s="18"/>
      <c r="E91" s="19"/>
      <c r="F91" s="18"/>
      <c r="G91" s="19"/>
      <c r="H91" s="19"/>
      <c r="I91" s="61">
        <f t="shared" si="1"/>
        <v>0</v>
      </c>
      <c r="J91" s="18"/>
      <c r="K91" s="18"/>
      <c r="L91" s="18"/>
      <c r="M91" s="18"/>
      <c r="N91" s="18"/>
      <c r="O91" s="18"/>
      <c r="P91" s="24"/>
      <c r="Q91" s="18"/>
      <c r="R91" s="18"/>
      <c r="S91" s="18"/>
      <c r="T91" s="18"/>
    </row>
    <row r="92" spans="1:20">
      <c r="A92" s="4">
        <v>88</v>
      </c>
      <c r="B92" s="17"/>
      <c r="C92" s="18"/>
      <c r="D92" s="18"/>
      <c r="E92" s="19"/>
      <c r="F92" s="18"/>
      <c r="G92" s="19"/>
      <c r="H92" s="19"/>
      <c r="I92" s="61">
        <f t="shared" si="1"/>
        <v>0</v>
      </c>
      <c r="J92" s="18"/>
      <c r="K92" s="18"/>
      <c r="L92" s="18"/>
      <c r="M92" s="18"/>
      <c r="N92" s="18"/>
      <c r="O92" s="18"/>
      <c r="P92" s="24"/>
      <c r="Q92" s="18"/>
      <c r="R92" s="18"/>
      <c r="S92" s="18"/>
      <c r="T92" s="18"/>
    </row>
    <row r="93" spans="1:20">
      <c r="A93" s="4">
        <v>89</v>
      </c>
      <c r="B93" s="17"/>
      <c r="C93" s="18"/>
      <c r="D93" s="18"/>
      <c r="E93" s="19"/>
      <c r="F93" s="18"/>
      <c r="G93" s="19"/>
      <c r="H93" s="19"/>
      <c r="I93" s="61">
        <f t="shared" si="1"/>
        <v>0</v>
      </c>
      <c r="J93" s="18"/>
      <c r="K93" s="18"/>
      <c r="L93" s="18"/>
      <c r="M93" s="18"/>
      <c r="N93" s="18"/>
      <c r="O93" s="18"/>
      <c r="P93" s="24"/>
      <c r="Q93" s="18"/>
      <c r="R93" s="18"/>
      <c r="S93" s="18"/>
      <c r="T93" s="18"/>
    </row>
    <row r="94" spans="1:20">
      <c r="A94" s="4">
        <v>90</v>
      </c>
      <c r="B94" s="17"/>
      <c r="C94" s="18"/>
      <c r="D94" s="18"/>
      <c r="E94" s="19"/>
      <c r="F94" s="18"/>
      <c r="G94" s="19"/>
      <c r="H94" s="19"/>
      <c r="I94" s="61">
        <f t="shared" si="1"/>
        <v>0</v>
      </c>
      <c r="J94" s="18"/>
      <c r="K94" s="18"/>
      <c r="L94" s="18"/>
      <c r="M94" s="18"/>
      <c r="N94" s="18"/>
      <c r="O94" s="18"/>
      <c r="P94" s="24"/>
      <c r="Q94" s="18"/>
      <c r="R94" s="18"/>
      <c r="S94" s="18"/>
      <c r="T94" s="18"/>
    </row>
    <row r="95" spans="1:20">
      <c r="A95" s="4">
        <v>91</v>
      </c>
      <c r="B95" s="17"/>
      <c r="C95" s="18"/>
      <c r="D95" s="18"/>
      <c r="E95" s="19"/>
      <c r="F95" s="18"/>
      <c r="G95" s="19"/>
      <c r="H95" s="19"/>
      <c r="I95" s="61">
        <f t="shared" si="1"/>
        <v>0</v>
      </c>
      <c r="J95" s="18"/>
      <c r="K95" s="18"/>
      <c r="L95" s="18"/>
      <c r="M95" s="18"/>
      <c r="N95" s="18"/>
      <c r="O95" s="18"/>
      <c r="P95" s="24"/>
      <c r="Q95" s="18"/>
      <c r="R95" s="18"/>
      <c r="S95" s="18"/>
      <c r="T95" s="18"/>
    </row>
    <row r="96" spans="1:20">
      <c r="A96" s="4">
        <v>92</v>
      </c>
      <c r="B96" s="17"/>
      <c r="C96" s="18"/>
      <c r="D96" s="18"/>
      <c r="E96" s="19"/>
      <c r="F96" s="18"/>
      <c r="G96" s="19"/>
      <c r="H96" s="19"/>
      <c r="I96" s="61">
        <f t="shared" si="1"/>
        <v>0</v>
      </c>
      <c r="J96" s="18"/>
      <c r="K96" s="18"/>
      <c r="L96" s="18"/>
      <c r="M96" s="18"/>
      <c r="N96" s="18"/>
      <c r="O96" s="18"/>
      <c r="P96" s="24"/>
      <c r="Q96" s="18"/>
      <c r="R96" s="18"/>
      <c r="S96" s="18"/>
      <c r="T96" s="18"/>
    </row>
    <row r="97" spans="1:20">
      <c r="A97" s="4">
        <v>93</v>
      </c>
      <c r="B97" s="17"/>
      <c r="C97" s="18"/>
      <c r="D97" s="18"/>
      <c r="E97" s="19"/>
      <c r="F97" s="18"/>
      <c r="G97" s="19"/>
      <c r="H97" s="19"/>
      <c r="I97" s="61">
        <f t="shared" si="1"/>
        <v>0</v>
      </c>
      <c r="J97" s="18"/>
      <c r="K97" s="18"/>
      <c r="L97" s="18"/>
      <c r="M97" s="18"/>
      <c r="N97" s="18"/>
      <c r="O97" s="18"/>
      <c r="P97" s="24"/>
      <c r="Q97" s="18"/>
      <c r="R97" s="18"/>
      <c r="S97" s="18"/>
      <c r="T97" s="18"/>
    </row>
    <row r="98" spans="1:20">
      <c r="A98" s="4">
        <v>94</v>
      </c>
      <c r="B98" s="17"/>
      <c r="C98" s="18"/>
      <c r="D98" s="18"/>
      <c r="E98" s="19"/>
      <c r="F98" s="18"/>
      <c r="G98" s="19"/>
      <c r="H98" s="19"/>
      <c r="I98" s="61">
        <f t="shared" si="1"/>
        <v>0</v>
      </c>
      <c r="J98" s="18"/>
      <c r="K98" s="18"/>
      <c r="L98" s="18"/>
      <c r="M98" s="18"/>
      <c r="N98" s="18"/>
      <c r="O98" s="18"/>
      <c r="P98" s="24"/>
      <c r="Q98" s="18"/>
      <c r="R98" s="18"/>
      <c r="S98" s="18"/>
      <c r="T98" s="18"/>
    </row>
    <row r="99" spans="1:20">
      <c r="A99" s="4">
        <v>95</v>
      </c>
      <c r="B99" s="17"/>
      <c r="C99" s="18"/>
      <c r="D99" s="18"/>
      <c r="E99" s="19"/>
      <c r="F99" s="18"/>
      <c r="G99" s="19"/>
      <c r="H99" s="19"/>
      <c r="I99" s="61">
        <f t="shared" si="1"/>
        <v>0</v>
      </c>
      <c r="J99" s="18"/>
      <c r="K99" s="18"/>
      <c r="L99" s="18"/>
      <c r="M99" s="18"/>
      <c r="N99" s="18"/>
      <c r="O99" s="18"/>
      <c r="P99" s="24"/>
      <c r="Q99" s="18"/>
      <c r="R99" s="18"/>
      <c r="S99" s="18"/>
      <c r="T99" s="18"/>
    </row>
    <row r="100" spans="1:20">
      <c r="A100" s="4">
        <v>96</v>
      </c>
      <c r="B100" s="17"/>
      <c r="C100" s="18"/>
      <c r="D100" s="18"/>
      <c r="E100" s="19"/>
      <c r="F100" s="18"/>
      <c r="G100" s="19"/>
      <c r="H100" s="19"/>
      <c r="I100" s="61">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1">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1">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1">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1">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1">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1">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1">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1">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1">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1">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1">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1">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1">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1">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1">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66" t="s">
        <v>11</v>
      </c>
      <c r="B165" s="66"/>
      <c r="C165" s="66">
        <f>COUNTIFS(C5:C164,"*")</f>
        <v>20</v>
      </c>
      <c r="D165" s="66"/>
      <c r="E165" s="13"/>
      <c r="F165" s="66"/>
      <c r="G165" s="62">
        <f>SUM(G5:G164)</f>
        <v>435</v>
      </c>
      <c r="H165" s="62">
        <f>SUM(H5:H164)</f>
        <v>421</v>
      </c>
      <c r="I165" s="62">
        <f>SUM(I5:I164)</f>
        <v>856</v>
      </c>
      <c r="J165" s="66"/>
      <c r="K165" s="66"/>
      <c r="L165" s="66"/>
      <c r="M165" s="66"/>
      <c r="N165" s="66"/>
      <c r="O165" s="66"/>
      <c r="P165" s="14"/>
      <c r="Q165" s="66"/>
      <c r="R165" s="66"/>
      <c r="S165" s="66"/>
      <c r="T165" s="12"/>
    </row>
    <row r="166" spans="1:20">
      <c r="A166" s="44" t="s">
        <v>62</v>
      </c>
      <c r="B166" s="10">
        <f>COUNTIF(B$5:B$164,"Team 1")</f>
        <v>9</v>
      </c>
      <c r="C166" s="44" t="s">
        <v>25</v>
      </c>
      <c r="D166" s="10">
        <f>COUNTIF(D5:D164,"Anganwadi")</f>
        <v>20</v>
      </c>
    </row>
    <row r="167" spans="1:20">
      <c r="A167" s="44" t="s">
        <v>63</v>
      </c>
      <c r="B167" s="10">
        <f>COUNTIF(B$6:B$164,"Team 2")</f>
        <v>11</v>
      </c>
      <c r="C167" s="44" t="s">
        <v>23</v>
      </c>
      <c r="D167" s="10">
        <f>COUNTIF(D5:D164,"School")</f>
        <v>0</v>
      </c>
    </row>
  </sheetData>
  <sheetProtection password="8527" sheet="1" objects="1" scenarios="1"/>
  <mergeCells count="21">
    <mergeCell ref="P3:P4"/>
    <mergeCell ref="Q3:Q4"/>
    <mergeCell ref="R3:R4"/>
    <mergeCell ref="S3:S4"/>
    <mergeCell ref="T3:T4"/>
    <mergeCell ref="O3:O4"/>
    <mergeCell ref="A1:C1"/>
    <mergeCell ref="M1:T1"/>
    <mergeCell ref="A2:C2"/>
    <mergeCell ref="A3:A4"/>
    <mergeCell ref="B3:B4"/>
    <mergeCell ref="C3:C4"/>
    <mergeCell ref="D3:D4"/>
    <mergeCell ref="E3:E4"/>
    <mergeCell ref="F3:F4"/>
    <mergeCell ref="G3:I3"/>
    <mergeCell ref="J3:J4"/>
    <mergeCell ref="K3:K4"/>
    <mergeCell ref="L3:L4"/>
    <mergeCell ref="M3:M4"/>
    <mergeCell ref="N3:N4"/>
  </mergeCells>
  <dataValidations count="3">
    <dataValidation type="list" allowBlank="1" showInputMessage="1" showErrorMessage="1" sqref="B5:B164">
      <formula1>"Team 1, Team 2"</formula1>
    </dataValidation>
    <dataValidation type="list" allowBlank="1" showInputMessage="1" showErrorMessage="1" sqref="D165">
      <formula1>"School,Anganwadi Centre"</formula1>
    </dataValidation>
    <dataValidation type="list" allowBlank="1" showInputMessage="1" showErrorMessage="1" error="Please select type of institution from drop down list." sqref="D5:D10 D50:D55 D57:D164 D26:D31 D12:D17 D19:D24 D33:D41 D43:D48">
      <formula1>"Anganwadi,School"</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sqref="A1:C1"/>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30" t="s">
        <v>70</v>
      </c>
      <c r="B1" s="130"/>
      <c r="C1" s="130"/>
      <c r="D1" s="57"/>
      <c r="E1" s="57"/>
      <c r="F1" s="57"/>
      <c r="G1" s="57"/>
      <c r="H1" s="57"/>
      <c r="I1" s="57"/>
      <c r="J1" s="57"/>
      <c r="K1" s="57"/>
      <c r="L1" s="57"/>
      <c r="M1" s="57"/>
      <c r="N1" s="57"/>
      <c r="O1" s="57"/>
      <c r="P1" s="57"/>
      <c r="Q1" s="57"/>
      <c r="R1" s="57"/>
      <c r="S1" s="57"/>
    </row>
    <row r="2" spans="1:20">
      <c r="A2" s="126" t="s">
        <v>59</v>
      </c>
      <c r="B2" s="127"/>
      <c r="C2" s="127"/>
      <c r="D2" s="25">
        <v>43678</v>
      </c>
      <c r="E2" s="22"/>
      <c r="F2" s="22"/>
      <c r="G2" s="22"/>
      <c r="H2" s="22"/>
      <c r="I2" s="22"/>
      <c r="J2" s="22"/>
      <c r="K2" s="22"/>
      <c r="L2" s="22"/>
      <c r="M2" s="22"/>
      <c r="N2" s="22"/>
      <c r="O2" s="22"/>
      <c r="P2" s="22"/>
      <c r="Q2" s="22"/>
      <c r="R2" s="22"/>
      <c r="S2" s="22"/>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23" t="s">
        <v>9</v>
      </c>
      <c r="H4" s="23" t="s">
        <v>10</v>
      </c>
      <c r="I4" s="23" t="s">
        <v>11</v>
      </c>
      <c r="J4" s="121"/>
      <c r="K4" s="125"/>
      <c r="L4" s="125"/>
      <c r="M4" s="125"/>
      <c r="N4" s="125"/>
      <c r="O4" s="125"/>
      <c r="P4" s="122"/>
      <c r="Q4" s="122"/>
      <c r="R4" s="121"/>
      <c r="S4" s="121"/>
      <c r="T4" s="121"/>
    </row>
    <row r="5" spans="1:20">
      <c r="A5" s="4">
        <v>1</v>
      </c>
      <c r="B5" s="17" t="s">
        <v>62</v>
      </c>
      <c r="C5" s="59" t="s">
        <v>530</v>
      </c>
      <c r="D5" s="48" t="s">
        <v>23</v>
      </c>
      <c r="E5" s="17">
        <v>18110716601</v>
      </c>
      <c r="F5" s="59" t="s">
        <v>91</v>
      </c>
      <c r="G5" s="17">
        <v>48</v>
      </c>
      <c r="H5" s="17">
        <v>39</v>
      </c>
      <c r="I5" s="61">
        <f>SUM(G5:H5)</f>
        <v>87</v>
      </c>
      <c r="J5" s="48">
        <v>9435505989</v>
      </c>
      <c r="K5" s="48" t="s">
        <v>784</v>
      </c>
      <c r="L5" s="48" t="s">
        <v>785</v>
      </c>
      <c r="M5" s="48">
        <v>9577368493</v>
      </c>
      <c r="N5" s="48" t="s">
        <v>786</v>
      </c>
      <c r="O5" s="48">
        <v>8822264425</v>
      </c>
      <c r="P5" s="49">
        <v>43678</v>
      </c>
      <c r="Q5" s="48" t="s">
        <v>234</v>
      </c>
      <c r="R5" s="48">
        <v>43</v>
      </c>
      <c r="S5" s="18" t="s">
        <v>221</v>
      </c>
      <c r="T5" s="18"/>
    </row>
    <row r="6" spans="1:20">
      <c r="A6" s="4">
        <v>2</v>
      </c>
      <c r="B6" s="17" t="s">
        <v>62</v>
      </c>
      <c r="C6" s="48" t="s">
        <v>531</v>
      </c>
      <c r="D6" s="48" t="s">
        <v>23</v>
      </c>
      <c r="E6" s="19">
        <v>18110716703</v>
      </c>
      <c r="F6" s="48" t="s">
        <v>91</v>
      </c>
      <c r="G6" s="19">
        <v>20</v>
      </c>
      <c r="H6" s="19">
        <v>15</v>
      </c>
      <c r="I6" s="61">
        <f t="shared" ref="I6:I69" si="0">SUM(G6:H6)</f>
        <v>35</v>
      </c>
      <c r="J6" s="48">
        <v>9854573057</v>
      </c>
      <c r="K6" s="48" t="s">
        <v>784</v>
      </c>
      <c r="L6" s="48" t="s">
        <v>785</v>
      </c>
      <c r="M6" s="48">
        <v>9577368493</v>
      </c>
      <c r="N6" s="48" t="s">
        <v>786</v>
      </c>
      <c r="O6" s="48">
        <v>8822264425</v>
      </c>
      <c r="P6" s="49">
        <v>43678</v>
      </c>
      <c r="Q6" s="48" t="s">
        <v>234</v>
      </c>
      <c r="R6" s="48">
        <v>45</v>
      </c>
      <c r="S6" s="18" t="s">
        <v>221</v>
      </c>
      <c r="T6" s="18"/>
    </row>
    <row r="7" spans="1:20">
      <c r="A7" s="4">
        <v>3</v>
      </c>
      <c r="B7" s="17" t="s">
        <v>63</v>
      </c>
      <c r="C7" s="48" t="s">
        <v>532</v>
      </c>
      <c r="D7" s="48" t="s">
        <v>23</v>
      </c>
      <c r="E7" s="19">
        <v>18110716701</v>
      </c>
      <c r="F7" s="48" t="s">
        <v>91</v>
      </c>
      <c r="G7" s="19">
        <v>29</v>
      </c>
      <c r="H7" s="19">
        <v>31</v>
      </c>
      <c r="I7" s="61">
        <f t="shared" si="0"/>
        <v>60</v>
      </c>
      <c r="J7" s="48">
        <v>9613658855</v>
      </c>
      <c r="K7" s="48" t="s">
        <v>784</v>
      </c>
      <c r="L7" s="48" t="s">
        <v>785</v>
      </c>
      <c r="M7" s="48">
        <v>9577368493</v>
      </c>
      <c r="N7" s="48" t="s">
        <v>786</v>
      </c>
      <c r="O7" s="48">
        <v>8822264425</v>
      </c>
      <c r="P7" s="49">
        <v>43678</v>
      </c>
      <c r="Q7" s="48" t="s">
        <v>234</v>
      </c>
      <c r="R7" s="48">
        <v>45</v>
      </c>
      <c r="S7" s="18" t="s">
        <v>221</v>
      </c>
      <c r="T7" s="18"/>
    </row>
    <row r="8" spans="1:20">
      <c r="A8" s="4">
        <v>4</v>
      </c>
      <c r="B8" s="17" t="s">
        <v>63</v>
      </c>
      <c r="C8" s="48" t="s">
        <v>533</v>
      </c>
      <c r="D8" s="48" t="s">
        <v>23</v>
      </c>
      <c r="E8" s="19">
        <v>18110717701</v>
      </c>
      <c r="F8" s="48" t="s">
        <v>91</v>
      </c>
      <c r="G8" s="19">
        <v>47</v>
      </c>
      <c r="H8" s="19">
        <v>50</v>
      </c>
      <c r="I8" s="61">
        <f t="shared" si="0"/>
        <v>97</v>
      </c>
      <c r="J8" s="59">
        <v>9401486694</v>
      </c>
      <c r="K8" s="59" t="s">
        <v>784</v>
      </c>
      <c r="L8" s="59" t="s">
        <v>785</v>
      </c>
      <c r="M8" s="59">
        <v>9577368493</v>
      </c>
      <c r="N8" s="59" t="s">
        <v>786</v>
      </c>
      <c r="O8" s="59">
        <v>8822264425</v>
      </c>
      <c r="P8" s="49">
        <v>43678</v>
      </c>
      <c r="Q8" s="48" t="s">
        <v>234</v>
      </c>
      <c r="R8" s="48">
        <v>43</v>
      </c>
      <c r="S8" s="18" t="s">
        <v>221</v>
      </c>
      <c r="T8" s="18"/>
    </row>
    <row r="9" spans="1:20">
      <c r="A9" s="4">
        <v>5</v>
      </c>
      <c r="B9" s="17" t="s">
        <v>62</v>
      </c>
      <c r="C9" s="48" t="s">
        <v>534</v>
      </c>
      <c r="D9" s="48" t="s">
        <v>23</v>
      </c>
      <c r="E9" s="19">
        <v>18110703303</v>
      </c>
      <c r="F9" s="48" t="s">
        <v>724</v>
      </c>
      <c r="G9" s="19">
        <v>136</v>
      </c>
      <c r="H9" s="19">
        <v>101</v>
      </c>
      <c r="I9" s="61">
        <f t="shared" si="0"/>
        <v>237</v>
      </c>
      <c r="J9" s="17">
        <v>9613445962</v>
      </c>
      <c r="K9" s="48" t="s">
        <v>784</v>
      </c>
      <c r="L9" s="48" t="s">
        <v>785</v>
      </c>
      <c r="M9" s="48">
        <v>9577368493</v>
      </c>
      <c r="N9" s="48" t="s">
        <v>786</v>
      </c>
      <c r="O9" s="48">
        <v>8822264425</v>
      </c>
      <c r="P9" s="49">
        <v>43679</v>
      </c>
      <c r="Q9" s="48" t="s">
        <v>238</v>
      </c>
      <c r="R9" s="48">
        <v>45</v>
      </c>
      <c r="S9" s="18" t="s">
        <v>221</v>
      </c>
      <c r="T9" s="18"/>
    </row>
    <row r="10" spans="1:20">
      <c r="A10" s="4">
        <v>6</v>
      </c>
      <c r="B10" s="17" t="s">
        <v>63</v>
      </c>
      <c r="C10" s="48" t="s">
        <v>535</v>
      </c>
      <c r="D10" s="48" t="s">
        <v>23</v>
      </c>
      <c r="E10" s="19">
        <v>18110718001</v>
      </c>
      <c r="F10" s="48" t="s">
        <v>91</v>
      </c>
      <c r="G10" s="19">
        <v>18</v>
      </c>
      <c r="H10" s="19">
        <v>19</v>
      </c>
      <c r="I10" s="61">
        <f t="shared" si="0"/>
        <v>37</v>
      </c>
      <c r="J10" s="48">
        <v>9854173814</v>
      </c>
      <c r="K10" s="48" t="s">
        <v>784</v>
      </c>
      <c r="L10" s="48" t="s">
        <v>785</v>
      </c>
      <c r="M10" s="48">
        <v>9577368493</v>
      </c>
      <c r="N10" s="48" t="s">
        <v>786</v>
      </c>
      <c r="O10" s="48">
        <v>8822264425</v>
      </c>
      <c r="P10" s="49">
        <v>43679</v>
      </c>
      <c r="Q10" s="48" t="s">
        <v>238</v>
      </c>
      <c r="R10" s="48">
        <v>43</v>
      </c>
      <c r="S10" s="18" t="s">
        <v>221</v>
      </c>
      <c r="T10" s="18"/>
    </row>
    <row r="11" spans="1:20">
      <c r="A11" s="4">
        <v>7</v>
      </c>
      <c r="B11" s="17" t="s">
        <v>63</v>
      </c>
      <c r="C11" s="48" t="s">
        <v>536</v>
      </c>
      <c r="D11" s="48" t="s">
        <v>23</v>
      </c>
      <c r="E11" s="19">
        <v>18110719501</v>
      </c>
      <c r="F11" s="48" t="s">
        <v>91</v>
      </c>
      <c r="G11" s="19">
        <v>33</v>
      </c>
      <c r="H11" s="19">
        <v>32</v>
      </c>
      <c r="I11" s="61">
        <f t="shared" si="0"/>
        <v>65</v>
      </c>
      <c r="J11" s="48">
        <v>9435383606</v>
      </c>
      <c r="K11" s="48" t="s">
        <v>784</v>
      </c>
      <c r="L11" s="48" t="s">
        <v>785</v>
      </c>
      <c r="M11" s="48">
        <v>9577368493</v>
      </c>
      <c r="N11" s="48" t="s">
        <v>786</v>
      </c>
      <c r="O11" s="48">
        <v>8822264425</v>
      </c>
      <c r="P11" s="49">
        <v>43679</v>
      </c>
      <c r="Q11" s="48" t="s">
        <v>238</v>
      </c>
      <c r="R11" s="48">
        <v>40</v>
      </c>
      <c r="S11" s="18" t="s">
        <v>221</v>
      </c>
      <c r="T11" s="18"/>
    </row>
    <row r="12" spans="1:20">
      <c r="A12" s="4">
        <v>8</v>
      </c>
      <c r="B12" s="17" t="s">
        <v>63</v>
      </c>
      <c r="C12" s="48" t="s">
        <v>537</v>
      </c>
      <c r="D12" s="48" t="s">
        <v>23</v>
      </c>
      <c r="E12" s="19">
        <v>18110703408</v>
      </c>
      <c r="F12" s="48" t="s">
        <v>91</v>
      </c>
      <c r="G12" s="19">
        <v>48</v>
      </c>
      <c r="H12" s="19">
        <v>32</v>
      </c>
      <c r="I12" s="61">
        <f t="shared" si="0"/>
        <v>80</v>
      </c>
      <c r="J12" s="48">
        <v>9854035634</v>
      </c>
      <c r="K12" s="48" t="s">
        <v>784</v>
      </c>
      <c r="L12" s="48" t="s">
        <v>785</v>
      </c>
      <c r="M12" s="48">
        <v>9577368493</v>
      </c>
      <c r="N12" s="48" t="s">
        <v>786</v>
      </c>
      <c r="O12" s="48">
        <v>8822264425</v>
      </c>
      <c r="P12" s="49">
        <v>43679</v>
      </c>
      <c r="Q12" s="48" t="s">
        <v>238</v>
      </c>
      <c r="R12" s="48">
        <v>43</v>
      </c>
      <c r="S12" s="18" t="s">
        <v>221</v>
      </c>
      <c r="T12" s="18"/>
    </row>
    <row r="13" spans="1:20">
      <c r="A13" s="4">
        <v>9</v>
      </c>
      <c r="B13" s="17" t="s">
        <v>62</v>
      </c>
      <c r="C13" s="48" t="s">
        <v>538</v>
      </c>
      <c r="D13" s="48" t="s">
        <v>23</v>
      </c>
      <c r="E13" s="19">
        <v>18110716802</v>
      </c>
      <c r="F13" s="48" t="s">
        <v>723</v>
      </c>
      <c r="G13" s="19">
        <v>99</v>
      </c>
      <c r="H13" s="19">
        <v>109</v>
      </c>
      <c r="I13" s="61">
        <f t="shared" si="0"/>
        <v>208</v>
      </c>
      <c r="J13" s="48">
        <v>7399119673</v>
      </c>
      <c r="K13" s="48" t="s">
        <v>784</v>
      </c>
      <c r="L13" s="48" t="s">
        <v>785</v>
      </c>
      <c r="M13" s="48">
        <v>9577368493</v>
      </c>
      <c r="N13" s="48" t="s">
        <v>786</v>
      </c>
      <c r="O13" s="48">
        <v>8822264425</v>
      </c>
      <c r="P13" s="49">
        <v>43680</v>
      </c>
      <c r="Q13" s="48" t="s">
        <v>245</v>
      </c>
      <c r="R13" s="48">
        <v>45</v>
      </c>
      <c r="S13" s="18" t="s">
        <v>221</v>
      </c>
      <c r="T13" s="18"/>
    </row>
    <row r="14" spans="1:20">
      <c r="A14" s="4">
        <v>10</v>
      </c>
      <c r="B14" s="17" t="s">
        <v>63</v>
      </c>
      <c r="C14" s="48" t="s">
        <v>539</v>
      </c>
      <c r="D14" s="48" t="s">
        <v>23</v>
      </c>
      <c r="E14" s="19">
        <v>18110716801</v>
      </c>
      <c r="F14" s="48" t="s">
        <v>91</v>
      </c>
      <c r="G14" s="19">
        <v>37</v>
      </c>
      <c r="H14" s="19">
        <v>40</v>
      </c>
      <c r="I14" s="61">
        <f t="shared" si="0"/>
        <v>77</v>
      </c>
      <c r="J14" s="48">
        <v>9859014451</v>
      </c>
      <c r="K14" s="48" t="s">
        <v>784</v>
      </c>
      <c r="L14" s="48" t="s">
        <v>785</v>
      </c>
      <c r="M14" s="48">
        <v>9577368493</v>
      </c>
      <c r="N14" s="48" t="s">
        <v>786</v>
      </c>
      <c r="O14" s="48">
        <v>8822264425</v>
      </c>
      <c r="P14" s="49">
        <v>43680</v>
      </c>
      <c r="Q14" s="48" t="s">
        <v>245</v>
      </c>
      <c r="R14" s="48">
        <v>45</v>
      </c>
      <c r="S14" s="18" t="s">
        <v>221</v>
      </c>
      <c r="T14" s="18"/>
    </row>
    <row r="15" spans="1:20">
      <c r="A15" s="4">
        <v>11</v>
      </c>
      <c r="B15" s="17" t="s">
        <v>62</v>
      </c>
      <c r="C15" s="59" t="s">
        <v>540</v>
      </c>
      <c r="D15" s="48" t="s">
        <v>23</v>
      </c>
      <c r="E15" s="17">
        <v>18110703401</v>
      </c>
      <c r="F15" s="59" t="s">
        <v>91</v>
      </c>
      <c r="G15" s="17">
        <v>205</v>
      </c>
      <c r="H15" s="17">
        <v>206</v>
      </c>
      <c r="I15" s="61">
        <f t="shared" si="0"/>
        <v>411</v>
      </c>
      <c r="J15" s="59" t="s">
        <v>285</v>
      </c>
      <c r="K15" s="59" t="s">
        <v>784</v>
      </c>
      <c r="L15" s="59" t="s">
        <v>785</v>
      </c>
      <c r="M15" s="59">
        <v>9577368493</v>
      </c>
      <c r="N15" s="59" t="s">
        <v>786</v>
      </c>
      <c r="O15" s="59">
        <v>8822264425</v>
      </c>
      <c r="P15" s="49">
        <v>43682</v>
      </c>
      <c r="Q15" s="48" t="s">
        <v>220</v>
      </c>
      <c r="R15" s="48">
        <v>43</v>
      </c>
      <c r="S15" s="18" t="s">
        <v>221</v>
      </c>
      <c r="T15" s="18"/>
    </row>
    <row r="16" spans="1:20">
      <c r="A16" s="4">
        <v>12</v>
      </c>
      <c r="B16" s="17" t="s">
        <v>63</v>
      </c>
      <c r="C16" s="48" t="s">
        <v>540</v>
      </c>
      <c r="D16" s="48" t="s">
        <v>23</v>
      </c>
      <c r="E16" s="19">
        <v>18110703401</v>
      </c>
      <c r="F16" s="48" t="s">
        <v>91</v>
      </c>
      <c r="G16" s="19">
        <v>205</v>
      </c>
      <c r="H16" s="19">
        <v>206</v>
      </c>
      <c r="I16" s="61">
        <f t="shared" si="0"/>
        <v>411</v>
      </c>
      <c r="J16" s="48" t="s">
        <v>285</v>
      </c>
      <c r="K16" s="48" t="s">
        <v>784</v>
      </c>
      <c r="L16" s="48" t="s">
        <v>785</v>
      </c>
      <c r="M16" s="48">
        <v>9577368493</v>
      </c>
      <c r="N16" s="48" t="s">
        <v>786</v>
      </c>
      <c r="O16" s="48">
        <v>8822264425</v>
      </c>
      <c r="P16" s="49">
        <v>43682</v>
      </c>
      <c r="Q16" s="48" t="s">
        <v>220</v>
      </c>
      <c r="R16" s="48">
        <v>45</v>
      </c>
      <c r="S16" s="18" t="s">
        <v>221</v>
      </c>
      <c r="T16" s="18"/>
    </row>
    <row r="17" spans="1:20">
      <c r="A17" s="4">
        <v>13</v>
      </c>
      <c r="B17" s="17" t="s">
        <v>62</v>
      </c>
      <c r="C17" s="48" t="s">
        <v>540</v>
      </c>
      <c r="D17" s="48" t="s">
        <v>23</v>
      </c>
      <c r="E17" s="19">
        <v>18110703401</v>
      </c>
      <c r="F17" s="48" t="s">
        <v>91</v>
      </c>
      <c r="G17" s="19">
        <v>205</v>
      </c>
      <c r="H17" s="19">
        <v>206</v>
      </c>
      <c r="I17" s="61">
        <f t="shared" si="0"/>
        <v>411</v>
      </c>
      <c r="J17" s="48" t="s">
        <v>285</v>
      </c>
      <c r="K17" s="48" t="s">
        <v>784</v>
      </c>
      <c r="L17" s="48" t="s">
        <v>785</v>
      </c>
      <c r="M17" s="48">
        <v>9577368493</v>
      </c>
      <c r="N17" s="48" t="s">
        <v>786</v>
      </c>
      <c r="O17" s="48">
        <v>8822264425</v>
      </c>
      <c r="P17" s="49">
        <v>43683</v>
      </c>
      <c r="Q17" s="48" t="s">
        <v>226</v>
      </c>
      <c r="R17" s="48">
        <v>43</v>
      </c>
      <c r="S17" s="18" t="s">
        <v>221</v>
      </c>
      <c r="T17" s="18"/>
    </row>
    <row r="18" spans="1:20">
      <c r="A18" s="4">
        <v>14</v>
      </c>
      <c r="B18" s="17" t="s">
        <v>63</v>
      </c>
      <c r="C18" s="48" t="s">
        <v>541</v>
      </c>
      <c r="D18" s="48" t="s">
        <v>23</v>
      </c>
      <c r="E18" s="19">
        <v>18110720201</v>
      </c>
      <c r="F18" s="48" t="s">
        <v>91</v>
      </c>
      <c r="G18" s="19">
        <v>26</v>
      </c>
      <c r="H18" s="19">
        <v>28</v>
      </c>
      <c r="I18" s="61">
        <f t="shared" si="0"/>
        <v>54</v>
      </c>
      <c r="J18" s="48">
        <v>9854338304</v>
      </c>
      <c r="K18" s="48" t="s">
        <v>784</v>
      </c>
      <c r="L18" s="48" t="s">
        <v>785</v>
      </c>
      <c r="M18" s="48">
        <v>9577368493</v>
      </c>
      <c r="N18" s="48" t="s">
        <v>786</v>
      </c>
      <c r="O18" s="48">
        <v>8822264425</v>
      </c>
      <c r="P18" s="49">
        <v>43683</v>
      </c>
      <c r="Q18" s="48" t="s">
        <v>226</v>
      </c>
      <c r="R18" s="48">
        <v>56</v>
      </c>
      <c r="S18" s="18" t="s">
        <v>221</v>
      </c>
      <c r="T18" s="18"/>
    </row>
    <row r="19" spans="1:20">
      <c r="A19" s="4">
        <v>15</v>
      </c>
      <c r="B19" s="17" t="s">
        <v>63</v>
      </c>
      <c r="C19" s="48" t="s">
        <v>542</v>
      </c>
      <c r="D19" s="48" t="s">
        <v>23</v>
      </c>
      <c r="E19" s="19">
        <v>18110716901</v>
      </c>
      <c r="F19" s="48" t="s">
        <v>91</v>
      </c>
      <c r="G19" s="19">
        <v>28</v>
      </c>
      <c r="H19" s="19">
        <v>41</v>
      </c>
      <c r="I19" s="61">
        <f t="shared" si="0"/>
        <v>69</v>
      </c>
      <c r="J19" s="48">
        <v>9854146590</v>
      </c>
      <c r="K19" s="48" t="s">
        <v>784</v>
      </c>
      <c r="L19" s="48" t="s">
        <v>785</v>
      </c>
      <c r="M19" s="48">
        <v>9577368493</v>
      </c>
      <c r="N19" s="48" t="s">
        <v>786</v>
      </c>
      <c r="O19" s="48">
        <v>8822264425</v>
      </c>
      <c r="P19" s="49">
        <v>43683</v>
      </c>
      <c r="Q19" s="48" t="s">
        <v>226</v>
      </c>
      <c r="R19" s="48">
        <v>44</v>
      </c>
      <c r="S19" s="18" t="s">
        <v>221</v>
      </c>
      <c r="T19" s="18"/>
    </row>
    <row r="20" spans="1:20">
      <c r="A20" s="4">
        <v>16</v>
      </c>
      <c r="B20" s="17" t="s">
        <v>62</v>
      </c>
      <c r="C20" s="48" t="s">
        <v>543</v>
      </c>
      <c r="D20" s="48" t="s">
        <v>23</v>
      </c>
      <c r="E20" s="19" t="s">
        <v>636</v>
      </c>
      <c r="F20" s="48" t="s">
        <v>91</v>
      </c>
      <c r="G20" s="19">
        <v>25</v>
      </c>
      <c r="H20" s="19">
        <v>16</v>
      </c>
      <c r="I20" s="61">
        <f t="shared" si="0"/>
        <v>41</v>
      </c>
      <c r="J20" s="48">
        <v>9577706302</v>
      </c>
      <c r="K20" s="48" t="s">
        <v>787</v>
      </c>
      <c r="L20" s="48" t="s">
        <v>788</v>
      </c>
      <c r="M20" s="48">
        <v>9577250410</v>
      </c>
      <c r="N20" s="48" t="s">
        <v>789</v>
      </c>
      <c r="O20" s="48">
        <v>7399463468</v>
      </c>
      <c r="P20" s="49">
        <v>43684</v>
      </c>
      <c r="Q20" s="48" t="s">
        <v>232</v>
      </c>
      <c r="R20" s="48">
        <v>54</v>
      </c>
      <c r="S20" s="18" t="s">
        <v>221</v>
      </c>
      <c r="T20" s="18"/>
    </row>
    <row r="21" spans="1:20">
      <c r="A21" s="4">
        <v>17</v>
      </c>
      <c r="B21" s="17" t="s">
        <v>62</v>
      </c>
      <c r="C21" s="48" t="s">
        <v>544</v>
      </c>
      <c r="D21" s="48" t="s">
        <v>23</v>
      </c>
      <c r="E21" s="19" t="s">
        <v>637</v>
      </c>
      <c r="F21" s="48" t="s">
        <v>91</v>
      </c>
      <c r="G21" s="19">
        <v>20</v>
      </c>
      <c r="H21" s="19">
        <v>15</v>
      </c>
      <c r="I21" s="61">
        <f t="shared" si="0"/>
        <v>35</v>
      </c>
      <c r="J21" s="48">
        <v>9854146344</v>
      </c>
      <c r="K21" s="48" t="s">
        <v>787</v>
      </c>
      <c r="L21" s="48" t="s">
        <v>788</v>
      </c>
      <c r="M21" s="48">
        <v>9577250410</v>
      </c>
      <c r="N21" s="48" t="s">
        <v>789</v>
      </c>
      <c r="O21" s="48">
        <v>7399463468</v>
      </c>
      <c r="P21" s="49">
        <v>43684</v>
      </c>
      <c r="Q21" s="48" t="s">
        <v>232</v>
      </c>
      <c r="R21" s="48">
        <v>56</v>
      </c>
      <c r="S21" s="18" t="s">
        <v>221</v>
      </c>
      <c r="T21" s="18"/>
    </row>
    <row r="22" spans="1:20">
      <c r="A22" s="4">
        <v>18</v>
      </c>
      <c r="B22" s="17" t="s">
        <v>62</v>
      </c>
      <c r="C22" s="59" t="s">
        <v>545</v>
      </c>
      <c r="D22" s="48" t="s">
        <v>23</v>
      </c>
      <c r="E22" s="17">
        <v>18110717001</v>
      </c>
      <c r="F22" s="59" t="s">
        <v>91</v>
      </c>
      <c r="G22" s="17">
        <v>19</v>
      </c>
      <c r="H22" s="17">
        <v>31</v>
      </c>
      <c r="I22" s="61">
        <f t="shared" si="0"/>
        <v>50</v>
      </c>
      <c r="J22" s="59">
        <v>9613316252</v>
      </c>
      <c r="K22" s="59" t="s">
        <v>787</v>
      </c>
      <c r="L22" s="59" t="s">
        <v>788</v>
      </c>
      <c r="M22" s="59">
        <v>9577250410</v>
      </c>
      <c r="N22" s="59" t="s">
        <v>789</v>
      </c>
      <c r="O22" s="59">
        <v>7399463468</v>
      </c>
      <c r="P22" s="49">
        <v>43684</v>
      </c>
      <c r="Q22" s="48" t="s">
        <v>232</v>
      </c>
      <c r="R22" s="48">
        <v>45</v>
      </c>
      <c r="S22" s="18" t="s">
        <v>221</v>
      </c>
      <c r="T22" s="18"/>
    </row>
    <row r="23" spans="1:20">
      <c r="A23" s="4">
        <v>19</v>
      </c>
      <c r="B23" s="17" t="s">
        <v>63</v>
      </c>
      <c r="C23" s="48" t="s">
        <v>546</v>
      </c>
      <c r="D23" s="48" t="s">
        <v>23</v>
      </c>
      <c r="E23" s="19">
        <v>18110717201</v>
      </c>
      <c r="F23" s="48" t="s">
        <v>91</v>
      </c>
      <c r="G23" s="19">
        <v>26</v>
      </c>
      <c r="H23" s="19">
        <v>28</v>
      </c>
      <c r="I23" s="61">
        <f t="shared" si="0"/>
        <v>54</v>
      </c>
      <c r="J23" s="48">
        <v>9854100526</v>
      </c>
      <c r="K23" s="48" t="s">
        <v>787</v>
      </c>
      <c r="L23" s="48" t="s">
        <v>788</v>
      </c>
      <c r="M23" s="48">
        <v>9577250410</v>
      </c>
      <c r="N23" s="48" t="s">
        <v>789</v>
      </c>
      <c r="O23" s="48">
        <v>7399463468</v>
      </c>
      <c r="P23" s="49">
        <v>43684</v>
      </c>
      <c r="Q23" s="48" t="s">
        <v>232</v>
      </c>
      <c r="R23" s="48">
        <v>43</v>
      </c>
      <c r="S23" s="18" t="s">
        <v>221</v>
      </c>
      <c r="T23" s="18"/>
    </row>
    <row r="24" spans="1:20">
      <c r="A24" s="4">
        <v>20</v>
      </c>
      <c r="B24" s="17" t="s">
        <v>63</v>
      </c>
      <c r="C24" s="59" t="s">
        <v>547</v>
      </c>
      <c r="D24" s="48" t="s">
        <v>23</v>
      </c>
      <c r="E24" s="17">
        <v>18110703102</v>
      </c>
      <c r="F24" s="59" t="s">
        <v>91</v>
      </c>
      <c r="G24" s="17">
        <v>13</v>
      </c>
      <c r="H24" s="17">
        <v>23</v>
      </c>
      <c r="I24" s="61">
        <f t="shared" si="0"/>
        <v>36</v>
      </c>
      <c r="J24" s="59">
        <v>9859279728</v>
      </c>
      <c r="K24" s="59" t="s">
        <v>787</v>
      </c>
      <c r="L24" s="59" t="s">
        <v>788</v>
      </c>
      <c r="M24" s="59">
        <v>9577250410</v>
      </c>
      <c r="N24" s="59" t="s">
        <v>789</v>
      </c>
      <c r="O24" s="59">
        <v>7399463468</v>
      </c>
      <c r="P24" s="24">
        <v>43684</v>
      </c>
      <c r="Q24" s="18" t="s">
        <v>232</v>
      </c>
      <c r="R24" s="48">
        <v>40</v>
      </c>
      <c r="S24" s="18" t="s">
        <v>221</v>
      </c>
      <c r="T24" s="18"/>
    </row>
    <row r="25" spans="1:20">
      <c r="A25" s="4">
        <v>21</v>
      </c>
      <c r="B25" s="17" t="s">
        <v>63</v>
      </c>
      <c r="C25" s="18" t="s">
        <v>548</v>
      </c>
      <c r="D25" s="48" t="s">
        <v>23</v>
      </c>
      <c r="E25" s="19">
        <v>18110717202</v>
      </c>
      <c r="F25" s="18" t="s">
        <v>91</v>
      </c>
      <c r="G25" s="19">
        <v>57</v>
      </c>
      <c r="H25" s="19">
        <v>33</v>
      </c>
      <c r="I25" s="61">
        <f t="shared" si="0"/>
        <v>90</v>
      </c>
      <c r="J25" s="18">
        <v>9707386389</v>
      </c>
      <c r="K25" s="18" t="s">
        <v>787</v>
      </c>
      <c r="L25" s="18" t="s">
        <v>788</v>
      </c>
      <c r="M25" s="18">
        <v>9577250410</v>
      </c>
      <c r="N25" s="18" t="s">
        <v>789</v>
      </c>
      <c r="O25" s="18">
        <v>7399463468</v>
      </c>
      <c r="P25" s="24">
        <v>43684</v>
      </c>
      <c r="Q25" s="18" t="s">
        <v>232</v>
      </c>
      <c r="R25" s="48">
        <v>43</v>
      </c>
      <c r="S25" s="18" t="s">
        <v>221</v>
      </c>
      <c r="T25" s="18"/>
    </row>
    <row r="26" spans="1:20">
      <c r="A26" s="4">
        <v>22</v>
      </c>
      <c r="B26" s="17" t="s">
        <v>62</v>
      </c>
      <c r="C26" s="18" t="s">
        <v>549</v>
      </c>
      <c r="D26" s="48" t="s">
        <v>23</v>
      </c>
      <c r="E26" s="19">
        <v>18110717501</v>
      </c>
      <c r="F26" s="18" t="s">
        <v>91</v>
      </c>
      <c r="G26" s="19">
        <v>30</v>
      </c>
      <c r="H26" s="19">
        <v>32</v>
      </c>
      <c r="I26" s="61">
        <f t="shared" si="0"/>
        <v>62</v>
      </c>
      <c r="J26" s="18">
        <v>9613331166</v>
      </c>
      <c r="K26" s="18" t="s">
        <v>787</v>
      </c>
      <c r="L26" s="18" t="s">
        <v>788</v>
      </c>
      <c r="M26" s="18">
        <v>9577250410</v>
      </c>
      <c r="N26" s="18" t="s">
        <v>789</v>
      </c>
      <c r="O26" s="18">
        <v>7399463468</v>
      </c>
      <c r="P26" s="24">
        <v>43685</v>
      </c>
      <c r="Q26" s="18" t="s">
        <v>234</v>
      </c>
      <c r="R26" s="48">
        <v>45</v>
      </c>
      <c r="S26" s="18" t="s">
        <v>221</v>
      </c>
      <c r="T26" s="18"/>
    </row>
    <row r="27" spans="1:20">
      <c r="A27" s="4">
        <v>23</v>
      </c>
      <c r="B27" s="17" t="s">
        <v>62</v>
      </c>
      <c r="C27" s="18" t="s">
        <v>550</v>
      </c>
      <c r="D27" s="48" t="s">
        <v>23</v>
      </c>
      <c r="E27" s="19">
        <v>18110717203</v>
      </c>
      <c r="F27" s="18" t="s">
        <v>723</v>
      </c>
      <c r="G27" s="19">
        <v>70</v>
      </c>
      <c r="H27" s="19">
        <v>65</v>
      </c>
      <c r="I27" s="61">
        <f t="shared" si="0"/>
        <v>135</v>
      </c>
      <c r="J27" s="18">
        <v>9859610100</v>
      </c>
      <c r="K27" s="18" t="s">
        <v>787</v>
      </c>
      <c r="L27" s="18" t="s">
        <v>788</v>
      </c>
      <c r="M27" s="18">
        <v>9577250410</v>
      </c>
      <c r="N27" s="18" t="s">
        <v>789</v>
      </c>
      <c r="O27" s="18">
        <v>7399463468</v>
      </c>
      <c r="P27" s="24">
        <v>43685</v>
      </c>
      <c r="Q27" s="18" t="s">
        <v>234</v>
      </c>
      <c r="R27" s="48">
        <v>45</v>
      </c>
      <c r="S27" s="18" t="s">
        <v>221</v>
      </c>
      <c r="T27" s="18"/>
    </row>
    <row r="28" spans="1:20">
      <c r="A28" s="4">
        <v>24</v>
      </c>
      <c r="B28" s="17" t="s">
        <v>63</v>
      </c>
      <c r="C28" s="18" t="s">
        <v>551</v>
      </c>
      <c r="D28" s="48" t="s">
        <v>23</v>
      </c>
      <c r="E28" s="19">
        <v>18110717204</v>
      </c>
      <c r="F28" s="18" t="s">
        <v>724</v>
      </c>
      <c r="G28" s="19">
        <v>122</v>
      </c>
      <c r="H28" s="19">
        <v>113</v>
      </c>
      <c r="I28" s="61">
        <f t="shared" si="0"/>
        <v>235</v>
      </c>
      <c r="J28" s="18">
        <v>9613331024</v>
      </c>
      <c r="K28" s="18" t="s">
        <v>787</v>
      </c>
      <c r="L28" s="18" t="s">
        <v>788</v>
      </c>
      <c r="M28" s="18">
        <v>9577250410</v>
      </c>
      <c r="N28" s="18" t="s">
        <v>789</v>
      </c>
      <c r="O28" s="18">
        <v>7399463468</v>
      </c>
      <c r="P28" s="24">
        <v>43685</v>
      </c>
      <c r="Q28" s="18" t="s">
        <v>234</v>
      </c>
      <c r="R28" s="48">
        <v>43</v>
      </c>
      <c r="S28" s="18" t="s">
        <v>221</v>
      </c>
      <c r="T28" s="18"/>
    </row>
    <row r="29" spans="1:20">
      <c r="A29" s="4">
        <v>25</v>
      </c>
      <c r="B29" s="17" t="s">
        <v>62</v>
      </c>
      <c r="C29" s="59" t="s">
        <v>551</v>
      </c>
      <c r="D29" s="48" t="s">
        <v>23</v>
      </c>
      <c r="E29" s="17">
        <v>18110717204</v>
      </c>
      <c r="F29" s="59" t="s">
        <v>724</v>
      </c>
      <c r="G29" s="17">
        <v>122</v>
      </c>
      <c r="H29" s="17">
        <v>113</v>
      </c>
      <c r="I29" s="61">
        <f t="shared" si="0"/>
        <v>235</v>
      </c>
      <c r="J29" s="59">
        <v>9613331024</v>
      </c>
      <c r="K29" s="59" t="s">
        <v>787</v>
      </c>
      <c r="L29" s="59" t="s">
        <v>788</v>
      </c>
      <c r="M29" s="59">
        <v>9577250410</v>
      </c>
      <c r="N29" s="59" t="s">
        <v>789</v>
      </c>
      <c r="O29" s="59">
        <v>7399463468</v>
      </c>
      <c r="P29" s="24">
        <v>43686</v>
      </c>
      <c r="Q29" s="18" t="s">
        <v>238</v>
      </c>
      <c r="R29" s="48">
        <v>43</v>
      </c>
      <c r="S29" s="18" t="s">
        <v>221</v>
      </c>
      <c r="T29" s="18"/>
    </row>
    <row r="30" spans="1:20">
      <c r="A30" s="4">
        <v>26</v>
      </c>
      <c r="B30" s="17" t="s">
        <v>63</v>
      </c>
      <c r="C30" s="18" t="s">
        <v>552</v>
      </c>
      <c r="D30" s="48" t="s">
        <v>23</v>
      </c>
      <c r="E30" s="19">
        <v>18110717802</v>
      </c>
      <c r="F30" s="18" t="s">
        <v>723</v>
      </c>
      <c r="G30" s="19">
        <v>46</v>
      </c>
      <c r="H30" s="19">
        <v>56</v>
      </c>
      <c r="I30" s="61">
        <f t="shared" si="0"/>
        <v>102</v>
      </c>
      <c r="J30" s="18">
        <v>9707861344</v>
      </c>
      <c r="K30" s="18" t="s">
        <v>787</v>
      </c>
      <c r="L30" s="18" t="s">
        <v>788</v>
      </c>
      <c r="M30" s="18">
        <v>9577250410</v>
      </c>
      <c r="N30" s="18" t="s">
        <v>789</v>
      </c>
      <c r="O30" s="18">
        <v>7399463468</v>
      </c>
      <c r="P30" s="24">
        <v>43686</v>
      </c>
      <c r="Q30" s="18" t="s">
        <v>238</v>
      </c>
      <c r="R30" s="48">
        <v>45</v>
      </c>
      <c r="S30" s="18" t="s">
        <v>221</v>
      </c>
      <c r="T30" s="18"/>
    </row>
    <row r="31" spans="1:20">
      <c r="A31" s="4">
        <v>27</v>
      </c>
      <c r="B31" s="17" t="s">
        <v>62</v>
      </c>
      <c r="C31" s="18" t="s">
        <v>553</v>
      </c>
      <c r="D31" s="48" t="s">
        <v>23</v>
      </c>
      <c r="E31" s="19">
        <v>18110717601</v>
      </c>
      <c r="F31" s="18" t="s">
        <v>91</v>
      </c>
      <c r="G31" s="19">
        <v>18</v>
      </c>
      <c r="H31" s="19">
        <v>6</v>
      </c>
      <c r="I31" s="61">
        <f t="shared" si="0"/>
        <v>24</v>
      </c>
      <c r="J31" s="18">
        <v>9577234854</v>
      </c>
      <c r="K31" s="18" t="s">
        <v>787</v>
      </c>
      <c r="L31" s="18" t="s">
        <v>788</v>
      </c>
      <c r="M31" s="18">
        <v>9577250410</v>
      </c>
      <c r="N31" s="18" t="s">
        <v>789</v>
      </c>
      <c r="O31" s="18">
        <v>7399463468</v>
      </c>
      <c r="P31" s="24">
        <v>43687</v>
      </c>
      <c r="Q31" s="18" t="s">
        <v>245</v>
      </c>
      <c r="R31" s="48">
        <v>45</v>
      </c>
      <c r="S31" s="18" t="s">
        <v>221</v>
      </c>
      <c r="T31" s="18"/>
    </row>
    <row r="32" spans="1:20">
      <c r="A32" s="4">
        <v>28</v>
      </c>
      <c r="B32" s="17" t="s">
        <v>62</v>
      </c>
      <c r="C32" s="18" t="s">
        <v>554</v>
      </c>
      <c r="D32" s="48" t="s">
        <v>23</v>
      </c>
      <c r="E32" s="19">
        <v>18110717703</v>
      </c>
      <c r="F32" s="18" t="s">
        <v>91</v>
      </c>
      <c r="G32" s="19">
        <v>27</v>
      </c>
      <c r="H32" s="19">
        <v>35</v>
      </c>
      <c r="I32" s="61">
        <f t="shared" si="0"/>
        <v>62</v>
      </c>
      <c r="J32" s="18">
        <v>9859547312</v>
      </c>
      <c r="K32" s="18" t="s">
        <v>787</v>
      </c>
      <c r="L32" s="18" t="s">
        <v>788</v>
      </c>
      <c r="M32" s="18">
        <v>9577250410</v>
      </c>
      <c r="N32" s="18" t="s">
        <v>789</v>
      </c>
      <c r="O32" s="18">
        <v>7399463468</v>
      </c>
      <c r="P32" s="24">
        <v>43687</v>
      </c>
      <c r="Q32" s="18" t="s">
        <v>245</v>
      </c>
      <c r="R32" s="48">
        <v>43</v>
      </c>
      <c r="S32" s="18" t="s">
        <v>221</v>
      </c>
      <c r="T32" s="18"/>
    </row>
    <row r="33" spans="1:20">
      <c r="A33" s="4">
        <v>29</v>
      </c>
      <c r="B33" s="17" t="s">
        <v>62</v>
      </c>
      <c r="C33" s="18" t="s">
        <v>555</v>
      </c>
      <c r="D33" s="48" t="s">
        <v>23</v>
      </c>
      <c r="E33" s="19">
        <v>18110717101</v>
      </c>
      <c r="F33" s="18" t="s">
        <v>91</v>
      </c>
      <c r="G33" s="19">
        <v>9</v>
      </c>
      <c r="H33" s="19">
        <v>13</v>
      </c>
      <c r="I33" s="61">
        <f t="shared" si="0"/>
        <v>22</v>
      </c>
      <c r="J33" s="18">
        <v>9613477710</v>
      </c>
      <c r="K33" s="18" t="s">
        <v>787</v>
      </c>
      <c r="L33" s="18" t="s">
        <v>788</v>
      </c>
      <c r="M33" s="18">
        <v>9577250410</v>
      </c>
      <c r="N33" s="18" t="s">
        <v>789</v>
      </c>
      <c r="O33" s="18">
        <v>7399463468</v>
      </c>
      <c r="P33" s="24">
        <v>43687</v>
      </c>
      <c r="Q33" s="18" t="s">
        <v>245</v>
      </c>
      <c r="R33" s="48">
        <v>45</v>
      </c>
      <c r="S33" s="18" t="s">
        <v>221</v>
      </c>
      <c r="T33" s="18"/>
    </row>
    <row r="34" spans="1:20">
      <c r="A34" s="4">
        <v>30</v>
      </c>
      <c r="B34" s="17" t="s">
        <v>63</v>
      </c>
      <c r="C34" s="18" t="s">
        <v>556</v>
      </c>
      <c r="D34" s="18" t="s">
        <v>25</v>
      </c>
      <c r="E34" s="19">
        <v>19</v>
      </c>
      <c r="F34" s="18"/>
      <c r="G34" s="19">
        <v>25</v>
      </c>
      <c r="H34" s="19">
        <v>18</v>
      </c>
      <c r="I34" s="61">
        <f t="shared" si="0"/>
        <v>43</v>
      </c>
      <c r="J34" s="18">
        <v>9859156363</v>
      </c>
      <c r="K34" s="18" t="s">
        <v>784</v>
      </c>
      <c r="L34" s="18" t="s">
        <v>785</v>
      </c>
      <c r="M34" s="18">
        <v>9577368493</v>
      </c>
      <c r="N34" s="18" t="s">
        <v>786</v>
      </c>
      <c r="O34" s="18">
        <v>8822264425</v>
      </c>
      <c r="P34" s="24">
        <v>43687</v>
      </c>
      <c r="Q34" s="18" t="s">
        <v>245</v>
      </c>
      <c r="R34" s="48">
        <v>43</v>
      </c>
      <c r="S34" s="18" t="s">
        <v>221</v>
      </c>
      <c r="T34" s="18"/>
    </row>
    <row r="35" spans="1:20">
      <c r="A35" s="4">
        <v>31</v>
      </c>
      <c r="B35" s="17" t="s">
        <v>63</v>
      </c>
      <c r="C35" s="18" t="s">
        <v>557</v>
      </c>
      <c r="D35" s="18" t="s">
        <v>25</v>
      </c>
      <c r="E35" s="19">
        <v>21</v>
      </c>
      <c r="F35" s="18"/>
      <c r="G35" s="19">
        <v>24</v>
      </c>
      <c r="H35" s="19">
        <v>22</v>
      </c>
      <c r="I35" s="61">
        <f t="shared" si="0"/>
        <v>46</v>
      </c>
      <c r="J35" s="18">
        <v>8822979615</v>
      </c>
      <c r="K35" s="18" t="s">
        <v>790</v>
      </c>
      <c r="L35" s="18" t="s">
        <v>788</v>
      </c>
      <c r="M35" s="18">
        <v>9854569522</v>
      </c>
      <c r="N35" s="18" t="s">
        <v>765</v>
      </c>
      <c r="O35" s="18">
        <v>9859913681</v>
      </c>
      <c r="P35" s="24">
        <v>43687</v>
      </c>
      <c r="Q35" s="18" t="s">
        <v>245</v>
      </c>
      <c r="R35" s="48">
        <v>40</v>
      </c>
      <c r="S35" s="18" t="s">
        <v>221</v>
      </c>
      <c r="T35" s="18"/>
    </row>
    <row r="36" spans="1:20">
      <c r="A36" s="4">
        <v>32</v>
      </c>
      <c r="B36" s="17" t="s">
        <v>63</v>
      </c>
      <c r="C36" s="18" t="s">
        <v>558</v>
      </c>
      <c r="D36" s="18" t="s">
        <v>25</v>
      </c>
      <c r="E36" s="19">
        <v>18</v>
      </c>
      <c r="F36" s="18"/>
      <c r="G36" s="19">
        <v>25</v>
      </c>
      <c r="H36" s="19">
        <v>32</v>
      </c>
      <c r="I36" s="61">
        <f t="shared" si="0"/>
        <v>57</v>
      </c>
      <c r="J36" s="18">
        <v>9577049713</v>
      </c>
      <c r="K36" s="18" t="s">
        <v>791</v>
      </c>
      <c r="L36" s="18" t="s">
        <v>792</v>
      </c>
      <c r="M36" s="18">
        <v>9854607320</v>
      </c>
      <c r="N36" s="18" t="s">
        <v>793</v>
      </c>
      <c r="O36" s="18">
        <v>9859824266</v>
      </c>
      <c r="P36" s="24">
        <v>43687</v>
      </c>
      <c r="Q36" s="18" t="s">
        <v>245</v>
      </c>
      <c r="R36" s="48">
        <v>43</v>
      </c>
      <c r="S36" s="18" t="s">
        <v>221</v>
      </c>
      <c r="T36" s="18"/>
    </row>
    <row r="37" spans="1:20">
      <c r="A37" s="4">
        <v>33</v>
      </c>
      <c r="B37" s="17" t="s">
        <v>62</v>
      </c>
      <c r="C37" s="18" t="s">
        <v>559</v>
      </c>
      <c r="D37" s="18" t="s">
        <v>25</v>
      </c>
      <c r="E37" s="19">
        <v>20</v>
      </c>
      <c r="F37" s="18"/>
      <c r="G37" s="19">
        <v>26</v>
      </c>
      <c r="H37" s="19">
        <v>25</v>
      </c>
      <c r="I37" s="61">
        <f t="shared" si="0"/>
        <v>51</v>
      </c>
      <c r="J37" s="18">
        <v>9859336378</v>
      </c>
      <c r="K37" s="18" t="s">
        <v>791</v>
      </c>
      <c r="L37" s="18" t="s">
        <v>792</v>
      </c>
      <c r="M37" s="18">
        <v>9854607320</v>
      </c>
      <c r="N37" s="18" t="s">
        <v>793</v>
      </c>
      <c r="O37" s="18">
        <v>9859824266</v>
      </c>
      <c r="P37" s="24">
        <v>43690</v>
      </c>
      <c r="Q37" s="18" t="s">
        <v>226</v>
      </c>
      <c r="R37" s="48">
        <v>45</v>
      </c>
      <c r="S37" s="18" t="s">
        <v>221</v>
      </c>
      <c r="T37" s="18"/>
    </row>
    <row r="38" spans="1:20">
      <c r="A38" s="4">
        <v>34</v>
      </c>
      <c r="B38" s="17" t="s">
        <v>62</v>
      </c>
      <c r="C38" s="18" t="s">
        <v>560</v>
      </c>
      <c r="D38" s="18" t="s">
        <v>25</v>
      </c>
      <c r="E38" s="19">
        <v>23</v>
      </c>
      <c r="F38" s="18"/>
      <c r="G38" s="19">
        <v>25</v>
      </c>
      <c r="H38" s="19">
        <v>29</v>
      </c>
      <c r="I38" s="61">
        <f t="shared" si="0"/>
        <v>54</v>
      </c>
      <c r="J38" s="18">
        <v>9613615499</v>
      </c>
      <c r="K38" s="18" t="s">
        <v>784</v>
      </c>
      <c r="L38" s="18" t="s">
        <v>785</v>
      </c>
      <c r="M38" s="18">
        <v>9577368493</v>
      </c>
      <c r="N38" s="18" t="s">
        <v>786</v>
      </c>
      <c r="O38" s="18">
        <v>8822264425</v>
      </c>
      <c r="P38" s="24">
        <v>43690</v>
      </c>
      <c r="Q38" s="18" t="s">
        <v>226</v>
      </c>
      <c r="R38" s="48">
        <v>45</v>
      </c>
      <c r="S38" s="18" t="s">
        <v>221</v>
      </c>
      <c r="T38" s="18"/>
    </row>
    <row r="39" spans="1:20">
      <c r="A39" s="4">
        <v>35</v>
      </c>
      <c r="B39" s="17" t="s">
        <v>62</v>
      </c>
      <c r="C39" s="18" t="s">
        <v>561</v>
      </c>
      <c r="D39" s="18" t="s">
        <v>25</v>
      </c>
      <c r="E39" s="19">
        <v>24</v>
      </c>
      <c r="F39" s="18"/>
      <c r="G39" s="19">
        <v>20</v>
      </c>
      <c r="H39" s="19">
        <v>18</v>
      </c>
      <c r="I39" s="61">
        <f t="shared" si="0"/>
        <v>38</v>
      </c>
      <c r="J39" s="18">
        <v>9577932353</v>
      </c>
      <c r="K39" s="18" t="s">
        <v>784</v>
      </c>
      <c r="L39" s="18" t="s">
        <v>785</v>
      </c>
      <c r="M39" s="18">
        <v>9577368493</v>
      </c>
      <c r="N39" s="18" t="s">
        <v>786</v>
      </c>
      <c r="O39" s="18">
        <v>8822264425</v>
      </c>
      <c r="P39" s="24">
        <v>43690</v>
      </c>
      <c r="Q39" s="18" t="s">
        <v>226</v>
      </c>
      <c r="R39" s="48">
        <v>43</v>
      </c>
      <c r="S39" s="18" t="s">
        <v>221</v>
      </c>
      <c r="T39" s="18"/>
    </row>
    <row r="40" spans="1:20">
      <c r="A40" s="4">
        <v>36</v>
      </c>
      <c r="B40" s="17" t="s">
        <v>62</v>
      </c>
      <c r="C40" s="18" t="s">
        <v>562</v>
      </c>
      <c r="D40" s="18" t="s">
        <v>25</v>
      </c>
      <c r="E40" s="19">
        <v>22</v>
      </c>
      <c r="F40" s="18"/>
      <c r="G40" s="19">
        <v>27</v>
      </c>
      <c r="H40" s="19">
        <v>29</v>
      </c>
      <c r="I40" s="61">
        <f t="shared" si="0"/>
        <v>56</v>
      </c>
      <c r="J40" s="18">
        <v>9613687062</v>
      </c>
      <c r="K40" s="18" t="s">
        <v>784</v>
      </c>
      <c r="L40" s="18" t="s">
        <v>785</v>
      </c>
      <c r="M40" s="18">
        <v>9577368493</v>
      </c>
      <c r="N40" s="18" t="s">
        <v>786</v>
      </c>
      <c r="O40" s="18">
        <v>8822264425</v>
      </c>
      <c r="P40" s="24">
        <v>43690</v>
      </c>
      <c r="Q40" s="18" t="s">
        <v>226</v>
      </c>
      <c r="R40" s="48">
        <v>45</v>
      </c>
      <c r="S40" s="18" t="s">
        <v>221</v>
      </c>
      <c r="T40" s="18"/>
    </row>
    <row r="41" spans="1:20">
      <c r="A41" s="4">
        <v>37</v>
      </c>
      <c r="B41" s="17" t="s">
        <v>63</v>
      </c>
      <c r="C41" s="18" t="s">
        <v>563</v>
      </c>
      <c r="D41" s="18" t="s">
        <v>25</v>
      </c>
      <c r="E41" s="19">
        <v>13</v>
      </c>
      <c r="F41" s="18"/>
      <c r="G41" s="19">
        <v>24</v>
      </c>
      <c r="H41" s="19">
        <v>20</v>
      </c>
      <c r="I41" s="61">
        <f t="shared" si="0"/>
        <v>44</v>
      </c>
      <c r="J41" s="18">
        <v>9577375687</v>
      </c>
      <c r="K41" s="18" t="s">
        <v>794</v>
      </c>
      <c r="L41" s="18" t="s">
        <v>288</v>
      </c>
      <c r="M41" s="18">
        <v>9859750964</v>
      </c>
      <c r="N41" s="18" t="s">
        <v>795</v>
      </c>
      <c r="O41" s="18">
        <v>7896967970</v>
      </c>
      <c r="P41" s="24">
        <v>43690</v>
      </c>
      <c r="Q41" s="18" t="s">
        <v>226</v>
      </c>
      <c r="R41" s="48">
        <v>43</v>
      </c>
      <c r="S41" s="18" t="s">
        <v>221</v>
      </c>
      <c r="T41" s="18"/>
    </row>
    <row r="42" spans="1:20">
      <c r="A42" s="4">
        <v>38</v>
      </c>
      <c r="B42" s="17" t="s">
        <v>63</v>
      </c>
      <c r="C42" s="18" t="s">
        <v>564</v>
      </c>
      <c r="D42" s="18" t="s">
        <v>25</v>
      </c>
      <c r="E42" s="19">
        <v>17</v>
      </c>
      <c r="F42" s="18"/>
      <c r="G42" s="19">
        <v>21</v>
      </c>
      <c r="H42" s="19">
        <v>16</v>
      </c>
      <c r="I42" s="61">
        <f t="shared" si="0"/>
        <v>37</v>
      </c>
      <c r="J42" s="18">
        <v>9577844373</v>
      </c>
      <c r="K42" s="18" t="s">
        <v>794</v>
      </c>
      <c r="L42" s="18" t="s">
        <v>288</v>
      </c>
      <c r="M42" s="18">
        <v>9859750964</v>
      </c>
      <c r="N42" s="18" t="s">
        <v>795</v>
      </c>
      <c r="O42" s="18">
        <v>7896967970</v>
      </c>
      <c r="P42" s="24">
        <v>43690</v>
      </c>
      <c r="Q42" s="18" t="s">
        <v>226</v>
      </c>
      <c r="R42" s="48">
        <v>56</v>
      </c>
      <c r="S42" s="18" t="s">
        <v>221</v>
      </c>
      <c r="T42" s="18"/>
    </row>
    <row r="43" spans="1:20">
      <c r="A43" s="4">
        <v>39</v>
      </c>
      <c r="B43" s="17" t="s">
        <v>63</v>
      </c>
      <c r="C43" s="18" t="s">
        <v>565</v>
      </c>
      <c r="D43" s="18" t="s">
        <v>25</v>
      </c>
      <c r="E43" s="19">
        <v>15</v>
      </c>
      <c r="F43" s="18"/>
      <c r="G43" s="19">
        <v>22</v>
      </c>
      <c r="H43" s="19">
        <v>25</v>
      </c>
      <c r="I43" s="61">
        <f t="shared" si="0"/>
        <v>47</v>
      </c>
      <c r="J43" s="18">
        <v>9854728515</v>
      </c>
      <c r="K43" s="18" t="s">
        <v>794</v>
      </c>
      <c r="L43" s="18" t="s">
        <v>288</v>
      </c>
      <c r="M43" s="18">
        <v>9859750964</v>
      </c>
      <c r="N43" s="18" t="s">
        <v>795</v>
      </c>
      <c r="O43" s="18">
        <v>7896967970</v>
      </c>
      <c r="P43" s="24">
        <v>43690</v>
      </c>
      <c r="Q43" s="18" t="s">
        <v>226</v>
      </c>
      <c r="R43" s="48">
        <v>44</v>
      </c>
      <c r="S43" s="18" t="s">
        <v>221</v>
      </c>
      <c r="T43" s="18"/>
    </row>
    <row r="44" spans="1:20">
      <c r="A44" s="4">
        <v>40</v>
      </c>
      <c r="B44" s="17" t="s">
        <v>63</v>
      </c>
      <c r="C44" s="18" t="s">
        <v>566</v>
      </c>
      <c r="D44" s="18" t="s">
        <v>25</v>
      </c>
      <c r="E44" s="19" t="s">
        <v>638</v>
      </c>
      <c r="F44" s="18"/>
      <c r="G44" s="19">
        <v>14</v>
      </c>
      <c r="H44" s="19">
        <v>15</v>
      </c>
      <c r="I44" s="61">
        <f t="shared" si="0"/>
        <v>29</v>
      </c>
      <c r="J44" s="18">
        <v>8403822216</v>
      </c>
      <c r="K44" s="18" t="s">
        <v>292</v>
      </c>
      <c r="L44" s="18" t="s">
        <v>763</v>
      </c>
      <c r="M44" s="18">
        <v>9401450947</v>
      </c>
      <c r="N44" s="18" t="s">
        <v>796</v>
      </c>
      <c r="O44" s="18">
        <v>7399765245</v>
      </c>
      <c r="P44" s="24">
        <v>43690</v>
      </c>
      <c r="Q44" s="18" t="s">
        <v>226</v>
      </c>
      <c r="R44" s="48">
        <v>54</v>
      </c>
      <c r="S44" s="18" t="s">
        <v>221</v>
      </c>
      <c r="T44" s="18"/>
    </row>
    <row r="45" spans="1:20">
      <c r="A45" s="4">
        <v>41</v>
      </c>
      <c r="B45" s="17" t="s">
        <v>63</v>
      </c>
      <c r="C45" s="18" t="s">
        <v>567</v>
      </c>
      <c r="D45" s="18" t="s">
        <v>25</v>
      </c>
      <c r="E45" s="19" t="s">
        <v>639</v>
      </c>
      <c r="F45" s="18"/>
      <c r="G45" s="19">
        <v>10</v>
      </c>
      <c r="H45" s="19">
        <v>17</v>
      </c>
      <c r="I45" s="61">
        <f t="shared" si="0"/>
        <v>27</v>
      </c>
      <c r="J45" s="18">
        <v>9613715548</v>
      </c>
      <c r="K45" s="18" t="s">
        <v>730</v>
      </c>
      <c r="L45" s="18" t="s">
        <v>283</v>
      </c>
      <c r="M45" s="18">
        <v>9577055161</v>
      </c>
      <c r="N45" s="18" t="s">
        <v>284</v>
      </c>
      <c r="O45" s="18">
        <v>9854860046</v>
      </c>
      <c r="P45" s="24">
        <v>43690</v>
      </c>
      <c r="Q45" s="18" t="s">
        <v>226</v>
      </c>
      <c r="R45" s="48">
        <v>56</v>
      </c>
      <c r="S45" s="18" t="s">
        <v>221</v>
      </c>
      <c r="T45" s="18"/>
    </row>
    <row r="46" spans="1:20">
      <c r="A46" s="4">
        <v>42</v>
      </c>
      <c r="B46" s="17" t="s">
        <v>63</v>
      </c>
      <c r="C46" s="18" t="s">
        <v>568</v>
      </c>
      <c r="D46" s="18" t="s">
        <v>25</v>
      </c>
      <c r="E46" s="19" t="s">
        <v>640</v>
      </c>
      <c r="F46" s="18"/>
      <c r="G46" s="19">
        <v>13</v>
      </c>
      <c r="H46" s="19">
        <v>13</v>
      </c>
      <c r="I46" s="61">
        <f t="shared" si="0"/>
        <v>26</v>
      </c>
      <c r="J46" s="18">
        <v>7399298583</v>
      </c>
      <c r="K46" s="18" t="s">
        <v>292</v>
      </c>
      <c r="L46" s="18" t="s">
        <v>763</v>
      </c>
      <c r="M46" s="18">
        <v>9401450947</v>
      </c>
      <c r="N46" s="18" t="s">
        <v>796</v>
      </c>
      <c r="O46" s="18">
        <v>7399765245</v>
      </c>
      <c r="P46" s="24">
        <v>43690</v>
      </c>
      <c r="Q46" s="18" t="s">
        <v>226</v>
      </c>
      <c r="R46" s="48">
        <v>45</v>
      </c>
      <c r="S46" s="18" t="s">
        <v>221</v>
      </c>
      <c r="T46" s="18"/>
    </row>
    <row r="47" spans="1:20">
      <c r="A47" s="4">
        <v>43</v>
      </c>
      <c r="B47" s="17" t="s">
        <v>62</v>
      </c>
      <c r="C47" s="18" t="s">
        <v>569</v>
      </c>
      <c r="D47" s="18" t="s">
        <v>25</v>
      </c>
      <c r="E47" s="19" t="s">
        <v>641</v>
      </c>
      <c r="F47" s="18"/>
      <c r="G47" s="19">
        <v>24</v>
      </c>
      <c r="H47" s="19">
        <v>33</v>
      </c>
      <c r="I47" s="61">
        <f t="shared" si="0"/>
        <v>57</v>
      </c>
      <c r="J47" s="18" t="s">
        <v>261</v>
      </c>
      <c r="K47" s="18" t="s">
        <v>730</v>
      </c>
      <c r="L47" s="18" t="s">
        <v>283</v>
      </c>
      <c r="M47" s="18">
        <v>9577055161</v>
      </c>
      <c r="N47" s="18" t="s">
        <v>284</v>
      </c>
      <c r="O47" s="18">
        <v>9854860046</v>
      </c>
      <c r="P47" s="24">
        <v>43691</v>
      </c>
      <c r="Q47" s="18" t="s">
        <v>232</v>
      </c>
      <c r="R47" s="48">
        <v>43</v>
      </c>
      <c r="S47" s="18" t="s">
        <v>221</v>
      </c>
      <c r="T47" s="18"/>
    </row>
    <row r="48" spans="1:20" ht="33">
      <c r="A48" s="4">
        <v>44</v>
      </c>
      <c r="B48" s="17" t="s">
        <v>62</v>
      </c>
      <c r="C48" s="18" t="s">
        <v>570</v>
      </c>
      <c r="D48" s="18" t="s">
        <v>25</v>
      </c>
      <c r="E48" s="19">
        <v>10</v>
      </c>
      <c r="F48" s="18"/>
      <c r="G48" s="19">
        <v>23</v>
      </c>
      <c r="H48" s="19">
        <v>22</v>
      </c>
      <c r="I48" s="61">
        <f t="shared" si="0"/>
        <v>45</v>
      </c>
      <c r="J48" s="18">
        <v>9854694023</v>
      </c>
      <c r="K48" s="18" t="s">
        <v>797</v>
      </c>
      <c r="L48" s="18" t="s">
        <v>798</v>
      </c>
      <c r="M48" s="18">
        <v>9401450949</v>
      </c>
      <c r="N48" s="18" t="s">
        <v>799</v>
      </c>
      <c r="O48" s="18">
        <v>7399453731</v>
      </c>
      <c r="P48" s="24">
        <v>43691</v>
      </c>
      <c r="Q48" s="18" t="s">
        <v>232</v>
      </c>
      <c r="R48" s="48">
        <v>40</v>
      </c>
      <c r="S48" s="18" t="s">
        <v>221</v>
      </c>
      <c r="T48" s="18"/>
    </row>
    <row r="49" spans="1:20">
      <c r="A49" s="4">
        <v>45</v>
      </c>
      <c r="B49" s="17" t="s">
        <v>62</v>
      </c>
      <c r="C49" s="18" t="s">
        <v>571</v>
      </c>
      <c r="D49" s="18" t="s">
        <v>25</v>
      </c>
      <c r="E49" s="19">
        <v>11</v>
      </c>
      <c r="F49" s="18"/>
      <c r="G49" s="19">
        <v>18</v>
      </c>
      <c r="H49" s="19">
        <v>16</v>
      </c>
      <c r="I49" s="61">
        <f t="shared" si="0"/>
        <v>34</v>
      </c>
      <c r="J49" s="18">
        <v>9577920150</v>
      </c>
      <c r="K49" s="18" t="s">
        <v>730</v>
      </c>
      <c r="L49" s="18" t="s">
        <v>283</v>
      </c>
      <c r="M49" s="18">
        <v>9577055161</v>
      </c>
      <c r="N49" s="18" t="s">
        <v>284</v>
      </c>
      <c r="O49" s="18">
        <v>9854860046</v>
      </c>
      <c r="P49" s="24">
        <v>43691</v>
      </c>
      <c r="Q49" s="18" t="s">
        <v>232</v>
      </c>
      <c r="R49" s="48">
        <v>43</v>
      </c>
      <c r="S49" s="18" t="s">
        <v>221</v>
      </c>
      <c r="T49" s="18"/>
    </row>
    <row r="50" spans="1:20">
      <c r="A50" s="4">
        <v>46</v>
      </c>
      <c r="B50" s="17" t="s">
        <v>63</v>
      </c>
      <c r="C50" s="18" t="s">
        <v>572</v>
      </c>
      <c r="D50" s="18" t="s">
        <v>25</v>
      </c>
      <c r="E50" s="19">
        <v>12</v>
      </c>
      <c r="F50" s="18"/>
      <c r="G50" s="19">
        <v>4</v>
      </c>
      <c r="H50" s="19">
        <v>7</v>
      </c>
      <c r="I50" s="61">
        <f t="shared" si="0"/>
        <v>11</v>
      </c>
      <c r="J50" s="18">
        <v>9859159147</v>
      </c>
      <c r="K50" s="18" t="s">
        <v>737</v>
      </c>
      <c r="L50" s="18" t="s">
        <v>738</v>
      </c>
      <c r="M50" s="18">
        <v>9613476086</v>
      </c>
      <c r="N50" s="18" t="s">
        <v>739</v>
      </c>
      <c r="O50" s="18">
        <v>9613331759</v>
      </c>
      <c r="P50" s="24">
        <v>43691</v>
      </c>
      <c r="Q50" s="18" t="s">
        <v>232</v>
      </c>
      <c r="R50" s="48">
        <v>45</v>
      </c>
      <c r="S50" s="18" t="s">
        <v>221</v>
      </c>
      <c r="T50" s="18"/>
    </row>
    <row r="51" spans="1:20">
      <c r="A51" s="4">
        <v>47</v>
      </c>
      <c r="B51" s="17" t="s">
        <v>63</v>
      </c>
      <c r="C51" s="18" t="s">
        <v>573</v>
      </c>
      <c r="D51" s="18" t="s">
        <v>25</v>
      </c>
      <c r="E51" s="19">
        <v>26</v>
      </c>
      <c r="F51" s="18"/>
      <c r="G51" s="19">
        <v>20</v>
      </c>
      <c r="H51" s="19">
        <v>24</v>
      </c>
      <c r="I51" s="61">
        <f t="shared" si="0"/>
        <v>44</v>
      </c>
      <c r="J51" s="18">
        <v>9854555585</v>
      </c>
      <c r="K51" s="18" t="s">
        <v>730</v>
      </c>
      <c r="L51" s="18" t="s">
        <v>283</v>
      </c>
      <c r="M51" s="18">
        <v>9577055161</v>
      </c>
      <c r="N51" s="18" t="s">
        <v>284</v>
      </c>
      <c r="O51" s="18">
        <v>9854860046</v>
      </c>
      <c r="P51" s="24">
        <v>43691</v>
      </c>
      <c r="Q51" s="18" t="s">
        <v>232</v>
      </c>
      <c r="R51" s="48">
        <v>45</v>
      </c>
      <c r="S51" s="18" t="s">
        <v>221</v>
      </c>
      <c r="T51" s="18"/>
    </row>
    <row r="52" spans="1:20">
      <c r="A52" s="4">
        <v>48</v>
      </c>
      <c r="B52" s="17" t="s">
        <v>63</v>
      </c>
      <c r="C52" s="18" t="s">
        <v>574</v>
      </c>
      <c r="D52" s="18" t="s">
        <v>25</v>
      </c>
      <c r="E52" s="19">
        <v>25</v>
      </c>
      <c r="F52" s="18"/>
      <c r="G52" s="19">
        <v>22</v>
      </c>
      <c r="H52" s="19">
        <v>24</v>
      </c>
      <c r="I52" s="61">
        <f t="shared" si="0"/>
        <v>46</v>
      </c>
      <c r="J52" s="18">
        <v>9577286766</v>
      </c>
      <c r="K52" s="18" t="s">
        <v>730</v>
      </c>
      <c r="L52" s="18" t="s">
        <v>283</v>
      </c>
      <c r="M52" s="18">
        <v>9577055161</v>
      </c>
      <c r="N52" s="18" t="s">
        <v>284</v>
      </c>
      <c r="O52" s="18">
        <v>9854860046</v>
      </c>
      <c r="P52" s="24">
        <v>43691</v>
      </c>
      <c r="Q52" s="18" t="s">
        <v>232</v>
      </c>
      <c r="R52" s="48">
        <v>43</v>
      </c>
      <c r="S52" s="18" t="s">
        <v>221</v>
      </c>
      <c r="T52" s="18"/>
    </row>
    <row r="53" spans="1:20">
      <c r="A53" s="4">
        <v>49</v>
      </c>
      <c r="B53" s="17" t="s">
        <v>63</v>
      </c>
      <c r="C53" s="59" t="s">
        <v>575</v>
      </c>
      <c r="D53" s="18" t="s">
        <v>25</v>
      </c>
      <c r="E53" s="17">
        <v>20</v>
      </c>
      <c r="F53" s="59"/>
      <c r="G53" s="17">
        <v>16</v>
      </c>
      <c r="H53" s="17">
        <v>17</v>
      </c>
      <c r="I53" s="61">
        <f t="shared" si="0"/>
        <v>33</v>
      </c>
      <c r="J53" s="59"/>
      <c r="K53" s="59" t="s">
        <v>730</v>
      </c>
      <c r="L53" s="59" t="s">
        <v>283</v>
      </c>
      <c r="M53" s="59">
        <v>9577055161</v>
      </c>
      <c r="N53" s="59" t="s">
        <v>284</v>
      </c>
      <c r="O53" s="59">
        <v>9854860046</v>
      </c>
      <c r="P53" s="24">
        <v>43691</v>
      </c>
      <c r="Q53" s="18" t="s">
        <v>232</v>
      </c>
      <c r="R53" s="48">
        <v>43</v>
      </c>
      <c r="S53" s="18" t="s">
        <v>221</v>
      </c>
      <c r="T53" s="18"/>
    </row>
    <row r="54" spans="1:20">
      <c r="A54" s="4">
        <v>50</v>
      </c>
      <c r="B54" s="17" t="s">
        <v>62</v>
      </c>
      <c r="C54" s="18" t="s">
        <v>576</v>
      </c>
      <c r="D54" s="18" t="s">
        <v>25</v>
      </c>
      <c r="E54" s="19">
        <v>23</v>
      </c>
      <c r="F54" s="18"/>
      <c r="G54" s="19">
        <v>24</v>
      </c>
      <c r="H54" s="19">
        <v>28</v>
      </c>
      <c r="I54" s="61">
        <f t="shared" si="0"/>
        <v>52</v>
      </c>
      <c r="J54" s="18"/>
      <c r="K54" s="18" t="s">
        <v>766</v>
      </c>
      <c r="L54" s="18" t="s">
        <v>767</v>
      </c>
      <c r="M54" s="18">
        <v>7399993918</v>
      </c>
      <c r="N54" s="18" t="s">
        <v>768</v>
      </c>
      <c r="O54" s="18">
        <v>9854712856</v>
      </c>
      <c r="P54" s="24">
        <v>43693</v>
      </c>
      <c r="Q54" s="18" t="s">
        <v>238</v>
      </c>
      <c r="R54" s="48">
        <v>45</v>
      </c>
      <c r="S54" s="18" t="s">
        <v>221</v>
      </c>
      <c r="T54" s="18"/>
    </row>
    <row r="55" spans="1:20">
      <c r="A55" s="4">
        <v>51</v>
      </c>
      <c r="B55" s="17" t="s">
        <v>62</v>
      </c>
      <c r="C55" s="18" t="s">
        <v>577</v>
      </c>
      <c r="D55" s="18" t="s">
        <v>25</v>
      </c>
      <c r="E55" s="19">
        <v>24</v>
      </c>
      <c r="F55" s="18"/>
      <c r="G55" s="19">
        <v>33</v>
      </c>
      <c r="H55" s="19">
        <v>34</v>
      </c>
      <c r="I55" s="61">
        <f t="shared" si="0"/>
        <v>67</v>
      </c>
      <c r="J55" s="18">
        <v>9577054960</v>
      </c>
      <c r="K55" s="18" t="s">
        <v>740</v>
      </c>
      <c r="L55" s="18" t="s">
        <v>741</v>
      </c>
      <c r="M55" s="18">
        <v>9859128816</v>
      </c>
      <c r="N55" s="18" t="s">
        <v>742</v>
      </c>
      <c r="O55" s="18">
        <v>9859566949</v>
      </c>
      <c r="P55" s="24">
        <v>43693</v>
      </c>
      <c r="Q55" s="18" t="s">
        <v>238</v>
      </c>
      <c r="R55" s="48">
        <v>45</v>
      </c>
      <c r="S55" s="18" t="s">
        <v>221</v>
      </c>
      <c r="T55" s="18"/>
    </row>
    <row r="56" spans="1:20" ht="33">
      <c r="A56" s="4">
        <v>52</v>
      </c>
      <c r="B56" s="17" t="s">
        <v>63</v>
      </c>
      <c r="C56" s="18" t="s">
        <v>578</v>
      </c>
      <c r="D56" s="48" t="s">
        <v>23</v>
      </c>
      <c r="E56" s="19">
        <v>18110710801</v>
      </c>
      <c r="F56" s="18" t="s">
        <v>91</v>
      </c>
      <c r="G56" s="19">
        <v>45</v>
      </c>
      <c r="H56" s="19">
        <v>44</v>
      </c>
      <c r="I56" s="61">
        <f t="shared" si="0"/>
        <v>89</v>
      </c>
      <c r="J56" s="18">
        <v>9577144150</v>
      </c>
      <c r="K56" s="18" t="s">
        <v>800</v>
      </c>
      <c r="L56" s="18" t="s">
        <v>222</v>
      </c>
      <c r="M56" s="18" t="s">
        <v>223</v>
      </c>
      <c r="N56" s="18" t="s">
        <v>801</v>
      </c>
      <c r="O56" s="18" t="s">
        <v>802</v>
      </c>
      <c r="P56" s="24">
        <v>43693</v>
      </c>
      <c r="Q56" s="18" t="s">
        <v>238</v>
      </c>
      <c r="R56" s="48">
        <v>43</v>
      </c>
      <c r="S56" s="18" t="s">
        <v>221</v>
      </c>
      <c r="T56" s="18"/>
    </row>
    <row r="57" spans="1:20" ht="33">
      <c r="A57" s="4">
        <v>53</v>
      </c>
      <c r="B57" s="17" t="s">
        <v>63</v>
      </c>
      <c r="C57" s="18" t="s">
        <v>579</v>
      </c>
      <c r="D57" s="48" t="s">
        <v>23</v>
      </c>
      <c r="E57" s="19">
        <v>18110710402</v>
      </c>
      <c r="F57" s="18" t="s">
        <v>91</v>
      </c>
      <c r="G57" s="19">
        <v>33</v>
      </c>
      <c r="H57" s="19">
        <v>24</v>
      </c>
      <c r="I57" s="61">
        <f t="shared" si="0"/>
        <v>57</v>
      </c>
      <c r="J57" s="18">
        <v>9877144570</v>
      </c>
      <c r="K57" s="18" t="s">
        <v>800</v>
      </c>
      <c r="L57" s="18" t="s">
        <v>222</v>
      </c>
      <c r="M57" s="18" t="s">
        <v>223</v>
      </c>
      <c r="N57" s="18" t="s">
        <v>801</v>
      </c>
      <c r="O57" s="18" t="s">
        <v>802</v>
      </c>
      <c r="P57" s="24">
        <v>43693</v>
      </c>
      <c r="Q57" s="18" t="s">
        <v>238</v>
      </c>
      <c r="R57" s="48">
        <v>45</v>
      </c>
      <c r="S57" s="18" t="s">
        <v>221</v>
      </c>
      <c r="T57" s="18"/>
    </row>
    <row r="58" spans="1:20" ht="33">
      <c r="A58" s="4">
        <v>54</v>
      </c>
      <c r="B58" s="17" t="s">
        <v>62</v>
      </c>
      <c r="C58" s="18" t="s">
        <v>580</v>
      </c>
      <c r="D58" s="48" t="s">
        <v>23</v>
      </c>
      <c r="E58" s="19">
        <v>18110710702</v>
      </c>
      <c r="F58" s="18" t="s">
        <v>91</v>
      </c>
      <c r="G58" s="19">
        <v>31</v>
      </c>
      <c r="H58" s="19">
        <v>49</v>
      </c>
      <c r="I58" s="61">
        <f t="shared" si="0"/>
        <v>80</v>
      </c>
      <c r="J58" s="18">
        <v>9854973816</v>
      </c>
      <c r="K58" s="18" t="s">
        <v>800</v>
      </c>
      <c r="L58" s="18" t="s">
        <v>222</v>
      </c>
      <c r="M58" s="18" t="s">
        <v>223</v>
      </c>
      <c r="N58" s="18" t="s">
        <v>801</v>
      </c>
      <c r="O58" s="18" t="s">
        <v>802</v>
      </c>
      <c r="P58" s="24">
        <v>43694</v>
      </c>
      <c r="Q58" s="18" t="s">
        <v>245</v>
      </c>
      <c r="R58" s="48">
        <v>43</v>
      </c>
      <c r="S58" s="18" t="s">
        <v>221</v>
      </c>
      <c r="T58" s="18"/>
    </row>
    <row r="59" spans="1:20" ht="33">
      <c r="A59" s="4">
        <v>55</v>
      </c>
      <c r="B59" s="17" t="s">
        <v>62</v>
      </c>
      <c r="C59" s="18" t="s">
        <v>581</v>
      </c>
      <c r="D59" s="48" t="s">
        <v>23</v>
      </c>
      <c r="E59" s="19">
        <v>18110710102</v>
      </c>
      <c r="F59" s="18" t="s">
        <v>91</v>
      </c>
      <c r="G59" s="19">
        <v>67</v>
      </c>
      <c r="H59" s="19">
        <v>53</v>
      </c>
      <c r="I59" s="61">
        <f t="shared" si="0"/>
        <v>120</v>
      </c>
      <c r="J59" s="18">
        <v>9859809879</v>
      </c>
      <c r="K59" s="18" t="s">
        <v>800</v>
      </c>
      <c r="L59" s="18" t="s">
        <v>222</v>
      </c>
      <c r="M59" s="18" t="s">
        <v>223</v>
      </c>
      <c r="N59" s="18" t="s">
        <v>801</v>
      </c>
      <c r="O59" s="18" t="s">
        <v>802</v>
      </c>
      <c r="P59" s="24">
        <v>43694</v>
      </c>
      <c r="Q59" s="18" t="s">
        <v>245</v>
      </c>
      <c r="R59" s="48">
        <v>40</v>
      </c>
      <c r="S59" s="18" t="s">
        <v>221</v>
      </c>
      <c r="T59" s="18"/>
    </row>
    <row r="60" spans="1:20" ht="33">
      <c r="A60" s="4">
        <v>56</v>
      </c>
      <c r="B60" s="17" t="s">
        <v>63</v>
      </c>
      <c r="C60" s="18" t="s">
        <v>582</v>
      </c>
      <c r="D60" s="48" t="s">
        <v>23</v>
      </c>
      <c r="E60" s="19">
        <v>18110717602</v>
      </c>
      <c r="F60" s="18" t="s">
        <v>723</v>
      </c>
      <c r="G60" s="19">
        <v>0</v>
      </c>
      <c r="H60" s="19">
        <v>37</v>
      </c>
      <c r="I60" s="61">
        <f t="shared" si="0"/>
        <v>37</v>
      </c>
      <c r="J60" s="18">
        <v>9957015413</v>
      </c>
      <c r="K60" s="18" t="s">
        <v>800</v>
      </c>
      <c r="L60" s="18" t="s">
        <v>222</v>
      </c>
      <c r="M60" s="18" t="s">
        <v>223</v>
      </c>
      <c r="N60" s="18" t="s">
        <v>801</v>
      </c>
      <c r="O60" s="18" t="s">
        <v>802</v>
      </c>
      <c r="P60" s="24">
        <v>43694</v>
      </c>
      <c r="Q60" s="18" t="s">
        <v>245</v>
      </c>
      <c r="R60" s="48">
        <v>43</v>
      </c>
      <c r="S60" s="18" t="s">
        <v>221</v>
      </c>
      <c r="T60" s="18"/>
    </row>
    <row r="61" spans="1:20" ht="33">
      <c r="A61" s="4">
        <v>57</v>
      </c>
      <c r="B61" s="17" t="s">
        <v>63</v>
      </c>
      <c r="C61" s="18" t="s">
        <v>583</v>
      </c>
      <c r="D61" s="48" t="s">
        <v>23</v>
      </c>
      <c r="E61" s="19">
        <v>18110713003</v>
      </c>
      <c r="F61" s="18" t="s">
        <v>723</v>
      </c>
      <c r="G61" s="19">
        <v>0</v>
      </c>
      <c r="H61" s="19">
        <v>49</v>
      </c>
      <c r="I61" s="61">
        <f t="shared" si="0"/>
        <v>49</v>
      </c>
      <c r="J61" s="18">
        <v>98542678018</v>
      </c>
      <c r="K61" s="18" t="s">
        <v>800</v>
      </c>
      <c r="L61" s="18" t="s">
        <v>222</v>
      </c>
      <c r="M61" s="18" t="s">
        <v>223</v>
      </c>
      <c r="N61" s="18" t="s">
        <v>801</v>
      </c>
      <c r="O61" s="18" t="s">
        <v>802</v>
      </c>
      <c r="P61" s="24">
        <v>43694</v>
      </c>
      <c r="Q61" s="18" t="s">
        <v>245</v>
      </c>
      <c r="R61" s="48">
        <v>45</v>
      </c>
      <c r="S61" s="18" t="s">
        <v>221</v>
      </c>
      <c r="T61" s="18"/>
    </row>
    <row r="62" spans="1:20" ht="33">
      <c r="A62" s="4">
        <v>58</v>
      </c>
      <c r="B62" s="17" t="s">
        <v>63</v>
      </c>
      <c r="C62" s="18" t="s">
        <v>584</v>
      </c>
      <c r="D62" s="48" t="s">
        <v>23</v>
      </c>
      <c r="E62" s="19">
        <v>18110712802</v>
      </c>
      <c r="F62" s="18" t="s">
        <v>723</v>
      </c>
      <c r="G62" s="19">
        <v>43</v>
      </c>
      <c r="H62" s="19">
        <v>45</v>
      </c>
      <c r="I62" s="61">
        <f t="shared" si="0"/>
        <v>88</v>
      </c>
      <c r="J62" s="18">
        <v>8011020861</v>
      </c>
      <c r="K62" s="18" t="s">
        <v>800</v>
      </c>
      <c r="L62" s="18" t="s">
        <v>222</v>
      </c>
      <c r="M62" s="18" t="s">
        <v>223</v>
      </c>
      <c r="N62" s="18" t="s">
        <v>801</v>
      </c>
      <c r="O62" s="18" t="s">
        <v>802</v>
      </c>
      <c r="P62" s="24">
        <v>43694</v>
      </c>
      <c r="Q62" s="18" t="s">
        <v>245</v>
      </c>
      <c r="R62" s="48">
        <v>45</v>
      </c>
      <c r="S62" s="18" t="s">
        <v>221</v>
      </c>
      <c r="T62" s="18"/>
    </row>
    <row r="63" spans="1:20" ht="33">
      <c r="A63" s="4">
        <v>59</v>
      </c>
      <c r="B63" s="17" t="s">
        <v>62</v>
      </c>
      <c r="C63" s="18" t="s">
        <v>585</v>
      </c>
      <c r="D63" s="48" t="s">
        <v>23</v>
      </c>
      <c r="E63" s="19">
        <v>18110710202</v>
      </c>
      <c r="F63" s="18" t="s">
        <v>723</v>
      </c>
      <c r="G63" s="19">
        <v>14</v>
      </c>
      <c r="H63" s="19">
        <v>13</v>
      </c>
      <c r="I63" s="61">
        <f t="shared" si="0"/>
        <v>27</v>
      </c>
      <c r="J63" s="18">
        <v>9859394935</v>
      </c>
      <c r="K63" s="18" t="s">
        <v>800</v>
      </c>
      <c r="L63" s="18" t="s">
        <v>222</v>
      </c>
      <c r="M63" s="18" t="s">
        <v>223</v>
      </c>
      <c r="N63" s="18" t="s">
        <v>801</v>
      </c>
      <c r="O63" s="18" t="s">
        <v>802</v>
      </c>
      <c r="P63" s="24">
        <v>43696</v>
      </c>
      <c r="Q63" s="18" t="s">
        <v>220</v>
      </c>
      <c r="R63" s="48">
        <v>43</v>
      </c>
      <c r="S63" s="18" t="s">
        <v>221</v>
      </c>
      <c r="T63" s="18"/>
    </row>
    <row r="64" spans="1:20" ht="33">
      <c r="A64" s="4">
        <v>60</v>
      </c>
      <c r="B64" s="17" t="s">
        <v>62</v>
      </c>
      <c r="C64" s="18" t="s">
        <v>586</v>
      </c>
      <c r="D64" s="48" t="s">
        <v>23</v>
      </c>
      <c r="E64" s="19">
        <v>18110709902</v>
      </c>
      <c r="F64" s="18" t="s">
        <v>723</v>
      </c>
      <c r="G64" s="19">
        <v>31</v>
      </c>
      <c r="H64" s="19">
        <v>19</v>
      </c>
      <c r="I64" s="61">
        <f t="shared" si="0"/>
        <v>50</v>
      </c>
      <c r="J64" s="18" t="s">
        <v>285</v>
      </c>
      <c r="K64" s="18" t="s">
        <v>800</v>
      </c>
      <c r="L64" s="18" t="s">
        <v>222</v>
      </c>
      <c r="M64" s="18" t="s">
        <v>223</v>
      </c>
      <c r="N64" s="18" t="s">
        <v>801</v>
      </c>
      <c r="O64" s="18" t="s">
        <v>802</v>
      </c>
      <c r="P64" s="24">
        <v>43696</v>
      </c>
      <c r="Q64" s="18" t="s">
        <v>220</v>
      </c>
      <c r="R64" s="48">
        <v>45</v>
      </c>
      <c r="S64" s="18" t="s">
        <v>221</v>
      </c>
      <c r="T64" s="18"/>
    </row>
    <row r="65" spans="1:20" ht="33">
      <c r="A65" s="4">
        <v>61</v>
      </c>
      <c r="B65" s="17" t="s">
        <v>62</v>
      </c>
      <c r="C65" s="18" t="s">
        <v>587</v>
      </c>
      <c r="D65" s="48" t="s">
        <v>23</v>
      </c>
      <c r="E65" s="19">
        <v>18110713501</v>
      </c>
      <c r="F65" s="18" t="s">
        <v>91</v>
      </c>
      <c r="G65" s="19">
        <v>35</v>
      </c>
      <c r="H65" s="19">
        <v>35</v>
      </c>
      <c r="I65" s="61">
        <f t="shared" si="0"/>
        <v>70</v>
      </c>
      <c r="J65" s="18">
        <v>9859449787</v>
      </c>
      <c r="K65" s="18" t="s">
        <v>800</v>
      </c>
      <c r="L65" s="18" t="s">
        <v>222</v>
      </c>
      <c r="M65" s="18" t="s">
        <v>223</v>
      </c>
      <c r="N65" s="18" t="s">
        <v>801</v>
      </c>
      <c r="O65" s="18" t="s">
        <v>802</v>
      </c>
      <c r="P65" s="24">
        <v>43696</v>
      </c>
      <c r="Q65" s="18" t="s">
        <v>220</v>
      </c>
      <c r="R65" s="48">
        <v>43</v>
      </c>
      <c r="S65" s="18" t="s">
        <v>221</v>
      </c>
      <c r="T65" s="18"/>
    </row>
    <row r="66" spans="1:20" ht="33">
      <c r="A66" s="4">
        <v>62</v>
      </c>
      <c r="B66" s="17" t="s">
        <v>63</v>
      </c>
      <c r="C66" s="18" t="s">
        <v>588</v>
      </c>
      <c r="D66" s="48" t="s">
        <v>23</v>
      </c>
      <c r="E66" s="19">
        <v>1811071201</v>
      </c>
      <c r="F66" s="18" t="s">
        <v>91</v>
      </c>
      <c r="G66" s="19">
        <v>65</v>
      </c>
      <c r="H66" s="19">
        <v>57</v>
      </c>
      <c r="I66" s="61">
        <f t="shared" si="0"/>
        <v>122</v>
      </c>
      <c r="J66" s="18">
        <v>9854686099</v>
      </c>
      <c r="K66" s="18" t="s">
        <v>800</v>
      </c>
      <c r="L66" s="18" t="s">
        <v>222</v>
      </c>
      <c r="M66" s="18" t="s">
        <v>223</v>
      </c>
      <c r="N66" s="18" t="s">
        <v>801</v>
      </c>
      <c r="O66" s="18" t="s">
        <v>802</v>
      </c>
      <c r="P66" s="24">
        <v>43696</v>
      </c>
      <c r="Q66" s="18" t="s">
        <v>220</v>
      </c>
      <c r="R66" s="48">
        <v>56</v>
      </c>
      <c r="S66" s="18" t="s">
        <v>221</v>
      </c>
      <c r="T66" s="18"/>
    </row>
    <row r="67" spans="1:20" ht="33">
      <c r="A67" s="4">
        <v>63</v>
      </c>
      <c r="B67" s="17" t="s">
        <v>62</v>
      </c>
      <c r="C67" s="18" t="s">
        <v>589</v>
      </c>
      <c r="D67" s="48" t="s">
        <v>23</v>
      </c>
      <c r="E67" s="19">
        <v>18110710601</v>
      </c>
      <c r="F67" s="18" t="s">
        <v>91</v>
      </c>
      <c r="G67" s="19">
        <v>23</v>
      </c>
      <c r="H67" s="19">
        <v>28</v>
      </c>
      <c r="I67" s="61">
        <f t="shared" si="0"/>
        <v>51</v>
      </c>
      <c r="J67" s="18">
        <v>9854607145</v>
      </c>
      <c r="K67" s="18" t="s">
        <v>800</v>
      </c>
      <c r="L67" s="18" t="s">
        <v>222</v>
      </c>
      <c r="M67" s="18" t="s">
        <v>223</v>
      </c>
      <c r="N67" s="18" t="s">
        <v>801</v>
      </c>
      <c r="O67" s="18" t="s">
        <v>802</v>
      </c>
      <c r="P67" s="24">
        <v>43698</v>
      </c>
      <c r="Q67" s="18" t="s">
        <v>232</v>
      </c>
      <c r="R67" s="48">
        <v>44</v>
      </c>
      <c r="S67" s="18" t="s">
        <v>221</v>
      </c>
      <c r="T67" s="18"/>
    </row>
    <row r="68" spans="1:20" ht="33">
      <c r="A68" s="4">
        <v>64</v>
      </c>
      <c r="B68" s="17" t="s">
        <v>62</v>
      </c>
      <c r="C68" s="18" t="s">
        <v>590</v>
      </c>
      <c r="D68" s="48" t="s">
        <v>23</v>
      </c>
      <c r="E68" s="19">
        <v>1811071020</v>
      </c>
      <c r="F68" s="18" t="s">
        <v>91</v>
      </c>
      <c r="G68" s="19">
        <v>22</v>
      </c>
      <c r="H68" s="19">
        <v>25</v>
      </c>
      <c r="I68" s="61">
        <f t="shared" si="0"/>
        <v>47</v>
      </c>
      <c r="J68" s="18">
        <v>9613231661</v>
      </c>
      <c r="K68" s="18" t="s">
        <v>800</v>
      </c>
      <c r="L68" s="18" t="s">
        <v>222</v>
      </c>
      <c r="M68" s="18" t="s">
        <v>223</v>
      </c>
      <c r="N68" s="18" t="s">
        <v>801</v>
      </c>
      <c r="O68" s="18" t="s">
        <v>802</v>
      </c>
      <c r="P68" s="24">
        <v>43698</v>
      </c>
      <c r="Q68" s="18" t="s">
        <v>232</v>
      </c>
      <c r="R68" s="48">
        <v>54</v>
      </c>
      <c r="S68" s="18" t="s">
        <v>221</v>
      </c>
      <c r="T68" s="18"/>
    </row>
    <row r="69" spans="1:20" ht="33">
      <c r="A69" s="4">
        <v>65</v>
      </c>
      <c r="B69" s="17" t="s">
        <v>62</v>
      </c>
      <c r="C69" s="18" t="s">
        <v>591</v>
      </c>
      <c r="D69" s="48" t="s">
        <v>23</v>
      </c>
      <c r="E69" s="19">
        <v>18110710101</v>
      </c>
      <c r="F69" s="18" t="s">
        <v>91</v>
      </c>
      <c r="G69" s="19">
        <v>51</v>
      </c>
      <c r="H69" s="19">
        <v>37</v>
      </c>
      <c r="I69" s="61">
        <f t="shared" si="0"/>
        <v>88</v>
      </c>
      <c r="J69" s="18">
        <v>9854461901</v>
      </c>
      <c r="K69" s="18" t="s">
        <v>800</v>
      </c>
      <c r="L69" s="18" t="s">
        <v>222</v>
      </c>
      <c r="M69" s="18" t="s">
        <v>223</v>
      </c>
      <c r="N69" s="18" t="s">
        <v>801</v>
      </c>
      <c r="O69" s="18" t="s">
        <v>802</v>
      </c>
      <c r="P69" s="24">
        <v>43698</v>
      </c>
      <c r="Q69" s="18" t="s">
        <v>232</v>
      </c>
      <c r="R69" s="48">
        <v>56</v>
      </c>
      <c r="S69" s="18" t="s">
        <v>221</v>
      </c>
      <c r="T69" s="18"/>
    </row>
    <row r="70" spans="1:20" ht="33">
      <c r="A70" s="4">
        <v>66</v>
      </c>
      <c r="B70" s="17" t="s">
        <v>63</v>
      </c>
      <c r="C70" s="18" t="s">
        <v>592</v>
      </c>
      <c r="D70" s="48" t="s">
        <v>23</v>
      </c>
      <c r="E70" s="19">
        <v>18110710001</v>
      </c>
      <c r="F70" s="18" t="s">
        <v>91</v>
      </c>
      <c r="G70" s="19">
        <v>23</v>
      </c>
      <c r="H70" s="19">
        <v>21</v>
      </c>
      <c r="I70" s="61">
        <f t="shared" ref="I70:I133" si="1">SUM(G70:H70)</f>
        <v>44</v>
      </c>
      <c r="J70" s="18">
        <v>9859467303</v>
      </c>
      <c r="K70" s="18" t="s">
        <v>800</v>
      </c>
      <c r="L70" s="18" t="s">
        <v>222</v>
      </c>
      <c r="M70" s="18" t="s">
        <v>223</v>
      </c>
      <c r="N70" s="18" t="s">
        <v>801</v>
      </c>
      <c r="O70" s="18" t="s">
        <v>802</v>
      </c>
      <c r="P70" s="24">
        <v>43698</v>
      </c>
      <c r="Q70" s="18" t="s">
        <v>232</v>
      </c>
      <c r="R70" s="48">
        <v>45</v>
      </c>
      <c r="S70" s="18" t="s">
        <v>221</v>
      </c>
      <c r="T70" s="18"/>
    </row>
    <row r="71" spans="1:20" ht="33">
      <c r="A71" s="4">
        <v>67</v>
      </c>
      <c r="B71" s="17" t="s">
        <v>63</v>
      </c>
      <c r="C71" s="18" t="s">
        <v>553</v>
      </c>
      <c r="D71" s="48" t="s">
        <v>23</v>
      </c>
      <c r="E71" s="19">
        <v>18110769901</v>
      </c>
      <c r="F71" s="18" t="s">
        <v>91</v>
      </c>
      <c r="G71" s="19">
        <v>20</v>
      </c>
      <c r="H71" s="19">
        <v>22</v>
      </c>
      <c r="I71" s="61">
        <f t="shared" si="1"/>
        <v>42</v>
      </c>
      <c r="J71" s="18">
        <v>8488910947</v>
      </c>
      <c r="K71" s="18" t="s">
        <v>800</v>
      </c>
      <c r="L71" s="18" t="s">
        <v>222</v>
      </c>
      <c r="M71" s="18" t="s">
        <v>223</v>
      </c>
      <c r="N71" s="18" t="s">
        <v>801</v>
      </c>
      <c r="O71" s="18" t="s">
        <v>802</v>
      </c>
      <c r="P71" s="24">
        <v>43698</v>
      </c>
      <c r="Q71" s="18" t="s">
        <v>232</v>
      </c>
      <c r="R71" s="48">
        <v>43</v>
      </c>
      <c r="S71" s="18" t="s">
        <v>221</v>
      </c>
      <c r="T71" s="18"/>
    </row>
    <row r="72" spans="1:20" ht="33">
      <c r="A72" s="4">
        <v>68</v>
      </c>
      <c r="B72" s="17" t="s">
        <v>63</v>
      </c>
      <c r="C72" s="18" t="s">
        <v>593</v>
      </c>
      <c r="D72" s="48" t="s">
        <v>23</v>
      </c>
      <c r="E72" s="19">
        <v>18110709801</v>
      </c>
      <c r="F72" s="18" t="s">
        <v>91</v>
      </c>
      <c r="G72" s="19">
        <v>24</v>
      </c>
      <c r="H72" s="19">
        <v>19</v>
      </c>
      <c r="I72" s="61">
        <f t="shared" si="1"/>
        <v>43</v>
      </c>
      <c r="J72" s="18">
        <v>9859114554</v>
      </c>
      <c r="K72" s="18" t="s">
        <v>800</v>
      </c>
      <c r="L72" s="18" t="s">
        <v>222</v>
      </c>
      <c r="M72" s="18" t="s">
        <v>223</v>
      </c>
      <c r="N72" s="18" t="s">
        <v>801</v>
      </c>
      <c r="O72" s="18" t="s">
        <v>802</v>
      </c>
      <c r="P72" s="24">
        <v>43698</v>
      </c>
      <c r="Q72" s="18" t="s">
        <v>232</v>
      </c>
      <c r="R72" s="48">
        <v>40</v>
      </c>
      <c r="S72" s="18" t="s">
        <v>221</v>
      </c>
      <c r="T72" s="18"/>
    </row>
    <row r="73" spans="1:20" ht="33">
      <c r="A73" s="4">
        <v>69</v>
      </c>
      <c r="B73" s="17" t="s">
        <v>62</v>
      </c>
      <c r="C73" s="18" t="s">
        <v>594</v>
      </c>
      <c r="D73" s="48" t="s">
        <v>23</v>
      </c>
      <c r="E73" s="19">
        <v>18110712803</v>
      </c>
      <c r="F73" s="18" t="s">
        <v>91</v>
      </c>
      <c r="G73" s="19">
        <v>27</v>
      </c>
      <c r="H73" s="19">
        <v>29</v>
      </c>
      <c r="I73" s="61">
        <f t="shared" si="1"/>
        <v>56</v>
      </c>
      <c r="J73" s="18">
        <v>8822163980</v>
      </c>
      <c r="K73" s="18" t="s">
        <v>731</v>
      </c>
      <c r="L73" s="18" t="s">
        <v>228</v>
      </c>
      <c r="M73" s="18">
        <v>9859628674</v>
      </c>
      <c r="N73" s="18" t="s">
        <v>229</v>
      </c>
      <c r="O73" s="18">
        <v>9854931520</v>
      </c>
      <c r="P73" s="24">
        <v>43699</v>
      </c>
      <c r="Q73" s="18" t="s">
        <v>234</v>
      </c>
      <c r="R73" s="48">
        <v>43</v>
      </c>
      <c r="S73" s="18" t="s">
        <v>221</v>
      </c>
      <c r="T73" s="18"/>
    </row>
    <row r="74" spans="1:20" ht="33">
      <c r="A74" s="4">
        <v>70</v>
      </c>
      <c r="B74" s="17" t="s">
        <v>62</v>
      </c>
      <c r="C74" s="18" t="s">
        <v>595</v>
      </c>
      <c r="D74" s="48" t="s">
        <v>23</v>
      </c>
      <c r="E74" s="19">
        <v>18110721603</v>
      </c>
      <c r="F74" s="18" t="s">
        <v>91</v>
      </c>
      <c r="G74" s="19">
        <v>46</v>
      </c>
      <c r="H74" s="19">
        <v>29</v>
      </c>
      <c r="I74" s="61">
        <f t="shared" si="1"/>
        <v>75</v>
      </c>
      <c r="J74" s="18">
        <v>9859751247</v>
      </c>
      <c r="K74" s="18" t="s">
        <v>731</v>
      </c>
      <c r="L74" s="18" t="s">
        <v>228</v>
      </c>
      <c r="M74" s="18">
        <v>9859628674</v>
      </c>
      <c r="N74" s="18" t="s">
        <v>229</v>
      </c>
      <c r="O74" s="18">
        <v>9854931520</v>
      </c>
      <c r="P74" s="24">
        <v>43699</v>
      </c>
      <c r="Q74" s="18" t="s">
        <v>234</v>
      </c>
      <c r="R74" s="48">
        <v>45</v>
      </c>
      <c r="S74" s="18" t="s">
        <v>221</v>
      </c>
      <c r="T74" s="18"/>
    </row>
    <row r="75" spans="1:20" ht="33">
      <c r="A75" s="4">
        <v>71</v>
      </c>
      <c r="B75" s="17" t="s">
        <v>63</v>
      </c>
      <c r="C75" s="18" t="s">
        <v>596</v>
      </c>
      <c r="D75" s="48" t="s">
        <v>23</v>
      </c>
      <c r="E75" s="19">
        <v>18110713102</v>
      </c>
      <c r="F75" s="18" t="s">
        <v>91</v>
      </c>
      <c r="G75" s="19">
        <v>16</v>
      </c>
      <c r="H75" s="19">
        <v>16</v>
      </c>
      <c r="I75" s="61">
        <f t="shared" si="1"/>
        <v>32</v>
      </c>
      <c r="J75" s="18">
        <v>7399475083</v>
      </c>
      <c r="K75" s="18" t="s">
        <v>731</v>
      </c>
      <c r="L75" s="18" t="s">
        <v>228</v>
      </c>
      <c r="M75" s="18">
        <v>9859628674</v>
      </c>
      <c r="N75" s="18" t="s">
        <v>229</v>
      </c>
      <c r="O75" s="18">
        <v>9854931520</v>
      </c>
      <c r="P75" s="24">
        <v>43699</v>
      </c>
      <c r="Q75" s="18" t="s">
        <v>234</v>
      </c>
      <c r="R75" s="48">
        <v>45</v>
      </c>
      <c r="S75" s="18" t="s">
        <v>221</v>
      </c>
      <c r="T75" s="18"/>
    </row>
    <row r="76" spans="1:20" ht="33">
      <c r="A76" s="4">
        <v>72</v>
      </c>
      <c r="B76" s="17" t="s">
        <v>63</v>
      </c>
      <c r="C76" s="18" t="s">
        <v>597</v>
      </c>
      <c r="D76" s="48" t="s">
        <v>23</v>
      </c>
      <c r="E76" s="19">
        <v>18110721202</v>
      </c>
      <c r="F76" s="18" t="s">
        <v>91</v>
      </c>
      <c r="G76" s="19">
        <v>40</v>
      </c>
      <c r="H76" s="19">
        <v>35</v>
      </c>
      <c r="I76" s="61">
        <f t="shared" si="1"/>
        <v>75</v>
      </c>
      <c r="J76" s="18">
        <v>9859156404</v>
      </c>
      <c r="K76" s="18" t="s">
        <v>731</v>
      </c>
      <c r="L76" s="18" t="s">
        <v>228</v>
      </c>
      <c r="M76" s="18">
        <v>9859628674</v>
      </c>
      <c r="N76" s="18" t="s">
        <v>229</v>
      </c>
      <c r="O76" s="18">
        <v>9854931520</v>
      </c>
      <c r="P76" s="24">
        <v>43699</v>
      </c>
      <c r="Q76" s="18" t="s">
        <v>234</v>
      </c>
      <c r="R76" s="48">
        <v>43</v>
      </c>
      <c r="S76" s="18" t="s">
        <v>221</v>
      </c>
      <c r="T76" s="18"/>
    </row>
    <row r="77" spans="1:20" ht="33">
      <c r="A77" s="4">
        <v>73</v>
      </c>
      <c r="B77" s="17" t="s">
        <v>63</v>
      </c>
      <c r="C77" s="18" t="s">
        <v>598</v>
      </c>
      <c r="D77" s="48" t="s">
        <v>23</v>
      </c>
      <c r="E77" s="19">
        <v>18110721302</v>
      </c>
      <c r="F77" s="18" t="s">
        <v>91</v>
      </c>
      <c r="G77" s="19">
        <v>10</v>
      </c>
      <c r="H77" s="19">
        <v>18</v>
      </c>
      <c r="I77" s="61">
        <f t="shared" si="1"/>
        <v>28</v>
      </c>
      <c r="J77" s="18">
        <v>8822051547</v>
      </c>
      <c r="K77" s="18" t="s">
        <v>731</v>
      </c>
      <c r="L77" s="18" t="s">
        <v>228</v>
      </c>
      <c r="M77" s="18">
        <v>9859628674</v>
      </c>
      <c r="N77" s="18" t="s">
        <v>229</v>
      </c>
      <c r="O77" s="18">
        <v>9854931520</v>
      </c>
      <c r="P77" s="24">
        <v>43699</v>
      </c>
      <c r="Q77" s="18" t="s">
        <v>234</v>
      </c>
      <c r="R77" s="48">
        <v>43</v>
      </c>
      <c r="S77" s="18" t="s">
        <v>221</v>
      </c>
      <c r="T77" s="18"/>
    </row>
    <row r="78" spans="1:20" ht="33">
      <c r="A78" s="4">
        <v>74</v>
      </c>
      <c r="B78" s="17" t="s">
        <v>62</v>
      </c>
      <c r="C78" s="48" t="s">
        <v>599</v>
      </c>
      <c r="D78" s="48" t="s">
        <v>23</v>
      </c>
      <c r="E78" s="19">
        <v>18110733502</v>
      </c>
      <c r="F78" s="48" t="s">
        <v>91</v>
      </c>
      <c r="G78" s="19">
        <v>29</v>
      </c>
      <c r="H78" s="19">
        <v>21</v>
      </c>
      <c r="I78" s="61">
        <f t="shared" si="1"/>
        <v>50</v>
      </c>
      <c r="J78" s="48">
        <v>9577854303</v>
      </c>
      <c r="K78" s="48" t="s">
        <v>731</v>
      </c>
      <c r="L78" s="48" t="s">
        <v>228</v>
      </c>
      <c r="M78" s="48">
        <v>9859628674</v>
      </c>
      <c r="N78" s="48" t="s">
        <v>229</v>
      </c>
      <c r="O78" s="48">
        <v>9854931520</v>
      </c>
      <c r="P78" s="24">
        <v>43700</v>
      </c>
      <c r="Q78" s="18" t="s">
        <v>238</v>
      </c>
      <c r="R78" s="48">
        <v>45</v>
      </c>
      <c r="S78" s="18" t="s">
        <v>221</v>
      </c>
      <c r="T78" s="18"/>
    </row>
    <row r="79" spans="1:20" ht="33">
      <c r="A79" s="4">
        <v>75</v>
      </c>
      <c r="B79" s="17" t="s">
        <v>62</v>
      </c>
      <c r="C79" s="18" t="s">
        <v>600</v>
      </c>
      <c r="D79" s="48" t="s">
        <v>23</v>
      </c>
      <c r="E79" s="19">
        <v>18110721802</v>
      </c>
      <c r="F79" s="18" t="s">
        <v>91</v>
      </c>
      <c r="G79" s="19">
        <v>24</v>
      </c>
      <c r="H79" s="19">
        <v>29</v>
      </c>
      <c r="I79" s="61">
        <f t="shared" si="1"/>
        <v>53</v>
      </c>
      <c r="J79" s="18">
        <v>9854754066</v>
      </c>
      <c r="K79" s="18" t="s">
        <v>731</v>
      </c>
      <c r="L79" s="18" t="s">
        <v>228</v>
      </c>
      <c r="M79" s="18">
        <v>9859628674</v>
      </c>
      <c r="N79" s="18" t="s">
        <v>229</v>
      </c>
      <c r="O79" s="18">
        <v>9854931520</v>
      </c>
      <c r="P79" s="24">
        <v>43700</v>
      </c>
      <c r="Q79" s="18" t="s">
        <v>238</v>
      </c>
      <c r="R79" s="48">
        <v>45</v>
      </c>
      <c r="S79" s="18" t="s">
        <v>221</v>
      </c>
      <c r="T79" s="18"/>
    </row>
    <row r="80" spans="1:20" ht="33">
      <c r="A80" s="4">
        <v>76</v>
      </c>
      <c r="B80" s="17" t="s">
        <v>62</v>
      </c>
      <c r="C80" s="18" t="s">
        <v>601</v>
      </c>
      <c r="D80" s="48" t="s">
        <v>23</v>
      </c>
      <c r="E80" s="19">
        <v>18110713001</v>
      </c>
      <c r="F80" s="18" t="s">
        <v>91</v>
      </c>
      <c r="G80" s="19">
        <v>47</v>
      </c>
      <c r="H80" s="19">
        <v>45</v>
      </c>
      <c r="I80" s="61">
        <f t="shared" si="1"/>
        <v>92</v>
      </c>
      <c r="J80" s="18">
        <v>9859253191</v>
      </c>
      <c r="K80" s="18" t="s">
        <v>731</v>
      </c>
      <c r="L80" s="18" t="s">
        <v>228</v>
      </c>
      <c r="M80" s="18">
        <v>9859628674</v>
      </c>
      <c r="N80" s="18" t="s">
        <v>229</v>
      </c>
      <c r="O80" s="18">
        <v>9854931520</v>
      </c>
      <c r="P80" s="24">
        <v>43700</v>
      </c>
      <c r="Q80" s="18" t="s">
        <v>238</v>
      </c>
      <c r="R80" s="48">
        <v>43</v>
      </c>
      <c r="S80" s="18" t="s">
        <v>221</v>
      </c>
      <c r="T80" s="18"/>
    </row>
    <row r="81" spans="1:20" ht="33">
      <c r="A81" s="4">
        <v>77</v>
      </c>
      <c r="B81" s="17" t="s">
        <v>63</v>
      </c>
      <c r="C81" s="18" t="s">
        <v>602</v>
      </c>
      <c r="D81" s="48" t="s">
        <v>23</v>
      </c>
      <c r="E81" s="19">
        <v>18110713502</v>
      </c>
      <c r="F81" s="18" t="s">
        <v>723</v>
      </c>
      <c r="G81" s="19">
        <v>78</v>
      </c>
      <c r="H81" s="19">
        <v>48</v>
      </c>
      <c r="I81" s="61">
        <f t="shared" si="1"/>
        <v>126</v>
      </c>
      <c r="J81" s="18">
        <v>9613330629</v>
      </c>
      <c r="K81" s="18" t="s">
        <v>731</v>
      </c>
      <c r="L81" s="18" t="s">
        <v>228</v>
      </c>
      <c r="M81" s="18">
        <v>9859628674</v>
      </c>
      <c r="N81" s="18" t="s">
        <v>229</v>
      </c>
      <c r="O81" s="18">
        <v>9854931520</v>
      </c>
      <c r="P81" s="24">
        <v>43700</v>
      </c>
      <c r="Q81" s="18" t="s">
        <v>238</v>
      </c>
      <c r="R81" s="48">
        <v>45</v>
      </c>
      <c r="S81" s="18" t="s">
        <v>221</v>
      </c>
      <c r="T81" s="18"/>
    </row>
    <row r="82" spans="1:20" ht="33">
      <c r="A82" s="4">
        <v>78</v>
      </c>
      <c r="B82" s="17" t="s">
        <v>62</v>
      </c>
      <c r="C82" s="18" t="s">
        <v>603</v>
      </c>
      <c r="D82" s="48" t="s">
        <v>23</v>
      </c>
      <c r="E82" s="19">
        <v>18110722802</v>
      </c>
      <c r="F82" s="18" t="s">
        <v>91</v>
      </c>
      <c r="G82" s="19">
        <v>26</v>
      </c>
      <c r="H82" s="19">
        <v>20</v>
      </c>
      <c r="I82" s="61">
        <f t="shared" si="1"/>
        <v>46</v>
      </c>
      <c r="J82" s="18">
        <v>7399573425</v>
      </c>
      <c r="K82" s="18" t="s">
        <v>803</v>
      </c>
      <c r="L82" s="18" t="s">
        <v>288</v>
      </c>
      <c r="M82" s="18">
        <v>9401450948</v>
      </c>
      <c r="N82" s="18" t="s">
        <v>289</v>
      </c>
      <c r="O82" s="18" t="s">
        <v>290</v>
      </c>
      <c r="P82" s="24">
        <v>43703</v>
      </c>
      <c r="Q82" s="18" t="s">
        <v>220</v>
      </c>
      <c r="R82" s="48">
        <v>43</v>
      </c>
      <c r="S82" s="18" t="s">
        <v>221</v>
      </c>
      <c r="T82" s="18"/>
    </row>
    <row r="83" spans="1:20" ht="33">
      <c r="A83" s="4">
        <v>79</v>
      </c>
      <c r="B83" s="17" t="s">
        <v>62</v>
      </c>
      <c r="C83" s="18" t="s">
        <v>604</v>
      </c>
      <c r="D83" s="48" t="s">
        <v>23</v>
      </c>
      <c r="E83" s="19">
        <v>18110723001</v>
      </c>
      <c r="F83" s="18" t="s">
        <v>91</v>
      </c>
      <c r="G83" s="19">
        <v>13</v>
      </c>
      <c r="H83" s="19">
        <v>8</v>
      </c>
      <c r="I83" s="61">
        <f t="shared" si="1"/>
        <v>21</v>
      </c>
      <c r="J83" s="18">
        <v>9435486833</v>
      </c>
      <c r="K83" s="18" t="s">
        <v>803</v>
      </c>
      <c r="L83" s="18" t="s">
        <v>288</v>
      </c>
      <c r="M83" s="18">
        <v>9401450948</v>
      </c>
      <c r="N83" s="18" t="s">
        <v>289</v>
      </c>
      <c r="O83" s="18" t="s">
        <v>290</v>
      </c>
      <c r="P83" s="24">
        <v>43703</v>
      </c>
      <c r="Q83" s="18" t="s">
        <v>220</v>
      </c>
      <c r="R83" s="48">
        <v>40</v>
      </c>
      <c r="S83" s="18" t="s">
        <v>221</v>
      </c>
      <c r="T83" s="18"/>
    </row>
    <row r="84" spans="1:20" ht="33">
      <c r="A84" s="4">
        <v>80</v>
      </c>
      <c r="B84" s="17" t="s">
        <v>62</v>
      </c>
      <c r="C84" s="18" t="s">
        <v>605</v>
      </c>
      <c r="D84" s="48" t="s">
        <v>23</v>
      </c>
      <c r="E84" s="19">
        <v>18110723202</v>
      </c>
      <c r="F84" s="18" t="s">
        <v>91</v>
      </c>
      <c r="G84" s="19">
        <v>37</v>
      </c>
      <c r="H84" s="19">
        <v>53</v>
      </c>
      <c r="I84" s="61">
        <f t="shared" si="1"/>
        <v>90</v>
      </c>
      <c r="J84" s="18">
        <v>9854336848</v>
      </c>
      <c r="K84" s="18" t="s">
        <v>803</v>
      </c>
      <c r="L84" s="18" t="s">
        <v>288</v>
      </c>
      <c r="M84" s="18">
        <v>9401450948</v>
      </c>
      <c r="N84" s="18" t="s">
        <v>289</v>
      </c>
      <c r="O84" s="18" t="s">
        <v>290</v>
      </c>
      <c r="P84" s="24">
        <v>43703</v>
      </c>
      <c r="Q84" s="18" t="s">
        <v>220</v>
      </c>
      <c r="R84" s="48">
        <v>43</v>
      </c>
      <c r="S84" s="18" t="s">
        <v>221</v>
      </c>
      <c r="T84" s="18"/>
    </row>
    <row r="85" spans="1:20" ht="33">
      <c r="A85" s="4">
        <v>81</v>
      </c>
      <c r="B85" s="17" t="s">
        <v>63</v>
      </c>
      <c r="C85" s="18" t="s">
        <v>606</v>
      </c>
      <c r="D85" s="48" t="s">
        <v>23</v>
      </c>
      <c r="E85" s="19">
        <v>18110723204</v>
      </c>
      <c r="F85" s="18" t="s">
        <v>91</v>
      </c>
      <c r="G85" s="19">
        <v>18</v>
      </c>
      <c r="H85" s="19">
        <v>19</v>
      </c>
      <c r="I85" s="61">
        <f t="shared" si="1"/>
        <v>37</v>
      </c>
      <c r="J85" s="18">
        <v>9859338825</v>
      </c>
      <c r="K85" s="18" t="s">
        <v>803</v>
      </c>
      <c r="L85" s="18" t="s">
        <v>288</v>
      </c>
      <c r="M85" s="18">
        <v>9401450948</v>
      </c>
      <c r="N85" s="18" t="s">
        <v>289</v>
      </c>
      <c r="O85" s="18" t="s">
        <v>290</v>
      </c>
      <c r="P85" s="24">
        <v>43703</v>
      </c>
      <c r="Q85" s="18" t="s">
        <v>220</v>
      </c>
      <c r="R85" s="48">
        <v>45</v>
      </c>
      <c r="S85" s="18" t="s">
        <v>221</v>
      </c>
      <c r="T85" s="18"/>
    </row>
    <row r="86" spans="1:20" ht="33">
      <c r="A86" s="4">
        <v>82</v>
      </c>
      <c r="B86" s="17" t="s">
        <v>63</v>
      </c>
      <c r="C86" s="18" t="s">
        <v>607</v>
      </c>
      <c r="D86" s="48" t="s">
        <v>23</v>
      </c>
      <c r="E86" s="19">
        <v>18110722602</v>
      </c>
      <c r="F86" s="18" t="s">
        <v>91</v>
      </c>
      <c r="G86" s="19">
        <v>14</v>
      </c>
      <c r="H86" s="19">
        <v>10</v>
      </c>
      <c r="I86" s="61">
        <f t="shared" si="1"/>
        <v>24</v>
      </c>
      <c r="J86" s="18" t="s">
        <v>642</v>
      </c>
      <c r="K86" s="18" t="s">
        <v>803</v>
      </c>
      <c r="L86" s="18" t="s">
        <v>288</v>
      </c>
      <c r="M86" s="18">
        <v>9401450948</v>
      </c>
      <c r="N86" s="18" t="s">
        <v>289</v>
      </c>
      <c r="O86" s="18" t="s">
        <v>290</v>
      </c>
      <c r="P86" s="24">
        <v>43703</v>
      </c>
      <c r="Q86" s="18" t="s">
        <v>220</v>
      </c>
      <c r="R86" s="48">
        <v>45</v>
      </c>
      <c r="S86" s="18" t="s">
        <v>221</v>
      </c>
      <c r="T86" s="18"/>
    </row>
    <row r="87" spans="1:20" ht="33">
      <c r="A87" s="4">
        <v>83</v>
      </c>
      <c r="B87" s="17" t="s">
        <v>63</v>
      </c>
      <c r="C87" s="18" t="s">
        <v>608</v>
      </c>
      <c r="D87" s="48" t="s">
        <v>23</v>
      </c>
      <c r="E87" s="19">
        <v>18110722301</v>
      </c>
      <c r="F87" s="18" t="s">
        <v>91</v>
      </c>
      <c r="G87" s="19">
        <v>51</v>
      </c>
      <c r="H87" s="19">
        <v>33</v>
      </c>
      <c r="I87" s="61">
        <f t="shared" si="1"/>
        <v>84</v>
      </c>
      <c r="J87" s="18">
        <v>9859548176</v>
      </c>
      <c r="K87" s="18" t="s">
        <v>803</v>
      </c>
      <c r="L87" s="18" t="s">
        <v>288</v>
      </c>
      <c r="M87" s="18">
        <v>9401450948</v>
      </c>
      <c r="N87" s="18" t="s">
        <v>289</v>
      </c>
      <c r="O87" s="18" t="s">
        <v>290</v>
      </c>
      <c r="P87" s="24">
        <v>43703</v>
      </c>
      <c r="Q87" s="18" t="s">
        <v>220</v>
      </c>
      <c r="R87" s="48">
        <v>43</v>
      </c>
      <c r="S87" s="18" t="s">
        <v>221</v>
      </c>
      <c r="T87" s="18"/>
    </row>
    <row r="88" spans="1:20" ht="33">
      <c r="A88" s="4">
        <v>84</v>
      </c>
      <c r="B88" s="17" t="s">
        <v>62</v>
      </c>
      <c r="C88" s="18" t="s">
        <v>609</v>
      </c>
      <c r="D88" s="48" t="s">
        <v>23</v>
      </c>
      <c r="E88" s="19">
        <v>18110723203</v>
      </c>
      <c r="F88" s="18" t="s">
        <v>91</v>
      </c>
      <c r="G88" s="19">
        <v>24</v>
      </c>
      <c r="H88" s="19">
        <v>26</v>
      </c>
      <c r="I88" s="61">
        <f t="shared" si="1"/>
        <v>50</v>
      </c>
      <c r="J88" s="18">
        <v>9854580478</v>
      </c>
      <c r="K88" s="18" t="s">
        <v>803</v>
      </c>
      <c r="L88" s="18" t="s">
        <v>288</v>
      </c>
      <c r="M88" s="18">
        <v>9401450948</v>
      </c>
      <c r="N88" s="18" t="s">
        <v>289</v>
      </c>
      <c r="O88" s="18" t="s">
        <v>290</v>
      </c>
      <c r="P88" s="24">
        <v>43704</v>
      </c>
      <c r="Q88" s="18" t="s">
        <v>226</v>
      </c>
      <c r="R88" s="48">
        <v>45</v>
      </c>
      <c r="S88" s="18" t="s">
        <v>221</v>
      </c>
      <c r="T88" s="18"/>
    </row>
    <row r="89" spans="1:20" ht="33">
      <c r="A89" s="4">
        <v>85</v>
      </c>
      <c r="B89" s="17" t="s">
        <v>62</v>
      </c>
      <c r="C89" s="18" t="s">
        <v>610</v>
      </c>
      <c r="D89" s="48" t="s">
        <v>23</v>
      </c>
      <c r="E89" s="19">
        <v>18110722401</v>
      </c>
      <c r="F89" s="18" t="s">
        <v>91</v>
      </c>
      <c r="G89" s="19">
        <v>47</v>
      </c>
      <c r="H89" s="19">
        <v>38</v>
      </c>
      <c r="I89" s="61">
        <f t="shared" si="1"/>
        <v>85</v>
      </c>
      <c r="J89" s="18">
        <v>9613300143</v>
      </c>
      <c r="K89" s="18" t="s">
        <v>803</v>
      </c>
      <c r="L89" s="18" t="s">
        <v>288</v>
      </c>
      <c r="M89" s="18">
        <v>9401450948</v>
      </c>
      <c r="N89" s="18" t="s">
        <v>289</v>
      </c>
      <c r="O89" s="18" t="s">
        <v>290</v>
      </c>
      <c r="P89" s="24">
        <v>43704</v>
      </c>
      <c r="Q89" s="18" t="s">
        <v>226</v>
      </c>
      <c r="R89" s="48">
        <v>43</v>
      </c>
      <c r="S89" s="18" t="s">
        <v>221</v>
      </c>
      <c r="T89" s="18"/>
    </row>
    <row r="90" spans="1:20" ht="33">
      <c r="A90" s="4">
        <v>86</v>
      </c>
      <c r="B90" s="17" t="s">
        <v>63</v>
      </c>
      <c r="C90" s="18" t="s">
        <v>611</v>
      </c>
      <c r="D90" s="48" t="s">
        <v>23</v>
      </c>
      <c r="E90" s="19">
        <v>18110723301</v>
      </c>
      <c r="F90" s="18" t="s">
        <v>91</v>
      </c>
      <c r="G90" s="19">
        <v>29</v>
      </c>
      <c r="H90" s="19">
        <v>33</v>
      </c>
      <c r="I90" s="61">
        <f t="shared" si="1"/>
        <v>62</v>
      </c>
      <c r="J90" s="18">
        <v>9854328407</v>
      </c>
      <c r="K90" s="18" t="s">
        <v>803</v>
      </c>
      <c r="L90" s="18" t="s">
        <v>288</v>
      </c>
      <c r="M90" s="18">
        <v>9401450948</v>
      </c>
      <c r="N90" s="18" t="s">
        <v>289</v>
      </c>
      <c r="O90" s="18" t="s">
        <v>290</v>
      </c>
      <c r="P90" s="24">
        <v>43704</v>
      </c>
      <c r="Q90" s="18" t="s">
        <v>226</v>
      </c>
      <c r="R90" s="48">
        <v>56</v>
      </c>
      <c r="S90" s="18" t="s">
        <v>221</v>
      </c>
      <c r="T90" s="18"/>
    </row>
    <row r="91" spans="1:20" ht="33">
      <c r="A91" s="4">
        <v>87</v>
      </c>
      <c r="B91" s="17" t="s">
        <v>63</v>
      </c>
      <c r="C91" s="18" t="s">
        <v>612</v>
      </c>
      <c r="D91" s="48" t="s">
        <v>23</v>
      </c>
      <c r="E91" s="19">
        <v>18110722702</v>
      </c>
      <c r="F91" s="18" t="s">
        <v>91</v>
      </c>
      <c r="G91" s="19">
        <v>27</v>
      </c>
      <c r="H91" s="19">
        <v>27</v>
      </c>
      <c r="I91" s="61">
        <f t="shared" si="1"/>
        <v>54</v>
      </c>
      <c r="J91" s="18">
        <v>9859241069</v>
      </c>
      <c r="K91" s="18" t="s">
        <v>803</v>
      </c>
      <c r="L91" s="18" t="s">
        <v>288</v>
      </c>
      <c r="M91" s="18">
        <v>9401450948</v>
      </c>
      <c r="N91" s="18" t="s">
        <v>289</v>
      </c>
      <c r="O91" s="18" t="s">
        <v>290</v>
      </c>
      <c r="P91" s="24">
        <v>43704</v>
      </c>
      <c r="Q91" s="18" t="s">
        <v>226</v>
      </c>
      <c r="R91" s="48">
        <v>44</v>
      </c>
      <c r="S91" s="18" t="s">
        <v>221</v>
      </c>
      <c r="T91" s="18"/>
    </row>
    <row r="92" spans="1:20" ht="33">
      <c r="A92" s="4">
        <v>88</v>
      </c>
      <c r="B92" s="17" t="s">
        <v>63</v>
      </c>
      <c r="C92" s="18" t="s">
        <v>613</v>
      </c>
      <c r="D92" s="48" t="s">
        <v>23</v>
      </c>
      <c r="E92" s="19">
        <v>18110723401</v>
      </c>
      <c r="F92" s="18" t="s">
        <v>91</v>
      </c>
      <c r="G92" s="19">
        <v>10</v>
      </c>
      <c r="H92" s="19">
        <v>18</v>
      </c>
      <c r="I92" s="61">
        <f t="shared" si="1"/>
        <v>28</v>
      </c>
      <c r="J92" s="18">
        <v>9577134715</v>
      </c>
      <c r="K92" s="18" t="s">
        <v>803</v>
      </c>
      <c r="L92" s="18" t="s">
        <v>288</v>
      </c>
      <c r="M92" s="18">
        <v>9401450948</v>
      </c>
      <c r="N92" s="18" t="s">
        <v>289</v>
      </c>
      <c r="O92" s="18" t="s">
        <v>290</v>
      </c>
      <c r="P92" s="24">
        <v>43704</v>
      </c>
      <c r="Q92" s="18" t="s">
        <v>226</v>
      </c>
      <c r="R92" s="48">
        <v>54</v>
      </c>
      <c r="S92" s="18" t="s">
        <v>221</v>
      </c>
      <c r="T92" s="18"/>
    </row>
    <row r="93" spans="1:20" ht="33">
      <c r="A93" s="4">
        <v>89</v>
      </c>
      <c r="B93" s="17" t="s">
        <v>63</v>
      </c>
      <c r="C93" s="18" t="s">
        <v>614</v>
      </c>
      <c r="D93" s="48" t="s">
        <v>23</v>
      </c>
      <c r="E93" s="19">
        <v>18110723201</v>
      </c>
      <c r="F93" s="18" t="s">
        <v>723</v>
      </c>
      <c r="G93" s="19">
        <v>31</v>
      </c>
      <c r="H93" s="19">
        <v>35</v>
      </c>
      <c r="I93" s="61">
        <f t="shared" si="1"/>
        <v>66</v>
      </c>
      <c r="J93" s="18">
        <v>9859060887</v>
      </c>
      <c r="K93" s="18" t="s">
        <v>803</v>
      </c>
      <c r="L93" s="18" t="s">
        <v>288</v>
      </c>
      <c r="M93" s="18">
        <v>9401450948</v>
      </c>
      <c r="N93" s="18" t="s">
        <v>289</v>
      </c>
      <c r="O93" s="18" t="s">
        <v>290</v>
      </c>
      <c r="P93" s="24">
        <v>43704</v>
      </c>
      <c r="Q93" s="18" t="s">
        <v>226</v>
      </c>
      <c r="R93" s="48">
        <v>56</v>
      </c>
      <c r="S93" s="18" t="s">
        <v>221</v>
      </c>
      <c r="T93" s="18"/>
    </row>
    <row r="94" spans="1:20">
      <c r="A94" s="4">
        <v>90</v>
      </c>
      <c r="B94" s="17" t="s">
        <v>62</v>
      </c>
      <c r="C94" s="18" t="s">
        <v>615</v>
      </c>
      <c r="D94" s="18" t="s">
        <v>25</v>
      </c>
      <c r="E94" s="19" t="s">
        <v>102</v>
      </c>
      <c r="F94" s="18"/>
      <c r="G94" s="19">
        <v>57</v>
      </c>
      <c r="H94" s="19">
        <v>58</v>
      </c>
      <c r="I94" s="61">
        <f t="shared" si="1"/>
        <v>115</v>
      </c>
      <c r="J94" s="18">
        <v>8753025126</v>
      </c>
      <c r="K94" s="18" t="s">
        <v>804</v>
      </c>
      <c r="L94" s="18" t="s">
        <v>805</v>
      </c>
      <c r="M94" s="18">
        <v>9435084493</v>
      </c>
      <c r="N94" s="18" t="s">
        <v>806</v>
      </c>
      <c r="O94" s="18">
        <v>9859670548</v>
      </c>
      <c r="P94" s="24">
        <v>43705</v>
      </c>
      <c r="Q94" s="18" t="s">
        <v>232</v>
      </c>
      <c r="R94" s="48">
        <v>45</v>
      </c>
      <c r="S94" s="18" t="s">
        <v>221</v>
      </c>
      <c r="T94" s="18"/>
    </row>
    <row r="95" spans="1:20">
      <c r="A95" s="4">
        <v>91</v>
      </c>
      <c r="B95" s="17" t="s">
        <v>63</v>
      </c>
      <c r="C95" s="18" t="s">
        <v>616</v>
      </c>
      <c r="D95" s="18" t="s">
        <v>25</v>
      </c>
      <c r="E95" s="19" t="s">
        <v>108</v>
      </c>
      <c r="F95" s="18"/>
      <c r="G95" s="19">
        <v>81</v>
      </c>
      <c r="H95" s="19">
        <v>95</v>
      </c>
      <c r="I95" s="61">
        <f t="shared" si="1"/>
        <v>176</v>
      </c>
      <c r="J95" s="18">
        <v>9859368938</v>
      </c>
      <c r="K95" s="18" t="s">
        <v>804</v>
      </c>
      <c r="L95" s="18" t="s">
        <v>805</v>
      </c>
      <c r="M95" s="18">
        <v>9435084493</v>
      </c>
      <c r="N95" s="18" t="s">
        <v>806</v>
      </c>
      <c r="O95" s="18">
        <v>9859670548</v>
      </c>
      <c r="P95" s="24">
        <v>43705</v>
      </c>
      <c r="Q95" s="18" t="s">
        <v>232</v>
      </c>
      <c r="R95" s="48">
        <v>43</v>
      </c>
      <c r="S95" s="18" t="s">
        <v>221</v>
      </c>
      <c r="T95" s="18"/>
    </row>
    <row r="96" spans="1:20">
      <c r="A96" s="4">
        <v>92</v>
      </c>
      <c r="B96" s="17" t="s">
        <v>62</v>
      </c>
      <c r="C96" s="18" t="s">
        <v>617</v>
      </c>
      <c r="D96" s="18" t="s">
        <v>25</v>
      </c>
      <c r="E96" s="19" t="s">
        <v>182</v>
      </c>
      <c r="F96" s="18"/>
      <c r="G96" s="19">
        <v>50</v>
      </c>
      <c r="H96" s="19">
        <v>51</v>
      </c>
      <c r="I96" s="61">
        <f t="shared" si="1"/>
        <v>101</v>
      </c>
      <c r="J96" s="18">
        <v>7399893071</v>
      </c>
      <c r="K96" s="18" t="s">
        <v>804</v>
      </c>
      <c r="L96" s="18" t="s">
        <v>805</v>
      </c>
      <c r="M96" s="18">
        <v>9435084493</v>
      </c>
      <c r="N96" s="18" t="s">
        <v>806</v>
      </c>
      <c r="O96" s="18">
        <v>9859670548</v>
      </c>
      <c r="P96" s="24">
        <v>43706</v>
      </c>
      <c r="Q96" s="18" t="s">
        <v>234</v>
      </c>
      <c r="R96" s="48">
        <v>40</v>
      </c>
      <c r="S96" s="18" t="s">
        <v>221</v>
      </c>
      <c r="T96" s="18"/>
    </row>
    <row r="97" spans="1:20">
      <c r="A97" s="4">
        <v>93</v>
      </c>
      <c r="B97" s="17" t="s">
        <v>62</v>
      </c>
      <c r="C97" s="18" t="s">
        <v>618</v>
      </c>
      <c r="D97" s="18" t="s">
        <v>25</v>
      </c>
      <c r="E97" s="19" t="s">
        <v>399</v>
      </c>
      <c r="F97" s="18"/>
      <c r="G97" s="19">
        <v>16</v>
      </c>
      <c r="H97" s="19">
        <v>20</v>
      </c>
      <c r="I97" s="61">
        <f t="shared" si="1"/>
        <v>36</v>
      </c>
      <c r="J97" s="18">
        <v>9613964892</v>
      </c>
      <c r="K97" s="18" t="s">
        <v>807</v>
      </c>
      <c r="L97" s="18" t="s">
        <v>808</v>
      </c>
      <c r="M97" s="18">
        <v>7399493028</v>
      </c>
      <c r="N97" s="18" t="s">
        <v>809</v>
      </c>
      <c r="O97" s="18">
        <v>9854410577</v>
      </c>
      <c r="P97" s="24">
        <v>43706</v>
      </c>
      <c r="Q97" s="18" t="s">
        <v>234</v>
      </c>
      <c r="R97" s="48">
        <v>43</v>
      </c>
      <c r="S97" s="18" t="s">
        <v>221</v>
      </c>
      <c r="T97" s="18"/>
    </row>
    <row r="98" spans="1:20">
      <c r="A98" s="4">
        <v>94</v>
      </c>
      <c r="B98" s="17" t="s">
        <v>63</v>
      </c>
      <c r="C98" s="18" t="s">
        <v>619</v>
      </c>
      <c r="D98" s="18" t="s">
        <v>25</v>
      </c>
      <c r="E98" s="19" t="s">
        <v>400</v>
      </c>
      <c r="F98" s="18"/>
      <c r="G98" s="19">
        <v>18</v>
      </c>
      <c r="H98" s="19">
        <v>25</v>
      </c>
      <c r="I98" s="61">
        <f t="shared" si="1"/>
        <v>43</v>
      </c>
      <c r="J98" s="18">
        <v>9859272291</v>
      </c>
      <c r="K98" s="18" t="s">
        <v>807</v>
      </c>
      <c r="L98" s="18" t="s">
        <v>808</v>
      </c>
      <c r="M98" s="18">
        <v>7399493028</v>
      </c>
      <c r="N98" s="18" t="s">
        <v>809</v>
      </c>
      <c r="O98" s="18">
        <v>9854410577</v>
      </c>
      <c r="P98" s="24">
        <v>43706</v>
      </c>
      <c r="Q98" s="18" t="s">
        <v>234</v>
      </c>
      <c r="R98" s="48">
        <v>45</v>
      </c>
      <c r="S98" s="18" t="s">
        <v>221</v>
      </c>
      <c r="T98" s="18"/>
    </row>
    <row r="99" spans="1:20">
      <c r="A99" s="4">
        <v>95</v>
      </c>
      <c r="B99" s="17" t="s">
        <v>63</v>
      </c>
      <c r="C99" s="18" t="s">
        <v>620</v>
      </c>
      <c r="D99" s="18" t="s">
        <v>25</v>
      </c>
      <c r="E99" s="19" t="s">
        <v>401</v>
      </c>
      <c r="F99" s="18"/>
      <c r="G99" s="19">
        <v>24</v>
      </c>
      <c r="H99" s="19">
        <v>37</v>
      </c>
      <c r="I99" s="61">
        <f t="shared" si="1"/>
        <v>61</v>
      </c>
      <c r="J99" s="18">
        <v>9859830662</v>
      </c>
      <c r="K99" s="18" t="s">
        <v>807</v>
      </c>
      <c r="L99" s="18" t="s">
        <v>808</v>
      </c>
      <c r="M99" s="18">
        <v>7399493028</v>
      </c>
      <c r="N99" s="18" t="s">
        <v>809</v>
      </c>
      <c r="O99" s="18">
        <v>9854410577</v>
      </c>
      <c r="P99" s="24">
        <v>43706</v>
      </c>
      <c r="Q99" s="18" t="s">
        <v>234</v>
      </c>
      <c r="R99" s="48">
        <v>45</v>
      </c>
      <c r="S99" s="18" t="s">
        <v>221</v>
      </c>
      <c r="T99" s="18"/>
    </row>
    <row r="100" spans="1:20">
      <c r="A100" s="4">
        <v>96</v>
      </c>
      <c r="B100" s="17" t="s">
        <v>63</v>
      </c>
      <c r="C100" s="18" t="s">
        <v>621</v>
      </c>
      <c r="D100" s="18" t="s">
        <v>25</v>
      </c>
      <c r="E100" s="19" t="s">
        <v>112</v>
      </c>
      <c r="F100" s="18"/>
      <c r="G100" s="19">
        <v>34</v>
      </c>
      <c r="H100" s="19">
        <v>38</v>
      </c>
      <c r="I100" s="61">
        <f t="shared" si="1"/>
        <v>72</v>
      </c>
      <c r="J100" s="18">
        <v>9678119020</v>
      </c>
      <c r="K100" s="18" t="s">
        <v>807</v>
      </c>
      <c r="L100" s="18" t="s">
        <v>808</v>
      </c>
      <c r="M100" s="18">
        <v>7399493028</v>
      </c>
      <c r="N100" s="18" t="s">
        <v>809</v>
      </c>
      <c r="O100" s="18">
        <v>9854410577</v>
      </c>
      <c r="P100" s="24">
        <v>43706</v>
      </c>
      <c r="Q100" s="18" t="s">
        <v>234</v>
      </c>
      <c r="R100" s="48">
        <v>43</v>
      </c>
      <c r="S100" s="18" t="s">
        <v>221</v>
      </c>
      <c r="T100" s="18"/>
    </row>
    <row r="101" spans="1:20">
      <c r="A101" s="4">
        <v>97</v>
      </c>
      <c r="B101" s="17" t="s">
        <v>62</v>
      </c>
      <c r="C101" s="18" t="s">
        <v>622</v>
      </c>
      <c r="D101" s="18" t="s">
        <v>25</v>
      </c>
      <c r="E101" s="19" t="s">
        <v>110</v>
      </c>
      <c r="F101" s="18"/>
      <c r="G101" s="19">
        <v>14</v>
      </c>
      <c r="H101" s="19">
        <v>16</v>
      </c>
      <c r="I101" s="61">
        <f t="shared" si="1"/>
        <v>30</v>
      </c>
      <c r="J101" s="18">
        <v>9613499751</v>
      </c>
      <c r="K101" s="18" t="s">
        <v>807</v>
      </c>
      <c r="L101" s="18" t="s">
        <v>808</v>
      </c>
      <c r="M101" s="18">
        <v>7399493028</v>
      </c>
      <c r="N101" s="18" t="s">
        <v>809</v>
      </c>
      <c r="O101" s="18">
        <v>9854410577</v>
      </c>
      <c r="P101" s="24">
        <v>43707</v>
      </c>
      <c r="Q101" s="18" t="s">
        <v>238</v>
      </c>
      <c r="R101" s="48">
        <v>43</v>
      </c>
      <c r="S101" s="18" t="s">
        <v>221</v>
      </c>
      <c r="T101" s="18"/>
    </row>
    <row r="102" spans="1:20">
      <c r="A102" s="4">
        <v>98</v>
      </c>
      <c r="B102" s="17" t="s">
        <v>62</v>
      </c>
      <c r="C102" s="18" t="s">
        <v>623</v>
      </c>
      <c r="D102" s="18" t="s">
        <v>25</v>
      </c>
      <c r="E102" s="19" t="s">
        <v>216</v>
      </c>
      <c r="F102" s="18"/>
      <c r="G102" s="19">
        <v>16</v>
      </c>
      <c r="H102" s="19">
        <v>26</v>
      </c>
      <c r="I102" s="61">
        <f t="shared" si="1"/>
        <v>42</v>
      </c>
      <c r="J102" s="18">
        <v>9706211966</v>
      </c>
      <c r="K102" s="18" t="s">
        <v>807</v>
      </c>
      <c r="L102" s="18" t="s">
        <v>808</v>
      </c>
      <c r="M102" s="18">
        <v>7399493028</v>
      </c>
      <c r="N102" s="18" t="s">
        <v>809</v>
      </c>
      <c r="O102" s="18">
        <v>9854410577</v>
      </c>
      <c r="P102" s="24">
        <v>43707</v>
      </c>
      <c r="Q102" s="18" t="s">
        <v>238</v>
      </c>
      <c r="R102" s="48">
        <v>45</v>
      </c>
      <c r="S102" s="18" t="s">
        <v>221</v>
      </c>
      <c r="T102" s="18"/>
    </row>
    <row r="103" spans="1:20">
      <c r="A103" s="4">
        <v>99</v>
      </c>
      <c r="B103" s="17" t="s">
        <v>62</v>
      </c>
      <c r="C103" s="18" t="s">
        <v>624</v>
      </c>
      <c r="D103" s="18" t="s">
        <v>25</v>
      </c>
      <c r="E103" s="19" t="s">
        <v>402</v>
      </c>
      <c r="F103" s="18"/>
      <c r="G103" s="19">
        <v>18</v>
      </c>
      <c r="H103" s="19">
        <v>28</v>
      </c>
      <c r="I103" s="61">
        <f t="shared" si="1"/>
        <v>46</v>
      </c>
      <c r="J103" s="18">
        <v>9854180805</v>
      </c>
      <c r="K103" s="18" t="s">
        <v>807</v>
      </c>
      <c r="L103" s="18" t="s">
        <v>808</v>
      </c>
      <c r="M103" s="18">
        <v>7399493028</v>
      </c>
      <c r="N103" s="18" t="s">
        <v>809</v>
      </c>
      <c r="O103" s="18">
        <v>9854410577</v>
      </c>
      <c r="P103" s="24">
        <v>43707</v>
      </c>
      <c r="Q103" s="18" t="s">
        <v>238</v>
      </c>
      <c r="R103" s="48">
        <v>45</v>
      </c>
      <c r="S103" s="18" t="s">
        <v>221</v>
      </c>
      <c r="T103" s="18"/>
    </row>
    <row r="104" spans="1:20">
      <c r="A104" s="4">
        <v>100</v>
      </c>
      <c r="B104" s="17" t="s">
        <v>62</v>
      </c>
      <c r="C104" s="18" t="s">
        <v>625</v>
      </c>
      <c r="D104" s="18" t="s">
        <v>25</v>
      </c>
      <c r="E104" s="19" t="s">
        <v>170</v>
      </c>
      <c r="F104" s="18"/>
      <c r="G104" s="19">
        <v>40</v>
      </c>
      <c r="H104" s="19">
        <v>41</v>
      </c>
      <c r="I104" s="61">
        <f t="shared" si="1"/>
        <v>81</v>
      </c>
      <c r="J104" s="18">
        <v>8136068784</v>
      </c>
      <c r="K104" s="18" t="s">
        <v>807</v>
      </c>
      <c r="L104" s="18" t="s">
        <v>808</v>
      </c>
      <c r="M104" s="18">
        <v>7399493028</v>
      </c>
      <c r="N104" s="18" t="s">
        <v>809</v>
      </c>
      <c r="O104" s="18">
        <v>9854410577</v>
      </c>
      <c r="P104" s="24">
        <v>43707</v>
      </c>
      <c r="Q104" s="18" t="s">
        <v>238</v>
      </c>
      <c r="R104" s="48">
        <v>43</v>
      </c>
      <c r="S104" s="18" t="s">
        <v>221</v>
      </c>
      <c r="T104" s="18"/>
    </row>
    <row r="105" spans="1:20">
      <c r="A105" s="4">
        <v>101</v>
      </c>
      <c r="B105" s="17" t="s">
        <v>63</v>
      </c>
      <c r="C105" s="18" t="s">
        <v>626</v>
      </c>
      <c r="D105" s="18" t="s">
        <v>25</v>
      </c>
      <c r="E105" s="19" t="s">
        <v>403</v>
      </c>
      <c r="F105" s="18"/>
      <c r="G105" s="19">
        <v>14</v>
      </c>
      <c r="H105" s="19">
        <v>16</v>
      </c>
      <c r="I105" s="61">
        <f t="shared" si="1"/>
        <v>30</v>
      </c>
      <c r="J105" s="18">
        <v>9859600339</v>
      </c>
      <c r="K105" s="18" t="s">
        <v>807</v>
      </c>
      <c r="L105" s="18" t="s">
        <v>808</v>
      </c>
      <c r="M105" s="18">
        <v>7399493028</v>
      </c>
      <c r="N105" s="18" t="s">
        <v>809</v>
      </c>
      <c r="O105" s="18">
        <v>9854410577</v>
      </c>
      <c r="P105" s="24">
        <v>43707</v>
      </c>
      <c r="Q105" s="18" t="s">
        <v>238</v>
      </c>
      <c r="R105" s="48">
        <v>45</v>
      </c>
      <c r="S105" s="18" t="s">
        <v>221</v>
      </c>
      <c r="T105" s="18"/>
    </row>
    <row r="106" spans="1:20">
      <c r="A106" s="4">
        <v>102</v>
      </c>
      <c r="B106" s="17" t="s">
        <v>63</v>
      </c>
      <c r="C106" s="18" t="s">
        <v>627</v>
      </c>
      <c r="D106" s="18" t="s">
        <v>25</v>
      </c>
      <c r="E106" s="19" t="s">
        <v>176</v>
      </c>
      <c r="F106" s="18"/>
      <c r="G106" s="19">
        <v>26</v>
      </c>
      <c r="H106" s="19">
        <v>20</v>
      </c>
      <c r="I106" s="61">
        <f t="shared" si="1"/>
        <v>46</v>
      </c>
      <c r="J106" s="18">
        <v>9613107402</v>
      </c>
      <c r="K106" s="18" t="s">
        <v>810</v>
      </c>
      <c r="L106" s="18" t="s">
        <v>811</v>
      </c>
      <c r="M106" s="18">
        <v>9854566985</v>
      </c>
      <c r="N106" s="18" t="s">
        <v>812</v>
      </c>
      <c r="O106" s="18">
        <v>9577147889</v>
      </c>
      <c r="P106" s="24">
        <v>43707</v>
      </c>
      <c r="Q106" s="18" t="s">
        <v>238</v>
      </c>
      <c r="R106" s="48">
        <v>43</v>
      </c>
      <c r="S106" s="18" t="s">
        <v>221</v>
      </c>
      <c r="T106" s="18"/>
    </row>
    <row r="107" spans="1:20">
      <c r="A107" s="4">
        <v>103</v>
      </c>
      <c r="B107" s="17" t="s">
        <v>63</v>
      </c>
      <c r="C107" s="18" t="s">
        <v>628</v>
      </c>
      <c r="D107" s="18" t="s">
        <v>25</v>
      </c>
      <c r="E107" s="19" t="s">
        <v>404</v>
      </c>
      <c r="F107" s="18"/>
      <c r="G107" s="19">
        <v>21</v>
      </c>
      <c r="H107" s="19">
        <v>19</v>
      </c>
      <c r="I107" s="61">
        <f t="shared" si="1"/>
        <v>40</v>
      </c>
      <c r="J107" s="18">
        <v>9613988342</v>
      </c>
      <c r="K107" s="18" t="s">
        <v>810</v>
      </c>
      <c r="L107" s="18" t="s">
        <v>811</v>
      </c>
      <c r="M107" s="18">
        <v>9854566985</v>
      </c>
      <c r="N107" s="18" t="s">
        <v>812</v>
      </c>
      <c r="O107" s="18">
        <v>9577147889</v>
      </c>
      <c r="P107" s="24">
        <v>43707</v>
      </c>
      <c r="Q107" s="18" t="s">
        <v>238</v>
      </c>
      <c r="R107" s="48">
        <v>40</v>
      </c>
      <c r="S107" s="18" t="s">
        <v>221</v>
      </c>
      <c r="T107" s="18"/>
    </row>
    <row r="108" spans="1:20">
      <c r="A108" s="4">
        <v>104</v>
      </c>
      <c r="B108" s="17" t="s">
        <v>63</v>
      </c>
      <c r="C108" s="18" t="s">
        <v>629</v>
      </c>
      <c r="D108" s="18" t="s">
        <v>25</v>
      </c>
      <c r="E108" s="19" t="s">
        <v>405</v>
      </c>
      <c r="F108" s="18"/>
      <c r="G108" s="19">
        <v>32</v>
      </c>
      <c r="H108" s="19">
        <v>27</v>
      </c>
      <c r="I108" s="61">
        <f t="shared" si="1"/>
        <v>59</v>
      </c>
      <c r="J108" s="18" t="s">
        <v>261</v>
      </c>
      <c r="K108" s="18" t="s">
        <v>733</v>
      </c>
      <c r="L108" s="18" t="s">
        <v>272</v>
      </c>
      <c r="M108" s="18">
        <v>9854830733</v>
      </c>
      <c r="N108" s="18" t="s">
        <v>813</v>
      </c>
      <c r="O108" s="18">
        <v>9859252095</v>
      </c>
      <c r="P108" s="24">
        <v>43707</v>
      </c>
      <c r="Q108" s="18" t="s">
        <v>238</v>
      </c>
      <c r="R108" s="48">
        <v>43</v>
      </c>
      <c r="S108" s="18" t="s">
        <v>221</v>
      </c>
      <c r="T108" s="18"/>
    </row>
    <row r="109" spans="1:20">
      <c r="A109" s="4">
        <v>105</v>
      </c>
      <c r="B109" s="17" t="s">
        <v>62</v>
      </c>
      <c r="C109" s="18" t="s">
        <v>630</v>
      </c>
      <c r="D109" s="18" t="s">
        <v>25</v>
      </c>
      <c r="E109" s="19" t="s">
        <v>406</v>
      </c>
      <c r="F109" s="18"/>
      <c r="G109" s="19">
        <v>18</v>
      </c>
      <c r="H109" s="19">
        <v>23</v>
      </c>
      <c r="I109" s="61">
        <f t="shared" si="1"/>
        <v>41</v>
      </c>
      <c r="J109" s="18">
        <v>7399127708</v>
      </c>
      <c r="K109" s="18" t="s">
        <v>733</v>
      </c>
      <c r="L109" s="18" t="s">
        <v>272</v>
      </c>
      <c r="M109" s="18">
        <v>9854830733</v>
      </c>
      <c r="N109" s="18" t="s">
        <v>813</v>
      </c>
      <c r="O109" s="18">
        <v>9859252095</v>
      </c>
      <c r="P109" s="24">
        <v>43708</v>
      </c>
      <c r="Q109" s="18" t="s">
        <v>245</v>
      </c>
      <c r="R109" s="48">
        <v>45</v>
      </c>
      <c r="S109" s="18" t="s">
        <v>221</v>
      </c>
      <c r="T109" s="18"/>
    </row>
    <row r="110" spans="1:20">
      <c r="A110" s="4">
        <v>106</v>
      </c>
      <c r="B110" s="17" t="s">
        <v>62</v>
      </c>
      <c r="C110" s="18" t="s">
        <v>631</v>
      </c>
      <c r="D110" s="18" t="s">
        <v>25</v>
      </c>
      <c r="E110" s="19" t="s">
        <v>121</v>
      </c>
      <c r="F110" s="18"/>
      <c r="G110" s="19">
        <v>39</v>
      </c>
      <c r="H110" s="19">
        <v>47</v>
      </c>
      <c r="I110" s="61">
        <f t="shared" si="1"/>
        <v>86</v>
      </c>
      <c r="J110" s="18">
        <v>9613311717</v>
      </c>
      <c r="K110" s="18" t="s">
        <v>814</v>
      </c>
      <c r="L110" s="18" t="s">
        <v>815</v>
      </c>
      <c r="M110" s="18">
        <v>9577946760</v>
      </c>
      <c r="N110" s="18" t="s">
        <v>816</v>
      </c>
      <c r="O110" s="18">
        <v>9577309303</v>
      </c>
      <c r="P110" s="24">
        <v>43708</v>
      </c>
      <c r="Q110" s="18" t="s">
        <v>245</v>
      </c>
      <c r="R110" s="48">
        <v>45</v>
      </c>
      <c r="S110" s="18" t="s">
        <v>221</v>
      </c>
      <c r="T110" s="18"/>
    </row>
    <row r="111" spans="1:20">
      <c r="A111" s="4">
        <v>107</v>
      </c>
      <c r="B111" s="17" t="s">
        <v>63</v>
      </c>
      <c r="C111" s="18" t="s">
        <v>632</v>
      </c>
      <c r="D111" s="18" t="s">
        <v>25</v>
      </c>
      <c r="E111" s="19" t="s">
        <v>407</v>
      </c>
      <c r="F111" s="18"/>
      <c r="G111" s="19">
        <v>24</v>
      </c>
      <c r="H111" s="19">
        <v>24</v>
      </c>
      <c r="I111" s="61">
        <f t="shared" si="1"/>
        <v>48</v>
      </c>
      <c r="J111" s="18">
        <v>9613618666</v>
      </c>
      <c r="K111" s="18" t="s">
        <v>733</v>
      </c>
      <c r="L111" s="18" t="s">
        <v>272</v>
      </c>
      <c r="M111" s="18">
        <v>9854830733</v>
      </c>
      <c r="N111" s="18" t="s">
        <v>813</v>
      </c>
      <c r="O111" s="18">
        <v>9859252095</v>
      </c>
      <c r="P111" s="24">
        <v>43708</v>
      </c>
      <c r="Q111" s="18" t="s">
        <v>245</v>
      </c>
      <c r="R111" s="48">
        <v>43</v>
      </c>
      <c r="S111" s="18" t="s">
        <v>221</v>
      </c>
      <c r="T111" s="18"/>
    </row>
    <row r="112" spans="1:20">
      <c r="A112" s="4">
        <v>108</v>
      </c>
      <c r="B112" s="17" t="s">
        <v>63</v>
      </c>
      <c r="C112" s="18" t="s">
        <v>633</v>
      </c>
      <c r="D112" s="18" t="s">
        <v>25</v>
      </c>
      <c r="E112" s="19" t="s">
        <v>519</v>
      </c>
      <c r="F112" s="18"/>
      <c r="G112" s="19">
        <v>15</v>
      </c>
      <c r="H112" s="19">
        <v>11</v>
      </c>
      <c r="I112" s="61">
        <f t="shared" si="1"/>
        <v>26</v>
      </c>
      <c r="J112" s="18">
        <v>9859812408</v>
      </c>
      <c r="K112" s="18" t="s">
        <v>733</v>
      </c>
      <c r="L112" s="18" t="s">
        <v>272</v>
      </c>
      <c r="M112" s="18">
        <v>9854830733</v>
      </c>
      <c r="N112" s="18" t="s">
        <v>813</v>
      </c>
      <c r="O112" s="18">
        <v>9859252095</v>
      </c>
      <c r="P112" s="24">
        <v>43708</v>
      </c>
      <c r="Q112" s="18" t="s">
        <v>245</v>
      </c>
      <c r="R112" s="48">
        <v>45</v>
      </c>
      <c r="S112" s="18" t="s">
        <v>221</v>
      </c>
      <c r="T112" s="18"/>
    </row>
    <row r="113" spans="1:20">
      <c r="A113" s="4">
        <v>109</v>
      </c>
      <c r="B113" s="17" t="s">
        <v>63</v>
      </c>
      <c r="C113" s="18" t="s">
        <v>634</v>
      </c>
      <c r="D113" s="18" t="s">
        <v>25</v>
      </c>
      <c r="E113" s="19" t="s">
        <v>117</v>
      </c>
      <c r="F113" s="18"/>
      <c r="G113" s="19">
        <v>22</v>
      </c>
      <c r="H113" s="19">
        <v>21</v>
      </c>
      <c r="I113" s="61">
        <f t="shared" si="1"/>
        <v>43</v>
      </c>
      <c r="J113" s="18">
        <v>9613140508</v>
      </c>
      <c r="K113" s="18" t="s">
        <v>733</v>
      </c>
      <c r="L113" s="18" t="s">
        <v>272</v>
      </c>
      <c r="M113" s="18">
        <v>9854830733</v>
      </c>
      <c r="N113" s="18" t="s">
        <v>813</v>
      </c>
      <c r="O113" s="18">
        <v>9859252095</v>
      </c>
      <c r="P113" s="24">
        <v>43708</v>
      </c>
      <c r="Q113" s="18" t="s">
        <v>245</v>
      </c>
      <c r="R113" s="48">
        <v>43</v>
      </c>
      <c r="S113" s="18" t="s">
        <v>221</v>
      </c>
      <c r="T113" s="18"/>
    </row>
    <row r="114" spans="1:20">
      <c r="A114" s="4">
        <v>110</v>
      </c>
      <c r="B114" s="17" t="s">
        <v>63</v>
      </c>
      <c r="C114" s="18" t="s">
        <v>635</v>
      </c>
      <c r="D114" s="18" t="s">
        <v>25</v>
      </c>
      <c r="E114" s="19" t="s">
        <v>143</v>
      </c>
      <c r="F114" s="18"/>
      <c r="G114" s="19">
        <v>28</v>
      </c>
      <c r="H114" s="19">
        <v>31</v>
      </c>
      <c r="I114" s="61">
        <f t="shared" si="1"/>
        <v>59</v>
      </c>
      <c r="J114" s="18">
        <v>9854567617</v>
      </c>
      <c r="K114" s="18" t="s">
        <v>733</v>
      </c>
      <c r="L114" s="18" t="s">
        <v>272</v>
      </c>
      <c r="M114" s="18">
        <v>9854830733</v>
      </c>
      <c r="N114" s="18" t="s">
        <v>813</v>
      </c>
      <c r="O114" s="18">
        <v>9859252095</v>
      </c>
      <c r="P114" s="24">
        <v>43708</v>
      </c>
      <c r="Q114" s="18" t="s">
        <v>245</v>
      </c>
      <c r="R114" s="48">
        <v>56</v>
      </c>
      <c r="S114" s="18" t="s">
        <v>221</v>
      </c>
      <c r="T114" s="18"/>
    </row>
    <row r="115" spans="1:20">
      <c r="A115" s="4">
        <v>111</v>
      </c>
      <c r="B115" s="17"/>
      <c r="C115" s="18"/>
      <c r="D115" s="18"/>
      <c r="E115" s="19"/>
      <c r="F115" s="18"/>
      <c r="G115" s="19"/>
      <c r="H115" s="19"/>
      <c r="I115" s="61">
        <f t="shared" si="1"/>
        <v>0</v>
      </c>
      <c r="J115" s="18"/>
      <c r="K115" s="18"/>
      <c r="L115" s="18"/>
      <c r="M115" s="18"/>
      <c r="N115" s="18"/>
      <c r="O115" s="18"/>
      <c r="P115" s="24"/>
      <c r="Q115" s="18"/>
      <c r="R115" s="48"/>
      <c r="S115" s="18"/>
      <c r="T115" s="18"/>
    </row>
    <row r="116" spans="1:20">
      <c r="A116" s="4">
        <v>112</v>
      </c>
      <c r="B116" s="17"/>
      <c r="C116" s="18"/>
      <c r="D116" s="18"/>
      <c r="E116" s="19"/>
      <c r="F116" s="18"/>
      <c r="G116" s="19"/>
      <c r="H116" s="19"/>
      <c r="I116" s="61">
        <f t="shared" si="1"/>
        <v>0</v>
      </c>
      <c r="J116" s="18"/>
      <c r="K116" s="18"/>
      <c r="L116" s="18"/>
      <c r="M116" s="18"/>
      <c r="N116" s="18"/>
      <c r="O116" s="18"/>
      <c r="P116" s="24"/>
      <c r="Q116" s="18"/>
      <c r="R116" s="48"/>
      <c r="S116" s="18"/>
      <c r="T116" s="18"/>
    </row>
    <row r="117" spans="1:20">
      <c r="A117" s="4">
        <v>113</v>
      </c>
      <c r="B117" s="17"/>
      <c r="C117" s="18"/>
      <c r="D117" s="18"/>
      <c r="E117" s="19"/>
      <c r="F117" s="18"/>
      <c r="G117" s="19"/>
      <c r="H117" s="19"/>
      <c r="I117" s="61">
        <f t="shared" si="1"/>
        <v>0</v>
      </c>
      <c r="J117" s="18"/>
      <c r="K117" s="18"/>
      <c r="L117" s="18"/>
      <c r="M117" s="18"/>
      <c r="N117" s="18"/>
      <c r="O117" s="18"/>
      <c r="P117" s="24"/>
      <c r="Q117" s="18"/>
      <c r="R117" s="48"/>
      <c r="S117" s="18"/>
      <c r="T117" s="18"/>
    </row>
    <row r="118" spans="1:20">
      <c r="A118" s="4">
        <v>114</v>
      </c>
      <c r="B118" s="17"/>
      <c r="C118" s="18"/>
      <c r="D118" s="18"/>
      <c r="E118" s="19"/>
      <c r="F118" s="18"/>
      <c r="G118" s="19"/>
      <c r="H118" s="19"/>
      <c r="I118" s="61">
        <f t="shared" si="1"/>
        <v>0</v>
      </c>
      <c r="J118" s="18"/>
      <c r="K118" s="18"/>
      <c r="L118" s="18"/>
      <c r="M118" s="18"/>
      <c r="N118" s="18"/>
      <c r="O118" s="18"/>
      <c r="P118" s="24"/>
      <c r="Q118" s="18"/>
      <c r="R118" s="48"/>
      <c r="S118" s="18"/>
      <c r="T118" s="18"/>
    </row>
    <row r="119" spans="1:20">
      <c r="A119" s="4">
        <v>115</v>
      </c>
      <c r="B119" s="17"/>
      <c r="C119" s="18"/>
      <c r="D119" s="18"/>
      <c r="E119" s="19"/>
      <c r="F119" s="18"/>
      <c r="G119" s="19"/>
      <c r="H119" s="19"/>
      <c r="I119" s="61">
        <f t="shared" si="1"/>
        <v>0</v>
      </c>
      <c r="J119" s="18"/>
      <c r="K119" s="18"/>
      <c r="L119" s="18"/>
      <c r="M119" s="18"/>
      <c r="N119" s="18"/>
      <c r="O119" s="18"/>
      <c r="P119" s="24"/>
      <c r="Q119" s="18"/>
      <c r="R119" s="48"/>
      <c r="S119" s="18"/>
      <c r="T119" s="18"/>
    </row>
    <row r="120" spans="1:20">
      <c r="A120" s="4">
        <v>116</v>
      </c>
      <c r="B120" s="17"/>
      <c r="C120" s="18"/>
      <c r="D120" s="18"/>
      <c r="E120" s="19"/>
      <c r="F120" s="18"/>
      <c r="G120" s="19"/>
      <c r="H120" s="19"/>
      <c r="I120" s="61">
        <f t="shared" si="1"/>
        <v>0</v>
      </c>
      <c r="J120" s="18"/>
      <c r="K120" s="18"/>
      <c r="L120" s="18"/>
      <c r="M120" s="18"/>
      <c r="N120" s="18"/>
      <c r="O120" s="18"/>
      <c r="P120" s="24"/>
      <c r="Q120" s="18"/>
      <c r="R120" s="48"/>
      <c r="S120" s="18"/>
      <c r="T120" s="18"/>
    </row>
    <row r="121" spans="1:20">
      <c r="A121" s="4">
        <v>117</v>
      </c>
      <c r="B121" s="17"/>
      <c r="C121" s="18"/>
      <c r="D121" s="18"/>
      <c r="E121" s="19"/>
      <c r="F121" s="18"/>
      <c r="G121" s="19"/>
      <c r="H121" s="19"/>
      <c r="I121" s="61">
        <f t="shared" si="1"/>
        <v>0</v>
      </c>
      <c r="J121" s="18"/>
      <c r="K121" s="18"/>
      <c r="L121" s="18"/>
      <c r="M121" s="18"/>
      <c r="N121" s="18"/>
      <c r="O121" s="18"/>
      <c r="P121" s="24"/>
      <c r="Q121" s="18"/>
      <c r="R121" s="48"/>
      <c r="S121" s="18"/>
      <c r="T121" s="18"/>
    </row>
    <row r="122" spans="1:20">
      <c r="A122" s="4">
        <v>118</v>
      </c>
      <c r="B122" s="17"/>
      <c r="C122" s="18"/>
      <c r="D122" s="18"/>
      <c r="E122" s="19"/>
      <c r="F122" s="18"/>
      <c r="G122" s="19"/>
      <c r="H122" s="19"/>
      <c r="I122" s="61">
        <f t="shared" si="1"/>
        <v>0</v>
      </c>
      <c r="J122" s="18"/>
      <c r="K122" s="18"/>
      <c r="L122" s="18"/>
      <c r="M122" s="18"/>
      <c r="N122" s="18"/>
      <c r="O122" s="18"/>
      <c r="P122" s="24"/>
      <c r="Q122" s="18"/>
      <c r="R122" s="48"/>
      <c r="S122" s="18"/>
      <c r="T122" s="18"/>
    </row>
    <row r="123" spans="1:20">
      <c r="A123" s="4">
        <v>119</v>
      </c>
      <c r="B123" s="17"/>
      <c r="C123" s="18"/>
      <c r="D123" s="18"/>
      <c r="E123" s="19"/>
      <c r="F123" s="18"/>
      <c r="G123" s="19"/>
      <c r="H123" s="19"/>
      <c r="I123" s="61">
        <f t="shared" si="1"/>
        <v>0</v>
      </c>
      <c r="J123" s="18"/>
      <c r="K123" s="18"/>
      <c r="L123" s="18"/>
      <c r="M123" s="18"/>
      <c r="N123" s="18"/>
      <c r="O123" s="18"/>
      <c r="P123" s="24"/>
      <c r="Q123" s="18"/>
      <c r="R123" s="48"/>
      <c r="S123" s="18"/>
      <c r="T123" s="18"/>
    </row>
    <row r="124" spans="1:20">
      <c r="A124" s="4">
        <v>120</v>
      </c>
      <c r="B124" s="17"/>
      <c r="C124" s="18"/>
      <c r="D124" s="18"/>
      <c r="E124" s="19"/>
      <c r="F124" s="18"/>
      <c r="G124" s="19"/>
      <c r="H124" s="19"/>
      <c r="I124" s="61">
        <f t="shared" si="1"/>
        <v>0</v>
      </c>
      <c r="J124" s="18"/>
      <c r="K124" s="18"/>
      <c r="L124" s="18"/>
      <c r="M124" s="18"/>
      <c r="N124" s="18"/>
      <c r="O124" s="18"/>
      <c r="P124" s="24"/>
      <c r="Q124" s="18"/>
      <c r="R124" s="48"/>
      <c r="S124" s="18"/>
      <c r="T124" s="18"/>
    </row>
    <row r="125" spans="1:20">
      <c r="A125" s="4">
        <v>121</v>
      </c>
      <c r="B125" s="17"/>
      <c r="C125" s="18"/>
      <c r="D125" s="18"/>
      <c r="E125" s="19"/>
      <c r="F125" s="18"/>
      <c r="G125" s="19"/>
      <c r="H125" s="19"/>
      <c r="I125" s="61">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1">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1">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1">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1">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1">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1">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1">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1">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1">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1">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1">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1">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1">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1">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1">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1">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1">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1">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1">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1">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1">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1">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1">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1">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1">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1">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1">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1">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1">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1">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1">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1">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1">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1">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1">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1">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1">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1">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1">
        <f t="shared" si="2"/>
        <v>0</v>
      </c>
      <c r="J164" s="18"/>
      <c r="K164" s="18"/>
      <c r="L164" s="18"/>
      <c r="M164" s="18"/>
      <c r="N164" s="18"/>
      <c r="O164" s="18"/>
      <c r="P164" s="24"/>
      <c r="Q164" s="18"/>
      <c r="R164" s="18"/>
      <c r="S164" s="18"/>
      <c r="T164" s="18"/>
    </row>
    <row r="165" spans="1:20">
      <c r="A165" s="21" t="s">
        <v>11</v>
      </c>
      <c r="B165" s="39"/>
      <c r="C165" s="21">
        <f>COUNTIFS(C5:C164,"*")</f>
        <v>110</v>
      </c>
      <c r="D165" s="21"/>
      <c r="E165" s="13"/>
      <c r="F165" s="21"/>
      <c r="G165" s="62">
        <f>SUM(G5:G164)</f>
        <v>4026</v>
      </c>
      <c r="H165" s="62">
        <f>SUM(H5:H164)</f>
        <v>4059</v>
      </c>
      <c r="I165" s="62">
        <f>SUM(I5:I164)</f>
        <v>8085</v>
      </c>
      <c r="J165" s="21"/>
      <c r="K165" s="21"/>
      <c r="L165" s="21"/>
      <c r="M165" s="21"/>
      <c r="N165" s="21"/>
      <c r="O165" s="21"/>
      <c r="P165" s="14"/>
      <c r="Q165" s="21"/>
      <c r="R165" s="21"/>
      <c r="S165" s="21"/>
      <c r="T165" s="12"/>
    </row>
    <row r="166" spans="1:20">
      <c r="A166" s="44" t="s">
        <v>62</v>
      </c>
      <c r="B166" s="10">
        <f>COUNTIF(B$5:B$164,"Team 1")</f>
        <v>51</v>
      </c>
      <c r="C166" s="44" t="s">
        <v>25</v>
      </c>
      <c r="D166" s="10">
        <f>COUNTIF(D5:D164,"Anganwadi")</f>
        <v>43</v>
      </c>
    </row>
    <row r="167" spans="1:20">
      <c r="A167" s="44" t="s">
        <v>63</v>
      </c>
      <c r="B167" s="10">
        <f>COUNTIF(B$6:B$164,"Team 2")</f>
        <v>59</v>
      </c>
      <c r="C167" s="44" t="s">
        <v>23</v>
      </c>
      <c r="D167" s="10">
        <f>COUNTIF(D5:D164,"School")</f>
        <v>67</v>
      </c>
    </row>
  </sheetData>
  <sheetProtection password="8527" sheet="1" objects="1" scenarios="1"/>
  <mergeCells count="20">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H5" activePane="bottomRight" state="frozen"/>
      <selection pane="topRight" activeCell="C1" sqref="C1"/>
      <selection pane="bottomLeft" activeCell="A5" sqref="A5"/>
      <selection pane="bottomRight" sqref="A1:C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30" t="s">
        <v>70</v>
      </c>
      <c r="B1" s="130"/>
      <c r="C1" s="130"/>
      <c r="D1" s="57"/>
      <c r="E1" s="57"/>
      <c r="F1" s="57"/>
      <c r="G1" s="57"/>
      <c r="H1" s="57"/>
      <c r="I1" s="57"/>
      <c r="J1" s="57"/>
      <c r="K1" s="57"/>
      <c r="L1" s="57"/>
      <c r="M1" s="132"/>
      <c r="N1" s="132"/>
      <c r="O1" s="132"/>
      <c r="P1" s="132"/>
      <c r="Q1" s="132"/>
      <c r="R1" s="132"/>
      <c r="S1" s="132"/>
      <c r="T1" s="132"/>
    </row>
    <row r="2" spans="1:20">
      <c r="A2" s="126" t="s">
        <v>59</v>
      </c>
      <c r="B2" s="127"/>
      <c r="C2" s="127"/>
      <c r="D2" s="25">
        <v>43709</v>
      </c>
      <c r="E2" s="22"/>
      <c r="F2" s="22"/>
      <c r="G2" s="22"/>
      <c r="H2" s="22"/>
      <c r="I2" s="22"/>
      <c r="J2" s="22"/>
      <c r="K2" s="22"/>
      <c r="L2" s="22"/>
      <c r="M2" s="22"/>
      <c r="N2" s="22"/>
      <c r="O2" s="22"/>
      <c r="P2" s="22"/>
      <c r="Q2" s="22"/>
      <c r="R2" s="22"/>
      <c r="S2" s="22"/>
    </row>
    <row r="3" spans="1:20" ht="24" customHeight="1">
      <c r="A3" s="122" t="s">
        <v>14</v>
      </c>
      <c r="B3" s="124" t="s">
        <v>61</v>
      </c>
      <c r="C3" s="121" t="s">
        <v>7</v>
      </c>
      <c r="D3" s="121" t="s">
        <v>55</v>
      </c>
      <c r="E3" s="121" t="s">
        <v>16</v>
      </c>
      <c r="F3" s="128" t="s">
        <v>17</v>
      </c>
      <c r="G3" s="121" t="s">
        <v>8</v>
      </c>
      <c r="H3" s="121"/>
      <c r="I3" s="121"/>
      <c r="J3" s="121" t="s">
        <v>31</v>
      </c>
      <c r="K3" s="124" t="s">
        <v>33</v>
      </c>
      <c r="L3" s="124" t="s">
        <v>50</v>
      </c>
      <c r="M3" s="124" t="s">
        <v>51</v>
      </c>
      <c r="N3" s="124" t="s">
        <v>34</v>
      </c>
      <c r="O3" s="124" t="s">
        <v>35</v>
      </c>
      <c r="P3" s="122" t="s">
        <v>54</v>
      </c>
      <c r="Q3" s="121" t="s">
        <v>52</v>
      </c>
      <c r="R3" s="121" t="s">
        <v>32</v>
      </c>
      <c r="S3" s="121" t="s">
        <v>53</v>
      </c>
      <c r="T3" s="121" t="s">
        <v>13</v>
      </c>
    </row>
    <row r="4" spans="1:20" ht="25.5" customHeight="1">
      <c r="A4" s="122"/>
      <c r="B4" s="129"/>
      <c r="C4" s="121"/>
      <c r="D4" s="121"/>
      <c r="E4" s="121"/>
      <c r="F4" s="128"/>
      <c r="G4" s="23" t="s">
        <v>9</v>
      </c>
      <c r="H4" s="23" t="s">
        <v>10</v>
      </c>
      <c r="I4" s="23" t="s">
        <v>11</v>
      </c>
      <c r="J4" s="121"/>
      <c r="K4" s="125"/>
      <c r="L4" s="125"/>
      <c r="M4" s="125"/>
      <c r="N4" s="125"/>
      <c r="O4" s="125"/>
      <c r="P4" s="122"/>
      <c r="Q4" s="122"/>
      <c r="R4" s="121"/>
      <c r="S4" s="121"/>
      <c r="T4" s="121"/>
    </row>
    <row r="5" spans="1:20">
      <c r="A5" s="4">
        <v>1</v>
      </c>
      <c r="B5" s="17" t="s">
        <v>62</v>
      </c>
      <c r="C5" s="59" t="s">
        <v>643</v>
      </c>
      <c r="D5" s="48" t="s">
        <v>25</v>
      </c>
      <c r="E5" s="17">
        <v>13</v>
      </c>
      <c r="F5" s="59"/>
      <c r="G5" s="17">
        <v>28</v>
      </c>
      <c r="H5" s="17">
        <v>39</v>
      </c>
      <c r="I5" s="63">
        <f>SUM(G5:H5)</f>
        <v>67</v>
      </c>
      <c r="J5" s="59">
        <v>9706888022</v>
      </c>
      <c r="K5" s="59" t="s">
        <v>740</v>
      </c>
      <c r="L5" s="59" t="s">
        <v>741</v>
      </c>
      <c r="M5" s="59">
        <v>9859128814</v>
      </c>
      <c r="N5" s="59" t="s">
        <v>817</v>
      </c>
      <c r="O5" s="59">
        <v>7399555152</v>
      </c>
      <c r="P5" s="49">
        <v>43710</v>
      </c>
      <c r="Q5" s="48" t="s">
        <v>220</v>
      </c>
      <c r="R5" s="48">
        <v>45</v>
      </c>
      <c r="S5" s="18" t="s">
        <v>221</v>
      </c>
      <c r="T5" s="18"/>
    </row>
    <row r="6" spans="1:20">
      <c r="A6" s="4">
        <v>2</v>
      </c>
      <c r="B6" s="17" t="s">
        <v>62</v>
      </c>
      <c r="C6" s="48" t="s">
        <v>644</v>
      </c>
      <c r="D6" s="48" t="s">
        <v>25</v>
      </c>
      <c r="E6" s="19">
        <v>8</v>
      </c>
      <c r="F6" s="48"/>
      <c r="G6" s="19">
        <v>31</v>
      </c>
      <c r="H6" s="19">
        <v>31</v>
      </c>
      <c r="I6" s="63">
        <f t="shared" ref="I6:I69" si="0">SUM(G6:H6)</f>
        <v>62</v>
      </c>
      <c r="J6" s="48">
        <v>9859274090</v>
      </c>
      <c r="K6" s="48" t="s">
        <v>749</v>
      </c>
      <c r="L6" s="48" t="s">
        <v>750</v>
      </c>
      <c r="M6" s="48">
        <v>9854371997</v>
      </c>
      <c r="N6" s="48" t="s">
        <v>751</v>
      </c>
      <c r="O6" s="48">
        <v>9577206822</v>
      </c>
      <c r="P6" s="49">
        <v>43710</v>
      </c>
      <c r="Q6" s="48" t="s">
        <v>220</v>
      </c>
      <c r="R6" s="48">
        <v>43</v>
      </c>
      <c r="S6" s="18" t="s">
        <v>221</v>
      </c>
      <c r="T6" s="18"/>
    </row>
    <row r="7" spans="1:20">
      <c r="A7" s="4">
        <v>3</v>
      </c>
      <c r="B7" s="17" t="s">
        <v>62</v>
      </c>
      <c r="C7" s="48" t="s">
        <v>645</v>
      </c>
      <c r="D7" s="48" t="s">
        <v>25</v>
      </c>
      <c r="E7" s="19">
        <v>26</v>
      </c>
      <c r="F7" s="48"/>
      <c r="G7" s="19">
        <v>23</v>
      </c>
      <c r="H7" s="19">
        <v>25</v>
      </c>
      <c r="I7" s="63">
        <f t="shared" si="0"/>
        <v>48</v>
      </c>
      <c r="J7" s="48"/>
      <c r="K7" s="48" t="s">
        <v>740</v>
      </c>
      <c r="L7" s="48" t="s">
        <v>741</v>
      </c>
      <c r="M7" s="48">
        <v>9859128814</v>
      </c>
      <c r="N7" s="48" t="s">
        <v>817</v>
      </c>
      <c r="O7" s="48">
        <v>7399555152</v>
      </c>
      <c r="P7" s="49">
        <v>43710</v>
      </c>
      <c r="Q7" s="48" t="s">
        <v>220</v>
      </c>
      <c r="R7" s="48">
        <v>45</v>
      </c>
      <c r="S7" s="18" t="s">
        <v>221</v>
      </c>
      <c r="T7" s="18"/>
    </row>
    <row r="8" spans="1:20">
      <c r="A8" s="4">
        <v>4</v>
      </c>
      <c r="B8" s="17" t="s">
        <v>63</v>
      </c>
      <c r="C8" s="48" t="s">
        <v>295</v>
      </c>
      <c r="D8" s="48" t="s">
        <v>25</v>
      </c>
      <c r="E8" s="19">
        <v>4</v>
      </c>
      <c r="F8" s="48"/>
      <c r="G8" s="19">
        <v>24</v>
      </c>
      <c r="H8" s="19">
        <v>29</v>
      </c>
      <c r="I8" s="63">
        <f t="shared" si="0"/>
        <v>53</v>
      </c>
      <c r="J8" s="17">
        <v>9474074481</v>
      </c>
      <c r="K8" s="48" t="s">
        <v>818</v>
      </c>
      <c r="L8" s="48" t="s">
        <v>819</v>
      </c>
      <c r="M8" s="48">
        <v>9854502311</v>
      </c>
      <c r="N8" s="48" t="s">
        <v>820</v>
      </c>
      <c r="O8" s="48">
        <v>9703320734</v>
      </c>
      <c r="P8" s="49">
        <v>43710</v>
      </c>
      <c r="Q8" s="48" t="s">
        <v>220</v>
      </c>
      <c r="R8" s="48">
        <v>43</v>
      </c>
      <c r="S8" s="18" t="s">
        <v>221</v>
      </c>
      <c r="T8" s="18"/>
    </row>
    <row r="9" spans="1:20">
      <c r="A9" s="4">
        <v>5</v>
      </c>
      <c r="B9" s="17" t="s">
        <v>63</v>
      </c>
      <c r="C9" s="48" t="s">
        <v>646</v>
      </c>
      <c r="D9" s="48" t="s">
        <v>25</v>
      </c>
      <c r="E9" s="19">
        <v>14</v>
      </c>
      <c r="F9" s="48"/>
      <c r="G9" s="19">
        <v>25</v>
      </c>
      <c r="H9" s="19">
        <v>27</v>
      </c>
      <c r="I9" s="63">
        <f t="shared" si="0"/>
        <v>52</v>
      </c>
      <c r="J9" s="48">
        <v>9613664909</v>
      </c>
      <c r="K9" s="48" t="s">
        <v>821</v>
      </c>
      <c r="L9" s="48" t="s">
        <v>822</v>
      </c>
      <c r="M9" s="48">
        <v>9859353974</v>
      </c>
      <c r="N9" s="48" t="s">
        <v>823</v>
      </c>
      <c r="O9" s="48">
        <v>8876089642</v>
      </c>
      <c r="P9" s="49">
        <v>43710</v>
      </c>
      <c r="Q9" s="48" t="s">
        <v>220</v>
      </c>
      <c r="R9" s="48">
        <v>40</v>
      </c>
      <c r="S9" s="18" t="s">
        <v>221</v>
      </c>
      <c r="T9" s="18"/>
    </row>
    <row r="10" spans="1:20">
      <c r="A10" s="4">
        <v>6</v>
      </c>
      <c r="B10" s="17" t="s">
        <v>63</v>
      </c>
      <c r="C10" s="48" t="s">
        <v>647</v>
      </c>
      <c r="D10" s="48" t="s">
        <v>25</v>
      </c>
      <c r="E10" s="19">
        <v>5</v>
      </c>
      <c r="F10" s="48"/>
      <c r="G10" s="19">
        <v>24</v>
      </c>
      <c r="H10" s="19">
        <v>29</v>
      </c>
      <c r="I10" s="63">
        <f t="shared" si="0"/>
        <v>53</v>
      </c>
      <c r="J10" s="48">
        <v>9859610332</v>
      </c>
      <c r="K10" s="48" t="s">
        <v>722</v>
      </c>
      <c r="L10" s="48" t="s">
        <v>824</v>
      </c>
      <c r="M10" s="48">
        <v>9859780135</v>
      </c>
      <c r="N10" s="48" t="s">
        <v>825</v>
      </c>
      <c r="O10" s="48">
        <v>9577087420</v>
      </c>
      <c r="P10" s="49">
        <v>43710</v>
      </c>
      <c r="Q10" s="48" t="s">
        <v>220</v>
      </c>
      <c r="R10" s="48">
        <v>43</v>
      </c>
      <c r="S10" s="18" t="s">
        <v>221</v>
      </c>
      <c r="T10" s="18"/>
    </row>
    <row r="11" spans="1:20">
      <c r="A11" s="4">
        <v>7</v>
      </c>
      <c r="B11" s="17" t="s">
        <v>62</v>
      </c>
      <c r="C11" s="48" t="s">
        <v>648</v>
      </c>
      <c r="D11" s="48" t="s">
        <v>25</v>
      </c>
      <c r="E11" s="19">
        <v>9</v>
      </c>
      <c r="F11" s="48"/>
      <c r="G11" s="19">
        <v>27</v>
      </c>
      <c r="H11" s="19">
        <v>32</v>
      </c>
      <c r="I11" s="63">
        <f t="shared" si="0"/>
        <v>59</v>
      </c>
      <c r="J11" s="48">
        <v>9678507869</v>
      </c>
      <c r="K11" s="48" t="s">
        <v>740</v>
      </c>
      <c r="L11" s="48" t="s">
        <v>826</v>
      </c>
      <c r="M11" s="48">
        <v>9859129982</v>
      </c>
      <c r="N11" s="48" t="s">
        <v>827</v>
      </c>
      <c r="O11" s="48">
        <v>9859382095</v>
      </c>
      <c r="P11" s="49">
        <v>43711</v>
      </c>
      <c r="Q11" s="48" t="s">
        <v>226</v>
      </c>
      <c r="R11" s="48">
        <v>45</v>
      </c>
      <c r="S11" s="18" t="s">
        <v>221</v>
      </c>
      <c r="T11" s="18"/>
    </row>
    <row r="12" spans="1:20">
      <c r="A12" s="4">
        <v>8</v>
      </c>
      <c r="B12" s="17" t="s">
        <v>62</v>
      </c>
      <c r="C12" s="59" t="s">
        <v>649</v>
      </c>
      <c r="D12" s="48" t="s">
        <v>25</v>
      </c>
      <c r="E12" s="17">
        <v>10</v>
      </c>
      <c r="F12" s="59"/>
      <c r="G12" s="17">
        <v>23</v>
      </c>
      <c r="H12" s="17">
        <v>28</v>
      </c>
      <c r="I12" s="63">
        <f t="shared" si="0"/>
        <v>51</v>
      </c>
      <c r="J12" s="59">
        <v>9854702722</v>
      </c>
      <c r="K12" s="59" t="s">
        <v>740</v>
      </c>
      <c r="L12" s="59" t="s">
        <v>826</v>
      </c>
      <c r="M12" s="59">
        <v>9859129982</v>
      </c>
      <c r="N12" s="59" t="s">
        <v>827</v>
      </c>
      <c r="O12" s="59">
        <v>9859382095</v>
      </c>
      <c r="P12" s="49">
        <v>43711</v>
      </c>
      <c r="Q12" s="48" t="s">
        <v>226</v>
      </c>
      <c r="R12" s="48">
        <v>45</v>
      </c>
      <c r="S12" s="18" t="s">
        <v>221</v>
      </c>
      <c r="T12" s="18"/>
    </row>
    <row r="13" spans="1:20">
      <c r="A13" s="4">
        <v>9</v>
      </c>
      <c r="B13" s="17" t="s">
        <v>62</v>
      </c>
      <c r="C13" s="48" t="s">
        <v>650</v>
      </c>
      <c r="D13" s="48" t="s">
        <v>25</v>
      </c>
      <c r="E13" s="19">
        <v>6</v>
      </c>
      <c r="F13" s="48"/>
      <c r="G13" s="19">
        <v>28</v>
      </c>
      <c r="H13" s="19">
        <v>25</v>
      </c>
      <c r="I13" s="63">
        <f t="shared" si="0"/>
        <v>53</v>
      </c>
      <c r="J13" s="48">
        <v>7399681905</v>
      </c>
      <c r="K13" s="48" t="s">
        <v>728</v>
      </c>
      <c r="L13" s="48" t="s">
        <v>256</v>
      </c>
      <c r="M13" s="48">
        <v>9435189194</v>
      </c>
      <c r="N13" s="48" t="s">
        <v>257</v>
      </c>
      <c r="O13" s="48">
        <v>9957535597</v>
      </c>
      <c r="P13" s="49">
        <v>43711</v>
      </c>
      <c r="Q13" s="48" t="s">
        <v>226</v>
      </c>
      <c r="R13" s="48">
        <v>43</v>
      </c>
      <c r="S13" s="18" t="s">
        <v>221</v>
      </c>
      <c r="T13" s="18"/>
    </row>
    <row r="14" spans="1:20">
      <c r="A14" s="4">
        <v>10</v>
      </c>
      <c r="B14" s="17" t="s">
        <v>63</v>
      </c>
      <c r="C14" s="48" t="s">
        <v>651</v>
      </c>
      <c r="D14" s="48" t="s">
        <v>25</v>
      </c>
      <c r="E14" s="19">
        <v>11</v>
      </c>
      <c r="F14" s="48"/>
      <c r="G14" s="19">
        <v>24</v>
      </c>
      <c r="H14" s="19">
        <v>26</v>
      </c>
      <c r="I14" s="63">
        <f t="shared" si="0"/>
        <v>50</v>
      </c>
      <c r="J14" s="48">
        <v>9613917835</v>
      </c>
      <c r="K14" s="48" t="s">
        <v>727</v>
      </c>
      <c r="L14" s="48" t="s">
        <v>828</v>
      </c>
      <c r="M14" s="48">
        <v>9706450963</v>
      </c>
      <c r="N14" s="48" t="s">
        <v>829</v>
      </c>
      <c r="O14" s="48">
        <v>9957605301</v>
      </c>
      <c r="P14" s="49">
        <v>43711</v>
      </c>
      <c r="Q14" s="48" t="s">
        <v>226</v>
      </c>
      <c r="R14" s="48">
        <v>45</v>
      </c>
      <c r="S14" s="18" t="s">
        <v>221</v>
      </c>
      <c r="T14" s="18"/>
    </row>
    <row r="15" spans="1:20">
      <c r="A15" s="4">
        <v>11</v>
      </c>
      <c r="B15" s="17" t="s">
        <v>63</v>
      </c>
      <c r="C15" s="48" t="s">
        <v>652</v>
      </c>
      <c r="D15" s="48" t="s">
        <v>25</v>
      </c>
      <c r="E15" s="19">
        <v>14</v>
      </c>
      <c r="F15" s="48"/>
      <c r="G15" s="19">
        <v>25</v>
      </c>
      <c r="H15" s="19">
        <v>25</v>
      </c>
      <c r="I15" s="63">
        <f t="shared" si="0"/>
        <v>50</v>
      </c>
      <c r="J15" s="48">
        <v>9577984138</v>
      </c>
      <c r="K15" s="48" t="s">
        <v>727</v>
      </c>
      <c r="L15" s="48" t="s">
        <v>828</v>
      </c>
      <c r="M15" s="48">
        <v>9706450963</v>
      </c>
      <c r="N15" s="48" t="s">
        <v>829</v>
      </c>
      <c r="O15" s="48">
        <v>9957605301</v>
      </c>
      <c r="P15" s="49">
        <v>43711</v>
      </c>
      <c r="Q15" s="48" t="s">
        <v>226</v>
      </c>
      <c r="R15" s="48">
        <v>43</v>
      </c>
      <c r="S15" s="18" t="s">
        <v>221</v>
      </c>
      <c r="T15" s="18"/>
    </row>
    <row r="16" spans="1:20">
      <c r="A16" s="4">
        <v>12</v>
      </c>
      <c r="B16" s="17" t="s">
        <v>63</v>
      </c>
      <c r="C16" s="48" t="s">
        <v>653</v>
      </c>
      <c r="D16" s="48" t="s">
        <v>25</v>
      </c>
      <c r="E16" s="19">
        <v>7</v>
      </c>
      <c r="F16" s="48"/>
      <c r="G16" s="19">
        <v>29</v>
      </c>
      <c r="H16" s="19">
        <v>28</v>
      </c>
      <c r="I16" s="63">
        <f t="shared" si="0"/>
        <v>57</v>
      </c>
      <c r="J16" s="48">
        <v>9859231336</v>
      </c>
      <c r="K16" s="48" t="s">
        <v>728</v>
      </c>
      <c r="L16" s="48" t="s">
        <v>256</v>
      </c>
      <c r="M16" s="48">
        <v>9435189194</v>
      </c>
      <c r="N16" s="48" t="s">
        <v>257</v>
      </c>
      <c r="O16" s="48">
        <v>9957535597</v>
      </c>
      <c r="P16" s="49">
        <v>43711</v>
      </c>
      <c r="Q16" s="48" t="s">
        <v>226</v>
      </c>
      <c r="R16" s="48">
        <v>56</v>
      </c>
      <c r="S16" s="18" t="s">
        <v>221</v>
      </c>
      <c r="T16" s="18"/>
    </row>
    <row r="17" spans="1:20">
      <c r="A17" s="4">
        <v>13</v>
      </c>
      <c r="B17" s="17" t="s">
        <v>62</v>
      </c>
      <c r="C17" s="48" t="s">
        <v>654</v>
      </c>
      <c r="D17" s="48" t="s">
        <v>25</v>
      </c>
      <c r="E17" s="19">
        <v>16</v>
      </c>
      <c r="F17" s="48"/>
      <c r="G17" s="19">
        <v>26</v>
      </c>
      <c r="H17" s="19">
        <v>27</v>
      </c>
      <c r="I17" s="63">
        <f t="shared" si="0"/>
        <v>53</v>
      </c>
      <c r="J17" s="48">
        <v>7399366781</v>
      </c>
      <c r="K17" s="48" t="s">
        <v>727</v>
      </c>
      <c r="L17" s="48" t="s">
        <v>828</v>
      </c>
      <c r="M17" s="48">
        <v>9706450963</v>
      </c>
      <c r="N17" s="48" t="s">
        <v>829</v>
      </c>
      <c r="O17" s="48">
        <v>9957605301</v>
      </c>
      <c r="P17" s="49">
        <v>43712</v>
      </c>
      <c r="Q17" s="48" t="s">
        <v>232</v>
      </c>
      <c r="R17" s="48">
        <v>44</v>
      </c>
      <c r="S17" s="18" t="s">
        <v>221</v>
      </c>
      <c r="T17" s="18"/>
    </row>
    <row r="18" spans="1:20">
      <c r="A18" s="4">
        <v>14</v>
      </c>
      <c r="B18" s="17" t="s">
        <v>62</v>
      </c>
      <c r="C18" s="48" t="s">
        <v>655</v>
      </c>
      <c r="D18" s="48" t="s">
        <v>25</v>
      </c>
      <c r="E18" s="19">
        <v>17</v>
      </c>
      <c r="F18" s="48"/>
      <c r="G18" s="19">
        <v>23</v>
      </c>
      <c r="H18" s="19">
        <v>20</v>
      </c>
      <c r="I18" s="63">
        <f t="shared" si="0"/>
        <v>43</v>
      </c>
      <c r="J18" s="48">
        <v>9854688318</v>
      </c>
      <c r="K18" s="48" t="s">
        <v>727</v>
      </c>
      <c r="L18" s="48" t="s">
        <v>828</v>
      </c>
      <c r="M18" s="48">
        <v>9706450963</v>
      </c>
      <c r="N18" s="48" t="s">
        <v>829</v>
      </c>
      <c r="O18" s="48">
        <v>9957605301</v>
      </c>
      <c r="P18" s="49">
        <v>43712</v>
      </c>
      <c r="Q18" s="48" t="s">
        <v>232</v>
      </c>
      <c r="R18" s="48">
        <v>54</v>
      </c>
      <c r="S18" s="18" t="s">
        <v>221</v>
      </c>
      <c r="T18" s="18"/>
    </row>
    <row r="19" spans="1:20">
      <c r="A19" s="4">
        <v>15</v>
      </c>
      <c r="B19" s="17" t="s">
        <v>62</v>
      </c>
      <c r="C19" s="48" t="s">
        <v>656</v>
      </c>
      <c r="D19" s="48" t="s">
        <v>25</v>
      </c>
      <c r="E19" s="19">
        <v>15</v>
      </c>
      <c r="F19" s="48"/>
      <c r="G19" s="19">
        <v>20</v>
      </c>
      <c r="H19" s="19">
        <v>35</v>
      </c>
      <c r="I19" s="63">
        <f t="shared" si="0"/>
        <v>55</v>
      </c>
      <c r="J19" s="48">
        <v>8753934470</v>
      </c>
      <c r="K19" s="48" t="s">
        <v>727</v>
      </c>
      <c r="L19" s="48" t="s">
        <v>828</v>
      </c>
      <c r="M19" s="48">
        <v>9706450963</v>
      </c>
      <c r="N19" s="48" t="s">
        <v>829</v>
      </c>
      <c r="O19" s="48">
        <v>9957605301</v>
      </c>
      <c r="P19" s="49">
        <v>43712</v>
      </c>
      <c r="Q19" s="48" t="s">
        <v>232</v>
      </c>
      <c r="R19" s="48">
        <v>56</v>
      </c>
      <c r="S19" s="18" t="s">
        <v>221</v>
      </c>
      <c r="T19" s="18"/>
    </row>
    <row r="20" spans="1:20">
      <c r="A20" s="4">
        <v>16</v>
      </c>
      <c r="B20" s="17" t="s">
        <v>63</v>
      </c>
      <c r="C20" s="48" t="s">
        <v>657</v>
      </c>
      <c r="D20" s="48" t="s">
        <v>25</v>
      </c>
      <c r="E20" s="19">
        <v>8</v>
      </c>
      <c r="F20" s="48"/>
      <c r="G20" s="19">
        <v>30</v>
      </c>
      <c r="H20" s="19">
        <v>30</v>
      </c>
      <c r="I20" s="63">
        <f t="shared" si="0"/>
        <v>60</v>
      </c>
      <c r="J20" s="48">
        <v>9854517544</v>
      </c>
      <c r="K20" s="48" t="s">
        <v>728</v>
      </c>
      <c r="L20" s="48" t="s">
        <v>256</v>
      </c>
      <c r="M20" s="48">
        <v>9435189194</v>
      </c>
      <c r="N20" s="48" t="s">
        <v>257</v>
      </c>
      <c r="O20" s="48">
        <v>9957535597</v>
      </c>
      <c r="P20" s="49">
        <v>43712</v>
      </c>
      <c r="Q20" s="48" t="s">
        <v>232</v>
      </c>
      <c r="R20" s="48">
        <v>45</v>
      </c>
      <c r="S20" s="18" t="s">
        <v>221</v>
      </c>
      <c r="T20" s="18"/>
    </row>
    <row r="21" spans="1:20">
      <c r="A21" s="4">
        <v>17</v>
      </c>
      <c r="B21" s="17" t="s">
        <v>63</v>
      </c>
      <c r="C21" s="48" t="s">
        <v>658</v>
      </c>
      <c r="D21" s="48" t="s">
        <v>25</v>
      </c>
      <c r="E21" s="19">
        <v>12</v>
      </c>
      <c r="F21" s="48"/>
      <c r="G21" s="19">
        <v>34</v>
      </c>
      <c r="H21" s="19">
        <v>33</v>
      </c>
      <c r="I21" s="63">
        <f t="shared" si="0"/>
        <v>67</v>
      </c>
      <c r="J21" s="48">
        <v>7896652518</v>
      </c>
      <c r="K21" s="48" t="s">
        <v>727</v>
      </c>
      <c r="L21" s="48" t="s">
        <v>828</v>
      </c>
      <c r="M21" s="48">
        <v>9706450963</v>
      </c>
      <c r="N21" s="48" t="s">
        <v>829</v>
      </c>
      <c r="O21" s="48">
        <v>9957605301</v>
      </c>
      <c r="P21" s="49">
        <v>43712</v>
      </c>
      <c r="Q21" s="48" t="s">
        <v>232</v>
      </c>
      <c r="R21" s="48">
        <v>43</v>
      </c>
      <c r="S21" s="18" t="s">
        <v>221</v>
      </c>
      <c r="T21" s="18"/>
    </row>
    <row r="22" spans="1:20">
      <c r="A22" s="4">
        <v>18</v>
      </c>
      <c r="B22" s="17" t="s">
        <v>62</v>
      </c>
      <c r="C22" s="48" t="s">
        <v>659</v>
      </c>
      <c r="D22" s="48" t="s">
        <v>25</v>
      </c>
      <c r="E22" s="19" t="s">
        <v>403</v>
      </c>
      <c r="F22" s="48"/>
      <c r="G22" s="19">
        <v>21</v>
      </c>
      <c r="H22" s="19">
        <v>22</v>
      </c>
      <c r="I22" s="63">
        <f t="shared" si="0"/>
        <v>43</v>
      </c>
      <c r="J22" s="48">
        <v>9577947027</v>
      </c>
      <c r="K22" s="48" t="s">
        <v>810</v>
      </c>
      <c r="L22" s="48" t="s">
        <v>811</v>
      </c>
      <c r="M22" s="48">
        <v>9854566985</v>
      </c>
      <c r="N22" s="48" t="s">
        <v>812</v>
      </c>
      <c r="O22" s="48">
        <v>9577147889</v>
      </c>
      <c r="P22" s="49">
        <v>43713</v>
      </c>
      <c r="Q22" s="48" t="s">
        <v>234</v>
      </c>
      <c r="R22" s="48">
        <v>40</v>
      </c>
      <c r="S22" s="18" t="s">
        <v>221</v>
      </c>
      <c r="T22" s="18"/>
    </row>
    <row r="23" spans="1:20">
      <c r="A23" s="4">
        <v>19</v>
      </c>
      <c r="B23" s="17" t="s">
        <v>62</v>
      </c>
      <c r="C23" s="48" t="s">
        <v>660</v>
      </c>
      <c r="D23" s="48" t="s">
        <v>25</v>
      </c>
      <c r="E23" s="19" t="s">
        <v>404</v>
      </c>
      <c r="F23" s="48"/>
      <c r="G23" s="19">
        <v>11</v>
      </c>
      <c r="H23" s="19">
        <v>11</v>
      </c>
      <c r="I23" s="63">
        <f t="shared" si="0"/>
        <v>22</v>
      </c>
      <c r="J23" s="48">
        <v>9613144264</v>
      </c>
      <c r="K23" s="48" t="s">
        <v>274</v>
      </c>
      <c r="L23" s="48" t="s">
        <v>830</v>
      </c>
      <c r="M23" s="48">
        <v>9864690707</v>
      </c>
      <c r="N23" s="48" t="s">
        <v>831</v>
      </c>
      <c r="O23" s="48">
        <v>9577915413</v>
      </c>
      <c r="P23" s="49">
        <v>43713</v>
      </c>
      <c r="Q23" s="48" t="s">
        <v>234</v>
      </c>
      <c r="R23" s="48">
        <v>43</v>
      </c>
      <c r="S23" s="18" t="s">
        <v>221</v>
      </c>
      <c r="T23" s="18"/>
    </row>
    <row r="24" spans="1:20">
      <c r="A24" s="4">
        <v>20</v>
      </c>
      <c r="B24" s="17" t="s">
        <v>62</v>
      </c>
      <c r="C24" s="48" t="s">
        <v>661</v>
      </c>
      <c r="D24" s="48" t="s">
        <v>25</v>
      </c>
      <c r="E24" s="19" t="s">
        <v>405</v>
      </c>
      <c r="F24" s="48"/>
      <c r="G24" s="19">
        <v>12</v>
      </c>
      <c r="H24" s="19">
        <v>15</v>
      </c>
      <c r="I24" s="63">
        <f t="shared" si="0"/>
        <v>27</v>
      </c>
      <c r="J24" s="48">
        <v>9577854967</v>
      </c>
      <c r="K24" s="48" t="s">
        <v>274</v>
      </c>
      <c r="L24" s="48" t="s">
        <v>830</v>
      </c>
      <c r="M24" s="48">
        <v>9864690707</v>
      </c>
      <c r="N24" s="48" t="s">
        <v>831</v>
      </c>
      <c r="O24" s="48">
        <v>9577915413</v>
      </c>
      <c r="P24" s="49">
        <v>43713</v>
      </c>
      <c r="Q24" s="48" t="s">
        <v>234</v>
      </c>
      <c r="R24" s="48">
        <v>45</v>
      </c>
      <c r="S24" s="18" t="s">
        <v>221</v>
      </c>
      <c r="T24" s="18"/>
    </row>
    <row r="25" spans="1:20">
      <c r="A25" s="4">
        <v>21</v>
      </c>
      <c r="B25" s="17" t="s">
        <v>62</v>
      </c>
      <c r="C25" s="48" t="s">
        <v>662</v>
      </c>
      <c r="D25" s="48" t="s">
        <v>25</v>
      </c>
      <c r="E25" s="19" t="s">
        <v>406</v>
      </c>
      <c r="F25" s="48"/>
      <c r="G25" s="19">
        <v>13</v>
      </c>
      <c r="H25" s="19">
        <v>16</v>
      </c>
      <c r="I25" s="63">
        <f t="shared" si="0"/>
        <v>29</v>
      </c>
      <c r="J25" s="48">
        <v>9859573038</v>
      </c>
      <c r="K25" s="48" t="s">
        <v>274</v>
      </c>
      <c r="L25" s="48" t="s">
        <v>830</v>
      </c>
      <c r="M25" s="48">
        <v>9864690707</v>
      </c>
      <c r="N25" s="48" t="s">
        <v>831</v>
      </c>
      <c r="O25" s="48">
        <v>9577915413</v>
      </c>
      <c r="P25" s="49">
        <v>43713</v>
      </c>
      <c r="Q25" s="48" t="s">
        <v>234</v>
      </c>
      <c r="R25" s="48">
        <v>45</v>
      </c>
      <c r="S25" s="18" t="s">
        <v>221</v>
      </c>
      <c r="T25" s="18"/>
    </row>
    <row r="26" spans="1:20">
      <c r="A26" s="4">
        <v>22</v>
      </c>
      <c r="B26" s="17" t="s">
        <v>63</v>
      </c>
      <c r="C26" s="59" t="s">
        <v>663</v>
      </c>
      <c r="D26" s="48" t="s">
        <v>25</v>
      </c>
      <c r="E26" s="17" t="s">
        <v>121</v>
      </c>
      <c r="F26" s="59"/>
      <c r="G26" s="17">
        <v>24</v>
      </c>
      <c r="H26" s="17">
        <v>16</v>
      </c>
      <c r="I26" s="63">
        <f t="shared" si="0"/>
        <v>40</v>
      </c>
      <c r="J26" s="59">
        <v>9613364567</v>
      </c>
      <c r="K26" s="59" t="s">
        <v>274</v>
      </c>
      <c r="L26" s="59" t="s">
        <v>830</v>
      </c>
      <c r="M26" s="59">
        <v>9864690707</v>
      </c>
      <c r="N26" s="59" t="s">
        <v>831</v>
      </c>
      <c r="O26" s="59">
        <v>9577915413</v>
      </c>
      <c r="P26" s="49">
        <v>43713</v>
      </c>
      <c r="Q26" s="48" t="s">
        <v>234</v>
      </c>
      <c r="R26" s="48">
        <v>43</v>
      </c>
      <c r="S26" s="18" t="s">
        <v>221</v>
      </c>
      <c r="T26" s="18"/>
    </row>
    <row r="27" spans="1:20">
      <c r="A27" s="4">
        <v>23</v>
      </c>
      <c r="B27" s="17" t="s">
        <v>63</v>
      </c>
      <c r="C27" s="48" t="s">
        <v>664</v>
      </c>
      <c r="D27" s="48" t="s">
        <v>25</v>
      </c>
      <c r="E27" s="19" t="s">
        <v>407</v>
      </c>
      <c r="F27" s="48"/>
      <c r="G27" s="19">
        <v>11</v>
      </c>
      <c r="H27" s="19">
        <v>17</v>
      </c>
      <c r="I27" s="63">
        <f t="shared" si="0"/>
        <v>28</v>
      </c>
      <c r="J27" s="48">
        <v>8752028996</v>
      </c>
      <c r="K27" s="48" t="s">
        <v>274</v>
      </c>
      <c r="L27" s="48" t="s">
        <v>830</v>
      </c>
      <c r="M27" s="48">
        <v>9864690707</v>
      </c>
      <c r="N27" s="48" t="s">
        <v>831</v>
      </c>
      <c r="O27" s="48">
        <v>9577915413</v>
      </c>
      <c r="P27" s="49">
        <v>43713</v>
      </c>
      <c r="Q27" s="48" t="s">
        <v>234</v>
      </c>
      <c r="R27" s="48">
        <v>43</v>
      </c>
      <c r="S27" s="18" t="s">
        <v>221</v>
      </c>
      <c r="T27" s="18"/>
    </row>
    <row r="28" spans="1:20">
      <c r="A28" s="4">
        <v>24</v>
      </c>
      <c r="B28" s="17" t="s">
        <v>63</v>
      </c>
      <c r="C28" s="48" t="s">
        <v>665</v>
      </c>
      <c r="D28" s="48" t="s">
        <v>25</v>
      </c>
      <c r="E28" s="19" t="s">
        <v>519</v>
      </c>
      <c r="F28" s="48"/>
      <c r="G28" s="19">
        <v>23</v>
      </c>
      <c r="H28" s="19">
        <v>29</v>
      </c>
      <c r="I28" s="63">
        <f t="shared" si="0"/>
        <v>52</v>
      </c>
      <c r="J28" s="48">
        <v>9613849608</v>
      </c>
      <c r="K28" s="48" t="s">
        <v>794</v>
      </c>
      <c r="L28" s="48" t="s">
        <v>832</v>
      </c>
      <c r="M28" s="48">
        <v>9435505792</v>
      </c>
      <c r="N28" s="48" t="s">
        <v>833</v>
      </c>
      <c r="O28" s="48">
        <v>9854162528</v>
      </c>
      <c r="P28" s="49">
        <v>43713</v>
      </c>
      <c r="Q28" s="48" t="s">
        <v>234</v>
      </c>
      <c r="R28" s="48">
        <v>45</v>
      </c>
      <c r="S28" s="18" t="s">
        <v>221</v>
      </c>
      <c r="T28" s="18"/>
    </row>
    <row r="29" spans="1:20">
      <c r="A29" s="4">
        <v>25</v>
      </c>
      <c r="B29" s="17" t="s">
        <v>62</v>
      </c>
      <c r="C29" s="48" t="s">
        <v>666</v>
      </c>
      <c r="D29" s="48" t="s">
        <v>25</v>
      </c>
      <c r="E29" s="19" t="s">
        <v>117</v>
      </c>
      <c r="F29" s="48"/>
      <c r="G29" s="19">
        <v>20</v>
      </c>
      <c r="H29" s="19">
        <v>23</v>
      </c>
      <c r="I29" s="63">
        <f t="shared" si="0"/>
        <v>43</v>
      </c>
      <c r="J29" s="48">
        <v>9859349247</v>
      </c>
      <c r="K29" s="48" t="s">
        <v>834</v>
      </c>
      <c r="L29" s="48" t="s">
        <v>835</v>
      </c>
      <c r="M29" s="48">
        <v>9854523762</v>
      </c>
      <c r="N29" s="48" t="s">
        <v>836</v>
      </c>
      <c r="O29" s="48">
        <v>9859221312</v>
      </c>
      <c r="P29" s="49">
        <v>43714</v>
      </c>
      <c r="Q29" s="48" t="s">
        <v>238</v>
      </c>
      <c r="R29" s="48">
        <v>45</v>
      </c>
      <c r="S29" s="18" t="s">
        <v>221</v>
      </c>
      <c r="T29" s="18"/>
    </row>
    <row r="30" spans="1:20">
      <c r="A30" s="4">
        <v>26</v>
      </c>
      <c r="B30" s="17" t="s">
        <v>62</v>
      </c>
      <c r="C30" s="48" t="s">
        <v>667</v>
      </c>
      <c r="D30" s="48" t="s">
        <v>25</v>
      </c>
      <c r="E30" s="19" t="s">
        <v>143</v>
      </c>
      <c r="F30" s="48"/>
      <c r="G30" s="19">
        <v>22</v>
      </c>
      <c r="H30" s="19">
        <v>23</v>
      </c>
      <c r="I30" s="63">
        <f t="shared" si="0"/>
        <v>45</v>
      </c>
      <c r="J30" s="48">
        <v>9954744725</v>
      </c>
      <c r="K30" s="48" t="s">
        <v>837</v>
      </c>
      <c r="L30" s="48" t="s">
        <v>275</v>
      </c>
      <c r="M30" s="48">
        <v>9401450972</v>
      </c>
      <c r="N30" s="48" t="s">
        <v>276</v>
      </c>
      <c r="O30" s="48">
        <v>9577854811</v>
      </c>
      <c r="P30" s="49">
        <v>43714</v>
      </c>
      <c r="Q30" s="48" t="s">
        <v>238</v>
      </c>
      <c r="R30" s="48">
        <v>43</v>
      </c>
      <c r="S30" s="18" t="s">
        <v>221</v>
      </c>
      <c r="T30" s="18"/>
    </row>
    <row r="31" spans="1:20">
      <c r="A31" s="4">
        <v>27</v>
      </c>
      <c r="B31" s="17" t="s">
        <v>62</v>
      </c>
      <c r="C31" s="48" t="s">
        <v>668</v>
      </c>
      <c r="D31" s="48" t="s">
        <v>25</v>
      </c>
      <c r="E31" s="19" t="s">
        <v>119</v>
      </c>
      <c r="F31" s="48"/>
      <c r="G31" s="19">
        <v>10</v>
      </c>
      <c r="H31" s="19">
        <v>12</v>
      </c>
      <c r="I31" s="63">
        <f t="shared" si="0"/>
        <v>22</v>
      </c>
      <c r="J31" s="48">
        <v>9454739290</v>
      </c>
      <c r="K31" s="48" t="s">
        <v>837</v>
      </c>
      <c r="L31" s="48" t="s">
        <v>275</v>
      </c>
      <c r="M31" s="48">
        <v>9401450972</v>
      </c>
      <c r="N31" s="48" t="s">
        <v>276</v>
      </c>
      <c r="O31" s="48">
        <v>9577854811</v>
      </c>
      <c r="P31" s="49">
        <v>43714</v>
      </c>
      <c r="Q31" s="48" t="s">
        <v>238</v>
      </c>
      <c r="R31" s="48">
        <v>45</v>
      </c>
      <c r="S31" s="18" t="s">
        <v>221</v>
      </c>
      <c r="T31" s="18"/>
    </row>
    <row r="32" spans="1:20">
      <c r="A32" s="4">
        <v>28</v>
      </c>
      <c r="B32" s="17" t="s">
        <v>62</v>
      </c>
      <c r="C32" s="48" t="s">
        <v>669</v>
      </c>
      <c r="D32" s="48" t="s">
        <v>25</v>
      </c>
      <c r="E32" s="19" t="s">
        <v>146</v>
      </c>
      <c r="F32" s="48"/>
      <c r="G32" s="19">
        <v>12</v>
      </c>
      <c r="H32" s="19">
        <v>16</v>
      </c>
      <c r="I32" s="63">
        <f t="shared" si="0"/>
        <v>28</v>
      </c>
      <c r="J32" s="48">
        <v>9577438139</v>
      </c>
      <c r="K32" s="48" t="s">
        <v>837</v>
      </c>
      <c r="L32" s="48" t="s">
        <v>275</v>
      </c>
      <c r="M32" s="48">
        <v>9401450972</v>
      </c>
      <c r="N32" s="48" t="s">
        <v>276</v>
      </c>
      <c r="O32" s="48">
        <v>9577854811</v>
      </c>
      <c r="P32" s="49">
        <v>43714</v>
      </c>
      <c r="Q32" s="48" t="s">
        <v>238</v>
      </c>
      <c r="R32" s="48">
        <v>43</v>
      </c>
      <c r="S32" s="18" t="s">
        <v>221</v>
      </c>
      <c r="T32" s="18"/>
    </row>
    <row r="33" spans="1:20">
      <c r="A33" s="4">
        <v>29</v>
      </c>
      <c r="B33" s="17" t="s">
        <v>63</v>
      </c>
      <c r="C33" s="59" t="s">
        <v>670</v>
      </c>
      <c r="D33" s="48" t="s">
        <v>25</v>
      </c>
      <c r="E33" s="17" t="s">
        <v>148</v>
      </c>
      <c r="F33" s="59"/>
      <c r="G33" s="17">
        <v>10</v>
      </c>
      <c r="H33" s="17">
        <v>11</v>
      </c>
      <c r="I33" s="63">
        <f t="shared" si="0"/>
        <v>21</v>
      </c>
      <c r="J33" s="59">
        <v>8723822928</v>
      </c>
      <c r="K33" s="59" t="s">
        <v>837</v>
      </c>
      <c r="L33" s="59" t="s">
        <v>275</v>
      </c>
      <c r="M33" s="59">
        <v>9401450972</v>
      </c>
      <c r="N33" s="59" t="s">
        <v>276</v>
      </c>
      <c r="O33" s="59">
        <v>9577854811</v>
      </c>
      <c r="P33" s="49">
        <v>43714</v>
      </c>
      <c r="Q33" s="48" t="s">
        <v>238</v>
      </c>
      <c r="R33" s="48">
        <v>40</v>
      </c>
      <c r="S33" s="18" t="s">
        <v>221</v>
      </c>
      <c r="T33" s="18"/>
    </row>
    <row r="34" spans="1:20">
      <c r="A34" s="4">
        <v>30</v>
      </c>
      <c r="B34" s="17" t="s">
        <v>63</v>
      </c>
      <c r="C34" s="48" t="s">
        <v>671</v>
      </c>
      <c r="D34" s="48" t="s">
        <v>25</v>
      </c>
      <c r="E34" s="19" t="s">
        <v>150</v>
      </c>
      <c r="F34" s="48"/>
      <c r="G34" s="19">
        <v>16</v>
      </c>
      <c r="H34" s="19">
        <v>24</v>
      </c>
      <c r="I34" s="63">
        <f t="shared" si="0"/>
        <v>40</v>
      </c>
      <c r="J34" s="48">
        <v>9859278606</v>
      </c>
      <c r="K34" s="48" t="s">
        <v>837</v>
      </c>
      <c r="L34" s="48" t="s">
        <v>275</v>
      </c>
      <c r="M34" s="48">
        <v>9401450972</v>
      </c>
      <c r="N34" s="48" t="s">
        <v>276</v>
      </c>
      <c r="O34" s="48">
        <v>9577854811</v>
      </c>
      <c r="P34" s="49">
        <v>43714</v>
      </c>
      <c r="Q34" s="48" t="s">
        <v>238</v>
      </c>
      <c r="R34" s="48">
        <v>43</v>
      </c>
      <c r="S34" s="18" t="s">
        <v>221</v>
      </c>
      <c r="T34" s="18"/>
    </row>
    <row r="35" spans="1:20">
      <c r="A35" s="4">
        <v>31</v>
      </c>
      <c r="B35" s="17" t="s">
        <v>63</v>
      </c>
      <c r="C35" s="48" t="s">
        <v>672</v>
      </c>
      <c r="D35" s="48" t="s">
        <v>25</v>
      </c>
      <c r="E35" s="19" t="s">
        <v>719</v>
      </c>
      <c r="F35" s="48"/>
      <c r="G35" s="19">
        <v>12</v>
      </c>
      <c r="H35" s="19">
        <v>18</v>
      </c>
      <c r="I35" s="63">
        <f t="shared" si="0"/>
        <v>30</v>
      </c>
      <c r="J35" s="48">
        <v>9859287584</v>
      </c>
      <c r="K35" s="48" t="s">
        <v>837</v>
      </c>
      <c r="L35" s="48" t="s">
        <v>275</v>
      </c>
      <c r="M35" s="48">
        <v>9401450972</v>
      </c>
      <c r="N35" s="48" t="s">
        <v>276</v>
      </c>
      <c r="O35" s="48">
        <v>9577854811</v>
      </c>
      <c r="P35" s="49">
        <v>43714</v>
      </c>
      <c r="Q35" s="48" t="s">
        <v>238</v>
      </c>
      <c r="R35" s="48">
        <v>45</v>
      </c>
      <c r="S35" s="18" t="s">
        <v>221</v>
      </c>
      <c r="T35" s="18"/>
    </row>
    <row r="36" spans="1:20">
      <c r="A36" s="4">
        <v>32</v>
      </c>
      <c r="B36" s="17" t="s">
        <v>63</v>
      </c>
      <c r="C36" s="48" t="s">
        <v>673</v>
      </c>
      <c r="D36" s="48" t="s">
        <v>25</v>
      </c>
      <c r="E36" s="19" t="s">
        <v>720</v>
      </c>
      <c r="F36" s="48"/>
      <c r="G36" s="19">
        <v>22</v>
      </c>
      <c r="H36" s="19">
        <v>24</v>
      </c>
      <c r="I36" s="63">
        <f t="shared" si="0"/>
        <v>46</v>
      </c>
      <c r="J36" s="48" t="s">
        <v>261</v>
      </c>
      <c r="K36" s="48" t="s">
        <v>837</v>
      </c>
      <c r="L36" s="48" t="s">
        <v>275</v>
      </c>
      <c r="M36" s="48">
        <v>9401450972</v>
      </c>
      <c r="N36" s="48" t="s">
        <v>276</v>
      </c>
      <c r="O36" s="48">
        <v>9577854811</v>
      </c>
      <c r="P36" s="49">
        <v>43714</v>
      </c>
      <c r="Q36" s="48" t="s">
        <v>238</v>
      </c>
      <c r="R36" s="48">
        <v>45</v>
      </c>
      <c r="S36" s="18" t="s">
        <v>221</v>
      </c>
      <c r="T36" s="18"/>
    </row>
    <row r="37" spans="1:20">
      <c r="A37" s="4">
        <v>33</v>
      </c>
      <c r="B37" s="17" t="s">
        <v>62</v>
      </c>
      <c r="C37" s="48" t="s">
        <v>674</v>
      </c>
      <c r="D37" s="48" t="s">
        <v>23</v>
      </c>
      <c r="E37" s="19">
        <v>18110713802</v>
      </c>
      <c r="F37" s="48" t="s">
        <v>724</v>
      </c>
      <c r="G37" s="19">
        <v>107</v>
      </c>
      <c r="H37" s="19">
        <v>78</v>
      </c>
      <c r="I37" s="63">
        <f t="shared" si="0"/>
        <v>185</v>
      </c>
      <c r="J37" s="48">
        <v>9859787855</v>
      </c>
      <c r="K37" s="48" t="s">
        <v>274</v>
      </c>
      <c r="L37" s="48" t="s">
        <v>830</v>
      </c>
      <c r="M37" s="48">
        <v>9864690707</v>
      </c>
      <c r="N37" s="48" t="s">
        <v>831</v>
      </c>
      <c r="O37" s="48">
        <v>9577915413</v>
      </c>
      <c r="P37" s="49">
        <v>43715</v>
      </c>
      <c r="Q37" s="48" t="s">
        <v>245</v>
      </c>
      <c r="R37" s="48">
        <v>43</v>
      </c>
      <c r="S37" s="18" t="s">
        <v>221</v>
      </c>
      <c r="T37" s="18"/>
    </row>
    <row r="38" spans="1:20">
      <c r="A38" s="4">
        <v>34</v>
      </c>
      <c r="B38" s="17" t="s">
        <v>63</v>
      </c>
      <c r="C38" s="48" t="s">
        <v>674</v>
      </c>
      <c r="D38" s="48" t="s">
        <v>23</v>
      </c>
      <c r="E38" s="19">
        <v>18110713802</v>
      </c>
      <c r="F38" s="48" t="s">
        <v>724</v>
      </c>
      <c r="G38" s="19">
        <v>107</v>
      </c>
      <c r="H38" s="19">
        <v>78</v>
      </c>
      <c r="I38" s="63">
        <f t="shared" si="0"/>
        <v>185</v>
      </c>
      <c r="J38" s="48">
        <v>9859787855</v>
      </c>
      <c r="K38" s="48" t="s">
        <v>274</v>
      </c>
      <c r="L38" s="48" t="s">
        <v>830</v>
      </c>
      <c r="M38" s="48">
        <v>9864690707</v>
      </c>
      <c r="N38" s="48" t="s">
        <v>831</v>
      </c>
      <c r="O38" s="48">
        <v>9577915413</v>
      </c>
      <c r="P38" s="49">
        <v>43715</v>
      </c>
      <c r="Q38" s="48" t="s">
        <v>245</v>
      </c>
      <c r="R38" s="48">
        <v>45</v>
      </c>
      <c r="S38" s="18" t="s">
        <v>221</v>
      </c>
      <c r="T38" s="18"/>
    </row>
    <row r="39" spans="1:20">
      <c r="A39" s="4">
        <v>35</v>
      </c>
      <c r="B39" s="17" t="s">
        <v>62</v>
      </c>
      <c r="C39" s="48" t="s">
        <v>675</v>
      </c>
      <c r="D39" s="48" t="s">
        <v>23</v>
      </c>
      <c r="E39" s="19">
        <v>18110713901</v>
      </c>
      <c r="F39" s="48" t="s">
        <v>91</v>
      </c>
      <c r="G39" s="19">
        <v>13</v>
      </c>
      <c r="H39" s="19">
        <v>22</v>
      </c>
      <c r="I39" s="63">
        <f t="shared" si="0"/>
        <v>35</v>
      </c>
      <c r="J39" s="48">
        <v>9435181519</v>
      </c>
      <c r="K39" s="48" t="s">
        <v>274</v>
      </c>
      <c r="L39" s="48" t="s">
        <v>830</v>
      </c>
      <c r="M39" s="48">
        <v>9864690707</v>
      </c>
      <c r="N39" s="48" t="s">
        <v>831</v>
      </c>
      <c r="O39" s="48">
        <v>9577915413</v>
      </c>
      <c r="P39" s="49">
        <v>43717</v>
      </c>
      <c r="Q39" s="48" t="s">
        <v>220</v>
      </c>
      <c r="R39" s="48">
        <v>43</v>
      </c>
      <c r="S39" s="18" t="s">
        <v>221</v>
      </c>
      <c r="T39" s="18"/>
    </row>
    <row r="40" spans="1:20">
      <c r="A40" s="4">
        <v>36</v>
      </c>
      <c r="B40" s="17" t="s">
        <v>62</v>
      </c>
      <c r="C40" s="48" t="s">
        <v>676</v>
      </c>
      <c r="D40" s="48" t="s">
        <v>23</v>
      </c>
      <c r="E40" s="19">
        <v>18110714001</v>
      </c>
      <c r="F40" s="48" t="s">
        <v>91</v>
      </c>
      <c r="G40" s="19">
        <v>29</v>
      </c>
      <c r="H40" s="19">
        <v>35</v>
      </c>
      <c r="I40" s="63">
        <f t="shared" si="0"/>
        <v>64</v>
      </c>
      <c r="J40" s="48">
        <v>9613505578</v>
      </c>
      <c r="K40" s="48" t="s">
        <v>274</v>
      </c>
      <c r="L40" s="48" t="s">
        <v>830</v>
      </c>
      <c r="M40" s="48">
        <v>9864690707</v>
      </c>
      <c r="N40" s="48" t="s">
        <v>831</v>
      </c>
      <c r="O40" s="48">
        <v>9577915413</v>
      </c>
      <c r="P40" s="49">
        <v>43717</v>
      </c>
      <c r="Q40" s="48" t="s">
        <v>220</v>
      </c>
      <c r="R40" s="48">
        <v>56</v>
      </c>
      <c r="S40" s="18" t="s">
        <v>221</v>
      </c>
      <c r="T40" s="18"/>
    </row>
    <row r="41" spans="1:20">
      <c r="A41" s="4">
        <v>37</v>
      </c>
      <c r="B41" s="17" t="s">
        <v>62</v>
      </c>
      <c r="C41" s="48" t="s">
        <v>677</v>
      </c>
      <c r="D41" s="48" t="s">
        <v>23</v>
      </c>
      <c r="E41" s="19">
        <v>18110714101</v>
      </c>
      <c r="F41" s="48" t="s">
        <v>91</v>
      </c>
      <c r="G41" s="19">
        <v>28</v>
      </c>
      <c r="H41" s="19">
        <v>20</v>
      </c>
      <c r="I41" s="63">
        <f t="shared" si="0"/>
        <v>48</v>
      </c>
      <c r="J41" s="48">
        <v>9613540191</v>
      </c>
      <c r="K41" s="48" t="s">
        <v>274</v>
      </c>
      <c r="L41" s="48" t="s">
        <v>830</v>
      </c>
      <c r="M41" s="48">
        <v>9864690707</v>
      </c>
      <c r="N41" s="48" t="s">
        <v>831</v>
      </c>
      <c r="O41" s="48">
        <v>9577915413</v>
      </c>
      <c r="P41" s="49">
        <v>43717</v>
      </c>
      <c r="Q41" s="48" t="s">
        <v>220</v>
      </c>
      <c r="R41" s="48">
        <v>44</v>
      </c>
      <c r="S41" s="18" t="s">
        <v>221</v>
      </c>
      <c r="T41" s="18"/>
    </row>
    <row r="42" spans="1:20">
      <c r="A42" s="4">
        <v>38</v>
      </c>
      <c r="B42" s="17" t="s">
        <v>63</v>
      </c>
      <c r="C42" s="59" t="s">
        <v>678</v>
      </c>
      <c r="D42" s="48" t="s">
        <v>23</v>
      </c>
      <c r="E42" s="17">
        <v>18110714201</v>
      </c>
      <c r="F42" s="59" t="s">
        <v>91</v>
      </c>
      <c r="G42" s="17">
        <v>28</v>
      </c>
      <c r="H42" s="17">
        <v>29</v>
      </c>
      <c r="I42" s="63">
        <f t="shared" si="0"/>
        <v>57</v>
      </c>
      <c r="J42" s="59">
        <v>8822363576</v>
      </c>
      <c r="K42" s="59" t="s">
        <v>274</v>
      </c>
      <c r="L42" s="59" t="s">
        <v>830</v>
      </c>
      <c r="M42" s="59">
        <v>9864690707</v>
      </c>
      <c r="N42" s="59" t="s">
        <v>831</v>
      </c>
      <c r="O42" s="59">
        <v>9577915413</v>
      </c>
      <c r="P42" s="49">
        <v>43717</v>
      </c>
      <c r="Q42" s="48" t="s">
        <v>220</v>
      </c>
      <c r="R42" s="48">
        <v>54</v>
      </c>
      <c r="S42" s="18" t="s">
        <v>221</v>
      </c>
      <c r="T42" s="18"/>
    </row>
    <row r="43" spans="1:20">
      <c r="A43" s="4">
        <v>39</v>
      </c>
      <c r="B43" s="17" t="s">
        <v>63</v>
      </c>
      <c r="C43" s="48" t="s">
        <v>679</v>
      </c>
      <c r="D43" s="48" t="s">
        <v>23</v>
      </c>
      <c r="E43" s="19">
        <v>18110714301</v>
      </c>
      <c r="F43" s="48" t="s">
        <v>91</v>
      </c>
      <c r="G43" s="19">
        <v>31</v>
      </c>
      <c r="H43" s="19">
        <v>44</v>
      </c>
      <c r="I43" s="63">
        <f t="shared" si="0"/>
        <v>75</v>
      </c>
      <c r="J43" s="48">
        <v>7399238250</v>
      </c>
      <c r="K43" s="48" t="s">
        <v>274</v>
      </c>
      <c r="L43" s="48" t="s">
        <v>830</v>
      </c>
      <c r="M43" s="48">
        <v>9864690707</v>
      </c>
      <c r="N43" s="48" t="s">
        <v>831</v>
      </c>
      <c r="O43" s="48">
        <v>9577915413</v>
      </c>
      <c r="P43" s="49">
        <v>43717</v>
      </c>
      <c r="Q43" s="48" t="s">
        <v>220</v>
      </c>
      <c r="R43" s="48">
        <v>56</v>
      </c>
      <c r="S43" s="18" t="s">
        <v>221</v>
      </c>
      <c r="T43" s="18"/>
    </row>
    <row r="44" spans="1:20">
      <c r="A44" s="4">
        <v>40</v>
      </c>
      <c r="B44" s="17" t="s">
        <v>62</v>
      </c>
      <c r="C44" s="48" t="s">
        <v>680</v>
      </c>
      <c r="D44" s="48" t="s">
        <v>23</v>
      </c>
      <c r="E44" s="19">
        <v>18110713603</v>
      </c>
      <c r="F44" s="48" t="s">
        <v>91</v>
      </c>
      <c r="G44" s="19">
        <v>20</v>
      </c>
      <c r="H44" s="19">
        <v>35</v>
      </c>
      <c r="I44" s="63">
        <f t="shared" si="0"/>
        <v>55</v>
      </c>
      <c r="J44" s="48">
        <v>9435383678</v>
      </c>
      <c r="K44" s="48" t="s">
        <v>274</v>
      </c>
      <c r="L44" s="48" t="s">
        <v>830</v>
      </c>
      <c r="M44" s="48">
        <v>9864690707</v>
      </c>
      <c r="N44" s="48" t="s">
        <v>831</v>
      </c>
      <c r="O44" s="48">
        <v>9577915413</v>
      </c>
      <c r="P44" s="49">
        <v>43718</v>
      </c>
      <c r="Q44" s="48" t="s">
        <v>226</v>
      </c>
      <c r="R44" s="48">
        <v>45</v>
      </c>
      <c r="S44" s="18" t="s">
        <v>221</v>
      </c>
      <c r="T44" s="18"/>
    </row>
    <row r="45" spans="1:20">
      <c r="A45" s="4">
        <v>41</v>
      </c>
      <c r="B45" s="17" t="s">
        <v>62</v>
      </c>
      <c r="C45" s="48" t="s">
        <v>681</v>
      </c>
      <c r="D45" s="48" t="s">
        <v>23</v>
      </c>
      <c r="E45" s="19">
        <v>18110713703</v>
      </c>
      <c r="F45" s="48" t="s">
        <v>91</v>
      </c>
      <c r="G45" s="19">
        <v>35</v>
      </c>
      <c r="H45" s="19">
        <v>25</v>
      </c>
      <c r="I45" s="63">
        <f t="shared" si="0"/>
        <v>60</v>
      </c>
      <c r="J45" s="48">
        <v>9613614742</v>
      </c>
      <c r="K45" s="48" t="s">
        <v>274</v>
      </c>
      <c r="L45" s="48" t="s">
        <v>830</v>
      </c>
      <c r="M45" s="48">
        <v>9864690707</v>
      </c>
      <c r="N45" s="48" t="s">
        <v>831</v>
      </c>
      <c r="O45" s="48">
        <v>9577915413</v>
      </c>
      <c r="P45" s="49">
        <v>43718</v>
      </c>
      <c r="Q45" s="48" t="s">
        <v>226</v>
      </c>
      <c r="R45" s="48">
        <v>43</v>
      </c>
      <c r="S45" s="18" t="s">
        <v>221</v>
      </c>
      <c r="T45" s="18"/>
    </row>
    <row r="46" spans="1:20">
      <c r="A46" s="4">
        <v>42</v>
      </c>
      <c r="B46" s="17" t="s">
        <v>63</v>
      </c>
      <c r="C46" s="48" t="s">
        <v>680</v>
      </c>
      <c r="D46" s="48" t="s">
        <v>23</v>
      </c>
      <c r="E46" s="19">
        <v>18110713601</v>
      </c>
      <c r="F46" s="48" t="s">
        <v>91</v>
      </c>
      <c r="G46" s="19">
        <v>47</v>
      </c>
      <c r="H46" s="19">
        <v>31</v>
      </c>
      <c r="I46" s="63">
        <f t="shared" si="0"/>
        <v>78</v>
      </c>
      <c r="J46" s="48">
        <v>9613419690</v>
      </c>
      <c r="K46" s="48" t="s">
        <v>274</v>
      </c>
      <c r="L46" s="48" t="s">
        <v>830</v>
      </c>
      <c r="M46" s="48">
        <v>9864690707</v>
      </c>
      <c r="N46" s="48" t="s">
        <v>831</v>
      </c>
      <c r="O46" s="48">
        <v>9577915413</v>
      </c>
      <c r="P46" s="49">
        <v>43718</v>
      </c>
      <c r="Q46" s="48" t="s">
        <v>226</v>
      </c>
      <c r="R46" s="48">
        <v>40</v>
      </c>
      <c r="S46" s="18" t="s">
        <v>221</v>
      </c>
      <c r="T46" s="18"/>
    </row>
    <row r="47" spans="1:20">
      <c r="A47" s="4">
        <v>43</v>
      </c>
      <c r="B47" s="17" t="s">
        <v>63</v>
      </c>
      <c r="C47" s="48" t="s">
        <v>682</v>
      </c>
      <c r="D47" s="48" t="s">
        <v>23</v>
      </c>
      <c r="E47" s="19">
        <v>18110713701</v>
      </c>
      <c r="F47" s="48" t="s">
        <v>91</v>
      </c>
      <c r="G47" s="19">
        <v>17</v>
      </c>
      <c r="H47" s="19">
        <v>28</v>
      </c>
      <c r="I47" s="63">
        <f t="shared" si="0"/>
        <v>45</v>
      </c>
      <c r="J47" s="48">
        <v>9859358970</v>
      </c>
      <c r="K47" s="48" t="s">
        <v>274</v>
      </c>
      <c r="L47" s="48" t="s">
        <v>830</v>
      </c>
      <c r="M47" s="48">
        <v>9864690707</v>
      </c>
      <c r="N47" s="48" t="s">
        <v>831</v>
      </c>
      <c r="O47" s="48">
        <v>9577915413</v>
      </c>
      <c r="P47" s="49">
        <v>43718</v>
      </c>
      <c r="Q47" s="48" t="s">
        <v>226</v>
      </c>
      <c r="R47" s="48">
        <v>43</v>
      </c>
      <c r="S47" s="18" t="s">
        <v>221</v>
      </c>
      <c r="T47" s="18"/>
    </row>
    <row r="48" spans="1:20">
      <c r="A48" s="4">
        <v>44</v>
      </c>
      <c r="B48" s="17" t="s">
        <v>62</v>
      </c>
      <c r="C48" s="48" t="s">
        <v>683</v>
      </c>
      <c r="D48" s="48" t="s">
        <v>23</v>
      </c>
      <c r="E48" s="19">
        <v>18110713702</v>
      </c>
      <c r="F48" s="48" t="s">
        <v>91</v>
      </c>
      <c r="G48" s="19">
        <v>40</v>
      </c>
      <c r="H48" s="19">
        <v>34</v>
      </c>
      <c r="I48" s="63">
        <f t="shared" si="0"/>
        <v>74</v>
      </c>
      <c r="J48" s="48">
        <v>9613705247</v>
      </c>
      <c r="K48" s="48" t="s">
        <v>274</v>
      </c>
      <c r="L48" s="48" t="s">
        <v>830</v>
      </c>
      <c r="M48" s="48">
        <v>9864690707</v>
      </c>
      <c r="N48" s="48" t="s">
        <v>831</v>
      </c>
      <c r="O48" s="48">
        <v>9577915413</v>
      </c>
      <c r="P48" s="49">
        <v>43719</v>
      </c>
      <c r="Q48" s="48" t="s">
        <v>232</v>
      </c>
      <c r="R48" s="48">
        <v>45</v>
      </c>
      <c r="S48" s="18" t="s">
        <v>221</v>
      </c>
      <c r="T48" s="18"/>
    </row>
    <row r="49" spans="1:20">
      <c r="A49" s="4">
        <v>45</v>
      </c>
      <c r="B49" s="17" t="s">
        <v>62</v>
      </c>
      <c r="C49" s="48" t="s">
        <v>684</v>
      </c>
      <c r="D49" s="48" t="s">
        <v>23</v>
      </c>
      <c r="E49" s="19">
        <v>18110714303</v>
      </c>
      <c r="F49" s="48" t="s">
        <v>166</v>
      </c>
      <c r="G49" s="19">
        <v>91</v>
      </c>
      <c r="H49" s="19">
        <v>0</v>
      </c>
      <c r="I49" s="63">
        <f t="shared" si="0"/>
        <v>91</v>
      </c>
      <c r="J49" s="48" t="s">
        <v>285</v>
      </c>
      <c r="K49" s="48" t="s">
        <v>274</v>
      </c>
      <c r="L49" s="48" t="s">
        <v>830</v>
      </c>
      <c r="M49" s="48">
        <v>9864690707</v>
      </c>
      <c r="N49" s="48" t="s">
        <v>831</v>
      </c>
      <c r="O49" s="48">
        <v>9577915413</v>
      </c>
      <c r="P49" s="49">
        <v>43719</v>
      </c>
      <c r="Q49" s="48" t="s">
        <v>232</v>
      </c>
      <c r="R49" s="48">
        <v>45</v>
      </c>
      <c r="S49" s="18" t="s">
        <v>221</v>
      </c>
      <c r="T49" s="18"/>
    </row>
    <row r="50" spans="1:20">
      <c r="A50" s="4">
        <v>46</v>
      </c>
      <c r="B50" s="17" t="s">
        <v>63</v>
      </c>
      <c r="C50" s="48" t="s">
        <v>685</v>
      </c>
      <c r="D50" s="48" t="s">
        <v>23</v>
      </c>
      <c r="E50" s="19">
        <v>18110714302</v>
      </c>
      <c r="F50" s="48" t="s">
        <v>724</v>
      </c>
      <c r="G50" s="19">
        <v>0</v>
      </c>
      <c r="H50" s="19">
        <v>88</v>
      </c>
      <c r="I50" s="63">
        <f t="shared" si="0"/>
        <v>88</v>
      </c>
      <c r="J50" s="48">
        <v>9854412645</v>
      </c>
      <c r="K50" s="48" t="s">
        <v>274</v>
      </c>
      <c r="L50" s="48" t="s">
        <v>830</v>
      </c>
      <c r="M50" s="48">
        <v>9864690707</v>
      </c>
      <c r="N50" s="48" t="s">
        <v>831</v>
      </c>
      <c r="O50" s="48">
        <v>9577915413</v>
      </c>
      <c r="P50" s="49">
        <v>43719</v>
      </c>
      <c r="Q50" s="48" t="s">
        <v>232</v>
      </c>
      <c r="R50" s="48">
        <v>43</v>
      </c>
      <c r="S50" s="18" t="s">
        <v>221</v>
      </c>
      <c r="T50" s="18"/>
    </row>
    <row r="51" spans="1:20">
      <c r="A51" s="4">
        <v>47</v>
      </c>
      <c r="B51" s="17" t="s">
        <v>62</v>
      </c>
      <c r="C51" s="48" t="s">
        <v>686</v>
      </c>
      <c r="D51" s="48" t="s">
        <v>23</v>
      </c>
      <c r="E51" s="19">
        <v>18110714202</v>
      </c>
      <c r="F51" s="48" t="s">
        <v>723</v>
      </c>
      <c r="G51" s="19">
        <v>43</v>
      </c>
      <c r="H51" s="19">
        <v>31</v>
      </c>
      <c r="I51" s="63">
        <f t="shared" si="0"/>
        <v>74</v>
      </c>
      <c r="J51" s="48">
        <v>9854666664</v>
      </c>
      <c r="K51" s="48" t="s">
        <v>274</v>
      </c>
      <c r="L51" s="48" t="s">
        <v>830</v>
      </c>
      <c r="M51" s="48">
        <v>9864690707</v>
      </c>
      <c r="N51" s="48" t="s">
        <v>831</v>
      </c>
      <c r="O51" s="48">
        <v>9577915413</v>
      </c>
      <c r="P51" s="49">
        <v>43720</v>
      </c>
      <c r="Q51" s="48" t="s">
        <v>234</v>
      </c>
      <c r="R51" s="48">
        <v>43</v>
      </c>
      <c r="S51" s="18" t="s">
        <v>221</v>
      </c>
      <c r="T51" s="18"/>
    </row>
    <row r="52" spans="1:20">
      <c r="A52" s="4">
        <v>48</v>
      </c>
      <c r="B52" s="17" t="s">
        <v>62</v>
      </c>
      <c r="C52" s="48" t="s">
        <v>687</v>
      </c>
      <c r="D52" s="48" t="s">
        <v>23</v>
      </c>
      <c r="E52" s="19">
        <v>18110714304</v>
      </c>
      <c r="F52" s="48" t="s">
        <v>723</v>
      </c>
      <c r="G52" s="19">
        <v>26</v>
      </c>
      <c r="H52" s="19">
        <v>25</v>
      </c>
      <c r="I52" s="63">
        <f t="shared" si="0"/>
        <v>51</v>
      </c>
      <c r="J52" s="48">
        <v>9577854793</v>
      </c>
      <c r="K52" s="48" t="s">
        <v>274</v>
      </c>
      <c r="L52" s="48" t="s">
        <v>830</v>
      </c>
      <c r="M52" s="48">
        <v>9864690707</v>
      </c>
      <c r="N52" s="48" t="s">
        <v>831</v>
      </c>
      <c r="O52" s="48">
        <v>9577915413</v>
      </c>
      <c r="P52" s="49">
        <v>43720</v>
      </c>
      <c r="Q52" s="48" t="s">
        <v>234</v>
      </c>
      <c r="R52" s="48">
        <v>45</v>
      </c>
      <c r="S52" s="18" t="s">
        <v>221</v>
      </c>
      <c r="T52" s="18"/>
    </row>
    <row r="53" spans="1:20">
      <c r="A53" s="4">
        <v>49</v>
      </c>
      <c r="B53" s="17" t="s">
        <v>63</v>
      </c>
      <c r="C53" s="48" t="s">
        <v>688</v>
      </c>
      <c r="D53" s="48" t="s">
        <v>23</v>
      </c>
      <c r="E53" s="19">
        <v>18110713801</v>
      </c>
      <c r="F53" s="48" t="s">
        <v>723</v>
      </c>
      <c r="G53" s="19">
        <v>111</v>
      </c>
      <c r="H53" s="19">
        <v>100</v>
      </c>
      <c r="I53" s="63">
        <f t="shared" si="0"/>
        <v>211</v>
      </c>
      <c r="J53" s="48">
        <v>7399487236</v>
      </c>
      <c r="K53" s="48" t="s">
        <v>274</v>
      </c>
      <c r="L53" s="48" t="s">
        <v>830</v>
      </c>
      <c r="M53" s="48">
        <v>9864690707</v>
      </c>
      <c r="N53" s="48" t="s">
        <v>831</v>
      </c>
      <c r="O53" s="48">
        <v>9577915413</v>
      </c>
      <c r="P53" s="49">
        <v>43720</v>
      </c>
      <c r="Q53" s="48" t="s">
        <v>234</v>
      </c>
      <c r="R53" s="48">
        <v>45</v>
      </c>
      <c r="S53" s="18" t="s">
        <v>221</v>
      </c>
      <c r="T53" s="18"/>
    </row>
    <row r="54" spans="1:20">
      <c r="A54" s="4">
        <v>50</v>
      </c>
      <c r="B54" s="17" t="s">
        <v>62</v>
      </c>
      <c r="C54" s="48" t="s">
        <v>689</v>
      </c>
      <c r="D54" s="48" t="s">
        <v>23</v>
      </c>
      <c r="E54" s="19">
        <v>18110723901</v>
      </c>
      <c r="F54" s="48" t="s">
        <v>91</v>
      </c>
      <c r="G54" s="19">
        <v>49</v>
      </c>
      <c r="H54" s="19">
        <v>43</v>
      </c>
      <c r="I54" s="63">
        <f t="shared" si="0"/>
        <v>92</v>
      </c>
      <c r="J54" s="48">
        <v>9859390697</v>
      </c>
      <c r="K54" s="48" t="s">
        <v>838</v>
      </c>
      <c r="L54" s="48" t="s">
        <v>839</v>
      </c>
      <c r="M54" s="48">
        <v>9613091396</v>
      </c>
      <c r="N54" s="48" t="s">
        <v>840</v>
      </c>
      <c r="O54" s="48">
        <v>9613106672</v>
      </c>
      <c r="P54" s="49">
        <v>43721</v>
      </c>
      <c r="Q54" s="48" t="s">
        <v>238</v>
      </c>
      <c r="R54" s="48">
        <v>43</v>
      </c>
      <c r="S54" s="18" t="s">
        <v>221</v>
      </c>
      <c r="T54" s="18"/>
    </row>
    <row r="55" spans="1:20" ht="33">
      <c r="A55" s="4">
        <v>51</v>
      </c>
      <c r="B55" s="17" t="s">
        <v>62</v>
      </c>
      <c r="C55" s="48" t="s">
        <v>690</v>
      </c>
      <c r="D55" s="48" t="s">
        <v>23</v>
      </c>
      <c r="E55" s="19">
        <v>18110724201</v>
      </c>
      <c r="F55" s="48" t="s">
        <v>91</v>
      </c>
      <c r="G55" s="19">
        <v>23</v>
      </c>
      <c r="H55" s="19">
        <v>31</v>
      </c>
      <c r="I55" s="63">
        <f t="shared" si="0"/>
        <v>54</v>
      </c>
      <c r="J55" s="48">
        <v>9854302265</v>
      </c>
      <c r="K55" s="48" t="s">
        <v>838</v>
      </c>
      <c r="L55" s="48" t="s">
        <v>839</v>
      </c>
      <c r="M55" s="48">
        <v>9613091396</v>
      </c>
      <c r="N55" s="48" t="s">
        <v>840</v>
      </c>
      <c r="O55" s="48">
        <v>9613106672</v>
      </c>
      <c r="P55" s="49">
        <v>43721</v>
      </c>
      <c r="Q55" s="48" t="s">
        <v>238</v>
      </c>
      <c r="R55" s="48">
        <v>45</v>
      </c>
      <c r="S55" s="18" t="s">
        <v>221</v>
      </c>
      <c r="T55" s="18"/>
    </row>
    <row r="56" spans="1:20">
      <c r="A56" s="4">
        <v>52</v>
      </c>
      <c r="B56" s="17" t="s">
        <v>63</v>
      </c>
      <c r="C56" s="59" t="s">
        <v>691</v>
      </c>
      <c r="D56" s="48" t="s">
        <v>23</v>
      </c>
      <c r="E56" s="17">
        <v>18110736701</v>
      </c>
      <c r="F56" s="59" t="s">
        <v>91</v>
      </c>
      <c r="G56" s="17">
        <v>45</v>
      </c>
      <c r="H56" s="17">
        <v>61</v>
      </c>
      <c r="I56" s="63">
        <f t="shared" si="0"/>
        <v>106</v>
      </c>
      <c r="J56" s="59">
        <v>7399765237</v>
      </c>
      <c r="K56" s="59" t="s">
        <v>838</v>
      </c>
      <c r="L56" s="59" t="s">
        <v>839</v>
      </c>
      <c r="M56" s="59">
        <v>9613091396</v>
      </c>
      <c r="N56" s="59" t="s">
        <v>840</v>
      </c>
      <c r="O56" s="59">
        <v>9613106672</v>
      </c>
      <c r="P56" s="49">
        <v>43721</v>
      </c>
      <c r="Q56" s="48" t="s">
        <v>238</v>
      </c>
      <c r="R56" s="48">
        <v>43</v>
      </c>
      <c r="S56" s="18" t="s">
        <v>221</v>
      </c>
      <c r="T56" s="18"/>
    </row>
    <row r="57" spans="1:20">
      <c r="A57" s="4">
        <v>53</v>
      </c>
      <c r="B57" s="17" t="s">
        <v>63</v>
      </c>
      <c r="C57" s="48" t="s">
        <v>692</v>
      </c>
      <c r="D57" s="48" t="s">
        <v>23</v>
      </c>
      <c r="E57" s="19">
        <v>18110701601</v>
      </c>
      <c r="F57" s="48" t="s">
        <v>91</v>
      </c>
      <c r="G57" s="19">
        <v>33</v>
      </c>
      <c r="H57" s="19">
        <v>20</v>
      </c>
      <c r="I57" s="63">
        <f t="shared" si="0"/>
        <v>53</v>
      </c>
      <c r="J57" s="48">
        <v>9508029232</v>
      </c>
      <c r="K57" s="48" t="s">
        <v>838</v>
      </c>
      <c r="L57" s="48" t="s">
        <v>839</v>
      </c>
      <c r="M57" s="48">
        <v>9613091396</v>
      </c>
      <c r="N57" s="48" t="s">
        <v>840</v>
      </c>
      <c r="O57" s="48">
        <v>9613106672</v>
      </c>
      <c r="P57" s="49">
        <v>43721</v>
      </c>
      <c r="Q57" s="48" t="s">
        <v>238</v>
      </c>
      <c r="R57" s="48">
        <v>40</v>
      </c>
      <c r="S57" s="18" t="s">
        <v>221</v>
      </c>
      <c r="T57" s="18"/>
    </row>
    <row r="58" spans="1:20">
      <c r="A58" s="4">
        <v>54</v>
      </c>
      <c r="B58" s="17" t="s">
        <v>62</v>
      </c>
      <c r="C58" s="48" t="s">
        <v>693</v>
      </c>
      <c r="D58" s="48" t="s">
        <v>23</v>
      </c>
      <c r="E58" s="19">
        <v>18110733901</v>
      </c>
      <c r="F58" s="48" t="s">
        <v>91</v>
      </c>
      <c r="G58" s="19">
        <v>39</v>
      </c>
      <c r="H58" s="19">
        <v>37</v>
      </c>
      <c r="I58" s="63">
        <f t="shared" si="0"/>
        <v>76</v>
      </c>
      <c r="J58" s="48">
        <v>9613538898</v>
      </c>
      <c r="K58" s="48" t="s">
        <v>838</v>
      </c>
      <c r="L58" s="48" t="s">
        <v>839</v>
      </c>
      <c r="M58" s="48">
        <v>9613091396</v>
      </c>
      <c r="N58" s="48" t="s">
        <v>840</v>
      </c>
      <c r="O58" s="48">
        <v>9613106672</v>
      </c>
      <c r="P58" s="49">
        <v>43722</v>
      </c>
      <c r="Q58" s="48" t="s">
        <v>245</v>
      </c>
      <c r="R58" s="48">
        <v>43</v>
      </c>
      <c r="S58" s="18" t="s">
        <v>221</v>
      </c>
      <c r="T58" s="18"/>
    </row>
    <row r="59" spans="1:20">
      <c r="A59" s="4">
        <v>55</v>
      </c>
      <c r="B59" s="17" t="s">
        <v>62</v>
      </c>
      <c r="C59" s="48" t="s">
        <v>694</v>
      </c>
      <c r="D59" s="48" t="s">
        <v>23</v>
      </c>
      <c r="E59" s="19">
        <v>18110723902</v>
      </c>
      <c r="F59" s="48" t="s">
        <v>91</v>
      </c>
      <c r="G59" s="19">
        <v>36</v>
      </c>
      <c r="H59" s="19">
        <v>39</v>
      </c>
      <c r="I59" s="63">
        <f t="shared" si="0"/>
        <v>75</v>
      </c>
      <c r="J59" s="48">
        <v>9706509687</v>
      </c>
      <c r="K59" s="48" t="s">
        <v>838</v>
      </c>
      <c r="L59" s="48" t="s">
        <v>839</v>
      </c>
      <c r="M59" s="48">
        <v>9613091396</v>
      </c>
      <c r="N59" s="48" t="s">
        <v>840</v>
      </c>
      <c r="O59" s="48">
        <v>9613106672</v>
      </c>
      <c r="P59" s="49">
        <v>43722</v>
      </c>
      <c r="Q59" s="48" t="s">
        <v>245</v>
      </c>
      <c r="R59" s="48">
        <v>45</v>
      </c>
      <c r="S59" s="18" t="s">
        <v>221</v>
      </c>
      <c r="T59" s="18"/>
    </row>
    <row r="60" spans="1:20">
      <c r="A60" s="4">
        <v>56</v>
      </c>
      <c r="B60" s="17" t="s">
        <v>63</v>
      </c>
      <c r="C60" s="48" t="s">
        <v>695</v>
      </c>
      <c r="D60" s="48" t="s">
        <v>23</v>
      </c>
      <c r="E60" s="19">
        <v>18110701502</v>
      </c>
      <c r="F60" s="48" t="s">
        <v>91</v>
      </c>
      <c r="G60" s="19">
        <v>69</v>
      </c>
      <c r="H60" s="19">
        <v>54</v>
      </c>
      <c r="I60" s="63">
        <f t="shared" si="0"/>
        <v>123</v>
      </c>
      <c r="J60" s="48">
        <v>9859279604</v>
      </c>
      <c r="K60" s="48" t="s">
        <v>838</v>
      </c>
      <c r="L60" s="48" t="s">
        <v>839</v>
      </c>
      <c r="M60" s="48">
        <v>9613091396</v>
      </c>
      <c r="N60" s="48" t="s">
        <v>840</v>
      </c>
      <c r="O60" s="48">
        <v>9613106672</v>
      </c>
      <c r="P60" s="49">
        <v>43722</v>
      </c>
      <c r="Q60" s="48" t="s">
        <v>245</v>
      </c>
      <c r="R60" s="48">
        <v>45</v>
      </c>
      <c r="S60" s="18" t="s">
        <v>221</v>
      </c>
      <c r="T60" s="18"/>
    </row>
    <row r="61" spans="1:20">
      <c r="A61" s="4">
        <v>57</v>
      </c>
      <c r="B61" s="17" t="s">
        <v>62</v>
      </c>
      <c r="C61" s="48" t="s">
        <v>696</v>
      </c>
      <c r="D61" s="48" t="s">
        <v>23</v>
      </c>
      <c r="E61" s="19">
        <v>18110723701</v>
      </c>
      <c r="F61" s="48" t="s">
        <v>91</v>
      </c>
      <c r="G61" s="19">
        <v>77</v>
      </c>
      <c r="H61" s="19">
        <v>62</v>
      </c>
      <c r="I61" s="63">
        <f t="shared" si="0"/>
        <v>139</v>
      </c>
      <c r="J61" s="48">
        <v>9854694112</v>
      </c>
      <c r="K61" s="48" t="s">
        <v>838</v>
      </c>
      <c r="L61" s="48" t="s">
        <v>839</v>
      </c>
      <c r="M61" s="48">
        <v>9613091396</v>
      </c>
      <c r="N61" s="48" t="s">
        <v>840</v>
      </c>
      <c r="O61" s="48">
        <v>9613106672</v>
      </c>
      <c r="P61" s="49">
        <v>43724</v>
      </c>
      <c r="Q61" s="48" t="s">
        <v>220</v>
      </c>
      <c r="R61" s="48">
        <v>43</v>
      </c>
      <c r="S61" s="18" t="s">
        <v>221</v>
      </c>
      <c r="T61" s="18"/>
    </row>
    <row r="62" spans="1:20">
      <c r="A62" s="4">
        <v>58</v>
      </c>
      <c r="B62" s="17" t="s">
        <v>63</v>
      </c>
      <c r="C62" s="48" t="s">
        <v>697</v>
      </c>
      <c r="D62" s="48" t="s">
        <v>23</v>
      </c>
      <c r="E62" s="19">
        <v>18110715203</v>
      </c>
      <c r="F62" s="48" t="s">
        <v>723</v>
      </c>
      <c r="G62" s="19">
        <v>160</v>
      </c>
      <c r="H62" s="19">
        <v>170</v>
      </c>
      <c r="I62" s="63">
        <f t="shared" si="0"/>
        <v>330</v>
      </c>
      <c r="J62" s="48">
        <v>9859694925</v>
      </c>
      <c r="K62" s="48" t="s">
        <v>733</v>
      </c>
      <c r="L62" s="48" t="s">
        <v>841</v>
      </c>
      <c r="M62" s="48">
        <v>9613364152</v>
      </c>
      <c r="N62" s="48" t="s">
        <v>842</v>
      </c>
      <c r="O62" s="48">
        <v>9954526463</v>
      </c>
      <c r="P62" s="49">
        <v>43724</v>
      </c>
      <c r="Q62" s="48" t="s">
        <v>220</v>
      </c>
      <c r="R62" s="48">
        <v>45</v>
      </c>
      <c r="S62" s="18" t="s">
        <v>221</v>
      </c>
      <c r="T62" s="18"/>
    </row>
    <row r="63" spans="1:20">
      <c r="A63" s="4">
        <v>59</v>
      </c>
      <c r="B63" s="17" t="s">
        <v>62</v>
      </c>
      <c r="C63" s="59" t="s">
        <v>697</v>
      </c>
      <c r="D63" s="48" t="s">
        <v>23</v>
      </c>
      <c r="E63" s="17">
        <v>18110715203</v>
      </c>
      <c r="F63" s="59" t="s">
        <v>723</v>
      </c>
      <c r="G63" s="17">
        <v>160</v>
      </c>
      <c r="H63" s="17">
        <v>170</v>
      </c>
      <c r="I63" s="63">
        <f t="shared" si="0"/>
        <v>330</v>
      </c>
      <c r="J63" s="59">
        <v>9859694925</v>
      </c>
      <c r="K63" s="59" t="s">
        <v>733</v>
      </c>
      <c r="L63" s="59" t="s">
        <v>841</v>
      </c>
      <c r="M63" s="59">
        <v>9613364152</v>
      </c>
      <c r="N63" s="59" t="s">
        <v>842</v>
      </c>
      <c r="O63" s="59">
        <v>9954526463</v>
      </c>
      <c r="P63" s="49">
        <v>43725</v>
      </c>
      <c r="Q63" s="48" t="s">
        <v>226</v>
      </c>
      <c r="R63" s="48">
        <v>43</v>
      </c>
      <c r="S63" s="18" t="s">
        <v>221</v>
      </c>
      <c r="T63" s="18"/>
    </row>
    <row r="64" spans="1:20">
      <c r="A64" s="4">
        <v>60</v>
      </c>
      <c r="B64" s="17" t="s">
        <v>63</v>
      </c>
      <c r="C64" s="48" t="s">
        <v>698</v>
      </c>
      <c r="D64" s="48" t="s">
        <v>23</v>
      </c>
      <c r="E64" s="19">
        <v>18110715004</v>
      </c>
      <c r="F64" s="48" t="s">
        <v>91</v>
      </c>
      <c r="G64" s="19">
        <v>28</v>
      </c>
      <c r="H64" s="19">
        <v>24</v>
      </c>
      <c r="I64" s="63">
        <f t="shared" si="0"/>
        <v>52</v>
      </c>
      <c r="J64" s="48">
        <v>9613364536</v>
      </c>
      <c r="K64" s="48" t="s">
        <v>733</v>
      </c>
      <c r="L64" s="48" t="s">
        <v>841</v>
      </c>
      <c r="M64" s="48">
        <v>9613364152</v>
      </c>
      <c r="N64" s="48" t="s">
        <v>842</v>
      </c>
      <c r="O64" s="48">
        <v>9954526463</v>
      </c>
      <c r="P64" s="49">
        <v>43725</v>
      </c>
      <c r="Q64" s="48" t="s">
        <v>226</v>
      </c>
      <c r="R64" s="48">
        <v>56</v>
      </c>
      <c r="S64" s="18" t="s">
        <v>221</v>
      </c>
      <c r="T64" s="18"/>
    </row>
    <row r="65" spans="1:20">
      <c r="A65" s="4">
        <v>61</v>
      </c>
      <c r="B65" s="17" t="s">
        <v>63</v>
      </c>
      <c r="C65" s="48" t="s">
        <v>699</v>
      </c>
      <c r="D65" s="48" t="s">
        <v>23</v>
      </c>
      <c r="E65" s="19">
        <v>18110715502</v>
      </c>
      <c r="F65" s="48" t="s">
        <v>723</v>
      </c>
      <c r="G65" s="19">
        <v>58</v>
      </c>
      <c r="H65" s="19">
        <v>46</v>
      </c>
      <c r="I65" s="63">
        <f t="shared" si="0"/>
        <v>104</v>
      </c>
      <c r="J65" s="48">
        <v>9854286649</v>
      </c>
      <c r="K65" s="48" t="s">
        <v>733</v>
      </c>
      <c r="L65" s="48" t="s">
        <v>841</v>
      </c>
      <c r="M65" s="48">
        <v>9613364152</v>
      </c>
      <c r="N65" s="48" t="s">
        <v>842</v>
      </c>
      <c r="O65" s="48">
        <v>9954526463</v>
      </c>
      <c r="P65" s="49">
        <v>43725</v>
      </c>
      <c r="Q65" s="48" t="s">
        <v>226</v>
      </c>
      <c r="R65" s="48">
        <v>44</v>
      </c>
      <c r="S65" s="18" t="s">
        <v>221</v>
      </c>
      <c r="T65" s="18"/>
    </row>
    <row r="66" spans="1:20" ht="33">
      <c r="A66" s="4">
        <v>62</v>
      </c>
      <c r="B66" s="17" t="s">
        <v>62</v>
      </c>
      <c r="C66" s="48" t="s">
        <v>700</v>
      </c>
      <c r="D66" s="48" t="s">
        <v>23</v>
      </c>
      <c r="E66" s="19">
        <v>18110714804</v>
      </c>
      <c r="F66" s="48" t="s">
        <v>723</v>
      </c>
      <c r="G66" s="19">
        <v>158</v>
      </c>
      <c r="H66" s="19">
        <v>161</v>
      </c>
      <c r="I66" s="63">
        <f t="shared" si="0"/>
        <v>319</v>
      </c>
      <c r="J66" s="48">
        <v>9613090986</v>
      </c>
      <c r="K66" s="48" t="s">
        <v>733</v>
      </c>
      <c r="L66" s="48" t="s">
        <v>841</v>
      </c>
      <c r="M66" s="48">
        <v>9613364152</v>
      </c>
      <c r="N66" s="48" t="s">
        <v>842</v>
      </c>
      <c r="O66" s="48">
        <v>9954526463</v>
      </c>
      <c r="P66" s="49">
        <v>43726</v>
      </c>
      <c r="Q66" s="48" t="s">
        <v>232</v>
      </c>
      <c r="R66" s="48">
        <v>54</v>
      </c>
      <c r="S66" s="18" t="s">
        <v>221</v>
      </c>
      <c r="T66" s="18"/>
    </row>
    <row r="67" spans="1:20" ht="33">
      <c r="A67" s="4">
        <v>63</v>
      </c>
      <c r="B67" s="17" t="s">
        <v>63</v>
      </c>
      <c r="C67" s="48" t="s">
        <v>700</v>
      </c>
      <c r="D67" s="48" t="s">
        <v>23</v>
      </c>
      <c r="E67" s="19">
        <v>18110714804</v>
      </c>
      <c r="F67" s="48" t="s">
        <v>723</v>
      </c>
      <c r="G67" s="19">
        <v>158</v>
      </c>
      <c r="H67" s="19">
        <v>161</v>
      </c>
      <c r="I67" s="63">
        <f t="shared" si="0"/>
        <v>319</v>
      </c>
      <c r="J67" s="48">
        <v>9613090986</v>
      </c>
      <c r="K67" s="48" t="s">
        <v>733</v>
      </c>
      <c r="L67" s="48" t="s">
        <v>841</v>
      </c>
      <c r="M67" s="48">
        <v>9613364152</v>
      </c>
      <c r="N67" s="48" t="s">
        <v>842</v>
      </c>
      <c r="O67" s="48">
        <v>9954526463</v>
      </c>
      <c r="P67" s="49">
        <v>43726</v>
      </c>
      <c r="Q67" s="48" t="s">
        <v>232</v>
      </c>
      <c r="R67" s="48">
        <v>56</v>
      </c>
      <c r="S67" s="18" t="s">
        <v>221</v>
      </c>
      <c r="T67" s="18"/>
    </row>
    <row r="68" spans="1:20">
      <c r="A68" s="4">
        <v>64</v>
      </c>
      <c r="B68" s="17" t="s">
        <v>62</v>
      </c>
      <c r="C68" s="48" t="s">
        <v>701</v>
      </c>
      <c r="D68" s="48" t="s">
        <v>23</v>
      </c>
      <c r="E68" s="19">
        <v>18110715609</v>
      </c>
      <c r="F68" s="48" t="s">
        <v>723</v>
      </c>
      <c r="G68" s="19">
        <v>154</v>
      </c>
      <c r="H68" s="19">
        <v>136</v>
      </c>
      <c r="I68" s="63">
        <f t="shared" si="0"/>
        <v>290</v>
      </c>
      <c r="J68" s="48">
        <v>9854735575</v>
      </c>
      <c r="K68" s="48" t="s">
        <v>733</v>
      </c>
      <c r="L68" s="48" t="s">
        <v>841</v>
      </c>
      <c r="M68" s="48">
        <v>9613364152</v>
      </c>
      <c r="N68" s="48" t="s">
        <v>842</v>
      </c>
      <c r="O68" s="48">
        <v>9954526463</v>
      </c>
      <c r="P68" s="49">
        <v>43727</v>
      </c>
      <c r="Q68" s="48" t="s">
        <v>234</v>
      </c>
      <c r="R68" s="48">
        <v>45</v>
      </c>
      <c r="S68" s="18" t="s">
        <v>221</v>
      </c>
      <c r="T68" s="18"/>
    </row>
    <row r="69" spans="1:20">
      <c r="A69" s="4">
        <v>65</v>
      </c>
      <c r="B69" s="17" t="s">
        <v>63</v>
      </c>
      <c r="C69" s="48" t="s">
        <v>701</v>
      </c>
      <c r="D69" s="48" t="s">
        <v>23</v>
      </c>
      <c r="E69" s="19">
        <v>18110715609</v>
      </c>
      <c r="F69" s="48" t="s">
        <v>723</v>
      </c>
      <c r="G69" s="19">
        <v>154</v>
      </c>
      <c r="H69" s="19">
        <v>136</v>
      </c>
      <c r="I69" s="63">
        <f t="shared" si="0"/>
        <v>290</v>
      </c>
      <c r="J69" s="48">
        <v>9854735575</v>
      </c>
      <c r="K69" s="48" t="s">
        <v>733</v>
      </c>
      <c r="L69" s="48" t="s">
        <v>841</v>
      </c>
      <c r="M69" s="48">
        <v>9613364152</v>
      </c>
      <c r="N69" s="48" t="s">
        <v>842</v>
      </c>
      <c r="O69" s="48">
        <v>9954526463</v>
      </c>
      <c r="P69" s="49">
        <v>43727</v>
      </c>
      <c r="Q69" s="48" t="s">
        <v>234</v>
      </c>
      <c r="R69" s="48">
        <v>43</v>
      </c>
      <c r="S69" s="18" t="s">
        <v>221</v>
      </c>
      <c r="T69" s="18"/>
    </row>
    <row r="70" spans="1:20">
      <c r="A70" s="4">
        <v>66</v>
      </c>
      <c r="B70" s="17" t="s">
        <v>62</v>
      </c>
      <c r="C70" s="48" t="s">
        <v>702</v>
      </c>
      <c r="D70" s="48" t="s">
        <v>23</v>
      </c>
      <c r="E70" s="19">
        <v>18110714801</v>
      </c>
      <c r="F70" s="48" t="s">
        <v>91</v>
      </c>
      <c r="G70" s="19">
        <v>288</v>
      </c>
      <c r="H70" s="19">
        <v>249</v>
      </c>
      <c r="I70" s="63">
        <f t="shared" ref="I70:I133" si="1">SUM(G70:H70)</f>
        <v>537</v>
      </c>
      <c r="J70" s="48">
        <v>9613386256</v>
      </c>
      <c r="K70" s="48" t="s">
        <v>733</v>
      </c>
      <c r="L70" s="48" t="s">
        <v>841</v>
      </c>
      <c r="M70" s="48">
        <v>9613364152</v>
      </c>
      <c r="N70" s="48" t="s">
        <v>842</v>
      </c>
      <c r="O70" s="48">
        <v>9954526463</v>
      </c>
      <c r="P70" s="49">
        <v>43728</v>
      </c>
      <c r="Q70" s="48" t="s">
        <v>238</v>
      </c>
      <c r="R70" s="48">
        <v>40</v>
      </c>
      <c r="S70" s="18" t="s">
        <v>221</v>
      </c>
      <c r="T70" s="18"/>
    </row>
    <row r="71" spans="1:20">
      <c r="A71" s="4">
        <v>67</v>
      </c>
      <c r="B71" s="17" t="s">
        <v>63</v>
      </c>
      <c r="C71" s="48" t="s">
        <v>702</v>
      </c>
      <c r="D71" s="48" t="s">
        <v>23</v>
      </c>
      <c r="E71" s="19">
        <v>18110714801</v>
      </c>
      <c r="F71" s="48" t="s">
        <v>91</v>
      </c>
      <c r="G71" s="19">
        <v>288</v>
      </c>
      <c r="H71" s="19">
        <v>249</v>
      </c>
      <c r="I71" s="63">
        <f t="shared" si="1"/>
        <v>537</v>
      </c>
      <c r="J71" s="48">
        <v>9613386256</v>
      </c>
      <c r="K71" s="48" t="s">
        <v>733</v>
      </c>
      <c r="L71" s="48" t="s">
        <v>841</v>
      </c>
      <c r="M71" s="48">
        <v>9613364152</v>
      </c>
      <c r="N71" s="48" t="s">
        <v>842</v>
      </c>
      <c r="O71" s="48">
        <v>9954526463</v>
      </c>
      <c r="P71" s="49">
        <v>43728</v>
      </c>
      <c r="Q71" s="48" t="s">
        <v>238</v>
      </c>
      <c r="R71" s="48">
        <v>43</v>
      </c>
      <c r="S71" s="18" t="s">
        <v>221</v>
      </c>
      <c r="T71" s="18"/>
    </row>
    <row r="72" spans="1:20">
      <c r="A72" s="4">
        <v>68</v>
      </c>
      <c r="B72" s="17" t="s">
        <v>62</v>
      </c>
      <c r="C72" s="48" t="s">
        <v>702</v>
      </c>
      <c r="D72" s="48" t="s">
        <v>23</v>
      </c>
      <c r="E72" s="19">
        <v>18110714801</v>
      </c>
      <c r="F72" s="48" t="s">
        <v>91</v>
      </c>
      <c r="G72" s="19">
        <v>288</v>
      </c>
      <c r="H72" s="19">
        <v>249</v>
      </c>
      <c r="I72" s="63">
        <f t="shared" si="1"/>
        <v>537</v>
      </c>
      <c r="J72" s="48">
        <v>9613386256</v>
      </c>
      <c r="K72" s="48" t="s">
        <v>733</v>
      </c>
      <c r="L72" s="48" t="s">
        <v>841</v>
      </c>
      <c r="M72" s="48">
        <v>9613364152</v>
      </c>
      <c r="N72" s="48" t="s">
        <v>842</v>
      </c>
      <c r="O72" s="48">
        <v>9954526463</v>
      </c>
      <c r="P72" s="49">
        <v>43729</v>
      </c>
      <c r="Q72" s="48" t="s">
        <v>245</v>
      </c>
      <c r="R72" s="48">
        <v>45</v>
      </c>
      <c r="S72" s="18" t="s">
        <v>221</v>
      </c>
      <c r="T72" s="18"/>
    </row>
    <row r="73" spans="1:20">
      <c r="A73" s="4">
        <v>69</v>
      </c>
      <c r="B73" s="17" t="s">
        <v>63</v>
      </c>
      <c r="C73" s="18" t="s">
        <v>703</v>
      </c>
      <c r="D73" s="48" t="s">
        <v>23</v>
      </c>
      <c r="E73" s="19">
        <v>18110714701</v>
      </c>
      <c r="F73" s="18" t="s">
        <v>91</v>
      </c>
      <c r="G73" s="19">
        <v>138</v>
      </c>
      <c r="H73" s="19">
        <v>144</v>
      </c>
      <c r="I73" s="63">
        <f t="shared" si="1"/>
        <v>282</v>
      </c>
      <c r="J73" s="18">
        <v>9613582162</v>
      </c>
      <c r="K73" s="18" t="s">
        <v>733</v>
      </c>
      <c r="L73" s="18" t="s">
        <v>841</v>
      </c>
      <c r="M73" s="18">
        <v>9613364152</v>
      </c>
      <c r="N73" s="18" t="s">
        <v>842</v>
      </c>
      <c r="O73" s="18">
        <v>9954526463</v>
      </c>
      <c r="P73" s="24">
        <v>43729</v>
      </c>
      <c r="Q73" s="18" t="s">
        <v>245</v>
      </c>
      <c r="R73" s="48">
        <v>45</v>
      </c>
      <c r="S73" s="18" t="s">
        <v>221</v>
      </c>
      <c r="T73" s="18"/>
    </row>
    <row r="74" spans="1:20">
      <c r="A74" s="4">
        <v>70</v>
      </c>
      <c r="B74" s="17" t="s">
        <v>62</v>
      </c>
      <c r="C74" s="18" t="s">
        <v>703</v>
      </c>
      <c r="D74" s="48" t="s">
        <v>23</v>
      </c>
      <c r="E74" s="19">
        <v>18110714701</v>
      </c>
      <c r="F74" s="18" t="s">
        <v>91</v>
      </c>
      <c r="G74" s="19">
        <v>138</v>
      </c>
      <c r="H74" s="19">
        <v>144</v>
      </c>
      <c r="I74" s="63">
        <f t="shared" si="1"/>
        <v>282</v>
      </c>
      <c r="J74" s="18">
        <v>9613582162</v>
      </c>
      <c r="K74" s="18" t="s">
        <v>733</v>
      </c>
      <c r="L74" s="18" t="s">
        <v>841</v>
      </c>
      <c r="M74" s="18">
        <v>9613364152</v>
      </c>
      <c r="N74" s="18" t="s">
        <v>842</v>
      </c>
      <c r="O74" s="18">
        <v>9954526463</v>
      </c>
      <c r="P74" s="24">
        <v>43731</v>
      </c>
      <c r="Q74" s="18" t="s">
        <v>220</v>
      </c>
      <c r="R74" s="48">
        <v>43</v>
      </c>
      <c r="S74" s="18" t="s">
        <v>221</v>
      </c>
      <c r="T74" s="18"/>
    </row>
    <row r="75" spans="1:20">
      <c r="A75" s="4">
        <v>71</v>
      </c>
      <c r="B75" s="17" t="s">
        <v>63</v>
      </c>
      <c r="C75" s="18" t="s">
        <v>704</v>
      </c>
      <c r="D75" s="48" t="s">
        <v>23</v>
      </c>
      <c r="E75" s="19">
        <v>18110714901</v>
      </c>
      <c r="F75" s="18" t="s">
        <v>91</v>
      </c>
      <c r="G75" s="19">
        <v>67</v>
      </c>
      <c r="H75" s="19">
        <v>57</v>
      </c>
      <c r="I75" s="63">
        <f t="shared" si="1"/>
        <v>124</v>
      </c>
      <c r="J75" s="18">
        <v>9854372265</v>
      </c>
      <c r="K75" s="18" t="s">
        <v>733</v>
      </c>
      <c r="L75" s="18" t="s">
        <v>841</v>
      </c>
      <c r="M75" s="18">
        <v>9613364152</v>
      </c>
      <c r="N75" s="18" t="s">
        <v>842</v>
      </c>
      <c r="O75" s="18">
        <v>9954526463</v>
      </c>
      <c r="P75" s="24">
        <v>43731</v>
      </c>
      <c r="Q75" s="18" t="s">
        <v>220</v>
      </c>
      <c r="R75" s="48">
        <v>43</v>
      </c>
      <c r="S75" s="18" t="s">
        <v>221</v>
      </c>
      <c r="T75" s="18"/>
    </row>
    <row r="76" spans="1:20">
      <c r="A76" s="4">
        <v>72</v>
      </c>
      <c r="B76" s="17" t="s">
        <v>62</v>
      </c>
      <c r="C76" s="18" t="s">
        <v>705</v>
      </c>
      <c r="D76" s="48" t="s">
        <v>23</v>
      </c>
      <c r="E76" s="19">
        <v>18110715201</v>
      </c>
      <c r="F76" s="18" t="s">
        <v>91</v>
      </c>
      <c r="G76" s="19">
        <v>90</v>
      </c>
      <c r="H76" s="19">
        <v>55</v>
      </c>
      <c r="I76" s="63">
        <f t="shared" si="1"/>
        <v>145</v>
      </c>
      <c r="J76" s="18">
        <v>9577457469</v>
      </c>
      <c r="K76" s="18" t="s">
        <v>733</v>
      </c>
      <c r="L76" s="18" t="s">
        <v>841</v>
      </c>
      <c r="M76" s="18">
        <v>9613364152</v>
      </c>
      <c r="N76" s="18" t="s">
        <v>842</v>
      </c>
      <c r="O76" s="18">
        <v>9954526463</v>
      </c>
      <c r="P76" s="24">
        <v>43732</v>
      </c>
      <c r="Q76" s="18" t="s">
        <v>226</v>
      </c>
      <c r="R76" s="48">
        <v>45</v>
      </c>
      <c r="S76" s="18" t="s">
        <v>221</v>
      </c>
      <c r="T76" s="18"/>
    </row>
    <row r="77" spans="1:20">
      <c r="A77" s="4">
        <v>73</v>
      </c>
      <c r="B77" s="17" t="s">
        <v>63</v>
      </c>
      <c r="C77" s="18" t="s">
        <v>706</v>
      </c>
      <c r="D77" s="48" t="s">
        <v>23</v>
      </c>
      <c r="E77" s="19">
        <v>18110715301</v>
      </c>
      <c r="F77" s="18" t="s">
        <v>91</v>
      </c>
      <c r="G77" s="19">
        <v>58</v>
      </c>
      <c r="H77" s="19">
        <v>50</v>
      </c>
      <c r="I77" s="63">
        <f t="shared" si="1"/>
        <v>108</v>
      </c>
      <c r="J77" s="18">
        <v>9613250075</v>
      </c>
      <c r="K77" s="18" t="s">
        <v>733</v>
      </c>
      <c r="L77" s="18" t="s">
        <v>841</v>
      </c>
      <c r="M77" s="18">
        <v>9613364152</v>
      </c>
      <c r="N77" s="18" t="s">
        <v>842</v>
      </c>
      <c r="O77" s="18">
        <v>9954526463</v>
      </c>
      <c r="P77" s="24">
        <v>43732</v>
      </c>
      <c r="Q77" s="18" t="s">
        <v>226</v>
      </c>
      <c r="R77" s="48">
        <v>45</v>
      </c>
      <c r="S77" s="18" t="s">
        <v>221</v>
      </c>
      <c r="T77" s="18"/>
    </row>
    <row r="78" spans="1:20" ht="33">
      <c r="A78" s="4">
        <v>74</v>
      </c>
      <c r="B78" s="17" t="s">
        <v>62</v>
      </c>
      <c r="C78" s="18" t="s">
        <v>707</v>
      </c>
      <c r="D78" s="48" t="s">
        <v>23</v>
      </c>
      <c r="E78" s="19" t="s">
        <v>721</v>
      </c>
      <c r="F78" s="18" t="s">
        <v>91</v>
      </c>
      <c r="G78" s="19">
        <v>160</v>
      </c>
      <c r="H78" s="19">
        <v>124</v>
      </c>
      <c r="I78" s="63">
        <f t="shared" si="1"/>
        <v>284</v>
      </c>
      <c r="J78" s="18">
        <v>9577051041</v>
      </c>
      <c r="K78" s="18" t="s">
        <v>733</v>
      </c>
      <c r="L78" s="18" t="s">
        <v>841</v>
      </c>
      <c r="M78" s="18">
        <v>9613364152</v>
      </c>
      <c r="N78" s="18" t="s">
        <v>842</v>
      </c>
      <c r="O78" s="18">
        <v>9954526463</v>
      </c>
      <c r="P78" s="24">
        <v>43733</v>
      </c>
      <c r="Q78" s="18" t="s">
        <v>232</v>
      </c>
      <c r="R78" s="48">
        <v>43</v>
      </c>
      <c r="S78" s="18" t="s">
        <v>221</v>
      </c>
      <c r="T78" s="18"/>
    </row>
    <row r="79" spans="1:20" ht="33">
      <c r="A79" s="4">
        <v>75</v>
      </c>
      <c r="B79" s="17" t="s">
        <v>63</v>
      </c>
      <c r="C79" s="18" t="s">
        <v>707</v>
      </c>
      <c r="D79" s="48" t="s">
        <v>23</v>
      </c>
      <c r="E79" s="19" t="s">
        <v>721</v>
      </c>
      <c r="F79" s="18" t="s">
        <v>91</v>
      </c>
      <c r="G79" s="19">
        <v>160</v>
      </c>
      <c r="H79" s="19">
        <v>124</v>
      </c>
      <c r="I79" s="63">
        <f t="shared" si="1"/>
        <v>284</v>
      </c>
      <c r="J79" s="18">
        <v>9577051041</v>
      </c>
      <c r="K79" s="18" t="s">
        <v>733</v>
      </c>
      <c r="L79" s="18" t="s">
        <v>841</v>
      </c>
      <c r="M79" s="18">
        <v>9613364152</v>
      </c>
      <c r="N79" s="18" t="s">
        <v>842</v>
      </c>
      <c r="O79" s="18">
        <v>9954526463</v>
      </c>
      <c r="P79" s="24">
        <v>43733</v>
      </c>
      <c r="Q79" s="18" t="s">
        <v>232</v>
      </c>
      <c r="R79" s="48">
        <v>45</v>
      </c>
      <c r="S79" s="18" t="s">
        <v>221</v>
      </c>
      <c r="T79" s="18"/>
    </row>
    <row r="80" spans="1:20">
      <c r="A80" s="4">
        <v>76</v>
      </c>
      <c r="B80" s="17" t="s">
        <v>62</v>
      </c>
      <c r="C80" s="18" t="s">
        <v>708</v>
      </c>
      <c r="D80" s="48" t="s">
        <v>23</v>
      </c>
      <c r="E80" s="19">
        <v>18110715601</v>
      </c>
      <c r="F80" s="18" t="s">
        <v>91</v>
      </c>
      <c r="G80" s="19">
        <v>167</v>
      </c>
      <c r="H80" s="19">
        <v>189</v>
      </c>
      <c r="I80" s="63">
        <f t="shared" si="1"/>
        <v>356</v>
      </c>
      <c r="J80" s="18">
        <v>9854250004</v>
      </c>
      <c r="K80" s="18" t="s">
        <v>733</v>
      </c>
      <c r="L80" s="18" t="s">
        <v>841</v>
      </c>
      <c r="M80" s="18">
        <v>9613364152</v>
      </c>
      <c r="N80" s="18" t="s">
        <v>842</v>
      </c>
      <c r="O80" s="18">
        <v>9954526463</v>
      </c>
      <c r="P80" s="24">
        <v>43734</v>
      </c>
      <c r="Q80" s="18" t="s">
        <v>234</v>
      </c>
      <c r="R80" s="48">
        <v>43</v>
      </c>
      <c r="S80" s="18" t="s">
        <v>221</v>
      </c>
      <c r="T80" s="18"/>
    </row>
    <row r="81" spans="1:20">
      <c r="A81" s="4">
        <v>77</v>
      </c>
      <c r="B81" s="17" t="s">
        <v>63</v>
      </c>
      <c r="C81" s="18" t="s">
        <v>708</v>
      </c>
      <c r="D81" s="48" t="s">
        <v>23</v>
      </c>
      <c r="E81" s="19">
        <v>18110715601</v>
      </c>
      <c r="F81" s="18" t="s">
        <v>91</v>
      </c>
      <c r="G81" s="19">
        <v>167</v>
      </c>
      <c r="H81" s="19">
        <v>189</v>
      </c>
      <c r="I81" s="63">
        <f t="shared" si="1"/>
        <v>356</v>
      </c>
      <c r="J81" s="18">
        <v>9854250004</v>
      </c>
      <c r="K81" s="18" t="s">
        <v>733</v>
      </c>
      <c r="L81" s="18" t="s">
        <v>841</v>
      </c>
      <c r="M81" s="18">
        <v>9613364152</v>
      </c>
      <c r="N81" s="18" t="s">
        <v>842</v>
      </c>
      <c r="O81" s="18">
        <v>9954526463</v>
      </c>
      <c r="P81" s="24">
        <v>43734</v>
      </c>
      <c r="Q81" s="18" t="s">
        <v>234</v>
      </c>
      <c r="R81" s="48">
        <v>40</v>
      </c>
      <c r="S81" s="18" t="s">
        <v>221</v>
      </c>
      <c r="T81" s="18"/>
    </row>
    <row r="82" spans="1:20">
      <c r="A82" s="4">
        <v>78</v>
      </c>
      <c r="B82" s="17" t="s">
        <v>62</v>
      </c>
      <c r="C82" s="18" t="s">
        <v>709</v>
      </c>
      <c r="D82" s="48" t="s">
        <v>23</v>
      </c>
      <c r="E82" s="19">
        <v>18110715501</v>
      </c>
      <c r="F82" s="18" t="s">
        <v>91</v>
      </c>
      <c r="G82" s="19">
        <v>51</v>
      </c>
      <c r="H82" s="19">
        <v>57</v>
      </c>
      <c r="I82" s="63">
        <f t="shared" si="1"/>
        <v>108</v>
      </c>
      <c r="J82" s="18">
        <v>8751944396</v>
      </c>
      <c r="K82" s="18" t="s">
        <v>733</v>
      </c>
      <c r="L82" s="18" t="s">
        <v>841</v>
      </c>
      <c r="M82" s="18">
        <v>9613364152</v>
      </c>
      <c r="N82" s="18" t="s">
        <v>842</v>
      </c>
      <c r="O82" s="18">
        <v>9954526463</v>
      </c>
      <c r="P82" s="24">
        <v>43735</v>
      </c>
      <c r="Q82" s="18" t="s">
        <v>238</v>
      </c>
      <c r="R82" s="48">
        <v>43</v>
      </c>
      <c r="S82" s="18" t="s">
        <v>221</v>
      </c>
      <c r="T82" s="18"/>
    </row>
    <row r="83" spans="1:20" ht="33">
      <c r="A83" s="4">
        <v>79</v>
      </c>
      <c r="B83" s="17" t="s">
        <v>63</v>
      </c>
      <c r="C83" s="18" t="s">
        <v>710</v>
      </c>
      <c r="D83" s="48" t="s">
        <v>23</v>
      </c>
      <c r="E83" s="19">
        <v>18110715202</v>
      </c>
      <c r="F83" s="18" t="s">
        <v>91</v>
      </c>
      <c r="G83" s="19">
        <v>104</v>
      </c>
      <c r="H83" s="19">
        <v>136</v>
      </c>
      <c r="I83" s="63">
        <f t="shared" si="1"/>
        <v>240</v>
      </c>
      <c r="J83" s="18">
        <v>9613945047</v>
      </c>
      <c r="K83" s="18" t="s">
        <v>733</v>
      </c>
      <c r="L83" s="18" t="s">
        <v>841</v>
      </c>
      <c r="M83" s="18">
        <v>9613364152</v>
      </c>
      <c r="N83" s="18" t="s">
        <v>842</v>
      </c>
      <c r="O83" s="18">
        <v>9954526463</v>
      </c>
      <c r="P83" s="24">
        <v>43735</v>
      </c>
      <c r="Q83" s="18" t="s">
        <v>238</v>
      </c>
      <c r="R83" s="48">
        <v>45</v>
      </c>
      <c r="S83" s="18" t="s">
        <v>221</v>
      </c>
      <c r="T83" s="18"/>
    </row>
    <row r="84" spans="1:20">
      <c r="A84" s="4">
        <v>80</v>
      </c>
      <c r="B84" s="17" t="s">
        <v>62</v>
      </c>
      <c r="C84" s="18" t="s">
        <v>711</v>
      </c>
      <c r="D84" s="48" t="s">
        <v>23</v>
      </c>
      <c r="E84" s="19">
        <v>18110706801</v>
      </c>
      <c r="F84" s="18" t="s">
        <v>91</v>
      </c>
      <c r="G84" s="19">
        <v>42</v>
      </c>
      <c r="H84" s="19">
        <v>46</v>
      </c>
      <c r="I84" s="63">
        <f t="shared" si="1"/>
        <v>88</v>
      </c>
      <c r="J84" s="18">
        <v>9859798996</v>
      </c>
      <c r="K84" s="18" t="s">
        <v>733</v>
      </c>
      <c r="L84" s="18" t="s">
        <v>841</v>
      </c>
      <c r="M84" s="18">
        <v>9613364152</v>
      </c>
      <c r="N84" s="18" t="s">
        <v>842</v>
      </c>
      <c r="O84" s="18">
        <v>9954526463</v>
      </c>
      <c r="P84" s="24">
        <v>43736</v>
      </c>
      <c r="Q84" s="18" t="s">
        <v>245</v>
      </c>
      <c r="R84" s="48">
        <v>45</v>
      </c>
      <c r="S84" s="18" t="s">
        <v>221</v>
      </c>
      <c r="T84" s="18"/>
    </row>
    <row r="85" spans="1:20">
      <c r="A85" s="4">
        <v>81</v>
      </c>
      <c r="B85" s="17" t="s">
        <v>62</v>
      </c>
      <c r="C85" s="18" t="s">
        <v>712</v>
      </c>
      <c r="D85" s="48" t="s">
        <v>23</v>
      </c>
      <c r="E85" s="19">
        <v>18110714904</v>
      </c>
      <c r="F85" s="18" t="s">
        <v>91</v>
      </c>
      <c r="G85" s="19">
        <v>64</v>
      </c>
      <c r="H85" s="19">
        <v>20</v>
      </c>
      <c r="I85" s="63">
        <f t="shared" si="1"/>
        <v>84</v>
      </c>
      <c r="J85" s="18">
        <v>7399179492</v>
      </c>
      <c r="K85" s="18" t="s">
        <v>733</v>
      </c>
      <c r="L85" s="18" t="s">
        <v>841</v>
      </c>
      <c r="M85" s="18">
        <v>9613364152</v>
      </c>
      <c r="N85" s="18" t="s">
        <v>842</v>
      </c>
      <c r="O85" s="18">
        <v>9954526463</v>
      </c>
      <c r="P85" s="24">
        <v>43736</v>
      </c>
      <c r="Q85" s="18" t="s">
        <v>245</v>
      </c>
      <c r="R85" s="48">
        <v>43</v>
      </c>
      <c r="S85" s="18" t="s">
        <v>221</v>
      </c>
      <c r="T85" s="18"/>
    </row>
    <row r="86" spans="1:20">
      <c r="A86" s="4">
        <v>82</v>
      </c>
      <c r="B86" s="17" t="s">
        <v>63</v>
      </c>
      <c r="C86" s="18" t="s">
        <v>713</v>
      </c>
      <c r="D86" s="48" t="s">
        <v>23</v>
      </c>
      <c r="E86" s="19">
        <v>18110715608</v>
      </c>
      <c r="F86" s="18" t="s">
        <v>91</v>
      </c>
      <c r="G86" s="19">
        <v>50</v>
      </c>
      <c r="H86" s="19">
        <v>65</v>
      </c>
      <c r="I86" s="63">
        <f t="shared" si="1"/>
        <v>115</v>
      </c>
      <c r="J86" s="18">
        <v>9859432251</v>
      </c>
      <c r="K86" s="18" t="s">
        <v>733</v>
      </c>
      <c r="L86" s="18" t="s">
        <v>841</v>
      </c>
      <c r="M86" s="18">
        <v>9613364152</v>
      </c>
      <c r="N86" s="18" t="s">
        <v>842</v>
      </c>
      <c r="O86" s="18">
        <v>9954526463</v>
      </c>
      <c r="P86" s="24">
        <v>43736</v>
      </c>
      <c r="Q86" s="18" t="s">
        <v>245</v>
      </c>
      <c r="R86" s="48">
        <v>45</v>
      </c>
      <c r="S86" s="18" t="s">
        <v>221</v>
      </c>
      <c r="T86" s="18"/>
    </row>
    <row r="87" spans="1:20">
      <c r="A87" s="4">
        <v>83</v>
      </c>
      <c r="B87" s="17" t="s">
        <v>63</v>
      </c>
      <c r="C87" s="18" t="s">
        <v>714</v>
      </c>
      <c r="D87" s="48" t="s">
        <v>23</v>
      </c>
      <c r="E87" s="19">
        <v>18110715003</v>
      </c>
      <c r="F87" s="18" t="s">
        <v>91</v>
      </c>
      <c r="G87" s="19">
        <v>35</v>
      </c>
      <c r="H87" s="19">
        <v>30</v>
      </c>
      <c r="I87" s="63">
        <f t="shared" si="1"/>
        <v>65</v>
      </c>
      <c r="J87" s="18">
        <v>8486976232</v>
      </c>
      <c r="K87" s="18" t="s">
        <v>733</v>
      </c>
      <c r="L87" s="18" t="s">
        <v>841</v>
      </c>
      <c r="M87" s="18">
        <v>9613364152</v>
      </c>
      <c r="N87" s="18" t="s">
        <v>842</v>
      </c>
      <c r="O87" s="18">
        <v>9954526463</v>
      </c>
      <c r="P87" s="24">
        <v>43736</v>
      </c>
      <c r="Q87" s="18" t="s">
        <v>245</v>
      </c>
      <c r="R87" s="48">
        <v>43</v>
      </c>
      <c r="S87" s="18" t="s">
        <v>221</v>
      </c>
      <c r="T87" s="18"/>
    </row>
    <row r="88" spans="1:20" ht="33">
      <c r="A88" s="4">
        <v>84</v>
      </c>
      <c r="B88" s="17" t="s">
        <v>62</v>
      </c>
      <c r="C88" s="18" t="s">
        <v>715</v>
      </c>
      <c r="D88" s="48" t="s">
        <v>25</v>
      </c>
      <c r="E88" s="19" t="s">
        <v>119</v>
      </c>
      <c r="F88" s="18"/>
      <c r="G88" s="19">
        <v>30</v>
      </c>
      <c r="H88" s="19">
        <v>34</v>
      </c>
      <c r="I88" s="63">
        <f t="shared" si="1"/>
        <v>64</v>
      </c>
      <c r="J88" s="18">
        <v>7399489296</v>
      </c>
      <c r="K88" s="18" t="s">
        <v>843</v>
      </c>
      <c r="L88" s="18" t="s">
        <v>844</v>
      </c>
      <c r="M88" s="18">
        <v>9577054654</v>
      </c>
      <c r="N88" s="18" t="s">
        <v>845</v>
      </c>
      <c r="O88" s="18">
        <v>9854372604</v>
      </c>
      <c r="P88" s="24">
        <v>43738</v>
      </c>
      <c r="Q88" s="18" t="s">
        <v>220</v>
      </c>
      <c r="R88" s="48">
        <v>56</v>
      </c>
      <c r="S88" s="18" t="s">
        <v>221</v>
      </c>
      <c r="T88" s="18"/>
    </row>
    <row r="89" spans="1:20" ht="33">
      <c r="A89" s="4">
        <v>85</v>
      </c>
      <c r="B89" s="17" t="s">
        <v>62</v>
      </c>
      <c r="C89" s="18" t="s">
        <v>716</v>
      </c>
      <c r="D89" s="48" t="s">
        <v>25</v>
      </c>
      <c r="E89" s="19" t="s">
        <v>146</v>
      </c>
      <c r="F89" s="18"/>
      <c r="G89" s="19">
        <v>22</v>
      </c>
      <c r="H89" s="19">
        <v>18</v>
      </c>
      <c r="I89" s="63">
        <f t="shared" si="1"/>
        <v>40</v>
      </c>
      <c r="J89" s="18">
        <v>9613226112</v>
      </c>
      <c r="K89" s="18" t="s">
        <v>843</v>
      </c>
      <c r="L89" s="18" t="s">
        <v>844</v>
      </c>
      <c r="M89" s="18">
        <v>9577054654</v>
      </c>
      <c r="N89" s="18" t="s">
        <v>845</v>
      </c>
      <c r="O89" s="18">
        <v>9854372604</v>
      </c>
      <c r="P89" s="24">
        <v>43738</v>
      </c>
      <c r="Q89" s="18" t="s">
        <v>220</v>
      </c>
      <c r="R89" s="48">
        <v>44</v>
      </c>
      <c r="S89" s="18" t="s">
        <v>221</v>
      </c>
      <c r="T89" s="18"/>
    </row>
    <row r="90" spans="1:20">
      <c r="A90" s="4">
        <v>86</v>
      </c>
      <c r="B90" s="17" t="s">
        <v>63</v>
      </c>
      <c r="C90" s="18" t="s">
        <v>717</v>
      </c>
      <c r="D90" s="48" t="s">
        <v>25</v>
      </c>
      <c r="E90" s="19" t="s">
        <v>148</v>
      </c>
      <c r="F90" s="18"/>
      <c r="G90" s="19">
        <v>25</v>
      </c>
      <c r="H90" s="19">
        <v>34</v>
      </c>
      <c r="I90" s="63">
        <f t="shared" si="1"/>
        <v>59</v>
      </c>
      <c r="J90" s="18">
        <v>9613662744</v>
      </c>
      <c r="K90" s="18" t="s">
        <v>733</v>
      </c>
      <c r="L90" s="18" t="s">
        <v>841</v>
      </c>
      <c r="M90" s="18">
        <v>9613364152</v>
      </c>
      <c r="N90" s="18" t="s">
        <v>842</v>
      </c>
      <c r="O90" s="18">
        <v>9954526463</v>
      </c>
      <c r="P90" s="24">
        <v>43738</v>
      </c>
      <c r="Q90" s="18" t="s">
        <v>220</v>
      </c>
      <c r="R90" s="48">
        <v>54</v>
      </c>
      <c r="S90" s="18" t="s">
        <v>221</v>
      </c>
      <c r="T90" s="18"/>
    </row>
    <row r="91" spans="1:20" ht="33">
      <c r="A91" s="4">
        <v>87</v>
      </c>
      <c r="B91" s="17" t="s">
        <v>63</v>
      </c>
      <c r="C91" s="18" t="s">
        <v>718</v>
      </c>
      <c r="D91" s="48" t="s">
        <v>25</v>
      </c>
      <c r="E91" s="19" t="s">
        <v>150</v>
      </c>
      <c r="F91" s="18"/>
      <c r="G91" s="19">
        <v>30</v>
      </c>
      <c r="H91" s="19">
        <v>41</v>
      </c>
      <c r="I91" s="63">
        <f t="shared" si="1"/>
        <v>71</v>
      </c>
      <c r="J91" s="18">
        <v>9859541221</v>
      </c>
      <c r="K91" s="18" t="s">
        <v>843</v>
      </c>
      <c r="L91" s="18" t="s">
        <v>844</v>
      </c>
      <c r="M91" s="18">
        <v>9577054654</v>
      </c>
      <c r="N91" s="18" t="s">
        <v>845</v>
      </c>
      <c r="O91" s="18">
        <v>9854372604</v>
      </c>
      <c r="P91" s="24">
        <v>43738</v>
      </c>
      <c r="Q91" s="18" t="s">
        <v>220</v>
      </c>
      <c r="R91" s="48">
        <v>56</v>
      </c>
      <c r="S91" s="18" t="s">
        <v>221</v>
      </c>
      <c r="T91" s="18"/>
    </row>
    <row r="92" spans="1:20">
      <c r="A92" s="4">
        <v>88</v>
      </c>
      <c r="B92" s="17"/>
      <c r="C92" s="18"/>
      <c r="D92" s="18"/>
      <c r="E92" s="19"/>
      <c r="F92" s="18"/>
      <c r="G92" s="19"/>
      <c r="H92" s="19"/>
      <c r="I92" s="63">
        <f t="shared" si="1"/>
        <v>0</v>
      </c>
      <c r="J92" s="18"/>
      <c r="K92" s="18"/>
      <c r="L92" s="18"/>
      <c r="M92" s="18"/>
      <c r="N92" s="18"/>
      <c r="O92" s="18"/>
      <c r="P92" s="24"/>
      <c r="Q92" s="18"/>
      <c r="R92" s="48"/>
      <c r="S92" s="18"/>
      <c r="T92" s="18"/>
    </row>
    <row r="93" spans="1:20">
      <c r="A93" s="4">
        <v>89</v>
      </c>
      <c r="B93" s="17"/>
      <c r="C93" s="18"/>
      <c r="D93" s="18"/>
      <c r="E93" s="19"/>
      <c r="F93" s="18"/>
      <c r="G93" s="19"/>
      <c r="H93" s="19"/>
      <c r="I93" s="63">
        <f t="shared" si="1"/>
        <v>0</v>
      </c>
      <c r="J93" s="18"/>
      <c r="K93" s="18"/>
      <c r="L93" s="18"/>
      <c r="M93" s="18"/>
      <c r="N93" s="18"/>
      <c r="O93" s="18"/>
      <c r="P93" s="24"/>
      <c r="Q93" s="18"/>
      <c r="R93" s="48"/>
      <c r="S93" s="18"/>
      <c r="T93" s="18"/>
    </row>
    <row r="94" spans="1:20">
      <c r="A94" s="4">
        <v>90</v>
      </c>
      <c r="B94" s="17"/>
      <c r="C94" s="18"/>
      <c r="D94" s="18"/>
      <c r="E94" s="19"/>
      <c r="F94" s="18"/>
      <c r="G94" s="19"/>
      <c r="H94" s="19"/>
      <c r="I94" s="63">
        <f t="shared" si="1"/>
        <v>0</v>
      </c>
      <c r="J94" s="18"/>
      <c r="K94" s="18"/>
      <c r="L94" s="18"/>
      <c r="M94" s="18"/>
      <c r="N94" s="18"/>
      <c r="O94" s="18"/>
      <c r="P94" s="24"/>
      <c r="Q94" s="18"/>
      <c r="R94" s="48"/>
      <c r="S94" s="18"/>
      <c r="T94" s="18"/>
    </row>
    <row r="95" spans="1:20">
      <c r="A95" s="4">
        <v>91</v>
      </c>
      <c r="B95" s="17"/>
      <c r="C95" s="18"/>
      <c r="D95" s="18"/>
      <c r="E95" s="19"/>
      <c r="F95" s="18"/>
      <c r="G95" s="19"/>
      <c r="H95" s="19"/>
      <c r="I95" s="63">
        <f t="shared" si="1"/>
        <v>0</v>
      </c>
      <c r="J95" s="18"/>
      <c r="K95" s="18"/>
      <c r="L95" s="18"/>
      <c r="M95" s="18"/>
      <c r="N95" s="18"/>
      <c r="O95" s="18"/>
      <c r="P95" s="24"/>
      <c r="Q95" s="18"/>
      <c r="R95" s="48"/>
      <c r="S95" s="18"/>
      <c r="T95" s="18"/>
    </row>
    <row r="96" spans="1:20">
      <c r="A96" s="4">
        <v>92</v>
      </c>
      <c r="B96" s="17"/>
      <c r="C96" s="18"/>
      <c r="D96" s="18"/>
      <c r="E96" s="19"/>
      <c r="F96" s="18"/>
      <c r="G96" s="19"/>
      <c r="H96" s="19"/>
      <c r="I96" s="63">
        <f t="shared" si="1"/>
        <v>0</v>
      </c>
      <c r="J96" s="18"/>
      <c r="K96" s="18"/>
      <c r="L96" s="18"/>
      <c r="M96" s="18"/>
      <c r="N96" s="18"/>
      <c r="O96" s="18"/>
      <c r="P96" s="24"/>
      <c r="Q96" s="18"/>
      <c r="R96" s="48"/>
      <c r="S96" s="18"/>
      <c r="T96" s="18"/>
    </row>
    <row r="97" spans="1:20">
      <c r="A97" s="4">
        <v>93</v>
      </c>
      <c r="B97" s="17"/>
      <c r="C97" s="18"/>
      <c r="D97" s="18"/>
      <c r="E97" s="19"/>
      <c r="F97" s="18"/>
      <c r="G97" s="19"/>
      <c r="H97" s="19"/>
      <c r="I97" s="63">
        <f t="shared" si="1"/>
        <v>0</v>
      </c>
      <c r="J97" s="18"/>
      <c r="K97" s="18"/>
      <c r="L97" s="18"/>
      <c r="M97" s="18"/>
      <c r="N97" s="18"/>
      <c r="O97" s="18"/>
      <c r="P97" s="24"/>
      <c r="Q97" s="18"/>
      <c r="R97" s="48"/>
      <c r="S97" s="18"/>
      <c r="T97" s="18"/>
    </row>
    <row r="98" spans="1:20">
      <c r="A98" s="4">
        <v>94</v>
      </c>
      <c r="B98" s="17"/>
      <c r="C98" s="48"/>
      <c r="D98" s="48"/>
      <c r="E98" s="19"/>
      <c r="F98" s="48"/>
      <c r="G98" s="19"/>
      <c r="H98" s="19"/>
      <c r="I98" s="63">
        <f t="shared" si="1"/>
        <v>0</v>
      </c>
      <c r="J98" s="48"/>
      <c r="K98" s="48"/>
      <c r="L98" s="48"/>
      <c r="M98" s="48"/>
      <c r="N98" s="48"/>
      <c r="O98" s="48"/>
      <c r="P98" s="24"/>
      <c r="Q98" s="18"/>
      <c r="R98" s="48"/>
      <c r="S98" s="18"/>
      <c r="T98" s="18"/>
    </row>
    <row r="99" spans="1:20">
      <c r="A99" s="4">
        <v>95</v>
      </c>
      <c r="B99" s="17"/>
      <c r="C99" s="18"/>
      <c r="D99" s="18"/>
      <c r="E99" s="19"/>
      <c r="F99" s="18"/>
      <c r="G99" s="19"/>
      <c r="H99" s="19"/>
      <c r="I99" s="63">
        <f t="shared" si="1"/>
        <v>0</v>
      </c>
      <c r="J99" s="18"/>
      <c r="K99" s="18"/>
      <c r="L99" s="18"/>
      <c r="M99" s="18"/>
      <c r="N99" s="18"/>
      <c r="O99" s="18"/>
      <c r="P99" s="24"/>
      <c r="Q99" s="18"/>
      <c r="R99" s="48"/>
      <c r="S99" s="18"/>
      <c r="T99" s="18"/>
    </row>
    <row r="100" spans="1:20">
      <c r="A100" s="4">
        <v>96</v>
      </c>
      <c r="B100" s="17"/>
      <c r="C100" s="18"/>
      <c r="D100" s="18"/>
      <c r="E100" s="19"/>
      <c r="F100" s="18"/>
      <c r="G100" s="19"/>
      <c r="H100" s="19"/>
      <c r="I100" s="63">
        <f t="shared" si="1"/>
        <v>0</v>
      </c>
      <c r="J100" s="18"/>
      <c r="K100" s="18"/>
      <c r="L100" s="18"/>
      <c r="M100" s="18"/>
      <c r="N100" s="18"/>
      <c r="O100" s="18"/>
      <c r="P100" s="24"/>
      <c r="Q100" s="18"/>
      <c r="R100" s="48"/>
      <c r="S100" s="18"/>
      <c r="T100" s="18"/>
    </row>
    <row r="101" spans="1:20">
      <c r="A101" s="4">
        <v>97</v>
      </c>
      <c r="B101" s="17"/>
      <c r="C101" s="18"/>
      <c r="D101" s="18"/>
      <c r="E101" s="19"/>
      <c r="F101" s="18"/>
      <c r="G101" s="19"/>
      <c r="H101" s="19"/>
      <c r="I101" s="63">
        <f t="shared" si="1"/>
        <v>0</v>
      </c>
      <c r="J101" s="18"/>
      <c r="K101" s="18"/>
      <c r="L101" s="18"/>
      <c r="M101" s="18"/>
      <c r="N101" s="18"/>
      <c r="O101" s="18"/>
      <c r="P101" s="24"/>
      <c r="Q101" s="18"/>
      <c r="R101" s="48"/>
      <c r="S101" s="18"/>
      <c r="T101" s="18"/>
    </row>
    <row r="102" spans="1:20">
      <c r="A102" s="4">
        <v>98</v>
      </c>
      <c r="B102" s="17"/>
      <c r="C102" s="18"/>
      <c r="D102" s="18"/>
      <c r="E102" s="19"/>
      <c r="F102" s="18"/>
      <c r="G102" s="19"/>
      <c r="H102" s="19"/>
      <c r="I102" s="63">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3">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3">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3">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3">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3">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3">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3">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3">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3">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3">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3">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3">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3">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3">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3">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3">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3">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3">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3">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3">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3">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3">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3">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3">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3">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3">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3">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3">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3">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3">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3">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3">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3">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3">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3">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3">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3">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3">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3">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3">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3">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3">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3">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3">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3">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3">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3">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3">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3">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3">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3">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3">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3">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3">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3">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3">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3">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3">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3">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3">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3">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3">
        <f t="shared" si="2"/>
        <v>0</v>
      </c>
      <c r="J164" s="18"/>
      <c r="K164" s="18"/>
      <c r="L164" s="18"/>
      <c r="M164" s="18"/>
      <c r="N164" s="18"/>
      <c r="O164" s="18"/>
      <c r="P164" s="24"/>
      <c r="Q164" s="18"/>
      <c r="R164" s="18"/>
      <c r="S164" s="18"/>
      <c r="T164" s="18"/>
    </row>
    <row r="165" spans="1:20">
      <c r="A165" s="21" t="s">
        <v>11</v>
      </c>
      <c r="B165" s="39"/>
      <c r="C165" s="21">
        <f>COUNTIFS(C6:C164,"*")</f>
        <v>86</v>
      </c>
      <c r="D165" s="21"/>
      <c r="E165" s="13"/>
      <c r="F165" s="21"/>
      <c r="G165" s="62">
        <f>SUM(G6:G164)</f>
        <v>5291</v>
      </c>
      <c r="H165" s="62">
        <f>SUM(H6:H164)</f>
        <v>5085</v>
      </c>
      <c r="I165" s="62">
        <f>SUM(I6:I164)</f>
        <v>10376</v>
      </c>
      <c r="J165" s="21"/>
      <c r="K165" s="21"/>
      <c r="L165" s="21"/>
      <c r="M165" s="21"/>
      <c r="N165" s="21"/>
      <c r="O165" s="21"/>
      <c r="P165" s="14"/>
      <c r="Q165" s="21"/>
      <c r="R165" s="21"/>
      <c r="S165" s="21"/>
      <c r="T165" s="12"/>
    </row>
    <row r="166" spans="1:20">
      <c r="A166" s="44" t="s">
        <v>62</v>
      </c>
      <c r="B166" s="10">
        <f>COUNTIF(B$5:B$164,"Team 1")</f>
        <v>46</v>
      </c>
      <c r="C166" s="44" t="s">
        <v>25</v>
      </c>
      <c r="D166" s="10">
        <f>COUNTIF(D6:D164,"Anganwadi")</f>
        <v>35</v>
      </c>
    </row>
    <row r="167" spans="1:20">
      <c r="A167" s="44" t="s">
        <v>63</v>
      </c>
      <c r="B167" s="10">
        <f>COUNTIF(B$6:B$164,"Team 2")</f>
        <v>41</v>
      </c>
      <c r="C167" s="44" t="s">
        <v>23</v>
      </c>
      <c r="D167" s="10">
        <f>COUNTIF(D6:D164,"School")</f>
        <v>51</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9.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sqref="A1:J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4" t="s">
        <v>71</v>
      </c>
      <c r="B1" s="134"/>
      <c r="C1" s="134"/>
      <c r="D1" s="134"/>
      <c r="E1" s="134"/>
      <c r="F1" s="135"/>
      <c r="G1" s="135"/>
      <c r="H1" s="135"/>
      <c r="I1" s="135"/>
      <c r="J1" s="135"/>
    </row>
    <row r="2" spans="1:11" ht="25.5">
      <c r="A2" s="136" t="s">
        <v>0</v>
      </c>
      <c r="B2" s="137"/>
      <c r="C2" s="138" t="str">
        <f>'Block at a Glance'!C2:D2</f>
        <v>ASSAM</v>
      </c>
      <c r="D2" s="139"/>
      <c r="E2" s="27" t="s">
        <v>1</v>
      </c>
      <c r="F2" s="140"/>
      <c r="G2" s="141"/>
      <c r="H2" s="28" t="s">
        <v>24</v>
      </c>
      <c r="I2" s="140"/>
      <c r="J2" s="141"/>
    </row>
    <row r="3" spans="1:11" ht="28.5" customHeight="1">
      <c r="A3" s="145" t="s">
        <v>66</v>
      </c>
      <c r="B3" s="145"/>
      <c r="C3" s="145"/>
      <c r="D3" s="145"/>
      <c r="E3" s="145"/>
      <c r="F3" s="145"/>
      <c r="G3" s="145"/>
      <c r="H3" s="145"/>
      <c r="I3" s="145"/>
      <c r="J3" s="145"/>
    </row>
    <row r="4" spans="1:11">
      <c r="A4" s="144" t="s">
        <v>27</v>
      </c>
      <c r="B4" s="143" t="s">
        <v>28</v>
      </c>
      <c r="C4" s="142" t="s">
        <v>29</v>
      </c>
      <c r="D4" s="142" t="s">
        <v>36</v>
      </c>
      <c r="E4" s="142"/>
      <c r="F4" s="142"/>
      <c r="G4" s="142" t="s">
        <v>30</v>
      </c>
      <c r="H4" s="142" t="s">
        <v>37</v>
      </c>
      <c r="I4" s="142"/>
      <c r="J4" s="142"/>
    </row>
    <row r="5" spans="1:11" ht="22.5" customHeight="1">
      <c r="A5" s="144"/>
      <c r="B5" s="143"/>
      <c r="C5" s="142"/>
      <c r="D5" s="29" t="s">
        <v>9</v>
      </c>
      <c r="E5" s="29" t="s">
        <v>10</v>
      </c>
      <c r="F5" s="29" t="s">
        <v>11</v>
      </c>
      <c r="G5" s="142"/>
      <c r="H5" s="29" t="s">
        <v>9</v>
      </c>
      <c r="I5" s="29" t="s">
        <v>10</v>
      </c>
      <c r="J5" s="29" t="s">
        <v>11</v>
      </c>
    </row>
    <row r="6" spans="1:11" ht="22.5" customHeight="1">
      <c r="A6" s="45">
        <v>1</v>
      </c>
      <c r="B6" s="64">
        <v>43556</v>
      </c>
      <c r="C6" s="31">
        <f>COUNTIFS('April-19'!D$5:D$164,"Anganwadi")</f>
        <v>53</v>
      </c>
      <c r="D6" s="32">
        <f>SUMIF('April-19'!$D$5:$D$164,"Anganwadi",'April-19'!$G$5:$G$164)</f>
        <v>1158</v>
      </c>
      <c r="E6" s="32">
        <f>SUMIF('April-19'!$D$5:$D$164,"Anganwadi",'April-19'!$H$5:$H$164)</f>
        <v>1134</v>
      </c>
      <c r="F6" s="32">
        <f>+D6+E6</f>
        <v>2292</v>
      </c>
      <c r="G6" s="31">
        <f>COUNTIF('April-19'!D5:D164,"School")</f>
        <v>50</v>
      </c>
      <c r="H6" s="32">
        <f>SUMIF('April-19'!$D$5:$D$164,"School",'April-19'!$G$5:$G$164)</f>
        <v>2155</v>
      </c>
      <c r="I6" s="32">
        <f>SUMIF('April-19'!$D$5:$D$164,"School",'April-19'!$H$5:$H$164)</f>
        <v>2281</v>
      </c>
      <c r="J6" s="32">
        <f>+H6+I6</f>
        <v>4436</v>
      </c>
      <c r="K6" s="33"/>
    </row>
    <row r="7" spans="1:11" ht="22.5" customHeight="1">
      <c r="A7" s="30">
        <v>2</v>
      </c>
      <c r="B7" s="65">
        <v>43601</v>
      </c>
      <c r="C7" s="31">
        <f>COUNTIF('May-19'!D5:D164,"Anganwadi")</f>
        <v>41</v>
      </c>
      <c r="D7" s="32">
        <f>SUMIF('May-19'!$D$5:$D$164,"Anganwadi",'May-19'!$G$5:$G$164)</f>
        <v>899</v>
      </c>
      <c r="E7" s="32">
        <f>SUMIF('May-19'!$D$5:$D$164,"Anganwadi",'May-19'!$H$5:$H$164)</f>
        <v>882</v>
      </c>
      <c r="F7" s="32">
        <f t="shared" ref="F7:F11" si="0">+D7+E7</f>
        <v>1781</v>
      </c>
      <c r="G7" s="31">
        <f>COUNTIF('May-19'!D5:D164,"School")</f>
        <v>66</v>
      </c>
      <c r="H7" s="32">
        <f>SUMIF('May-19'!$D$5:$D$164,"School",'May-19'!$G$5:$G$164)</f>
        <v>3938</v>
      </c>
      <c r="I7" s="32">
        <f>SUMIF('May-19'!$D$5:$D$164,"School",'May-19'!$H$5:$H$164)</f>
        <v>4137</v>
      </c>
      <c r="J7" s="32">
        <f t="shared" ref="J7:J11" si="1">+H7+I7</f>
        <v>8075</v>
      </c>
    </row>
    <row r="8" spans="1:11" ht="22.5" customHeight="1">
      <c r="A8" s="30">
        <v>3</v>
      </c>
      <c r="B8" s="65">
        <v>43632</v>
      </c>
      <c r="C8" s="31">
        <f>COUNTIF('Jun-19'!D5:D164,"Anganwadi")</f>
        <v>27</v>
      </c>
      <c r="D8" s="32">
        <f>SUMIF('Jun-19'!$D$5:$D$164,"Anganwadi",'Jun-19'!$G$5:$G$164)</f>
        <v>594</v>
      </c>
      <c r="E8" s="32">
        <f>SUMIF('Jun-19'!$D$5:$D$164,"Anganwadi",'Jun-19'!$H$5:$H$164)</f>
        <v>618</v>
      </c>
      <c r="F8" s="32">
        <f t="shared" si="0"/>
        <v>1212</v>
      </c>
      <c r="G8" s="31">
        <f>COUNTIF('Jun-19'!D5:D164,"School")</f>
        <v>87</v>
      </c>
      <c r="H8" s="32">
        <f>SUMIF('Jun-19'!$D$5:$D$164,"School",'Jun-19'!$G$5:$G$164)</f>
        <v>2924</v>
      </c>
      <c r="I8" s="32">
        <f>SUMIF('Jun-19'!$D$5:$D$164,"School",'Jun-19'!$H$5:$H$164)</f>
        <v>2890</v>
      </c>
      <c r="J8" s="32">
        <f t="shared" si="1"/>
        <v>5814</v>
      </c>
    </row>
    <row r="9" spans="1:11" ht="22.5" customHeight="1">
      <c r="A9" s="30">
        <v>4</v>
      </c>
      <c r="B9" s="65">
        <v>43662</v>
      </c>
      <c r="C9" s="31">
        <f>COUNTIF('Jul-19 (1)'!D5:D164,"Anganwadi")</f>
        <v>160</v>
      </c>
      <c r="D9" s="32">
        <f>SUMIF('Jul-19 (1)'!$D$5:$D$164,"Anganwadi",'Jul-19 (1)'!$G$5:$G$164)</f>
        <v>3551</v>
      </c>
      <c r="E9" s="32">
        <f>SUMIF('Jul-19 (1)'!$D$5:$D$164,"Anganwadi",'Jul-19 (1)'!$H$5:$H$164)</f>
        <v>3614</v>
      </c>
      <c r="F9" s="32">
        <f t="shared" si="0"/>
        <v>7165</v>
      </c>
      <c r="G9" s="31">
        <f>COUNTIF('Jul-19 (1)'!D5:D164,"School")</f>
        <v>0</v>
      </c>
      <c r="H9" s="32">
        <f>SUMIF('Jul-19 (1)'!$D$5:$D$164,"School",'Jul-19 (1)'!$G$5:$G$164)</f>
        <v>0</v>
      </c>
      <c r="I9" s="32">
        <f>SUMIF('Jul-19 (1)'!$D$5:$D$164,"School",'Jul-19 (1)'!$H$5:$H$164)</f>
        <v>0</v>
      </c>
      <c r="J9" s="32">
        <f t="shared" si="1"/>
        <v>0</v>
      </c>
    </row>
    <row r="10" spans="1:11" ht="22.5" customHeight="1">
      <c r="A10" s="30">
        <v>5</v>
      </c>
      <c r="B10" s="65">
        <v>43693</v>
      </c>
      <c r="C10" s="31">
        <f>COUNTIF('Aug-19'!D5:D164,"Anganwadi")</f>
        <v>43</v>
      </c>
      <c r="D10" s="32">
        <f>SUMIF('Aug-19'!$D$5:$D$164,"Anganwadi",'Aug-19'!$G$5:$G$164)</f>
        <v>1067</v>
      </c>
      <c r="E10" s="32">
        <f>SUMIF('Aug-19'!$D$5:$D$164,"Anganwadi",'Aug-19'!$H$5:$H$164)</f>
        <v>1158</v>
      </c>
      <c r="F10" s="32">
        <f t="shared" si="0"/>
        <v>2225</v>
      </c>
      <c r="G10" s="31">
        <f>COUNTIF('Aug-19'!D5:D164,"School")</f>
        <v>67</v>
      </c>
      <c r="H10" s="32">
        <f>SUMIF('Aug-19'!$D$5:$D$164,"School",'Aug-19'!$G$5:$G$164)</f>
        <v>2959</v>
      </c>
      <c r="I10" s="32">
        <f>SUMIF('Aug-19'!$D$5:$D$164,"School",'Aug-19'!$H$5:$H$164)</f>
        <v>2901</v>
      </c>
      <c r="J10" s="32">
        <f t="shared" si="1"/>
        <v>5860</v>
      </c>
    </row>
    <row r="11" spans="1:11" ht="22.5" customHeight="1">
      <c r="A11" s="30">
        <v>6</v>
      </c>
      <c r="B11" s="65">
        <v>43724</v>
      </c>
      <c r="C11" s="31">
        <f>COUNTIF('Sep-19'!D6:D164,"Anganwadi")</f>
        <v>35</v>
      </c>
      <c r="D11" s="32">
        <f>SUMIF('Sep-19'!$D$6:$D$164,"Anganwadi",'Sep-19'!$G$6:$G$164)</f>
        <v>762</v>
      </c>
      <c r="E11" s="32">
        <f>SUMIF('Sep-19'!$D$6:$D$164,"Anganwadi",'Sep-19'!$H$6:$H$164)</f>
        <v>854</v>
      </c>
      <c r="F11" s="32">
        <f t="shared" si="0"/>
        <v>1616</v>
      </c>
      <c r="G11" s="31">
        <f>COUNTIF('Sep-19'!D6:D164,"School")</f>
        <v>51</v>
      </c>
      <c r="H11" s="32">
        <f>SUMIF('Sep-19'!$D$6:$D$164,"School",'Sep-19'!$G$6:$G$164)</f>
        <v>4529</v>
      </c>
      <c r="I11" s="32">
        <f>SUMIF('Sep-19'!$D$6:$D$164,"School",'Sep-19'!$H$6:$H$164)</f>
        <v>4231</v>
      </c>
      <c r="J11" s="32">
        <f t="shared" si="1"/>
        <v>8760</v>
      </c>
    </row>
    <row r="12" spans="1:11" ht="19.5" customHeight="1">
      <c r="A12" s="133" t="s">
        <v>38</v>
      </c>
      <c r="B12" s="133"/>
      <c r="C12" s="34">
        <f>SUM(C6:C11)</f>
        <v>359</v>
      </c>
      <c r="D12" s="34">
        <f t="shared" ref="D12:J12" si="2">SUM(D6:D11)</f>
        <v>8031</v>
      </c>
      <c r="E12" s="34">
        <f t="shared" si="2"/>
        <v>8260</v>
      </c>
      <c r="F12" s="34">
        <f t="shared" si="2"/>
        <v>16291</v>
      </c>
      <c r="G12" s="34">
        <f t="shared" si="2"/>
        <v>321</v>
      </c>
      <c r="H12" s="34">
        <f t="shared" si="2"/>
        <v>16505</v>
      </c>
      <c r="I12" s="34">
        <f t="shared" si="2"/>
        <v>16440</v>
      </c>
      <c r="J12" s="34">
        <f t="shared" si="2"/>
        <v>32945</v>
      </c>
    </row>
    <row r="14" spans="1:11">
      <c r="A14" s="149" t="s">
        <v>67</v>
      </c>
      <c r="B14" s="149"/>
      <c r="C14" s="149"/>
      <c r="D14" s="149"/>
      <c r="E14" s="149"/>
      <c r="F14" s="149"/>
    </row>
    <row r="15" spans="1:11" ht="82.5">
      <c r="A15" s="43" t="s">
        <v>27</v>
      </c>
      <c r="B15" s="42" t="s">
        <v>28</v>
      </c>
      <c r="C15" s="46" t="s">
        <v>64</v>
      </c>
      <c r="D15" s="41" t="s">
        <v>29</v>
      </c>
      <c r="E15" s="41" t="s">
        <v>30</v>
      </c>
      <c r="F15" s="41" t="s">
        <v>65</v>
      </c>
    </row>
    <row r="16" spans="1:11">
      <c r="A16" s="152">
        <v>1</v>
      </c>
      <c r="B16" s="150">
        <v>43571</v>
      </c>
      <c r="C16" s="47" t="s">
        <v>62</v>
      </c>
      <c r="D16" s="31">
        <f>COUNTIFS('April-19'!B$5:B$164,"Team 1",'April-19'!D$5:D$164,"Anganwadi")</f>
        <v>26</v>
      </c>
      <c r="E16" s="31">
        <f>COUNTIFS('April-19'!B$5:B$164,"Team 1",'April-19'!D$5:D$164,"School")</f>
        <v>29</v>
      </c>
      <c r="F16" s="32">
        <f>SUMIF('April-19'!$B$5:$B$164,"Team 1",'April-19'!$I$5:$I$164)</f>
        <v>3073</v>
      </c>
    </row>
    <row r="17" spans="1:6">
      <c r="A17" s="153"/>
      <c r="B17" s="151"/>
      <c r="C17" s="47" t="s">
        <v>63</v>
      </c>
      <c r="D17" s="31">
        <f>COUNTIFS('April-19'!B$5:B$164,"Team 2",'April-19'!D$5:D$164,"Anganwadi")</f>
        <v>27</v>
      </c>
      <c r="E17" s="31">
        <f>COUNTIFS('April-19'!B$5:B$164,"Team 2",'April-19'!D$5:D$164,"School")</f>
        <v>21</v>
      </c>
      <c r="F17" s="32">
        <f>SUMIF('April-19'!$B$5:$B$164,"Team 2",'April-19'!$I$5:$I$164)</f>
        <v>3655</v>
      </c>
    </row>
    <row r="18" spans="1:6">
      <c r="A18" s="152">
        <v>2</v>
      </c>
      <c r="B18" s="150">
        <v>43601</v>
      </c>
      <c r="C18" s="47" t="s">
        <v>62</v>
      </c>
      <c r="D18" s="31">
        <f>COUNTIFS('May-19'!B$5:B$164,"Team 1",'May-19'!D$5:D$164,"Anganwadi")</f>
        <v>19</v>
      </c>
      <c r="E18" s="31">
        <f>COUNTIFS('May-19'!B$5:B$164,"Team 1",'May-19'!D$5:D$164,"School")</f>
        <v>36</v>
      </c>
      <c r="F18" s="32">
        <f>SUMIF('May-19'!$B$5:$B$164,"Team 1",'May-19'!$I$5:$I$164)</f>
        <v>4639</v>
      </c>
    </row>
    <row r="19" spans="1:6">
      <c r="A19" s="153"/>
      <c r="B19" s="151"/>
      <c r="C19" s="47" t="s">
        <v>63</v>
      </c>
      <c r="D19" s="31">
        <f>COUNTIFS('May-19'!B$5:B$164,"Team 2",'May-19'!D$5:D$164,"Anganwadi")</f>
        <v>22</v>
      </c>
      <c r="E19" s="31">
        <f>COUNTIFS('May-19'!B$5:B$164,"Team 2",'May-19'!D$5:D$164,"School")</f>
        <v>30</v>
      </c>
      <c r="F19" s="32">
        <f>SUMIF('May-19'!$B$5:$B$164,"Team 2",'May-19'!$I$5:$I$164)</f>
        <v>5217</v>
      </c>
    </row>
    <row r="20" spans="1:6">
      <c r="A20" s="152">
        <v>3</v>
      </c>
      <c r="B20" s="150">
        <v>43632</v>
      </c>
      <c r="C20" s="47" t="s">
        <v>62</v>
      </c>
      <c r="D20" s="31">
        <f>COUNTIFS('Jun-19'!B$5:B$164,"Team 1",'Jun-19'!D$5:D$164,"Anganwadi")</f>
        <v>9</v>
      </c>
      <c r="E20" s="31">
        <f>COUNTIFS('Jun-19'!B$5:B$164,"Team 1",'Jun-19'!D$5:D$164,"School")</f>
        <v>49</v>
      </c>
      <c r="F20" s="32">
        <f>SUMIF('Jun-19'!$B$5:$B$164,"Team 1",'Jun-19'!$I$5:$I$164)</f>
        <v>3501</v>
      </c>
    </row>
    <row r="21" spans="1:6">
      <c r="A21" s="153"/>
      <c r="B21" s="151"/>
      <c r="C21" s="47" t="s">
        <v>63</v>
      </c>
      <c r="D21" s="31">
        <f>COUNTIFS('Jun-19'!B$5:B$164,"Team 2",'Jun-19'!D$5:D$164,"Anganwadi")</f>
        <v>18</v>
      </c>
      <c r="E21" s="31">
        <f>COUNTIFS('Jun-19'!B$5:B$164,"Team 2",'Jun-19'!D$5:D$164,"School")</f>
        <v>38</v>
      </c>
      <c r="F21" s="32">
        <f>SUMIF('Jun-19'!$B$5:$B$164,"Team 2",'Jun-19'!$I$5:$I$164)</f>
        <v>3525</v>
      </c>
    </row>
    <row r="22" spans="1:6">
      <c r="A22" s="152">
        <v>4</v>
      </c>
      <c r="B22" s="150">
        <v>43662</v>
      </c>
      <c r="C22" s="47" t="s">
        <v>62</v>
      </c>
      <c r="D22" s="31">
        <f>COUNTIFS('Jul-19 (1)'!B$5:B$164,"Team 1",'Jul-19 (1)'!D$5:D$164,"Anganwadi")</f>
        <v>83</v>
      </c>
      <c r="E22" s="31">
        <f>COUNTIFS('Jul-19 (1)'!B$5:B$164,"Team 1",'Jul-19 (1)'!D$5:D$164,"School")</f>
        <v>0</v>
      </c>
      <c r="F22" s="32">
        <f>SUMIF('Jul-19 (1)'!$B$5:$B$164,"Team 1",'Jul-19 (1)'!$I$5:$I$164)</f>
        <v>3657</v>
      </c>
    </row>
    <row r="23" spans="1:6">
      <c r="A23" s="153"/>
      <c r="B23" s="151"/>
      <c r="C23" s="47" t="s">
        <v>63</v>
      </c>
      <c r="D23" s="31">
        <f>COUNTIFS('Jul-19 (1)'!B$5:B$164,"Team 2",'Jul-19 (1)'!D$5:D$164,"Anganwadi")</f>
        <v>77</v>
      </c>
      <c r="E23" s="31">
        <f>COUNTIFS('Jul-19 (1)'!B$5:B$164,"Team 2",'Jul-19 (1)'!D$5:D$164,"School")</f>
        <v>0</v>
      </c>
      <c r="F23" s="32">
        <f>SUMIF('Jul-19 (1)'!$B$5:$B$164,"Team 2",'Jul-19 (1)'!$I$5:$I$164)</f>
        <v>3508</v>
      </c>
    </row>
    <row r="24" spans="1:6">
      <c r="A24" s="152">
        <v>5</v>
      </c>
      <c r="B24" s="150">
        <v>43693</v>
      </c>
      <c r="C24" s="47" t="s">
        <v>62</v>
      </c>
      <c r="D24" s="31">
        <f>COUNTIFS('Aug-19'!B$5:B$164,"Team 1",'Aug-19'!D$5:D$164,"Anganwadi")</f>
        <v>18</v>
      </c>
      <c r="E24" s="31">
        <f>COUNTIFS('Aug-19'!B$5:B$164,"Team 1",'Aug-19'!D$5:D$164,"School")</f>
        <v>33</v>
      </c>
      <c r="F24" s="32">
        <f>SUMIF('Aug-19'!$B$5:$B$164,"Team 1",'Aug-19'!$I$5:$I$164)</f>
        <v>4238</v>
      </c>
    </row>
    <row r="25" spans="1:6">
      <c r="A25" s="153"/>
      <c r="B25" s="151"/>
      <c r="C25" s="47" t="s">
        <v>63</v>
      </c>
      <c r="D25" s="31">
        <f>COUNTIFS('Aug-19'!B$5:B$164,"Team 2",'Aug-19'!D$5:D$164,"Anganwadi")</f>
        <v>25</v>
      </c>
      <c r="E25" s="31">
        <f>COUNTIFS('Aug-19'!B$5:B$164,"Team 2",'Aug-19'!D$5:D$164,"School")</f>
        <v>34</v>
      </c>
      <c r="F25" s="32">
        <f>SUMIF('Aug-19'!$B$5:$B$164,"Team 2",'Aug-19'!$I$5:$I$164)</f>
        <v>3847</v>
      </c>
    </row>
    <row r="26" spans="1:6">
      <c r="A26" s="152">
        <v>6</v>
      </c>
      <c r="B26" s="150">
        <v>43724</v>
      </c>
      <c r="C26" s="47" t="s">
        <v>62</v>
      </c>
      <c r="D26" s="31">
        <f>COUNTIFS('Sep-19'!B$5:B$164,"Team 1",'Sep-19'!D$5:D$164,"Anganwadi")</f>
        <v>19</v>
      </c>
      <c r="E26" s="31">
        <f>COUNTIFS('Sep-19'!B$5:B$164,"Team 1",'Sep-19'!D$5:D$164,"School")</f>
        <v>27</v>
      </c>
      <c r="F26" s="32">
        <f>SUMIF('Sep-19'!$B$5:$B$164,"Team 1",'Sep-19'!$I$5:$I$164)</f>
        <v>5387</v>
      </c>
    </row>
    <row r="27" spans="1:6">
      <c r="A27" s="153"/>
      <c r="B27" s="151"/>
      <c r="C27" s="47" t="s">
        <v>63</v>
      </c>
      <c r="D27" s="31">
        <f>COUNTIFS('Sep-19'!B$5:B$164,"Team 2",'Sep-19'!D$5:D$164,"Anganwadi")</f>
        <v>17</v>
      </c>
      <c r="E27" s="31">
        <f>COUNTIFS('Sep-19'!B$5:B$164,"Team 2",'Sep-19'!D$5:D$164,"School")</f>
        <v>24</v>
      </c>
      <c r="F27" s="32">
        <f>SUMIF('Sep-19'!$B$5:$B$164,"Team 2",'Sep-19'!$I$5:$I$164)</f>
        <v>5056</v>
      </c>
    </row>
    <row r="28" spans="1:6">
      <c r="A28" s="146" t="s">
        <v>38</v>
      </c>
      <c r="B28" s="147"/>
      <c r="C28" s="148"/>
      <c r="D28" s="40">
        <f>SUM(D16:D27)</f>
        <v>360</v>
      </c>
      <c r="E28" s="40">
        <f>SUM(E16:E27)</f>
        <v>321</v>
      </c>
      <c r="F28" s="40">
        <f>SUM(F16:F27)</f>
        <v>49303</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Block at a Glance</vt:lpstr>
      <vt:lpstr>April-19</vt:lpstr>
      <vt:lpstr>May-19</vt:lpstr>
      <vt:lpstr>Jun-19</vt:lpstr>
      <vt:lpstr>Jul-19 (1)</vt:lpstr>
      <vt:lpstr>Jul-19 (2)</vt:lpstr>
      <vt:lpstr>Aug-19</vt:lpstr>
      <vt:lpstr>Sep-19</vt:lpstr>
      <vt:lpstr>Summary Sheet</vt:lpstr>
      <vt:lpstr>'April-19'!Print_Titles</vt:lpstr>
      <vt:lpstr>'Aug-19'!Print_Titles</vt:lpstr>
      <vt:lpstr>'Jul-19 (1)'!Print_Titles</vt:lpstr>
      <vt:lpstr>'Jul-19 (2)'!Print_Titles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2019-05-02T17:37:38Z</dcterms:modified>
</cp:coreProperties>
</file>