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 name="Sheet1" sheetId="22" r:id="rId9"/>
    <sheet name="Sheet2" sheetId="23" r:id="rId10"/>
  </sheets>
  <definedNames>
    <definedName name="_xlnm._FilterDatabase" localSheetId="0" hidden="1">'Block at a Glance'!$A$4:$M$14</definedName>
    <definedName name="_xlnm._FilterDatabase" localSheetId="8" hidden="1">Sheet1!$I$1:$I$22</definedName>
    <definedName name="_xlnm._FilterDatabase" localSheetId="9" hidden="1">Sheet2!$I$1:$I$23</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37" i="5"/>
  <c r="I38"/>
  <c r="I39"/>
  <c r="I34"/>
  <c r="I35"/>
  <c r="I36"/>
  <c r="I31"/>
  <c r="I30"/>
  <c r="I29"/>
  <c r="I28"/>
  <c r="I27"/>
  <c r="I26"/>
  <c r="I25"/>
  <c r="I24"/>
  <c r="I23"/>
  <c r="I22"/>
  <c r="I21"/>
  <c r="E27" i="11" l="1"/>
  <c r="D27"/>
  <c r="E26"/>
  <c r="D26"/>
  <c r="I6" i="21"/>
  <c r="I7"/>
  <c r="F27" i="11" s="1"/>
  <c r="I8" i="21"/>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51" i="5"/>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6" l="1"/>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<sst xmlns="http://schemas.openxmlformats.org/spreadsheetml/2006/main" count="2802" uniqueCount="1076">
  <si>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</si>
  <si>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</si>
  <si>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</si>
  <si>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</si>
  <si>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</si>
  <si>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</si>
  <si>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</si>
  <si>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</si>
  <si>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</si>
  <si>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</si>
  <si>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</si>
  <si>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</si>
  <si>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</si>
  <si>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</si>
  <si>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</si>
  <si>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</si>
  <si>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</si>
  <si>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</si>
  <si>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</si>
  <si>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</si>
  <si>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</si>
  <si>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</si>
  <si>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</si>
  <si>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</si>
  <si>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</si>
  <si>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</si>
  <si>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</si>
  <si>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</si>
  <si>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</si>
  <si>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</si>
  <si>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</si>
  <si>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</si>
  <si>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</si>
  <si>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</si>
  <si>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</si>
  <si>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</si>
  <si>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</si>
  <si>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</si>
  <si>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</si>
  <si>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</si>
  <si>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</si>
  <si>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</si>
  <si>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</si>
  <si>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</si>
  <si>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</si>
  <si>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</si>
  <si>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</si>
  <si>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</si>
  <si>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</si>
  <si>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</si>
  <si>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</si>
  <si>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</si>
  <si>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</si>
  <si>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</si>
  <si>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</si>
  <si>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</si>
  <si>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</si>
  <si>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</si>
  <si>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</si>
  <si>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</si>
  <si>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</si>
  <si>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</si>
  <si>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</si>
  <si>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</si>
  <si>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</si>
  <si>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</si>
  <si>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</si>
  <si>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</si>
  <si>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</si>
  <si>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</si>
  <si>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</si>
  <si>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</si>
  <si>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UTTAR TENGNERVITA LPS</t>
  </si>
  <si>
    <t>18010203601</t>
  </si>
  <si>
    <t>LP</t>
  </si>
  <si>
    <t>9954760748</t>
  </si>
  <si>
    <t>Tulshibil</t>
  </si>
  <si>
    <t>Nilima Hembram</t>
  </si>
  <si>
    <t>Saleha Khatun</t>
  </si>
  <si>
    <t>NO.557 LAKHIPARA TENGNERVITA</t>
  </si>
  <si>
    <t>18010203602</t>
  </si>
  <si>
    <t>7896945390</t>
  </si>
  <si>
    <t>Mokrambil</t>
  </si>
  <si>
    <t>Sumitra Barman</t>
  </si>
  <si>
    <t>Akhi Khatun</t>
  </si>
  <si>
    <t>NO.401 TENGNERVITA LPS</t>
  </si>
  <si>
    <t>18010203603</t>
  </si>
  <si>
    <t>9864987518</t>
  </si>
  <si>
    <t>Laily Khatun</t>
  </si>
  <si>
    <t>NO.1069 TENGNARVITA PALLIMILAN</t>
  </si>
  <si>
    <t>18010203604</t>
  </si>
  <si>
    <t>8011893233</t>
  </si>
  <si>
    <t>Momotaz Begum Bibi</t>
  </si>
  <si>
    <t>MADHYA TENGNARVITA LPS</t>
  </si>
  <si>
    <t>18010203605</t>
  </si>
  <si>
    <t>9678474673</t>
  </si>
  <si>
    <t>TENGNERVITA ME MADRASSA (NP)</t>
  </si>
  <si>
    <t>18010203606</t>
  </si>
  <si>
    <t>UP</t>
  </si>
  <si>
    <t>9678795412</t>
  </si>
  <si>
    <t>AYESHA KHATUN SENIOR MADRASSA</t>
  </si>
  <si>
    <t>18010203608</t>
  </si>
  <si>
    <t>Comp (6-12)</t>
  </si>
  <si>
    <t>8011889335</t>
  </si>
  <si>
    <t>G.C.BRAHMA MEMORIAL LPS</t>
  </si>
  <si>
    <t>18010203609</t>
  </si>
  <si>
    <t>9577610931</t>
  </si>
  <si>
    <t>TENGNARVITA PAHARPARA LPS (NP)</t>
  </si>
  <si>
    <t>18010203611</t>
  </si>
  <si>
    <t>9707374718</t>
  </si>
  <si>
    <t>NO.1 TENGNARVITA CHATAN LPS (NP)</t>
  </si>
  <si>
    <t>18010203613</t>
  </si>
  <si>
    <t>8812092076</t>
  </si>
  <si>
    <t>TENGNARVITA GHOP LPS (NP)</t>
  </si>
  <si>
    <t>18010203614</t>
  </si>
  <si>
    <t>8133011522</t>
  </si>
  <si>
    <t>TULSHIBIL MOQTAB LPS (NP)</t>
  </si>
  <si>
    <t>18010203617</t>
  </si>
  <si>
    <t>9957356225</t>
  </si>
  <si>
    <t>AHMEDPUR LPS (NP)</t>
  </si>
  <si>
    <t>18010222601</t>
  </si>
  <si>
    <t>9577029627</t>
  </si>
  <si>
    <t>MAJERGAON LPS (NP)</t>
  </si>
  <si>
    <t>18010222603</t>
  </si>
  <si>
    <t>8812950859</t>
  </si>
  <si>
    <t>GHONAPARA AHMEDPUR MES</t>
  </si>
  <si>
    <t>18010222604</t>
  </si>
  <si>
    <t>9678730932</t>
  </si>
  <si>
    <t>1380 NO. BOISTIMJHORA LPS</t>
  </si>
  <si>
    <t>18010227701</t>
  </si>
  <si>
    <t>Govt /Prov</t>
  </si>
  <si>
    <t>PAPENDRA BRAHMA</t>
  </si>
  <si>
    <t>9577258052</t>
  </si>
  <si>
    <t>93 NO BOISTOMJHORA LPS (UE)</t>
  </si>
  <si>
    <t>18010227702</t>
  </si>
  <si>
    <t>HEMEN KURMAR BRAHMA</t>
  </si>
  <si>
    <t>9854776410</t>
  </si>
  <si>
    <t>92 NO. BOISTOMJHORA JHAR LPS (UE)</t>
  </si>
  <si>
    <t>18010227801</t>
  </si>
  <si>
    <t>HITARAJ BRAHMA</t>
  </si>
  <si>
    <t>9859871302</t>
  </si>
  <si>
    <t>BAISTOMJHORAJHAR VLPS</t>
  </si>
  <si>
    <t>18010227802</t>
  </si>
  <si>
    <t>Fin. Aided Venture</t>
  </si>
  <si>
    <t>KALLIKA MARAK</t>
  </si>
  <si>
    <t>8752827214</t>
  </si>
  <si>
    <t>818 NO. CHANGBANDHA LPS</t>
  </si>
  <si>
    <t>18010230501</t>
  </si>
  <si>
    <t>NARAYAN BRAHMA</t>
  </si>
  <si>
    <t>8761061936</t>
  </si>
  <si>
    <t>2430/B NO. NASRAIBIL LPS</t>
  </si>
  <si>
    <t>18010230601</t>
  </si>
  <si>
    <t>AJOY KR. BRAHMA</t>
  </si>
  <si>
    <t>8749908204</t>
  </si>
  <si>
    <t>2047 NO. DULIMATHA LP SCHOOL</t>
  </si>
  <si>
    <t>18010233501</t>
  </si>
  <si>
    <t>RENJAN BASUMATARY</t>
  </si>
  <si>
    <t/>
  </si>
  <si>
    <t>DULIGAON U.N. ACADEMY (PVT)</t>
  </si>
  <si>
    <t>18010233503</t>
  </si>
  <si>
    <t>Comp (1-10)</t>
  </si>
  <si>
    <t>Private</t>
  </si>
  <si>
    <t>MINISWARANG MUSHAHARY</t>
  </si>
  <si>
    <t>9613514941</t>
  </si>
  <si>
    <t>368 NO. DULIGAON JB SCHOOL</t>
  </si>
  <si>
    <t>18010233601</t>
  </si>
  <si>
    <t>MUKTI SANGMA</t>
  </si>
  <si>
    <t>7896369572</t>
  </si>
  <si>
    <t>DULIGAON ME SCHOOL</t>
  </si>
  <si>
    <t>18010233701</t>
  </si>
  <si>
    <t>TARANI KANTA BRAHMA</t>
  </si>
  <si>
    <t>9854440630</t>
  </si>
  <si>
    <t>NUNIPARA VLPS</t>
  </si>
  <si>
    <t>18010233702</t>
  </si>
  <si>
    <t>ALOKA BALA BRAHMA</t>
  </si>
  <si>
    <t>7399413218</t>
  </si>
  <si>
    <t>DULIGAON H.E SCHOOL</t>
  </si>
  <si>
    <t>18010233703</t>
  </si>
  <si>
    <t>High</t>
  </si>
  <si>
    <t>Newly Prov.</t>
  </si>
  <si>
    <t>MUSAB ALI</t>
  </si>
  <si>
    <t>8876296964</t>
  </si>
  <si>
    <t>2113 NO. SILBAN LP SCHOOL</t>
  </si>
  <si>
    <t>18010233901</t>
  </si>
  <si>
    <t>AMARRENDRA BRAHMA</t>
  </si>
  <si>
    <t>7035243562</t>
  </si>
  <si>
    <t>BAWTHOLI VLPS</t>
  </si>
  <si>
    <t>18010233902</t>
  </si>
  <si>
    <t>Venture Unaided</t>
  </si>
  <si>
    <t>CHANDAN KR. BRAHMA</t>
  </si>
  <si>
    <t>8134950114</t>
  </si>
  <si>
    <t>DULIGAON PT-VI BENGTOL VLPS</t>
  </si>
  <si>
    <t>18010234001</t>
  </si>
  <si>
    <t>RANDESWAR BRAHMA</t>
  </si>
  <si>
    <t>8473843130</t>
  </si>
  <si>
    <t>60 NO. AMTALI LPS (UE)</t>
  </si>
  <si>
    <t>18010245301</t>
  </si>
  <si>
    <t>SHYAMAL ADHIKARY</t>
  </si>
  <si>
    <t>9435447895</t>
  </si>
  <si>
    <t>285 NO. SILINGJHORA LPS (UE)</t>
  </si>
  <si>
    <t>18010245302</t>
  </si>
  <si>
    <t>BIMALA BRAHMA</t>
  </si>
  <si>
    <t>9613515126</t>
  </si>
  <si>
    <t>CHILINGJHORA JHAR VLPS</t>
  </si>
  <si>
    <t>18010245303</t>
  </si>
  <si>
    <t>SRONESH M SANGMA</t>
  </si>
  <si>
    <t>7399275825</t>
  </si>
  <si>
    <t>2419/B NO. CHILLINGJHORA LPS</t>
  </si>
  <si>
    <t>18010245401</t>
  </si>
  <si>
    <t>HRIDAY KR. NARZARY</t>
  </si>
  <si>
    <t>8471917939</t>
  </si>
  <si>
    <t>CHILINGJHORA PT-I VLPS</t>
  </si>
  <si>
    <t>18010245403</t>
  </si>
  <si>
    <t>BINAY KRISHNA PAUL</t>
  </si>
  <si>
    <t>7399763433</t>
  </si>
  <si>
    <t>2386 NO. SISTIMATHA LP SCHOOL</t>
  </si>
  <si>
    <t>18010246301</t>
  </si>
  <si>
    <t>LALIT BAHADUR CHETRI</t>
  </si>
  <si>
    <t>9577528438</t>
  </si>
  <si>
    <t>SISTEE KALIBARI VLPS</t>
  </si>
  <si>
    <t>18010246302</t>
  </si>
  <si>
    <t>SANTOSH BASKEY</t>
  </si>
  <si>
    <t>7896315638</t>
  </si>
  <si>
    <t>DULIGAON</t>
  </si>
  <si>
    <t>PABITRA RAY</t>
  </si>
  <si>
    <t>RINALI  MARAK</t>
  </si>
  <si>
    <t>PURNIMA BRAHMA</t>
  </si>
  <si>
    <t>MALTIJHORA</t>
  </si>
  <si>
    <t>SISTI PRT -1</t>
  </si>
  <si>
    <t>Rajlakshmi Brahma</t>
  </si>
  <si>
    <t>Kunjalata Thakuria</t>
  </si>
  <si>
    <t>ABHA SANGMA</t>
  </si>
  <si>
    <t>RITA BRAHMA</t>
  </si>
  <si>
    <t>PASHMILA MARAK</t>
  </si>
  <si>
    <t>BAMANIGAON VLPS</t>
  </si>
  <si>
    <t>DEBITOLA</t>
  </si>
  <si>
    <t>18010228001</t>
  </si>
  <si>
    <t>HITESWAR RABHA</t>
  </si>
  <si>
    <t>8471916219</t>
  </si>
  <si>
    <t>Welson Sangma</t>
  </si>
  <si>
    <t>9864659136</t>
  </si>
  <si>
    <t>592 NO. DALGAON LP SCHOOL</t>
  </si>
  <si>
    <t>18010231701</t>
  </si>
  <si>
    <t>RUJULI RABHA</t>
  </si>
  <si>
    <t>7086315946</t>
  </si>
  <si>
    <t>DALGAON JANAJATI GIRLS LPS (NP)</t>
  </si>
  <si>
    <t>18010231702</t>
  </si>
  <si>
    <t>JABED ALI TALUKDAR</t>
  </si>
  <si>
    <t>9864760076</t>
  </si>
  <si>
    <t>506 NO. DEBITOLA JB SCHOOL</t>
  </si>
  <si>
    <t>18010232601</t>
  </si>
  <si>
    <t>INDRA MOHAN RABHA</t>
  </si>
  <si>
    <t>9401482147</t>
  </si>
  <si>
    <t>DEBITOLA PT-II VLPS</t>
  </si>
  <si>
    <t>18010232602</t>
  </si>
  <si>
    <t>YEAKUB ALI SK</t>
  </si>
  <si>
    <t>8876663427</t>
  </si>
  <si>
    <t>2298 NO. SOUTH SANTIPUR LPS</t>
  </si>
  <si>
    <t>18010232701</t>
  </si>
  <si>
    <t>JINAT ROKEYA AHMED</t>
  </si>
  <si>
    <t>9435773218</t>
  </si>
  <si>
    <t>205 NO. BAGPARA LPS (UE)</t>
  </si>
  <si>
    <t>18010232702</t>
  </si>
  <si>
    <t>NICHOLS RABHA</t>
  </si>
  <si>
    <t>7896184504</t>
  </si>
  <si>
    <t>SANTIPUR GIRLS VLPS</t>
  </si>
  <si>
    <t>18010232704</t>
  </si>
  <si>
    <t>MOSLIMA KHATUN</t>
  </si>
  <si>
    <t>9859038135</t>
  </si>
  <si>
    <t>SRIMANTA SANKARDEV VIDYALAYA (PVT)</t>
  </si>
  <si>
    <t>18010232706</t>
  </si>
  <si>
    <t>MV</t>
  </si>
  <si>
    <t>BASHISTA KR. RABHA</t>
  </si>
  <si>
    <t>9508807903</t>
  </si>
  <si>
    <t>HAZIPARA VLPS</t>
  </si>
  <si>
    <t>18010232707</t>
  </si>
  <si>
    <t>SHOHID ALI</t>
  </si>
  <si>
    <t>9954839538</t>
  </si>
  <si>
    <t>1368 NO. JANGIPARA LP SCHOOL</t>
  </si>
  <si>
    <t>18010232801</t>
  </si>
  <si>
    <t>RABINDRA RABHA</t>
  </si>
  <si>
    <t>9577266282</t>
  </si>
  <si>
    <t>PUB SANTIPUR  VLPS</t>
  </si>
  <si>
    <t>18010232802</t>
  </si>
  <si>
    <t>MOFIZUR ISLAM</t>
  </si>
  <si>
    <t>8812080039</t>
  </si>
  <si>
    <t>204 NO. HALGORA LPS (UE)</t>
  </si>
  <si>
    <t>18010232803</t>
  </si>
  <si>
    <t>ZAHAN ALI SHEIKH</t>
  </si>
  <si>
    <t>8811880799</t>
  </si>
  <si>
    <t>1393 NO. HATIBANDHA LP SCHOOL</t>
  </si>
  <si>
    <t>18010235301</t>
  </si>
  <si>
    <t>NABA KUMAR RABHA</t>
  </si>
  <si>
    <t>7576075512</t>
  </si>
  <si>
    <t>DOLMAKA VLPS</t>
  </si>
  <si>
    <t>18010235302</t>
  </si>
  <si>
    <t>MIKA CH. RABHA</t>
  </si>
  <si>
    <t>8486003312</t>
  </si>
  <si>
    <t>2387 NO. KALBHANDARI LPS</t>
  </si>
  <si>
    <t>18010236501</t>
  </si>
  <si>
    <t>PAPILA RABHA</t>
  </si>
  <si>
    <t>9854581443</t>
  </si>
  <si>
    <t>1564 NO. PAIKANDARA LP SCHOOL</t>
  </si>
  <si>
    <t>18010242701</t>
  </si>
  <si>
    <t>TURUN CHANDRA BRAHMA</t>
  </si>
  <si>
    <t>9854550123</t>
  </si>
  <si>
    <t>DEBITOLA ME SCHOOL</t>
  </si>
  <si>
    <t>18010243001</t>
  </si>
  <si>
    <t>PRADESH CH. RABHA</t>
  </si>
  <si>
    <t>8479957859</t>
  </si>
  <si>
    <t>DEBITOLA H.S. SCHOOL</t>
  </si>
  <si>
    <t>18010243002</t>
  </si>
  <si>
    <t>HS (9-12)</t>
  </si>
  <si>
    <t>PROBIR KR. ROY</t>
  </si>
  <si>
    <t>9864767037</t>
  </si>
  <si>
    <t>MOUNT OLIVE SCHOOL (PVT)</t>
  </si>
  <si>
    <t>18010243003</t>
  </si>
  <si>
    <t>LALRINPULL ROKHAMA</t>
  </si>
  <si>
    <t>9436896721</t>
  </si>
  <si>
    <t>PAKHIHAGA LPS (NP)</t>
  </si>
  <si>
    <t>18010243101</t>
  </si>
  <si>
    <t>AKLIMA KHATUN</t>
  </si>
  <si>
    <t>9859139390</t>
  </si>
  <si>
    <t>1920 NO. PURAN PANBARI LPS</t>
  </si>
  <si>
    <t>18010243601</t>
  </si>
  <si>
    <t>DAKSHIN KR. RABHA</t>
  </si>
  <si>
    <t>9957529461</t>
  </si>
  <si>
    <t>928 NO. TOKRAGAON JB SCHOOL</t>
  </si>
  <si>
    <t>18010247301</t>
  </si>
  <si>
    <t>JAPINDRA NATH BRAHMA</t>
  </si>
  <si>
    <t>9859104676</t>
  </si>
  <si>
    <t>ALEKZAN BIBI</t>
  </si>
  <si>
    <t>FEROJA BIBI</t>
  </si>
  <si>
    <t>KARUNA  RAVA</t>
  </si>
  <si>
    <t>MAHANDEVI RABHA</t>
  </si>
  <si>
    <t>PRABACHANA RABHA</t>
  </si>
  <si>
    <t>Anjali Rabha</t>
  </si>
  <si>
    <t>HARAPUTA TELIPARA LPS</t>
  </si>
  <si>
    <t>NO.468 SAHAJURI LPS</t>
  </si>
  <si>
    <t>TELIPARA ME SCHOOL</t>
  </si>
  <si>
    <t>HARAPUTA JABAPARA  VLPS</t>
  </si>
  <si>
    <t>NO.464 SERFANGURI LPS</t>
  </si>
  <si>
    <t>SERFANGURI ME MADRASSA (NP)</t>
  </si>
  <si>
    <t>MATIAJURI LPS</t>
  </si>
  <si>
    <t>RESTEKPUR LPS</t>
  </si>
  <si>
    <t>NO.1123 HARAPUTA LPS</t>
  </si>
  <si>
    <t>HARAPUTA GIRLS ME SCHOOL</t>
  </si>
  <si>
    <t>SOGLEPARA LPS (UE)</t>
  </si>
  <si>
    <t>RANGUAPARA LPS (NP)</t>
  </si>
  <si>
    <t>SERFANGURI MOKTAB LPS</t>
  </si>
  <si>
    <t>NO.2 SERFANGURI INDIRA BIDYAPITH LPS (NP)</t>
  </si>
  <si>
    <t>NO.784 OXIGURI LPS</t>
  </si>
  <si>
    <t>WEST OXIGURI LPS (UE)</t>
  </si>
  <si>
    <t>OXIGURI PRE-SENIOR MADRASSA</t>
  </si>
  <si>
    <t>SISHU KALYAN ME MADRASSA</t>
  </si>
  <si>
    <t>TELIPARA</t>
  </si>
  <si>
    <t>SURABI BAR,MAN</t>
  </si>
  <si>
    <t>RINA ISLARY</t>
  </si>
  <si>
    <t>SAHIDA BIBI</t>
  </si>
  <si>
    <t>FATEMA BIBI</t>
  </si>
  <si>
    <t>HARAPUTA</t>
  </si>
  <si>
    <t>MINATI SARMA</t>
  </si>
  <si>
    <t>ELINA MURMU</t>
  </si>
  <si>
    <t>SAJANI SOREN</t>
  </si>
  <si>
    <t>ALPONA HEMBROM</t>
  </si>
  <si>
    <t>MANJU MONOWARA BEGUM</t>
  </si>
  <si>
    <t>MORZINA BEGUM</t>
  </si>
  <si>
    <t>GOLENUR AHMED</t>
  </si>
  <si>
    <t>18010204001</t>
  </si>
  <si>
    <t>18010204002</t>
  </si>
  <si>
    <t>18010204004</t>
  </si>
  <si>
    <t>18010204010</t>
  </si>
  <si>
    <t>18010204301</t>
  </si>
  <si>
    <t>18010204302</t>
  </si>
  <si>
    <t>18010204601</t>
  </si>
  <si>
    <t>18010214001</t>
  </si>
  <si>
    <t>18010214901</t>
  </si>
  <si>
    <t>18010214902</t>
  </si>
  <si>
    <t>18010214903</t>
  </si>
  <si>
    <t>18010223401</t>
  </si>
  <si>
    <t>18010224201</t>
  </si>
  <si>
    <t>18010224202</t>
  </si>
  <si>
    <t>18010225501</t>
  </si>
  <si>
    <t>18010225503</t>
  </si>
  <si>
    <t>18010225506</t>
  </si>
  <si>
    <t>18010225507</t>
  </si>
  <si>
    <t>9957683922</t>
  </si>
  <si>
    <t>8720942506</t>
  </si>
  <si>
    <t>9954220101</t>
  </si>
  <si>
    <t>9678605387</t>
  </si>
  <si>
    <t>9954727812</t>
  </si>
  <si>
    <t>8011384958</t>
  </si>
  <si>
    <t>9954063673</t>
  </si>
  <si>
    <t>9954506846</t>
  </si>
  <si>
    <t>9954890483</t>
  </si>
  <si>
    <t>9678388547</t>
  </si>
  <si>
    <t>9678898412</t>
  </si>
  <si>
    <t>9954850130</t>
  </si>
  <si>
    <t>8761052724</t>
  </si>
  <si>
    <t>9954203733</t>
  </si>
  <si>
    <t>8876127236</t>
  </si>
  <si>
    <t>9435939634</t>
  </si>
  <si>
    <t>9954204915</t>
  </si>
  <si>
    <t>9678473669</t>
  </si>
  <si>
    <t>NO.666 FAILAGURI LPS</t>
  </si>
  <si>
    <t>NAYAGAON VLPS</t>
  </si>
  <si>
    <t>NO.1020 SHRIRAMPUR M.G.R.B.LP</t>
  </si>
  <si>
    <t>MAHATMA GANDHI RASTRABHASA  ME</t>
  </si>
  <si>
    <t>SHRIRAMPUR LPS</t>
  </si>
  <si>
    <t>MURUTGHUTU LPS (UE)</t>
  </si>
  <si>
    <t>NO.1 SRIRAMPUR ME SCHOOL</t>
  </si>
  <si>
    <t>SRIRAMPUR HIGH SCHOOL</t>
  </si>
  <si>
    <t>SRIRAMPUR BODO &amp; ASSAMESE MEDIUM MES</t>
  </si>
  <si>
    <t>DAMRAPARA LPS</t>
  </si>
  <si>
    <t>DAMRAPARA ME SCHOOL</t>
  </si>
  <si>
    <t>WEST DAMRAPARA NABAKALYAN LPS (NP)</t>
  </si>
  <si>
    <t>NO.1018 KHAYER GHUTU LPS</t>
  </si>
  <si>
    <t>NO.2 KHAYER GHUTU LPS</t>
  </si>
  <si>
    <t>FAILAGURI</t>
  </si>
  <si>
    <t>HARIPRIYA RAY</t>
  </si>
  <si>
    <t>MERILIOUS SOREN</t>
  </si>
  <si>
    <t>MINOTI SARMA</t>
  </si>
  <si>
    <t>LUCIANI BESRA</t>
  </si>
  <si>
    <t>SRIRAMPUR</t>
  </si>
  <si>
    <t>SIBANI DEB</t>
  </si>
  <si>
    <t>JHUNU SUTRADHAR</t>
  </si>
  <si>
    <t>LATA PURUKAYASTHA</t>
  </si>
  <si>
    <t>PUTUL BASKEY</t>
  </si>
  <si>
    <t>ARSU MURMU</t>
  </si>
  <si>
    <t>MINA CHETRY</t>
  </si>
  <si>
    <t>18010202701</t>
  </si>
  <si>
    <t>18010206802</t>
  </si>
  <si>
    <t>18010213401</t>
  </si>
  <si>
    <t>18010213404</t>
  </si>
  <si>
    <t>18010213405</t>
  </si>
  <si>
    <t>18010213406</t>
  </si>
  <si>
    <t>18010213407</t>
  </si>
  <si>
    <t>18010213408</t>
  </si>
  <si>
    <t>18010213411</t>
  </si>
  <si>
    <t>18010214501</t>
  </si>
  <si>
    <t>18010214502</t>
  </si>
  <si>
    <t>18010214503</t>
  </si>
  <si>
    <t>18010214701</t>
  </si>
  <si>
    <t>18010215001</t>
  </si>
  <si>
    <t>7896692959</t>
  </si>
  <si>
    <t>9954154158</t>
  </si>
  <si>
    <t>8876237192</t>
  </si>
  <si>
    <t>7399300295</t>
  </si>
  <si>
    <t>9707167976</t>
  </si>
  <si>
    <t>9707042545</t>
  </si>
  <si>
    <t>9957688124</t>
  </si>
  <si>
    <t>9957354865</t>
  </si>
  <si>
    <t>9435260013</t>
  </si>
  <si>
    <t>9954878633</t>
  </si>
  <si>
    <t>9435332260</t>
  </si>
  <si>
    <t>9957045422</t>
  </si>
  <si>
    <t>9435326109</t>
  </si>
  <si>
    <t>8011480717</t>
  </si>
  <si>
    <t>9957207816</t>
  </si>
  <si>
    <t>1937 NO. AMJHORA LP SCHOOL</t>
  </si>
  <si>
    <t>JALFARA VLPS</t>
  </si>
  <si>
    <t>2027 NO. MAHADEVGANJ LPS</t>
  </si>
  <si>
    <t>2256 NO. SOUTH KURSHAKATI LPS</t>
  </si>
  <si>
    <t>1777 NO. UTTAR KURSHAKATI LPS</t>
  </si>
  <si>
    <t>KURSHAKATI ME SCHOOL</t>
  </si>
  <si>
    <t>DAKHIN KURSHAKATI ME MADRASSA (NP)</t>
  </si>
  <si>
    <t>NORTH KURSHAKATI ME MADRASSA</t>
  </si>
  <si>
    <t>BODOLAND GIRLS ME SCHOOL</t>
  </si>
  <si>
    <t>KURSHAKATI HIGH SCHOOL</t>
  </si>
  <si>
    <t>PARGHAT LPS (NP)</t>
  </si>
  <si>
    <t>UPEN BRAHMA MEMORIAL VLPS</t>
  </si>
  <si>
    <t>DAKHIN KURSHAKATI ROYPARA VLPS</t>
  </si>
  <si>
    <t>GENARAM VLPS</t>
  </si>
  <si>
    <t>KAYARKANDI VLPS</t>
  </si>
  <si>
    <t>KURSHAKATI PRE-SENIOR MADRASSA</t>
  </si>
  <si>
    <t>2434 NO. SURENDRA LPS</t>
  </si>
  <si>
    <t>PASTIBARI MV SCHOOL</t>
  </si>
  <si>
    <t>TUMBAGAN ME SCHOOL (NP)</t>
  </si>
  <si>
    <t>SARODA LPS (NP)</t>
  </si>
  <si>
    <t>RAJENDRA LPS (NP)</t>
  </si>
  <si>
    <t>GHONAPARA VLPS</t>
  </si>
  <si>
    <t>18010226701</t>
  </si>
  <si>
    <t>18010226702</t>
  </si>
  <si>
    <t>18010238301</t>
  </si>
  <si>
    <t>18010238302</t>
  </si>
  <si>
    <t>18010238303</t>
  </si>
  <si>
    <t>18010238304</t>
  </si>
  <si>
    <t>18010238305</t>
  </si>
  <si>
    <t>18010238306</t>
  </si>
  <si>
    <t>18010238307</t>
  </si>
  <si>
    <t>18010238308</t>
  </si>
  <si>
    <t>18010238310</t>
  </si>
  <si>
    <t>18010238311</t>
  </si>
  <si>
    <t>18010238312</t>
  </si>
  <si>
    <t>18010238313</t>
  </si>
  <si>
    <t>18010238314</t>
  </si>
  <si>
    <t>18010238315</t>
  </si>
  <si>
    <t>18010243301</t>
  </si>
  <si>
    <t>18010243302</t>
  </si>
  <si>
    <t>18010243303</t>
  </si>
  <si>
    <t>18010243304</t>
  </si>
  <si>
    <t>18010243305</t>
  </si>
  <si>
    <t>18010243307</t>
  </si>
  <si>
    <t>8011125806</t>
  </si>
  <si>
    <t>9707751995</t>
  </si>
  <si>
    <t>9435726868</t>
  </si>
  <si>
    <t>8011351174</t>
  </si>
  <si>
    <t>9957497201</t>
  </si>
  <si>
    <t>8471918770</t>
  </si>
  <si>
    <t>9954427229</t>
  </si>
  <si>
    <t>9957272174</t>
  </si>
  <si>
    <t>9678226098</t>
  </si>
  <si>
    <t>9954204445</t>
  </si>
  <si>
    <t>9957763874</t>
  </si>
  <si>
    <t>7896538762</t>
  </si>
  <si>
    <t>9678139875</t>
  </si>
  <si>
    <t>9954506628</t>
  </si>
  <si>
    <t>9678551839</t>
  </si>
  <si>
    <t>8486725249</t>
  </si>
  <si>
    <t>9678450580</t>
  </si>
  <si>
    <t>9954388222</t>
  </si>
  <si>
    <t>9435971121</t>
  </si>
  <si>
    <t>9954949645</t>
  </si>
  <si>
    <t>9957314644</t>
  </si>
  <si>
    <t>9954177294</t>
  </si>
  <si>
    <t>7896345881</t>
  </si>
  <si>
    <t>KURSHAKATI</t>
  </si>
  <si>
    <t>DHANESWARI ADHIKARY</t>
  </si>
  <si>
    <t>KABITA DAS</t>
  </si>
  <si>
    <t>MAMATA DAS</t>
  </si>
  <si>
    <t>KADBHANU BIBI</t>
  </si>
  <si>
    <t>NIYATI BARMAN</t>
  </si>
  <si>
    <t>ELA BRAHMA</t>
  </si>
  <si>
    <t>MAJINA BIBI</t>
  </si>
  <si>
    <t>SUMALI MUSHAHARY</t>
  </si>
  <si>
    <t>414 NO. DUKHISUKHI LPS</t>
  </si>
  <si>
    <t>DUKHISUKHI ME SCHOOL (NP)</t>
  </si>
  <si>
    <t>DUKHISUKHI NIMNA BUNIYADI LPS (NP)</t>
  </si>
  <si>
    <t>KALAPANI LPS (NP)</t>
  </si>
  <si>
    <t>DUKHISUKHI PT-II VLPS</t>
  </si>
  <si>
    <t>S.K. SENGUPTA VLPS</t>
  </si>
  <si>
    <t>KALPANI PRE-SENIOR MADRASSA</t>
  </si>
  <si>
    <t>927 NO. BAHAKATI TRIBAL LPS</t>
  </si>
  <si>
    <t>JOLDOBA MV SCHOOL</t>
  </si>
  <si>
    <t>JOLDOBA TRIBAL ME SCHOOL (NP)</t>
  </si>
  <si>
    <t>UTTAR JALDOBA NABAJYOTI MES (NP)</t>
  </si>
  <si>
    <t>SOUTH JOLDOBA ME SCHOOL (NP)</t>
  </si>
  <si>
    <t>UTTAR JOLDOBA LPS (NP)</t>
  </si>
  <si>
    <t>PASCHIM JOLDOBA  VLPS</t>
  </si>
  <si>
    <t>DAKSHIN JOLDOBA LPS (NP)</t>
  </si>
  <si>
    <t>PUB JOLDOBA  VLPS</t>
  </si>
  <si>
    <t>KOTERKANI  VLPS</t>
  </si>
  <si>
    <t>GHOGARAR PAR VLPS</t>
  </si>
  <si>
    <t>JOLDOBA PT-II PRE-SENIOR MADRASSA</t>
  </si>
  <si>
    <t>MOWAMARI ME SCHOOL (NP)</t>
  </si>
  <si>
    <t>MOWAMARI PT-I LPS (NP)</t>
  </si>
  <si>
    <t>MOWAMARI PT-I PRE-SENIOR MADRASSA</t>
  </si>
  <si>
    <t>2114 NO. DAKHIN BAHAKATI LPS</t>
  </si>
  <si>
    <t>2349 NO. MOWAMARIJHAR LPS</t>
  </si>
  <si>
    <t>DUKHISUKHI</t>
  </si>
  <si>
    <t>ANJU RAY</t>
  </si>
  <si>
    <t>SONEKA DAS</t>
  </si>
  <si>
    <t>JOYSHNA RAY</t>
  </si>
  <si>
    <t>AFRUJA BIBI</t>
  </si>
  <si>
    <t>JOLDUBA</t>
  </si>
  <si>
    <t xml:space="preserve">JEKLIN SOREN
KRISHNA BRAHMA
</t>
  </si>
  <si>
    <t>RENUKA BALA DEVI</t>
  </si>
  <si>
    <t>JAYANTI RAY</t>
  </si>
  <si>
    <t>MINARI MARAK</t>
  </si>
  <si>
    <t>BICHITRA RAY</t>
  </si>
  <si>
    <t>BHARATI BALA RAY</t>
  </si>
  <si>
    <t>SHEBALI RAY</t>
  </si>
  <si>
    <t>BWISAGI BRAHMA</t>
  </si>
  <si>
    <t>DINO RABHA</t>
  </si>
  <si>
    <t>NIL</t>
  </si>
  <si>
    <t>18010233201</t>
  </si>
  <si>
    <t>18010233202</t>
  </si>
  <si>
    <t>18010233203</t>
  </si>
  <si>
    <t>18010233301</t>
  </si>
  <si>
    <t>18010233302</t>
  </si>
  <si>
    <t>18010233303</t>
  </si>
  <si>
    <t>18010233304</t>
  </si>
  <si>
    <t>18010236201</t>
  </si>
  <si>
    <t>18010236202</t>
  </si>
  <si>
    <t>18010236203</t>
  </si>
  <si>
    <t>18010236204</t>
  </si>
  <si>
    <t>18010236205</t>
  </si>
  <si>
    <t>18010236206</t>
  </si>
  <si>
    <t>18010236207</t>
  </si>
  <si>
    <t>18010236208</t>
  </si>
  <si>
    <t>18010236209</t>
  </si>
  <si>
    <t>18010236210</t>
  </si>
  <si>
    <t>18010236211</t>
  </si>
  <si>
    <t>18010236212</t>
  </si>
  <si>
    <t>18010241701</t>
  </si>
  <si>
    <t>18010241702</t>
  </si>
  <si>
    <t>18010241703</t>
  </si>
  <si>
    <t>18010241801</t>
  </si>
  <si>
    <t>18010241901</t>
  </si>
  <si>
    <t>9854718278</t>
  </si>
  <si>
    <t>8876057328</t>
  </si>
  <si>
    <t>9678443719</t>
  </si>
  <si>
    <t>7896993853</t>
  </si>
  <si>
    <t>7896659522</t>
  </si>
  <si>
    <t>9707823240</t>
  </si>
  <si>
    <t>8011381774</t>
  </si>
  <si>
    <t>9954122010</t>
  </si>
  <si>
    <t>8812926888</t>
  </si>
  <si>
    <t>9859646275</t>
  </si>
  <si>
    <t>7002396295</t>
  </si>
  <si>
    <t>8011451874</t>
  </si>
  <si>
    <t>8474021325</t>
  </si>
  <si>
    <t>9577306122</t>
  </si>
  <si>
    <t>9678552551</t>
  </si>
  <si>
    <t>8822324427</t>
  </si>
  <si>
    <t>8011758824</t>
  </si>
  <si>
    <t>7896261916</t>
  </si>
  <si>
    <t>8812055815</t>
  </si>
  <si>
    <t>9678102668</t>
  </si>
  <si>
    <t>9957780482</t>
  </si>
  <si>
    <t>7662892939</t>
  </si>
  <si>
    <t>8473875138</t>
  </si>
  <si>
    <t>9435292082</t>
  </si>
  <si>
    <t xml:space="preserve">Jhourahar </t>
  </si>
  <si>
    <t xml:space="preserve">Ghugujhora </t>
  </si>
  <si>
    <t xml:space="preserve">Naigaon </t>
  </si>
  <si>
    <t xml:space="preserve">Dudumari </t>
  </si>
  <si>
    <t>Goraimari Pt-i</t>
  </si>
  <si>
    <t xml:space="preserve">Belguri </t>
  </si>
  <si>
    <t xml:space="preserve">Polashguri </t>
  </si>
  <si>
    <t xml:space="preserve">Alupara </t>
  </si>
  <si>
    <t>Masanerkuti</t>
  </si>
  <si>
    <t>Tipkai Bandar</t>
  </si>
  <si>
    <t xml:space="preserve">Rangamati </t>
  </si>
  <si>
    <t xml:space="preserve">Tulshijhora </t>
  </si>
  <si>
    <t xml:space="preserve">Amjhora </t>
  </si>
  <si>
    <t>Sagarphana</t>
  </si>
  <si>
    <t xml:space="preserve">Silhi Kata </t>
  </si>
  <si>
    <t>Sahanjhar Pt-iii</t>
  </si>
  <si>
    <t>Changbandha Pt-i</t>
  </si>
  <si>
    <t>Changbandha Pt-ii</t>
  </si>
  <si>
    <t>Duligaon</t>
  </si>
  <si>
    <t xml:space="preserve">Dulimatha </t>
  </si>
  <si>
    <t>Baistomjora</t>
  </si>
  <si>
    <t xml:space="preserve">Sakanjhora </t>
  </si>
  <si>
    <t>Silinjhora</t>
  </si>
  <si>
    <t>Chilkikhata Pt-iii</t>
  </si>
  <si>
    <t>Chilkikhata Pt-i</t>
  </si>
  <si>
    <t>Duligaon Pt- iv</t>
  </si>
  <si>
    <t xml:space="preserve">Sindhijhora </t>
  </si>
  <si>
    <t>Ubrijhora</t>
  </si>
  <si>
    <t xml:space="preserve">Boro Belguri </t>
  </si>
  <si>
    <t>New Laiguri</t>
  </si>
  <si>
    <t xml:space="preserve">Fala Kata </t>
  </si>
  <si>
    <t xml:space="preserve">Telipara </t>
  </si>
  <si>
    <t>Ladhahapaw</t>
  </si>
  <si>
    <t xml:space="preserve">Markobari </t>
  </si>
  <si>
    <t>Nepalikuti</t>
  </si>
  <si>
    <t xml:space="preserve">Silban </t>
  </si>
  <si>
    <t>Partibari</t>
  </si>
  <si>
    <t>Prem Nagar</t>
  </si>
  <si>
    <t xml:space="preserve">Bhalukjhora </t>
  </si>
  <si>
    <t>Sukanjhora  Rabhapara</t>
  </si>
  <si>
    <t>Sukanjhora</t>
  </si>
  <si>
    <t>~~</t>
  </si>
  <si>
    <t xml:space="preserve">Bnikribada </t>
  </si>
  <si>
    <t xml:space="preserve">Sukanjhora </t>
  </si>
  <si>
    <t xml:space="preserve">Goraimari </t>
  </si>
  <si>
    <t>Bikribada</t>
  </si>
  <si>
    <t>Tipkai</t>
  </si>
  <si>
    <t xml:space="preserve">Sistijhora </t>
  </si>
  <si>
    <t xml:space="preserve">MirilaSangma </t>
  </si>
  <si>
    <t>Sataguri</t>
  </si>
  <si>
    <t xml:space="preserve">Narani Brahma </t>
  </si>
  <si>
    <t xml:space="preserve">Krishna Brahma </t>
  </si>
  <si>
    <t xml:space="preserve">Pulara Marak </t>
  </si>
  <si>
    <t>Pabitra Ray</t>
  </si>
  <si>
    <t xml:space="preserve">Biju Brahma </t>
  </si>
  <si>
    <t xml:space="preserve">Renu Brahma </t>
  </si>
  <si>
    <t xml:space="preserve">Suchitra Narzary </t>
  </si>
  <si>
    <t xml:space="preserve">Jaymati Brahma </t>
  </si>
  <si>
    <t>Jaymati Nath</t>
  </si>
  <si>
    <t xml:space="preserve">Mahadevi Brahma </t>
  </si>
  <si>
    <t xml:space="preserve">Sahila Brahma </t>
  </si>
  <si>
    <t>Niva Ray</t>
  </si>
  <si>
    <t xml:space="preserve">Minu Brahma </t>
  </si>
  <si>
    <t xml:space="preserve">Krishna Ray </t>
  </si>
  <si>
    <t xml:space="preserve">Nirjhora Basumatary </t>
  </si>
  <si>
    <t>Arjani Chikchak</t>
  </si>
  <si>
    <t xml:space="preserve">Nirabati Brahma </t>
  </si>
  <si>
    <t xml:space="preserve">Hama Sangma </t>
  </si>
  <si>
    <t xml:space="preserve">Bimala Sangma </t>
  </si>
  <si>
    <t xml:space="preserve">Turjani Mushahary </t>
  </si>
  <si>
    <t>Devmaya Chetry</t>
  </si>
  <si>
    <t xml:space="preserve">Dipika Sangma </t>
  </si>
  <si>
    <t>Mukti Mukharji</t>
  </si>
  <si>
    <t xml:space="preserve">Purnima Brahma </t>
  </si>
  <si>
    <t xml:space="preserve">Rate Brahma </t>
  </si>
  <si>
    <t xml:space="preserve">Abha Sangma </t>
  </si>
  <si>
    <t>Renuli Marak</t>
  </si>
  <si>
    <t xml:space="preserve">anima Narzary </t>
  </si>
  <si>
    <t xml:space="preserve">Nijwm Brahma </t>
  </si>
  <si>
    <t>Kanjalata Takuriya</t>
  </si>
  <si>
    <t>Denmay Chetry</t>
  </si>
  <si>
    <t>Kamala Chetry</t>
  </si>
  <si>
    <t>Parmila Marak</t>
  </si>
  <si>
    <t>Pabitri Ray</t>
  </si>
  <si>
    <t xml:space="preserve">Babita Brahma </t>
  </si>
  <si>
    <t xml:space="preserve">Kamala Brahma </t>
  </si>
  <si>
    <t>Parbati Ray</t>
  </si>
  <si>
    <t xml:space="preserve">Palura Marak </t>
  </si>
  <si>
    <t xml:space="preserve">Rahila Brahma </t>
  </si>
  <si>
    <t xml:space="preserve">Sahela Brahma </t>
  </si>
  <si>
    <t xml:space="preserve">Pabitra Ray </t>
  </si>
  <si>
    <t>Rohima Bibi</t>
  </si>
  <si>
    <t xml:space="preserve">Joymati Brahma </t>
  </si>
  <si>
    <t xml:space="preserve">Mousomi Rabha </t>
  </si>
  <si>
    <t>NO.510 RANGAPARA LPS</t>
  </si>
  <si>
    <t>RANGAPARA MV SCHOOL</t>
  </si>
  <si>
    <t>NO.2 KEMBOLPUR LPS</t>
  </si>
  <si>
    <t>NO.467 SHYAMAGURI LPS</t>
  </si>
  <si>
    <t>HANSINGPUR LPS (UE)</t>
  </si>
  <si>
    <t>SARJOMGHUTU VLPS</t>
  </si>
  <si>
    <t>RANGSUPUR MV SCHOOL</t>
  </si>
  <si>
    <t>RANGSUPUR HIGH SCHOOL</t>
  </si>
  <si>
    <t>NO.722 LOTAMARI LPS</t>
  </si>
  <si>
    <t>SIMOLDOHI LPS (NP)</t>
  </si>
  <si>
    <t>SIMOLDOHI VMES</t>
  </si>
  <si>
    <t xml:space="preserve">SHYAMAGURI ME SCHOOL </t>
  </si>
  <si>
    <t xml:space="preserve">RANGAPARA BODO MEDIUM </t>
  </si>
  <si>
    <t>NO.808 RANSUPUR LP S</t>
  </si>
  <si>
    <t xml:space="preserve">LALPARA (QUAINTENPUR) LPS </t>
  </si>
  <si>
    <t>18010211601</t>
  </si>
  <si>
    <t>18010211602</t>
  </si>
  <si>
    <t>18010211603</t>
  </si>
  <si>
    <t>18010213301</t>
  </si>
  <si>
    <t>18010213901</t>
  </si>
  <si>
    <t>18010213902</t>
  </si>
  <si>
    <t>18010213903</t>
  </si>
  <si>
    <t>18010213904</t>
  </si>
  <si>
    <t>18010217301</t>
  </si>
  <si>
    <t>18010217302</t>
  </si>
  <si>
    <t>18010217303</t>
  </si>
  <si>
    <t>18010219901</t>
  </si>
  <si>
    <t>18010219903</t>
  </si>
  <si>
    <t>18010221201</t>
  </si>
  <si>
    <t>18010221203</t>
  </si>
  <si>
    <t>LULITA MURMU</t>
  </si>
  <si>
    <t>NAISAPUR</t>
  </si>
  <si>
    <t>POLINA BARLA</t>
  </si>
  <si>
    <t>ANJELIKA HEMBROM</t>
  </si>
  <si>
    <t>SHYAMAGURI</t>
  </si>
  <si>
    <t>JYOTSNA DHAR</t>
  </si>
  <si>
    <t>JULEE SORIN</t>
  </si>
  <si>
    <t>Jacobpur</t>
  </si>
  <si>
    <t>Purnima Soren</t>
  </si>
  <si>
    <t>Surujmuni Tudu</t>
  </si>
  <si>
    <t>Simoldohi</t>
  </si>
  <si>
    <t>Premika Barla</t>
  </si>
  <si>
    <t>Sebika Karmakar</t>
  </si>
  <si>
    <t>9954878625</t>
  </si>
  <si>
    <t>9954986052</t>
  </si>
  <si>
    <t>9954365241</t>
  </si>
  <si>
    <t>9401461025</t>
  </si>
  <si>
    <t>9954949882</t>
  </si>
  <si>
    <t>9401601747</t>
  </si>
  <si>
    <t>9678334103</t>
  </si>
  <si>
    <t>9954254085</t>
  </si>
  <si>
    <t>8753988248</t>
  </si>
  <si>
    <t>9954789980</t>
  </si>
  <si>
    <t>9435973124</t>
  </si>
  <si>
    <t>7896441440</t>
  </si>
  <si>
    <t>Puspolata Mahendiar</t>
  </si>
  <si>
    <t>2272 NO. CHECHAPANI LPS</t>
  </si>
  <si>
    <t>1969 NO. KHARKHARI LPS</t>
  </si>
  <si>
    <t>1207 NO. LALMATI LPS</t>
  </si>
  <si>
    <t>2032 NO. TUMBAGAN LPS</t>
  </si>
  <si>
    <t>LALMATI ME SCHOOL</t>
  </si>
  <si>
    <t>1162 NO. MARSHULJHORA LPS</t>
  </si>
  <si>
    <t>2348 NO. PATHARDUBI LPS</t>
  </si>
  <si>
    <t>TONGSHI LPS (NP)</t>
  </si>
  <si>
    <t>CHOIGONDA  VLPS</t>
  </si>
  <si>
    <t>TUNGSHI ME SCHOOL</t>
  </si>
  <si>
    <t xml:space="preserve">71 NO. CHECHAPANI LPS </t>
  </si>
  <si>
    <t xml:space="preserve">69 NO DANGAIJHORA LPS </t>
  </si>
  <si>
    <t xml:space="preserve">3 NO. KHARKHARI LPS </t>
  </si>
  <si>
    <t xml:space="preserve">MARSHULJHORA ME SCHOOL </t>
  </si>
  <si>
    <t xml:space="preserve">74 NO. NOLPANI LPS </t>
  </si>
  <si>
    <t>18010231001</t>
  </si>
  <si>
    <t>18010231002</t>
  </si>
  <si>
    <t>18010232001</t>
  </si>
  <si>
    <t>18010237701</t>
  </si>
  <si>
    <t>18010237801</t>
  </si>
  <si>
    <t>18010238601</t>
  </si>
  <si>
    <t>18010238602</t>
  </si>
  <si>
    <t>18010238603</t>
  </si>
  <si>
    <t>18010239501</t>
  </si>
  <si>
    <t>18010239502</t>
  </si>
  <si>
    <t>18010239505</t>
  </si>
  <si>
    <t>18010239701</t>
  </si>
  <si>
    <t>18010239801</t>
  </si>
  <si>
    <t>18010239802</t>
  </si>
  <si>
    <t>18010239804</t>
  </si>
  <si>
    <t>9957679071</t>
  </si>
  <si>
    <t>9954558085</t>
  </si>
  <si>
    <t>9957230954</t>
  </si>
  <si>
    <t>9954949699</t>
  </si>
  <si>
    <t>8011123648</t>
  </si>
  <si>
    <t>9957969672</t>
  </si>
  <si>
    <t>9954284466</t>
  </si>
  <si>
    <t>8011530558</t>
  </si>
  <si>
    <t>9954467754</t>
  </si>
  <si>
    <t>9954506549</t>
  </si>
  <si>
    <t>9957721450</t>
  </si>
  <si>
    <t>8011816273</t>
  </si>
  <si>
    <t>9957165476</t>
  </si>
  <si>
    <t>MARSHULJHORA</t>
  </si>
  <si>
    <t>SAMELA RABHA</t>
  </si>
  <si>
    <t>KALPANA RANI MANDAL</t>
  </si>
  <si>
    <t>PRIMALA RABHA</t>
  </si>
  <si>
    <t>PUSBATI RABHA</t>
  </si>
  <si>
    <t>RASIDA BIBI</t>
  </si>
  <si>
    <t>NILA MUSHAHARY</t>
  </si>
  <si>
    <t>SANKARI MAZUMDAR</t>
  </si>
  <si>
    <t>AHILA BALA RABHA</t>
  </si>
  <si>
    <t>RINA RABHA</t>
  </si>
  <si>
    <t>JALITA RABHA</t>
  </si>
  <si>
    <t>PURNAMAYA PRADHAN</t>
  </si>
  <si>
    <t>2405 NO. ALUABARI LPS</t>
  </si>
  <si>
    <t>1174 NO.BASHBARI BAZAR JBS</t>
  </si>
  <si>
    <t>BASHBARI ME SCHOOL</t>
  </si>
  <si>
    <t>BASHBARI GIRLS ME SCHOOL (NP)</t>
  </si>
  <si>
    <t>BASHBARI HIGH SCHOOL</t>
  </si>
  <si>
    <t>BASHBARI LPS (NP)</t>
  </si>
  <si>
    <t>476 NO. BASHBARI LPS</t>
  </si>
  <si>
    <t>135 NO. PUB KHEJURDOBA LPS (UE)</t>
  </si>
  <si>
    <t>129 NO. GILAJHAR LPS (UE)</t>
  </si>
  <si>
    <t>2221 NO. ISHWARPANGA LPS</t>
  </si>
  <si>
    <t>2432 NO. JALAIGAON LPS</t>
  </si>
  <si>
    <t>968 NO. PAGLIJHORA LPS</t>
  </si>
  <si>
    <t>132 NO. PAGLIJHORA PT-I LPS (UE)</t>
  </si>
  <si>
    <t>2369 NO. PAGLIJHORA LP SCHOOL</t>
  </si>
  <si>
    <t>649/A NO. SINGJHORA LPS</t>
  </si>
  <si>
    <t>BAMUNIJHORA LPS (NP)</t>
  </si>
  <si>
    <t>GANDABIL LPS (NP)</t>
  </si>
  <si>
    <t>PONDHORORGAON ANTHAIBARI LPS (NP)</t>
  </si>
  <si>
    <t>128 NO. P. GAON RABHABASTI LPS (UE)</t>
  </si>
  <si>
    <t xml:space="preserve">BASBARI </t>
  </si>
  <si>
    <t>MAINA BRAHMA</t>
  </si>
  <si>
    <t>BINA BRAHMA</t>
  </si>
  <si>
    <t>BULU DHAR</t>
  </si>
  <si>
    <t>BINA SAHA BRAHMA</t>
  </si>
  <si>
    <t>KHEJURDUBA</t>
  </si>
  <si>
    <t>BORAIBARI</t>
  </si>
  <si>
    <t>DAYABATI BRAHMA</t>
  </si>
  <si>
    <t>JALAIGAON</t>
  </si>
  <si>
    <t>PAGLIJHORA</t>
  </si>
  <si>
    <t>RANIMAY BRAHMA</t>
  </si>
  <si>
    <t>EVAMONI BRAHMA</t>
  </si>
  <si>
    <t>SINGJHORA</t>
  </si>
  <si>
    <t>JAYSHREE BRAHMA</t>
  </si>
  <si>
    <t>BAMUNIJHORA</t>
  </si>
  <si>
    <t>GANDABIL</t>
  </si>
  <si>
    <t>PODHARAGAON</t>
  </si>
  <si>
    <t>18010226301</t>
  </si>
  <si>
    <t>18010227501</t>
  </si>
  <si>
    <t>18010227502</t>
  </si>
  <si>
    <t>18010227503</t>
  </si>
  <si>
    <t>18010227504</t>
  </si>
  <si>
    <t>18010228805</t>
  </si>
  <si>
    <t>18010228901</t>
  </si>
  <si>
    <t>18010228903</t>
  </si>
  <si>
    <t>18010228904</t>
  </si>
  <si>
    <t>18010235501</t>
  </si>
  <si>
    <t>18010235701</t>
  </si>
  <si>
    <t>18010242501</t>
  </si>
  <si>
    <t>18010242502</t>
  </si>
  <si>
    <t>18010242601</t>
  </si>
  <si>
    <t>18010245901</t>
  </si>
  <si>
    <t>18010245902</t>
  </si>
  <si>
    <t>18010245903</t>
  </si>
  <si>
    <t>18010245904</t>
  </si>
  <si>
    <t>18010245905</t>
  </si>
  <si>
    <t>9401174850</t>
  </si>
  <si>
    <t>9435214645</t>
  </si>
  <si>
    <t>8822580858</t>
  </si>
  <si>
    <t>9707220076</t>
  </si>
  <si>
    <t>7086515176</t>
  </si>
  <si>
    <t>9707582449</t>
  </si>
  <si>
    <t>9401396796</t>
  </si>
  <si>
    <t>7896608937</t>
  </si>
  <si>
    <t>9435246273</t>
  </si>
  <si>
    <t>9435971016</t>
  </si>
  <si>
    <t>9435247581</t>
  </si>
  <si>
    <t>8876330263</t>
  </si>
  <si>
    <t>9859450864</t>
  </si>
  <si>
    <t>9678346383</t>
  </si>
  <si>
    <t>9435642086</t>
  </si>
  <si>
    <t>8471919336</t>
  </si>
  <si>
    <t>8011041322</t>
  </si>
  <si>
    <t>9577416271</t>
  </si>
  <si>
    <t>9864767059</t>
  </si>
  <si>
    <t>MANDARKUTI  VLPS</t>
  </si>
  <si>
    <t>NAISAPUR TALATOLA LPS (UE)</t>
  </si>
  <si>
    <t>NO.442 BOROBADHA LPS</t>
  </si>
  <si>
    <t>RANGIAGHUTU LPS (NP)</t>
  </si>
  <si>
    <t>NO.1122 KARLINGPUR LPS</t>
  </si>
  <si>
    <t>NO.1121 MALLIKAPUR LPS</t>
  </si>
  <si>
    <t>BASANTIPUR ME SCHOOL</t>
  </si>
  <si>
    <t>NO.738 GRAHAMPUR MODEL LPS</t>
  </si>
  <si>
    <t>GRAHAMPUR H.S. SCHOOL</t>
  </si>
  <si>
    <t>NO. 533 DINGDINGA BAZAR LP SCHOOL</t>
  </si>
  <si>
    <t>NO.1029 LOKAPRYA G.N.BORDOLOI LPS</t>
  </si>
  <si>
    <t>NABAJYOTI  VLPS</t>
  </si>
  <si>
    <t>DINGDINGA BAZAR ME SCHOOL</t>
  </si>
  <si>
    <t>MACHANGDOBA LPS</t>
  </si>
  <si>
    <t>VIVEKANANDA ME SCHOOL</t>
  </si>
  <si>
    <t>SOUTH MACHANGDOBA VLPS</t>
  </si>
  <si>
    <t>MORNAI SAHBAGISHA ME SCHOOL</t>
  </si>
  <si>
    <t>MORNAI B CLASS LP SCHOOL (TG)</t>
  </si>
  <si>
    <t>MORNAI SAHBAGISHA HIGH SCHOOL</t>
  </si>
  <si>
    <t>OLD TINLINE LPS (UE)</t>
  </si>
  <si>
    <t>CHIRULINE LPS (UE)</t>
  </si>
  <si>
    <t>ANANDAPUR LPS (NP)</t>
  </si>
  <si>
    <t>MACH KHILI LPS (UE)</t>
  </si>
  <si>
    <t>THAKURPUR</t>
  </si>
  <si>
    <t>NIYATI RAY</t>
  </si>
  <si>
    <t>ANIMA KANDULNA</t>
  </si>
  <si>
    <t>NIRUPOMA RAY</t>
  </si>
  <si>
    <t>AMILA MURMU</t>
  </si>
  <si>
    <t>GRAHAMPUR</t>
  </si>
  <si>
    <t>BAHAMONI KONGARI</t>
  </si>
  <si>
    <t>PUSPA KERKATA</t>
  </si>
  <si>
    <t>JACOBPUR</t>
  </si>
  <si>
    <t>PORNIMA SOREN</t>
  </si>
  <si>
    <t>PROMILA MARDI</t>
  </si>
  <si>
    <t>SRIMATI HEMBROM</t>
  </si>
  <si>
    <t>MARCHILA TUDU</t>
  </si>
  <si>
    <t>PREMIKA BARLA</t>
  </si>
  <si>
    <t>MORIOM TUDU</t>
  </si>
  <si>
    <t>ARUNA SOREN</t>
  </si>
  <si>
    <t>SIPORA SOREN</t>
  </si>
  <si>
    <t>SOHAGINI SOREN</t>
  </si>
  <si>
    <t>ANADI HORO</t>
  </si>
  <si>
    <t>SAROJINI KHUJUR</t>
  </si>
  <si>
    <t>LUIS SOREN</t>
  </si>
  <si>
    <t>NAMITA MURMU</t>
  </si>
  <si>
    <t>18010206203</t>
  </si>
  <si>
    <t>18010210001</t>
  </si>
  <si>
    <t>18010210003</t>
  </si>
  <si>
    <t>18010210301</t>
  </si>
  <si>
    <t>18010210501</t>
  </si>
  <si>
    <t>18010210503</t>
  </si>
  <si>
    <t>18010210701</t>
  </si>
  <si>
    <t>18010210702</t>
  </si>
  <si>
    <t>18010212501</t>
  </si>
  <si>
    <t>18010212502</t>
  </si>
  <si>
    <t>18010212503</t>
  </si>
  <si>
    <t>18010212504</t>
  </si>
  <si>
    <t>18010213601</t>
  </si>
  <si>
    <t>18010213602</t>
  </si>
  <si>
    <t>18010213603</t>
  </si>
  <si>
    <t>18010217501</t>
  </si>
  <si>
    <t>18010217504</t>
  </si>
  <si>
    <t>18010217505</t>
  </si>
  <si>
    <t>18010217506</t>
  </si>
  <si>
    <t>18010219602</t>
  </si>
  <si>
    <t>18010220502</t>
  </si>
  <si>
    <t>18010205603</t>
  </si>
  <si>
    <t>9954045837</t>
  </si>
  <si>
    <t>9957978327</t>
  </si>
  <si>
    <t>9401575648</t>
  </si>
  <si>
    <t>9954774706</t>
  </si>
  <si>
    <t>9954891880</t>
  </si>
  <si>
    <t>9957271318</t>
  </si>
  <si>
    <t>9957648110</t>
  </si>
  <si>
    <t>8753987940</t>
  </si>
  <si>
    <t>9957048149</t>
  </si>
  <si>
    <t>7896683733</t>
  </si>
  <si>
    <t>9954547532</t>
  </si>
  <si>
    <t>9957662747</t>
  </si>
  <si>
    <t>9954394555</t>
  </si>
  <si>
    <t>9957586167</t>
  </si>
  <si>
    <t>9954949450</t>
  </si>
  <si>
    <t>9957586315</t>
  </si>
  <si>
    <t>7896964255</t>
  </si>
  <si>
    <t>9957014208</t>
  </si>
  <si>
    <t>9678308876</t>
  </si>
  <si>
    <t>9678487727</t>
  </si>
  <si>
    <t>9957106630</t>
  </si>
  <si>
    <t>8876645166</t>
  </si>
  <si>
    <t>8474006924</t>
  </si>
  <si>
    <t>GHUGUJHORA LPS</t>
  </si>
  <si>
    <t>BOROBIL NO.2 SINGIMARI MES (NP)</t>
  </si>
  <si>
    <t>BATABARI LPS (NP)</t>
  </si>
  <si>
    <t>SINGIMARI NO.2 LPS (NP)</t>
  </si>
  <si>
    <t>NO.466 ALOKJHAR LPS</t>
  </si>
  <si>
    <t>GUMA RESERVE ME SCHOOL</t>
  </si>
  <si>
    <t>TARAIBARI LPS (UE)</t>
  </si>
  <si>
    <t>NO.599 BABUBIL LPS</t>
  </si>
  <si>
    <t>BABUBIL ME SCHOOL (NP)</t>
  </si>
  <si>
    <t>JOYUDDIN MEMORIAL LPS (NP)</t>
  </si>
  <si>
    <t>PADMA PUKHURI MANDAL HASDA LP</t>
  </si>
  <si>
    <t>MANDAL HASDA ME SCHOOL (NP)</t>
  </si>
  <si>
    <t>PADMAPUKHURI PT-II VLPS</t>
  </si>
  <si>
    <t>Chakma</t>
  </si>
  <si>
    <t>Ruksmini Mushahary</t>
  </si>
  <si>
    <t>Romali Mardi</t>
  </si>
  <si>
    <t>Satyapur</t>
  </si>
  <si>
    <t>Sabita Paul</t>
  </si>
  <si>
    <t>Nilima Hasdak</t>
  </si>
  <si>
    <t>Singimari</t>
  </si>
  <si>
    <t>Sarmila Basumatart</t>
  </si>
  <si>
    <t>Dalena Brahma</t>
  </si>
  <si>
    <t>Gossaigaon</t>
  </si>
  <si>
    <t>Ranjita Basumatary</t>
  </si>
  <si>
    <t>Sadhana Basumatary</t>
  </si>
  <si>
    <t>Jharna Brahma</t>
  </si>
  <si>
    <t>Tapeswari Mandal</t>
  </si>
  <si>
    <t>Joba Tudu</t>
  </si>
  <si>
    <t>18010203901</t>
  </si>
  <si>
    <t>18010208703</t>
  </si>
  <si>
    <t>18010208704</t>
  </si>
  <si>
    <t>18010208705</t>
  </si>
  <si>
    <t>18010209801</t>
  </si>
  <si>
    <t>18010209802</t>
  </si>
  <si>
    <t>18010209803</t>
  </si>
  <si>
    <t>18010211301</t>
  </si>
  <si>
    <t>18010211302</t>
  </si>
  <si>
    <t>18010211305</t>
  </si>
  <si>
    <t>18010211401</t>
  </si>
  <si>
    <t>18010211402</t>
  </si>
  <si>
    <t>18010211404</t>
  </si>
  <si>
    <t>9957048118</t>
  </si>
  <si>
    <t>7002457325</t>
  </si>
  <si>
    <t>9508629292</t>
  </si>
  <si>
    <t>8134000749</t>
  </si>
  <si>
    <t>9707738998</t>
  </si>
  <si>
    <t>9435322667</t>
  </si>
  <si>
    <t>8876074142</t>
  </si>
  <si>
    <t>8761052219</t>
  </si>
  <si>
    <t>9859684455</t>
  </si>
  <si>
    <t>9864838464</t>
  </si>
  <si>
    <t>8876439471</t>
  </si>
  <si>
    <t>9706855056</t>
  </si>
  <si>
    <t>9954640823</t>
  </si>
  <si>
    <t xml:space="preserve">Borshijhora </t>
  </si>
  <si>
    <t>Kazigaon</t>
  </si>
  <si>
    <t xml:space="preserve">Kazigaon Rabha Para </t>
  </si>
  <si>
    <t>Dholagaon Pt- i</t>
  </si>
  <si>
    <t xml:space="preserve">Dholagaon </t>
  </si>
  <si>
    <t>Takragaon</t>
  </si>
  <si>
    <t>Takragaon Pt- ii</t>
  </si>
  <si>
    <t xml:space="preserve">Pai Kandara </t>
  </si>
  <si>
    <t>Khopati Pt-i</t>
  </si>
  <si>
    <t>Khopati Pt-ii</t>
  </si>
  <si>
    <t>Malaguri</t>
  </si>
  <si>
    <t xml:space="preserve">China Maya Rabha </t>
  </si>
  <si>
    <t xml:space="preserve">Pratima Rabha </t>
  </si>
  <si>
    <t>Kazigaon S/D</t>
  </si>
  <si>
    <t xml:space="preserve">Nijira Basumatary </t>
  </si>
  <si>
    <t xml:space="preserve">Janika Brahma </t>
  </si>
  <si>
    <t>Lilaboti Marak</t>
  </si>
  <si>
    <t>Mosiron Nesar</t>
  </si>
  <si>
    <t>Janali Rabha</t>
  </si>
  <si>
    <t>HS</t>
  </si>
  <si>
    <t>hs</t>
  </si>
  <si>
    <t>KOKRAJHAR</t>
  </si>
  <si>
    <t>GOSSAIGAON</t>
  </si>
  <si>
    <t>DR BHARAT BHUSAN MISHRA</t>
  </si>
  <si>
    <t>SOPHIQUL ISLAM</t>
  </si>
  <si>
    <t>SANDHYA RANI RAY</t>
  </si>
  <si>
    <t>MO</t>
  </si>
  <si>
    <t>Pharm</t>
  </si>
  <si>
    <t>ANM</t>
  </si>
  <si>
    <t>Amar Singh Brahma</t>
  </si>
</sst>
</file>

<file path=xl/styles.xml><?xml version="1.0" encoding="utf-8"?>
<styleSheet xmlns="http://schemas.openxmlformats.org/spreadsheetml/2006/main">
  <numFmts count="1">
    <numFmt numFmtId="164" formatCode="[$-409]d/mmm/yy;@"/>
  </numFmts>
  <fonts count="28">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0"/>
      <name val="Arial"/>
      <family val="2"/>
    </font>
    <font>
      <sz val="8"/>
      <color rgb="FF000000"/>
      <name val="Arial"/>
      <family val="2"/>
    </font>
    <font>
      <sz val="8"/>
      <name val="Arial"/>
      <family val="2"/>
    </font>
    <font>
      <sz val="11"/>
      <name val="Arial Narrow"/>
      <family val="2"/>
    </font>
    <font>
      <sz val="11"/>
      <name val="Arial"/>
      <family val="2"/>
    </font>
    <font>
      <sz val="11"/>
      <color rgb="FF000000"/>
      <name val="Arial"/>
      <family val="2"/>
    </font>
    <font>
      <sz val="10"/>
      <color theme="1"/>
      <name val="Arial Narrow"/>
      <family val="2"/>
    </font>
    <font>
      <sz val="11"/>
      <color theme="1"/>
      <name val="Calibri"/>
      <family val="2"/>
      <scheme val="minor"/>
    </font>
    <font>
      <sz val="11"/>
      <color rgb="FF000000"/>
      <name val="Arial Narrow"/>
      <family val="2"/>
    </font>
    <font>
      <sz val="8"/>
      <color theme="1"/>
      <name val="Arial"/>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2">
    <xf numFmtId="0" fontId="0" fillId="0" borderId="0"/>
    <xf numFmtId="0" fontId="18" fillId="0" borderId="0"/>
  </cellStyleXfs>
  <cellXfs count="209">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19" fillId="0" borderId="1" xfId="1" applyFont="1" applyFill="1" applyBorder="1" applyAlignment="1" applyProtection="1">
      <alignment vertical="center"/>
      <protection locked="0"/>
    </xf>
    <xf numFmtId="0" fontId="19" fillId="0" borderId="1" xfId="1" applyFont="1" applyFill="1" applyBorder="1" applyAlignment="1" applyProtection="1">
      <alignment horizontal="left" vertical="center"/>
      <protection locked="0"/>
    </xf>
    <xf numFmtId="0" fontId="20" fillId="0" borderId="1" xfId="1" applyFont="1" applyFill="1" applyBorder="1" applyAlignment="1" applyProtection="1">
      <alignment vertical="center"/>
      <protection locked="0"/>
    </xf>
    <xf numFmtId="0" fontId="20" fillId="0" borderId="1" xfId="1" applyFont="1" applyFill="1" applyBorder="1" applyAlignment="1" applyProtection="1">
      <alignment horizontal="center" vertical="center"/>
      <protection locked="0"/>
    </xf>
    <xf numFmtId="0" fontId="3" fillId="10" borderId="1" xfId="0" applyFont="1" applyFill="1" applyBorder="1" applyProtection="1">
      <protection locked="0"/>
    </xf>
    <xf numFmtId="0" fontId="21" fillId="10" borderId="1" xfId="1" applyFont="1" applyFill="1" applyBorder="1" applyProtection="1">
      <protection locked="0"/>
    </xf>
    <xf numFmtId="1" fontId="3" fillId="0" borderId="1" xfId="0" applyNumberFormat="1" applyFont="1" applyBorder="1" applyProtection="1">
      <protection locked="0"/>
    </xf>
    <xf numFmtId="0" fontId="19" fillId="10" borderId="1" xfId="1" applyFont="1" applyFill="1" applyBorder="1" applyAlignment="1" applyProtection="1">
      <alignment vertical="center"/>
      <protection locked="0"/>
    </xf>
    <xf numFmtId="0" fontId="19" fillId="10" borderId="1" xfId="1" applyFont="1" applyFill="1" applyBorder="1" applyAlignment="1" applyProtection="1">
      <alignment horizontal="left" vertical="center"/>
      <protection locked="0"/>
    </xf>
    <xf numFmtId="0" fontId="20" fillId="10" borderId="1" xfId="1" applyFont="1" applyFill="1" applyBorder="1" applyAlignment="1" applyProtection="1">
      <alignment vertical="center"/>
      <protection locked="0"/>
    </xf>
    <xf numFmtId="0" fontId="20" fillId="10" borderId="1" xfId="1" applyFont="1" applyFill="1" applyBorder="1" applyAlignment="1" applyProtection="1">
      <alignment horizontal="center" vertical="center"/>
      <protection locked="0"/>
    </xf>
    <xf numFmtId="0" fontId="19" fillId="0" borderId="1" xfId="1" applyFont="1" applyFill="1" applyBorder="1" applyAlignment="1" applyProtection="1">
      <alignment vertical="center" wrapText="1"/>
    </xf>
    <xf numFmtId="0" fontId="19" fillId="0" borderId="1" xfId="1" applyFont="1" applyFill="1" applyBorder="1" applyAlignment="1" applyProtection="1">
      <alignment horizontal="left" vertical="center" wrapText="1"/>
    </xf>
    <xf numFmtId="0" fontId="20" fillId="0" borderId="1" xfId="1" applyFont="1" applyFill="1" applyBorder="1" applyAlignment="1">
      <alignment vertical="center" wrapText="1"/>
    </xf>
    <xf numFmtId="0" fontId="0" fillId="0" borderId="11" xfId="0" applyFill="1" applyBorder="1" applyAlignment="1" applyProtection="1">
      <alignment horizontal="left" vertical="center" wrapText="1"/>
    </xf>
    <xf numFmtId="0" fontId="3" fillId="0" borderId="1" xfId="0" applyFont="1" applyBorder="1"/>
    <xf numFmtId="0" fontId="19" fillId="0" borderId="1" xfId="1" applyFont="1" applyFill="1" applyBorder="1" applyAlignment="1" applyProtection="1">
      <alignment vertical="center" wrapText="1"/>
      <protection locked="0"/>
    </xf>
    <xf numFmtId="0" fontId="19" fillId="0" borderId="1" xfId="1" applyFont="1" applyFill="1" applyBorder="1" applyAlignment="1" applyProtection="1">
      <alignment horizontal="left" vertical="center" wrapText="1"/>
      <protection locked="0"/>
    </xf>
    <xf numFmtId="0" fontId="20" fillId="0" borderId="1" xfId="1" applyFont="1" applyFill="1" applyBorder="1" applyAlignment="1" applyProtection="1">
      <alignment vertical="center" wrapText="1"/>
      <protection locked="0"/>
    </xf>
    <xf numFmtId="0" fontId="0" fillId="0" borderId="11" xfId="0" applyFill="1" applyBorder="1" applyAlignment="1" applyProtection="1">
      <alignment horizontal="left" vertical="center"/>
      <protection locked="0"/>
    </xf>
    <xf numFmtId="0" fontId="19" fillId="0" borderId="12" xfId="1" applyFont="1" applyFill="1" applyBorder="1" applyAlignment="1" applyProtection="1">
      <alignment vertical="center" wrapText="1"/>
      <protection locked="0"/>
    </xf>
    <xf numFmtId="0" fontId="19" fillId="0" borderId="12" xfId="1" applyFont="1" applyFill="1" applyBorder="1" applyAlignment="1" applyProtection="1">
      <alignment horizontal="left" vertical="center" wrapText="1"/>
      <protection locked="0"/>
    </xf>
    <xf numFmtId="0" fontId="20" fillId="0" borderId="12" xfId="1" applyFont="1" applyFill="1" applyBorder="1" applyAlignment="1" applyProtection="1">
      <alignment vertical="center" wrapText="1"/>
      <protection locked="0"/>
    </xf>
    <xf numFmtId="0" fontId="22" fillId="0" borderId="12" xfId="1" applyFont="1" applyFill="1" applyBorder="1" applyAlignment="1" applyProtection="1">
      <alignment vertical="center" wrapText="1"/>
      <protection locked="0"/>
    </xf>
    <xf numFmtId="0" fontId="23" fillId="0" borderId="12" xfId="1" applyFont="1" applyFill="1" applyBorder="1" applyAlignment="1" applyProtection="1">
      <alignment vertical="center" wrapText="1"/>
      <protection locked="0"/>
    </xf>
    <xf numFmtId="0" fontId="24" fillId="0" borderId="12" xfId="0" applyFont="1" applyBorder="1" applyAlignment="1" applyProtection="1">
      <alignment horizontal="center" vertical="center"/>
      <protection locked="0"/>
    </xf>
    <xf numFmtId="0" fontId="24" fillId="0" borderId="12" xfId="0" applyFont="1" applyBorder="1" applyAlignment="1" applyProtection="1">
      <alignment horizontal="center" vertical="center" wrapText="1"/>
      <protection locked="0"/>
    </xf>
    <xf numFmtId="0" fontId="24" fillId="0" borderId="0" xfId="0" applyFont="1" applyAlignment="1" applyProtection="1">
      <alignment horizontal="center" vertical="center"/>
      <protection locked="0"/>
    </xf>
    <xf numFmtId="0" fontId="24" fillId="0" borderId="0" xfId="0" applyFont="1" applyProtection="1">
      <protection locked="0"/>
    </xf>
    <xf numFmtId="0" fontId="26" fillId="0" borderId="12" xfId="1"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protection locked="0"/>
    </xf>
    <xf numFmtId="1" fontId="3" fillId="10" borderId="12" xfId="0" applyNumberFormat="1" applyFont="1" applyFill="1" applyBorder="1" applyAlignment="1" applyProtection="1">
      <alignment horizontal="center"/>
      <protection locked="0"/>
    </xf>
    <xf numFmtId="0" fontId="3" fillId="0" borderId="12" xfId="0" applyFont="1" applyBorder="1" applyAlignment="1" applyProtection="1">
      <alignment horizontal="center"/>
      <protection locked="0"/>
    </xf>
    <xf numFmtId="0" fontId="21" fillId="10" borderId="12" xfId="1" applyFont="1" applyFill="1" applyBorder="1" applyAlignment="1" applyProtection="1">
      <alignment horizontal="center"/>
      <protection locked="0"/>
    </xf>
    <xf numFmtId="0" fontId="3" fillId="10" borderId="12" xfId="0" applyFont="1" applyFill="1" applyBorder="1" applyAlignment="1" applyProtection="1">
      <alignment horizontal="center"/>
      <protection locked="0"/>
    </xf>
    <xf numFmtId="0" fontId="21" fillId="0" borderId="12" xfId="1" applyFont="1" applyFill="1" applyBorder="1" applyAlignment="1" applyProtection="1">
      <alignment horizontal="center" vertical="center"/>
      <protection locked="0"/>
    </xf>
    <xf numFmtId="0" fontId="21" fillId="0" borderId="12" xfId="1" applyFont="1" applyFill="1" applyBorder="1" applyAlignment="1" applyProtection="1">
      <alignment horizontal="left" vertical="center"/>
      <protection locked="0"/>
    </xf>
    <xf numFmtId="0" fontId="3" fillId="10" borderId="12" xfId="1" applyFont="1" applyFill="1" applyBorder="1" applyAlignment="1" applyProtection="1">
      <alignment vertical="center"/>
      <protection locked="0"/>
    </xf>
    <xf numFmtId="0" fontId="3" fillId="10" borderId="12" xfId="1" applyFont="1" applyFill="1" applyBorder="1" applyAlignment="1" applyProtection="1">
      <alignment horizontal="center" vertical="center"/>
      <protection locked="0"/>
    </xf>
    <xf numFmtId="0" fontId="27" fillId="0" borderId="12" xfId="1" applyFont="1" applyFill="1" applyBorder="1" applyAlignment="1" applyProtection="1">
      <alignment horizontal="center" vertical="center"/>
      <protection locked="0"/>
    </xf>
    <xf numFmtId="0" fontId="25" fillId="10" borderId="11" xfId="0" applyFont="1" applyFill="1" applyBorder="1" applyAlignment="1" applyProtection="1">
      <alignment horizontal="center" vertical="center"/>
      <protection locked="0"/>
    </xf>
    <xf numFmtId="0" fontId="25" fillId="0" borderId="11" xfId="0" applyFont="1" applyFill="1" applyBorder="1" applyAlignment="1" applyProtection="1">
      <alignment horizontal="center" vertical="center"/>
      <protection locked="0"/>
    </xf>
    <xf numFmtId="0" fontId="3" fillId="0" borderId="12" xfId="1" applyFont="1" applyFill="1" applyBorder="1" applyAlignment="1" applyProtection="1">
      <alignment horizontal="center" vertical="center"/>
      <protection locked="0"/>
    </xf>
    <xf numFmtId="0" fontId="3" fillId="10" borderId="12" xfId="1" applyFont="1" applyFill="1" applyBorder="1" applyAlignment="1" applyProtection="1">
      <alignment horizont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1" fontId="15" fillId="0" borderId="2" xfId="0" applyNumberFormat="1" applyFont="1" applyFill="1" applyBorder="1" applyAlignment="1" applyProtection="1">
      <alignment horizontal="center" vertical="center"/>
      <protection locked="0"/>
    </xf>
    <xf numFmtId="1" fontId="15" fillId="0" borderId="4"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3" fillId="0" borderId="12" xfId="0" applyFont="1" applyBorder="1" applyAlignment="1" applyProtection="1">
      <alignment horizontal="center" vertical="center" wrapText="1"/>
      <protection locked="0"/>
    </xf>
    <xf numFmtId="0" fontId="21" fillId="0" borderId="12" xfId="1" applyFont="1" applyFill="1" applyBorder="1" applyAlignment="1" applyProtection="1">
      <alignment horizontal="center" vertical="center" wrapText="1"/>
      <protection locked="0"/>
    </xf>
    <xf numFmtId="0" fontId="26" fillId="0" borderId="12" xfId="1" applyFont="1" applyFill="1" applyBorder="1" applyAlignment="1" applyProtection="1">
      <alignment vertical="center" wrapText="1"/>
      <protection locked="0"/>
    </xf>
    <xf numFmtId="164" fontId="3" fillId="0" borderId="12" xfId="0" applyNumberFormat="1" applyFont="1" applyBorder="1" applyAlignment="1" applyProtection="1">
      <alignment horizontal="center" vertical="center" wrapText="1"/>
      <protection locked="0"/>
    </xf>
    <xf numFmtId="0" fontId="22" fillId="0" borderId="12" xfId="1" applyFont="1" applyFill="1" applyBorder="1" applyAlignment="1" applyProtection="1">
      <alignment horizontal="center" vertical="center" wrapText="1"/>
      <protection locked="0"/>
    </xf>
    <xf numFmtId="164" fontId="3" fillId="0" borderId="12" xfId="0" applyNumberFormat="1" applyFont="1" applyBorder="1" applyAlignment="1" applyProtection="1">
      <alignment horizontal="center" vertical="center"/>
      <protection locked="0"/>
    </xf>
    <xf numFmtId="1" fontId="3" fillId="0" borderId="12" xfId="0" applyNumberFormat="1" applyFont="1" applyBorder="1" applyAlignment="1" applyProtection="1">
      <alignment horizontal="center" vertical="center" wrapText="1"/>
      <protection locked="0"/>
    </xf>
    <xf numFmtId="0" fontId="3" fillId="0" borderId="12" xfId="0" applyFont="1" applyBorder="1" applyProtection="1">
      <protection locked="0"/>
    </xf>
    <xf numFmtId="0" fontId="3" fillId="0" borderId="12" xfId="0" applyFont="1" applyBorder="1" applyAlignment="1" applyProtection="1">
      <alignment horizontal="left" vertical="center" wrapText="1"/>
      <protection locked="0"/>
    </xf>
    <xf numFmtId="0" fontId="3" fillId="10" borderId="12" xfId="0" applyFont="1" applyFill="1" applyBorder="1" applyAlignment="1" applyProtection="1">
      <alignment horizontal="center" vertical="center"/>
      <protection locked="0"/>
    </xf>
    <xf numFmtId="0" fontId="0" fillId="0" borderId="12" xfId="0" applyBorder="1" applyProtection="1">
      <protection locked="0"/>
    </xf>
    <xf numFmtId="0" fontId="0" fillId="0" borderId="12" xfId="0" applyBorder="1" applyAlignment="1" applyProtection="1">
      <alignment horizontal="center"/>
      <protection locked="0"/>
    </xf>
    <xf numFmtId="0" fontId="3" fillId="10" borderId="12" xfId="0" applyFont="1" applyFill="1" applyBorder="1" applyProtection="1">
      <protection locked="0"/>
    </xf>
    <xf numFmtId="0" fontId="3" fillId="10" borderId="0" xfId="0" applyFont="1" applyFill="1" applyAlignment="1" applyProtection="1">
      <alignment horizontal="center" vertical="center"/>
      <protection locked="0"/>
    </xf>
    <xf numFmtId="0" fontId="3" fillId="10" borderId="0" xfId="0" applyFont="1" applyFill="1" applyProtection="1">
      <protection locked="0"/>
    </xf>
    <xf numFmtId="0" fontId="26" fillId="0" borderId="12" xfId="1" applyFont="1" applyFill="1" applyBorder="1" applyAlignment="1" applyProtection="1">
      <alignment horizontal="center" vertical="center"/>
      <protection locked="0"/>
    </xf>
    <xf numFmtId="1" fontId="3" fillId="0" borderId="12" xfId="0" applyNumberFormat="1" applyFont="1" applyBorder="1" applyAlignment="1" applyProtection="1">
      <alignment horizontal="center" vertical="center"/>
      <protection locked="0"/>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abSelected="1" workbookViewId="0">
      <selection activeCell="A15" sqref="A15:M15"/>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18" t="s">
        <v>69</v>
      </c>
      <c r="B1" s="118"/>
      <c r="C1" s="118"/>
      <c r="D1" s="118"/>
      <c r="E1" s="118"/>
      <c r="F1" s="118"/>
      <c r="G1" s="118"/>
      <c r="H1" s="118"/>
      <c r="I1" s="118"/>
      <c r="J1" s="118"/>
      <c r="K1" s="118"/>
      <c r="L1" s="118"/>
      <c r="M1" s="118"/>
    </row>
    <row r="2" spans="1:14">
      <c r="A2" s="119" t="s">
        <v>0</v>
      </c>
      <c r="B2" s="119"/>
      <c r="C2" s="121" t="s">
        <v>68</v>
      </c>
      <c r="D2" s="122"/>
      <c r="E2" s="2" t="s">
        <v>1</v>
      </c>
      <c r="F2" s="109" t="s">
        <v>1067</v>
      </c>
      <c r="G2" s="109"/>
      <c r="H2" s="109"/>
      <c r="I2" s="109"/>
      <c r="J2" s="109"/>
      <c r="K2" s="136" t="s">
        <v>24</v>
      </c>
      <c r="L2" s="136"/>
      <c r="M2" s="36" t="s">
        <v>1068</v>
      </c>
    </row>
    <row r="3" spans="1:14" ht="7.5" customHeight="1">
      <c r="A3" s="156"/>
      <c r="B3" s="156"/>
      <c r="C3" s="156"/>
      <c r="D3" s="156"/>
      <c r="E3" s="156"/>
      <c r="F3" s="155"/>
      <c r="G3" s="155"/>
      <c r="H3" s="155"/>
      <c r="I3" s="155"/>
      <c r="J3" s="155"/>
      <c r="K3" s="157"/>
      <c r="L3" s="157"/>
      <c r="M3" s="157"/>
    </row>
    <row r="4" spans="1:14">
      <c r="A4" s="130" t="s">
        <v>2</v>
      </c>
      <c r="B4" s="131"/>
      <c r="C4" s="131"/>
      <c r="D4" s="131"/>
      <c r="E4" s="132"/>
      <c r="F4" s="155"/>
      <c r="G4" s="155"/>
      <c r="H4" s="155"/>
      <c r="I4" s="158" t="s">
        <v>60</v>
      </c>
      <c r="J4" s="158"/>
      <c r="K4" s="158"/>
      <c r="L4" s="158"/>
      <c r="M4" s="158"/>
    </row>
    <row r="5" spans="1:14" ht="18.75" customHeight="1">
      <c r="A5" s="154" t="s">
        <v>4</v>
      </c>
      <c r="B5" s="154"/>
      <c r="C5" s="133" t="s">
        <v>1075</v>
      </c>
      <c r="D5" s="134"/>
      <c r="E5" s="135"/>
      <c r="F5" s="155"/>
      <c r="G5" s="155"/>
      <c r="H5" s="155"/>
      <c r="I5" s="123" t="s">
        <v>5</v>
      </c>
      <c r="J5" s="123"/>
      <c r="K5" s="127"/>
      <c r="L5" s="128"/>
      <c r="M5" s="129"/>
    </row>
    <row r="6" spans="1:14" ht="18.75" customHeight="1">
      <c r="A6" s="124" t="s">
        <v>18</v>
      </c>
      <c r="B6" s="124"/>
      <c r="C6" s="37"/>
      <c r="D6" s="120"/>
      <c r="E6" s="120"/>
      <c r="F6" s="155"/>
      <c r="G6" s="155"/>
      <c r="H6" s="155"/>
      <c r="I6" s="124" t="s">
        <v>18</v>
      </c>
      <c r="J6" s="124"/>
      <c r="K6" s="125"/>
      <c r="L6" s="126"/>
      <c r="M6" s="137"/>
      <c r="N6" s="129"/>
    </row>
    <row r="7" spans="1:14">
      <c r="A7" s="153" t="s">
        <v>3</v>
      </c>
      <c r="B7" s="153"/>
      <c r="C7" s="153"/>
      <c r="D7" s="153"/>
      <c r="E7" s="153"/>
      <c r="F7" s="153"/>
      <c r="G7" s="153"/>
      <c r="H7" s="153"/>
      <c r="I7" s="153"/>
      <c r="J7" s="153"/>
      <c r="K7" s="153"/>
      <c r="L7" s="153"/>
      <c r="M7" s="153"/>
    </row>
    <row r="8" spans="1:14">
      <c r="A8" s="115" t="s">
        <v>21</v>
      </c>
      <c r="B8" s="116"/>
      <c r="C8" s="117"/>
      <c r="D8" s="3" t="s">
        <v>20</v>
      </c>
      <c r="E8" s="54"/>
      <c r="F8" s="140"/>
      <c r="G8" s="141"/>
      <c r="H8" s="141"/>
      <c r="I8" s="115" t="s">
        <v>22</v>
      </c>
      <c r="J8" s="116"/>
      <c r="K8" s="117"/>
      <c r="L8" s="3" t="s">
        <v>20</v>
      </c>
      <c r="M8" s="54"/>
    </row>
    <row r="9" spans="1:14">
      <c r="A9" s="145" t="s">
        <v>26</v>
      </c>
      <c r="B9" s="146"/>
      <c r="C9" s="6" t="s">
        <v>6</v>
      </c>
      <c r="D9" s="9" t="s">
        <v>12</v>
      </c>
      <c r="E9" s="5" t="s">
        <v>15</v>
      </c>
      <c r="F9" s="142"/>
      <c r="G9" s="143"/>
      <c r="H9" s="143"/>
      <c r="I9" s="145" t="s">
        <v>26</v>
      </c>
      <c r="J9" s="146"/>
      <c r="K9" s="6" t="s">
        <v>6</v>
      </c>
      <c r="L9" s="9" t="s">
        <v>12</v>
      </c>
      <c r="M9" s="5" t="s">
        <v>15</v>
      </c>
    </row>
    <row r="10" spans="1:14">
      <c r="A10" s="152" t="s">
        <v>1069</v>
      </c>
      <c r="B10" s="152"/>
      <c r="C10" s="17" t="s">
        <v>1072</v>
      </c>
      <c r="D10" s="37">
        <v>9435322304</v>
      </c>
      <c r="E10" s="38"/>
      <c r="F10" s="142"/>
      <c r="G10" s="143"/>
      <c r="H10" s="143"/>
      <c r="I10" s="147"/>
      <c r="J10" s="148"/>
      <c r="K10" s="17"/>
      <c r="L10" s="37"/>
      <c r="M10" s="38"/>
    </row>
    <row r="11" spans="1:14">
      <c r="A11" s="152" t="s">
        <v>1070</v>
      </c>
      <c r="B11" s="152"/>
      <c r="C11" s="17" t="s">
        <v>1073</v>
      </c>
      <c r="D11" s="37">
        <v>8133846617</v>
      </c>
      <c r="E11" s="38"/>
      <c r="F11" s="142"/>
      <c r="G11" s="143"/>
      <c r="H11" s="143"/>
      <c r="I11" s="133"/>
      <c r="J11" s="135"/>
      <c r="K11" s="20"/>
      <c r="L11" s="37"/>
      <c r="M11" s="38"/>
    </row>
    <row r="12" spans="1:14">
      <c r="A12" s="152" t="s">
        <v>1071</v>
      </c>
      <c r="B12" s="152"/>
      <c r="C12" s="17" t="s">
        <v>1074</v>
      </c>
      <c r="D12" s="37">
        <v>7399822643</v>
      </c>
      <c r="E12" s="38"/>
      <c r="F12" s="142"/>
      <c r="G12" s="143"/>
      <c r="H12" s="143"/>
      <c r="I12" s="147"/>
      <c r="J12" s="148"/>
      <c r="K12" s="17"/>
      <c r="L12" s="37"/>
      <c r="M12" s="38"/>
    </row>
    <row r="13" spans="1:14">
      <c r="A13" s="152"/>
      <c r="B13" s="152"/>
      <c r="C13" s="17"/>
      <c r="D13" s="37"/>
      <c r="E13" s="38"/>
      <c r="F13" s="142"/>
      <c r="G13" s="143"/>
      <c r="H13" s="143"/>
      <c r="I13" s="147"/>
      <c r="J13" s="148"/>
      <c r="K13" s="17"/>
      <c r="L13" s="37"/>
      <c r="M13" s="38"/>
    </row>
    <row r="14" spans="1:14">
      <c r="A14" s="149" t="s">
        <v>19</v>
      </c>
      <c r="B14" s="150"/>
      <c r="C14" s="151"/>
      <c r="D14" s="114"/>
      <c r="E14" s="114"/>
      <c r="F14" s="142"/>
      <c r="G14" s="143"/>
      <c r="H14" s="143"/>
      <c r="I14" s="144"/>
      <c r="J14" s="144"/>
      <c r="K14" s="144"/>
      <c r="L14" s="144"/>
      <c r="M14" s="144"/>
      <c r="N14" s="8"/>
    </row>
    <row r="15" spans="1:14">
      <c r="A15" s="139"/>
      <c r="B15" s="139"/>
      <c r="C15" s="139"/>
      <c r="D15" s="139"/>
      <c r="E15" s="139"/>
      <c r="F15" s="139"/>
      <c r="G15" s="139"/>
      <c r="H15" s="139"/>
      <c r="I15" s="139"/>
      <c r="J15" s="139"/>
      <c r="K15" s="139"/>
      <c r="L15" s="139"/>
      <c r="M15" s="139"/>
    </row>
    <row r="16" spans="1:14">
      <c r="A16" s="138" t="s">
        <v>44</v>
      </c>
      <c r="B16" s="138"/>
      <c r="C16" s="138"/>
      <c r="D16" s="138"/>
      <c r="E16" s="138"/>
      <c r="F16" s="138"/>
      <c r="G16" s="138"/>
      <c r="H16" s="138"/>
      <c r="I16" s="138"/>
      <c r="J16" s="138"/>
      <c r="K16" s="138"/>
      <c r="L16" s="138"/>
      <c r="M16" s="138"/>
    </row>
    <row r="17" spans="1:13" ht="32.25" customHeight="1">
      <c r="A17" s="112" t="s">
        <v>56</v>
      </c>
      <c r="B17" s="112"/>
      <c r="C17" s="112"/>
      <c r="D17" s="112"/>
      <c r="E17" s="112"/>
      <c r="F17" s="112"/>
      <c r="G17" s="112"/>
      <c r="H17" s="112"/>
      <c r="I17" s="112"/>
      <c r="J17" s="112"/>
      <c r="K17" s="112"/>
      <c r="L17" s="112"/>
      <c r="M17" s="112"/>
    </row>
    <row r="18" spans="1:13">
      <c r="A18" s="111" t="s">
        <v>57</v>
      </c>
      <c r="B18" s="111"/>
      <c r="C18" s="111"/>
      <c r="D18" s="111"/>
      <c r="E18" s="111"/>
      <c r="F18" s="111"/>
      <c r="G18" s="111"/>
      <c r="H18" s="111"/>
      <c r="I18" s="111"/>
      <c r="J18" s="111"/>
      <c r="K18" s="111"/>
      <c r="L18" s="111"/>
      <c r="M18" s="111"/>
    </row>
    <row r="19" spans="1:13">
      <c r="A19" s="111" t="s">
        <v>45</v>
      </c>
      <c r="B19" s="111"/>
      <c r="C19" s="111"/>
      <c r="D19" s="111"/>
      <c r="E19" s="111"/>
      <c r="F19" s="111"/>
      <c r="G19" s="111"/>
      <c r="H19" s="111"/>
      <c r="I19" s="111"/>
      <c r="J19" s="111"/>
      <c r="K19" s="111"/>
      <c r="L19" s="111"/>
      <c r="M19" s="111"/>
    </row>
    <row r="20" spans="1:13">
      <c r="A20" s="111" t="s">
        <v>39</v>
      </c>
      <c r="B20" s="111"/>
      <c r="C20" s="111"/>
      <c r="D20" s="111"/>
      <c r="E20" s="111"/>
      <c r="F20" s="111"/>
      <c r="G20" s="111"/>
      <c r="H20" s="111"/>
      <c r="I20" s="111"/>
      <c r="J20" s="111"/>
      <c r="K20" s="111"/>
      <c r="L20" s="111"/>
      <c r="M20" s="111"/>
    </row>
    <row r="21" spans="1:13">
      <c r="A21" s="111" t="s">
        <v>46</v>
      </c>
      <c r="B21" s="111"/>
      <c r="C21" s="111"/>
      <c r="D21" s="111"/>
      <c r="E21" s="111"/>
      <c r="F21" s="111"/>
      <c r="G21" s="111"/>
      <c r="H21" s="111"/>
      <c r="I21" s="111"/>
      <c r="J21" s="111"/>
      <c r="K21" s="111"/>
      <c r="L21" s="111"/>
      <c r="M21" s="111"/>
    </row>
    <row r="22" spans="1:13">
      <c r="A22" s="111" t="s">
        <v>40</v>
      </c>
      <c r="B22" s="111"/>
      <c r="C22" s="111"/>
      <c r="D22" s="111"/>
      <c r="E22" s="111"/>
      <c r="F22" s="111"/>
      <c r="G22" s="111"/>
      <c r="H22" s="111"/>
      <c r="I22" s="111"/>
      <c r="J22" s="111"/>
      <c r="K22" s="111"/>
      <c r="L22" s="111"/>
      <c r="M22" s="111"/>
    </row>
    <row r="23" spans="1:13">
      <c r="A23" s="113" t="s">
        <v>49</v>
      </c>
      <c r="B23" s="113"/>
      <c r="C23" s="113"/>
      <c r="D23" s="113"/>
      <c r="E23" s="113"/>
      <c r="F23" s="113"/>
      <c r="G23" s="113"/>
      <c r="H23" s="113"/>
      <c r="I23" s="113"/>
      <c r="J23" s="113"/>
      <c r="K23" s="113"/>
      <c r="L23" s="113"/>
      <c r="M23" s="113"/>
    </row>
    <row r="24" spans="1:13">
      <c r="A24" s="111" t="s">
        <v>41</v>
      </c>
      <c r="B24" s="111"/>
      <c r="C24" s="111"/>
      <c r="D24" s="111"/>
      <c r="E24" s="111"/>
      <c r="F24" s="111"/>
      <c r="G24" s="111"/>
      <c r="H24" s="111"/>
      <c r="I24" s="111"/>
      <c r="J24" s="111"/>
      <c r="K24" s="111"/>
      <c r="L24" s="111"/>
      <c r="M24" s="111"/>
    </row>
    <row r="25" spans="1:13">
      <c r="A25" s="111" t="s">
        <v>42</v>
      </c>
      <c r="B25" s="111"/>
      <c r="C25" s="111"/>
      <c r="D25" s="111"/>
      <c r="E25" s="111"/>
      <c r="F25" s="111"/>
      <c r="G25" s="111"/>
      <c r="H25" s="111"/>
      <c r="I25" s="111"/>
      <c r="J25" s="111"/>
      <c r="K25" s="111"/>
      <c r="L25" s="111"/>
      <c r="M25" s="111"/>
    </row>
    <row r="26" spans="1:13">
      <c r="A26" s="111" t="s">
        <v>43</v>
      </c>
      <c r="B26" s="111"/>
      <c r="C26" s="111"/>
      <c r="D26" s="111"/>
      <c r="E26" s="111"/>
      <c r="F26" s="111"/>
      <c r="G26" s="111"/>
      <c r="H26" s="111"/>
      <c r="I26" s="111"/>
      <c r="J26" s="111"/>
      <c r="K26" s="111"/>
      <c r="L26" s="111"/>
      <c r="M26" s="111"/>
    </row>
    <row r="27" spans="1:13">
      <c r="A27" s="110" t="s">
        <v>47</v>
      </c>
      <c r="B27" s="110"/>
      <c r="C27" s="110"/>
      <c r="D27" s="110"/>
      <c r="E27" s="110"/>
      <c r="F27" s="110"/>
      <c r="G27" s="110"/>
      <c r="H27" s="110"/>
      <c r="I27" s="110"/>
      <c r="J27" s="110"/>
      <c r="K27" s="110"/>
      <c r="L27" s="110"/>
      <c r="M27" s="110"/>
    </row>
    <row r="28" spans="1:13">
      <c r="A28" s="111" t="s">
        <v>48</v>
      </c>
      <c r="B28" s="111"/>
      <c r="C28" s="111"/>
      <c r="D28" s="111"/>
      <c r="E28" s="111"/>
      <c r="F28" s="111"/>
      <c r="G28" s="111"/>
      <c r="H28" s="111"/>
      <c r="I28" s="111"/>
      <c r="J28" s="111"/>
      <c r="K28" s="111"/>
      <c r="L28" s="111"/>
      <c r="M28" s="111"/>
    </row>
    <row r="29" spans="1:13" ht="44.25" customHeight="1">
      <c r="A29" s="108" t="s">
        <v>58</v>
      </c>
      <c r="B29" s="108"/>
      <c r="C29" s="108"/>
      <c r="D29" s="108"/>
      <c r="E29" s="108"/>
      <c r="F29" s="108"/>
      <c r="G29" s="108"/>
      <c r="H29" s="108"/>
      <c r="I29" s="108"/>
      <c r="J29" s="108"/>
      <c r="K29" s="108"/>
      <c r="L29" s="108"/>
      <c r="M29" s="108"/>
    </row>
  </sheetData>
  <sheetProtection password="8527" sheet="1" objects="1" scenarios="1"/>
  <mergeCells count="51">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M6:N6"/>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10.xml><?xml version="1.0" encoding="utf-8"?>
<worksheet xmlns="http://schemas.openxmlformats.org/spreadsheetml/2006/main" xmlns:r="http://schemas.openxmlformats.org/officeDocument/2006/relationships">
  <sheetPr filterMode="1"/>
  <dimension ref="A1:Q23"/>
  <sheetViews>
    <sheetView workbookViewId="0">
      <selection activeCell="N2" sqref="N2:N23"/>
    </sheetView>
  </sheetViews>
  <sheetFormatPr defaultRowHeight="15"/>
  <sheetData>
    <row r="1" spans="1:17" ht="22.5">
      <c r="A1" s="75" t="s">
        <v>234</v>
      </c>
      <c r="B1" s="75" t="s">
        <v>235</v>
      </c>
      <c r="C1" s="75"/>
      <c r="D1" s="75"/>
      <c r="E1" s="75"/>
      <c r="F1" s="75"/>
      <c r="G1" s="75" t="s">
        <v>236</v>
      </c>
      <c r="H1" s="76" t="s">
        <v>74</v>
      </c>
      <c r="I1" s="76" t="s">
        <v>188</v>
      </c>
      <c r="J1" s="77">
        <v>14</v>
      </c>
      <c r="K1" s="77">
        <v>8</v>
      </c>
      <c r="L1" s="77">
        <v>22</v>
      </c>
      <c r="M1" s="75" t="s">
        <v>237</v>
      </c>
      <c r="N1" s="75" t="s">
        <v>238</v>
      </c>
      <c r="O1" s="75" t="s">
        <v>235</v>
      </c>
      <c r="P1" s="75" t="s">
        <v>239</v>
      </c>
      <c r="Q1" s="75" t="s">
        <v>240</v>
      </c>
    </row>
    <row r="2" spans="1:17" ht="45">
      <c r="A2" s="75" t="s">
        <v>241</v>
      </c>
      <c r="B2" s="75" t="s">
        <v>235</v>
      </c>
      <c r="C2" s="75"/>
      <c r="D2" s="75"/>
      <c r="E2" s="75"/>
      <c r="F2" s="75"/>
      <c r="G2" s="75" t="s">
        <v>242</v>
      </c>
      <c r="H2" s="76" t="s">
        <v>74</v>
      </c>
      <c r="I2" s="76" t="s">
        <v>130</v>
      </c>
      <c r="J2" s="77">
        <v>34</v>
      </c>
      <c r="K2" s="77">
        <v>30</v>
      </c>
      <c r="L2" s="77">
        <v>64</v>
      </c>
      <c r="M2" s="75" t="s">
        <v>243</v>
      </c>
      <c r="N2" s="75" t="s">
        <v>244</v>
      </c>
      <c r="O2" s="75" t="s">
        <v>235</v>
      </c>
      <c r="P2" s="75" t="s">
        <v>239</v>
      </c>
      <c r="Q2" s="75" t="s">
        <v>240</v>
      </c>
    </row>
    <row r="3" spans="1:17" ht="45">
      <c r="A3" s="75" t="s">
        <v>245</v>
      </c>
      <c r="B3" s="75" t="s">
        <v>235</v>
      </c>
      <c r="C3" s="75"/>
      <c r="D3" s="75"/>
      <c r="E3" s="75"/>
      <c r="F3" s="75"/>
      <c r="G3" s="75" t="s">
        <v>246</v>
      </c>
      <c r="H3" s="76" t="s">
        <v>74</v>
      </c>
      <c r="I3" s="76" t="s">
        <v>179</v>
      </c>
      <c r="J3" s="77">
        <v>38</v>
      </c>
      <c r="K3" s="77">
        <v>37</v>
      </c>
      <c r="L3" s="77">
        <v>75</v>
      </c>
      <c r="M3" s="75" t="s">
        <v>247</v>
      </c>
      <c r="N3" s="75" t="s">
        <v>248</v>
      </c>
      <c r="O3" s="75" t="s">
        <v>235</v>
      </c>
      <c r="P3" s="75" t="s">
        <v>239</v>
      </c>
      <c r="Q3" s="75" t="s">
        <v>240</v>
      </c>
    </row>
    <row r="4" spans="1:17" ht="45">
      <c r="A4" s="75" t="s">
        <v>249</v>
      </c>
      <c r="B4" s="75" t="s">
        <v>235</v>
      </c>
      <c r="C4" s="75"/>
      <c r="D4" s="75"/>
      <c r="E4" s="75"/>
      <c r="F4" s="75"/>
      <c r="G4" s="75" t="s">
        <v>250</v>
      </c>
      <c r="H4" s="76" t="s">
        <v>74</v>
      </c>
      <c r="I4" s="76" t="s">
        <v>130</v>
      </c>
      <c r="J4" s="77">
        <v>23</v>
      </c>
      <c r="K4" s="77">
        <v>33</v>
      </c>
      <c r="L4" s="77">
        <v>56</v>
      </c>
      <c r="M4" s="75" t="s">
        <v>251</v>
      </c>
      <c r="N4" s="75" t="s">
        <v>252</v>
      </c>
      <c r="O4" s="75" t="s">
        <v>235</v>
      </c>
      <c r="P4" s="75" t="s">
        <v>239</v>
      </c>
      <c r="Q4" s="75" t="s">
        <v>240</v>
      </c>
    </row>
    <row r="5" spans="1:17" ht="22.5" hidden="1">
      <c r="A5" s="75" t="s">
        <v>253</v>
      </c>
      <c r="B5" s="75" t="s">
        <v>235</v>
      </c>
      <c r="C5" s="75"/>
      <c r="D5" s="75"/>
      <c r="E5" s="75"/>
      <c r="F5" s="75"/>
      <c r="G5" s="75" t="s">
        <v>254</v>
      </c>
      <c r="H5" s="76" t="s">
        <v>74</v>
      </c>
      <c r="I5" s="76" t="s">
        <v>188</v>
      </c>
      <c r="J5" s="77">
        <v>20</v>
      </c>
      <c r="K5" s="77">
        <v>13</v>
      </c>
      <c r="L5" s="77">
        <v>33</v>
      </c>
      <c r="M5" s="75" t="s">
        <v>255</v>
      </c>
      <c r="N5" s="75" t="s">
        <v>256</v>
      </c>
      <c r="O5" s="75" t="s">
        <v>235</v>
      </c>
      <c r="P5" s="75" t="s">
        <v>239</v>
      </c>
      <c r="Q5" s="75" t="s">
        <v>240</v>
      </c>
    </row>
    <row r="6" spans="1:17" ht="45">
      <c r="A6" s="75" t="s">
        <v>257</v>
      </c>
      <c r="B6" s="75" t="s">
        <v>235</v>
      </c>
      <c r="C6" s="75"/>
      <c r="D6" s="75"/>
      <c r="E6" s="75"/>
      <c r="F6" s="75"/>
      <c r="G6" s="75" t="s">
        <v>258</v>
      </c>
      <c r="H6" s="76" t="s">
        <v>74</v>
      </c>
      <c r="I6" s="76" t="s">
        <v>130</v>
      </c>
      <c r="J6" s="77">
        <v>59</v>
      </c>
      <c r="K6" s="77">
        <v>65</v>
      </c>
      <c r="L6" s="77">
        <v>124</v>
      </c>
      <c r="M6" s="75" t="s">
        <v>259</v>
      </c>
      <c r="N6" s="75" t="s">
        <v>260</v>
      </c>
      <c r="O6" s="75" t="s">
        <v>235</v>
      </c>
      <c r="P6" s="75" t="s">
        <v>239</v>
      </c>
      <c r="Q6" s="75" t="s">
        <v>240</v>
      </c>
    </row>
    <row r="7" spans="1:17" ht="33.75">
      <c r="A7" s="75" t="s">
        <v>261</v>
      </c>
      <c r="B7" s="75" t="s">
        <v>235</v>
      </c>
      <c r="C7" s="75"/>
      <c r="D7" s="75"/>
      <c r="E7" s="75"/>
      <c r="F7" s="75"/>
      <c r="G7" s="75" t="s">
        <v>262</v>
      </c>
      <c r="H7" s="76" t="s">
        <v>74</v>
      </c>
      <c r="I7" s="76" t="s">
        <v>130</v>
      </c>
      <c r="J7" s="77">
        <v>43</v>
      </c>
      <c r="K7" s="77">
        <v>34</v>
      </c>
      <c r="L7" s="77">
        <v>77</v>
      </c>
      <c r="M7" s="75" t="s">
        <v>263</v>
      </c>
      <c r="N7" s="75" t="s">
        <v>264</v>
      </c>
      <c r="O7" s="75" t="s">
        <v>235</v>
      </c>
      <c r="P7" s="75" t="s">
        <v>239</v>
      </c>
      <c r="Q7" s="75" t="s">
        <v>240</v>
      </c>
    </row>
    <row r="8" spans="1:17" ht="33.75" hidden="1">
      <c r="A8" s="75" t="s">
        <v>265</v>
      </c>
      <c r="B8" s="75" t="s">
        <v>235</v>
      </c>
      <c r="C8" s="75"/>
      <c r="D8" s="75"/>
      <c r="E8" s="75"/>
      <c r="F8" s="75"/>
      <c r="G8" s="75" t="s">
        <v>266</v>
      </c>
      <c r="H8" s="76" t="s">
        <v>74</v>
      </c>
      <c r="I8" s="76" t="s">
        <v>143</v>
      </c>
      <c r="J8" s="77">
        <v>0</v>
      </c>
      <c r="K8" s="77">
        <v>51</v>
      </c>
      <c r="L8" s="77">
        <v>51</v>
      </c>
      <c r="M8" s="75" t="s">
        <v>267</v>
      </c>
      <c r="N8" s="75" t="s">
        <v>268</v>
      </c>
      <c r="O8" s="75" t="s">
        <v>235</v>
      </c>
      <c r="P8" s="75" t="s">
        <v>239</v>
      </c>
      <c r="Q8" s="75" t="s">
        <v>240</v>
      </c>
    </row>
    <row r="9" spans="1:17" ht="56.25" hidden="1">
      <c r="A9" s="75" t="s">
        <v>269</v>
      </c>
      <c r="B9" s="75" t="s">
        <v>235</v>
      </c>
      <c r="C9" s="75"/>
      <c r="D9" s="75"/>
      <c r="E9" s="75"/>
      <c r="F9" s="75"/>
      <c r="G9" s="75" t="s">
        <v>270</v>
      </c>
      <c r="H9" s="76" t="s">
        <v>271</v>
      </c>
      <c r="I9" s="76" t="s">
        <v>161</v>
      </c>
      <c r="J9" s="77">
        <v>33</v>
      </c>
      <c r="K9" s="77">
        <v>28</v>
      </c>
      <c r="L9" s="77">
        <v>61</v>
      </c>
      <c r="M9" s="75" t="s">
        <v>272</v>
      </c>
      <c r="N9" s="75" t="s">
        <v>273</v>
      </c>
      <c r="O9" s="75" t="s">
        <v>235</v>
      </c>
      <c r="P9" s="75" t="s">
        <v>239</v>
      </c>
      <c r="Q9" s="75" t="s">
        <v>240</v>
      </c>
    </row>
    <row r="10" spans="1:17" ht="22.5" hidden="1">
      <c r="A10" s="75" t="s">
        <v>274</v>
      </c>
      <c r="B10" s="75" t="s">
        <v>235</v>
      </c>
      <c r="C10" s="75"/>
      <c r="D10" s="75"/>
      <c r="E10" s="75"/>
      <c r="F10" s="75"/>
      <c r="G10" s="75" t="s">
        <v>275</v>
      </c>
      <c r="H10" s="76" t="s">
        <v>74</v>
      </c>
      <c r="I10" s="76" t="s">
        <v>188</v>
      </c>
      <c r="J10" s="77">
        <v>33</v>
      </c>
      <c r="K10" s="77">
        <v>14</v>
      </c>
      <c r="L10" s="77">
        <v>47</v>
      </c>
      <c r="M10" s="75" t="s">
        <v>276</v>
      </c>
      <c r="N10" s="75" t="s">
        <v>277</v>
      </c>
      <c r="O10" s="75" t="s">
        <v>235</v>
      </c>
      <c r="P10" s="75" t="s">
        <v>239</v>
      </c>
      <c r="Q10" s="75" t="s">
        <v>240</v>
      </c>
    </row>
    <row r="11" spans="1:17" ht="45">
      <c r="A11" s="75" t="s">
        <v>278</v>
      </c>
      <c r="B11" s="75" t="s">
        <v>235</v>
      </c>
      <c r="C11" s="75"/>
      <c r="D11" s="75"/>
      <c r="E11" s="75"/>
      <c r="F11" s="75"/>
      <c r="G11" s="75" t="s">
        <v>279</v>
      </c>
      <c r="H11" s="76" t="s">
        <v>74</v>
      </c>
      <c r="I11" s="76" t="s">
        <v>130</v>
      </c>
      <c r="J11" s="77">
        <v>15</v>
      </c>
      <c r="K11" s="77">
        <v>10</v>
      </c>
      <c r="L11" s="77">
        <v>25</v>
      </c>
      <c r="M11" s="75" t="s">
        <v>280</v>
      </c>
      <c r="N11" s="75" t="s">
        <v>281</v>
      </c>
      <c r="O11" s="75" t="s">
        <v>235</v>
      </c>
      <c r="P11" s="75" t="s">
        <v>239</v>
      </c>
      <c r="Q11" s="75" t="s">
        <v>240</v>
      </c>
    </row>
    <row r="12" spans="1:17" ht="33.75" hidden="1">
      <c r="A12" s="75" t="s">
        <v>282</v>
      </c>
      <c r="B12" s="75" t="s">
        <v>235</v>
      </c>
      <c r="C12" s="75"/>
      <c r="D12" s="75"/>
      <c r="E12" s="75"/>
      <c r="F12" s="75"/>
      <c r="G12" s="75" t="s">
        <v>283</v>
      </c>
      <c r="H12" s="76" t="s">
        <v>74</v>
      </c>
      <c r="I12" s="76" t="s">
        <v>143</v>
      </c>
      <c r="J12" s="77">
        <v>30</v>
      </c>
      <c r="K12" s="77">
        <v>31</v>
      </c>
      <c r="L12" s="77">
        <v>61</v>
      </c>
      <c r="M12" s="75" t="s">
        <v>284</v>
      </c>
      <c r="N12" s="75" t="s">
        <v>285</v>
      </c>
      <c r="O12" s="75" t="s">
        <v>235</v>
      </c>
      <c r="P12" s="75" t="s">
        <v>239</v>
      </c>
      <c r="Q12" s="75" t="s">
        <v>240</v>
      </c>
    </row>
    <row r="13" spans="1:17" ht="33.75">
      <c r="A13" s="75" t="s">
        <v>286</v>
      </c>
      <c r="B13" s="75" t="s">
        <v>235</v>
      </c>
      <c r="C13" s="75"/>
      <c r="D13" s="75"/>
      <c r="E13" s="75"/>
      <c r="F13" s="75"/>
      <c r="G13" s="75" t="s">
        <v>287</v>
      </c>
      <c r="H13" s="76" t="s">
        <v>74</v>
      </c>
      <c r="I13" s="76" t="s">
        <v>130</v>
      </c>
      <c r="J13" s="77">
        <v>47</v>
      </c>
      <c r="K13" s="77">
        <v>26</v>
      </c>
      <c r="L13" s="77">
        <v>73</v>
      </c>
      <c r="M13" s="75" t="s">
        <v>288</v>
      </c>
      <c r="N13" s="75" t="s">
        <v>289</v>
      </c>
      <c r="O13" s="75" t="s">
        <v>235</v>
      </c>
      <c r="P13" s="75" t="s">
        <v>239</v>
      </c>
      <c r="Q13" s="75" t="s">
        <v>240</v>
      </c>
    </row>
    <row r="14" spans="1:17" ht="45">
      <c r="A14" s="75" t="s">
        <v>290</v>
      </c>
      <c r="B14" s="75" t="s">
        <v>235</v>
      </c>
      <c r="C14" s="75"/>
      <c r="D14" s="75"/>
      <c r="E14" s="75"/>
      <c r="F14" s="75"/>
      <c r="G14" s="75" t="s">
        <v>291</v>
      </c>
      <c r="H14" s="76" t="s">
        <v>74</v>
      </c>
      <c r="I14" s="76" t="s">
        <v>130</v>
      </c>
      <c r="J14" s="77">
        <v>22</v>
      </c>
      <c r="K14" s="77">
        <v>9</v>
      </c>
      <c r="L14" s="77">
        <v>31</v>
      </c>
      <c r="M14" s="75" t="s">
        <v>292</v>
      </c>
      <c r="N14" s="75" t="s">
        <v>293</v>
      </c>
      <c r="O14" s="75" t="s">
        <v>235</v>
      </c>
      <c r="P14" s="75" t="s">
        <v>239</v>
      </c>
      <c r="Q14" s="75" t="s">
        <v>240</v>
      </c>
    </row>
    <row r="15" spans="1:17" ht="22.5" hidden="1">
      <c r="A15" s="75" t="s">
        <v>294</v>
      </c>
      <c r="B15" s="75" t="s">
        <v>235</v>
      </c>
      <c r="C15" s="75"/>
      <c r="D15" s="75"/>
      <c r="E15" s="75"/>
      <c r="F15" s="75"/>
      <c r="G15" s="75" t="s">
        <v>295</v>
      </c>
      <c r="H15" s="76" t="s">
        <v>74</v>
      </c>
      <c r="I15" s="76" t="s">
        <v>188</v>
      </c>
      <c r="J15" s="77">
        <v>21</v>
      </c>
      <c r="K15" s="77">
        <v>25</v>
      </c>
      <c r="L15" s="77">
        <v>46</v>
      </c>
      <c r="M15" s="75" t="s">
        <v>296</v>
      </c>
      <c r="N15" s="75" t="s">
        <v>297</v>
      </c>
      <c r="O15" s="75" t="s">
        <v>235</v>
      </c>
      <c r="P15" s="75" t="s">
        <v>239</v>
      </c>
      <c r="Q15" s="75" t="s">
        <v>240</v>
      </c>
    </row>
    <row r="16" spans="1:17" ht="33.75">
      <c r="A16" s="75" t="s">
        <v>298</v>
      </c>
      <c r="B16" s="75" t="s">
        <v>235</v>
      </c>
      <c r="C16" s="75"/>
      <c r="D16" s="75"/>
      <c r="E16" s="75"/>
      <c r="F16" s="75"/>
      <c r="G16" s="75" t="s">
        <v>299</v>
      </c>
      <c r="H16" s="76" t="s">
        <v>74</v>
      </c>
      <c r="I16" s="76" t="s">
        <v>130</v>
      </c>
      <c r="J16" s="77">
        <v>26</v>
      </c>
      <c r="K16" s="77">
        <v>15</v>
      </c>
      <c r="L16" s="77">
        <v>41</v>
      </c>
      <c r="M16" s="75" t="s">
        <v>300</v>
      </c>
      <c r="N16" s="75" t="s">
        <v>301</v>
      </c>
      <c r="O16" s="75" t="s">
        <v>235</v>
      </c>
      <c r="P16" s="75" t="s">
        <v>239</v>
      </c>
      <c r="Q16" s="75" t="s">
        <v>240</v>
      </c>
    </row>
    <row r="17" spans="1:17" ht="45">
      <c r="A17" s="75" t="s">
        <v>302</v>
      </c>
      <c r="B17" s="75" t="s">
        <v>235</v>
      </c>
      <c r="C17" s="75"/>
      <c r="D17" s="75"/>
      <c r="E17" s="75"/>
      <c r="F17" s="75"/>
      <c r="G17" s="75" t="s">
        <v>303</v>
      </c>
      <c r="H17" s="76" t="s">
        <v>74</v>
      </c>
      <c r="I17" s="76" t="s">
        <v>130</v>
      </c>
      <c r="J17" s="77">
        <v>5</v>
      </c>
      <c r="K17" s="77">
        <v>7</v>
      </c>
      <c r="L17" s="77">
        <v>12</v>
      </c>
      <c r="M17" s="75" t="s">
        <v>304</v>
      </c>
      <c r="N17" s="75" t="s">
        <v>305</v>
      </c>
      <c r="O17" s="75" t="s">
        <v>235</v>
      </c>
      <c r="P17" s="75" t="s">
        <v>239</v>
      </c>
      <c r="Q17" s="75" t="s">
        <v>240</v>
      </c>
    </row>
    <row r="18" spans="1:17" ht="33.75">
      <c r="A18" s="75" t="s">
        <v>306</v>
      </c>
      <c r="B18" s="75" t="s">
        <v>235</v>
      </c>
      <c r="C18" s="75"/>
      <c r="D18" s="75"/>
      <c r="E18" s="75"/>
      <c r="F18" s="75"/>
      <c r="G18" s="75" t="s">
        <v>307</v>
      </c>
      <c r="H18" s="76" t="s">
        <v>98</v>
      </c>
      <c r="I18" s="76" t="s">
        <v>130</v>
      </c>
      <c r="J18" s="77">
        <v>184</v>
      </c>
      <c r="K18" s="77">
        <v>212</v>
      </c>
      <c r="L18" s="77">
        <v>396</v>
      </c>
      <c r="M18" s="75" t="s">
        <v>308</v>
      </c>
      <c r="N18" s="75" t="s">
        <v>309</v>
      </c>
      <c r="O18" s="75" t="s">
        <v>235</v>
      </c>
      <c r="P18" s="75" t="s">
        <v>239</v>
      </c>
      <c r="Q18" s="75" t="s">
        <v>240</v>
      </c>
    </row>
    <row r="19" spans="1:17" ht="33.75">
      <c r="A19" s="75" t="s">
        <v>310</v>
      </c>
      <c r="B19" s="75" t="s">
        <v>235</v>
      </c>
      <c r="C19" s="75"/>
      <c r="D19" s="75"/>
      <c r="E19" s="75"/>
      <c r="F19" s="75"/>
      <c r="G19" s="75" t="s">
        <v>311</v>
      </c>
      <c r="H19" s="76" t="s">
        <v>312</v>
      </c>
      <c r="I19" s="76" t="s">
        <v>130</v>
      </c>
      <c r="J19" s="77">
        <v>270</v>
      </c>
      <c r="K19" s="77">
        <v>305</v>
      </c>
      <c r="L19" s="77">
        <v>575</v>
      </c>
      <c r="M19" s="75" t="s">
        <v>313</v>
      </c>
      <c r="N19" s="75" t="s">
        <v>314</v>
      </c>
      <c r="O19" s="75" t="s">
        <v>235</v>
      </c>
      <c r="P19" s="75" t="s">
        <v>239</v>
      </c>
      <c r="Q19" s="75" t="s">
        <v>240</v>
      </c>
    </row>
    <row r="20" spans="1:17" ht="45" hidden="1">
      <c r="A20" s="75" t="s">
        <v>315</v>
      </c>
      <c r="B20" s="75" t="s">
        <v>235</v>
      </c>
      <c r="C20" s="75"/>
      <c r="D20" s="75"/>
      <c r="E20" s="75"/>
      <c r="F20" s="75"/>
      <c r="G20" s="75" t="s">
        <v>316</v>
      </c>
      <c r="H20" s="76" t="s">
        <v>160</v>
      </c>
      <c r="I20" s="76" t="s">
        <v>161</v>
      </c>
      <c r="J20" s="77">
        <v>178</v>
      </c>
      <c r="K20" s="77">
        <v>115</v>
      </c>
      <c r="L20" s="77">
        <v>293</v>
      </c>
      <c r="M20" s="75" t="s">
        <v>317</v>
      </c>
      <c r="N20" s="75" t="s">
        <v>318</v>
      </c>
      <c r="O20" s="75" t="s">
        <v>235</v>
      </c>
      <c r="P20" s="75" t="s">
        <v>239</v>
      </c>
      <c r="Q20" s="75" t="s">
        <v>240</v>
      </c>
    </row>
    <row r="21" spans="1:17" ht="22.5">
      <c r="A21" s="75" t="s">
        <v>319</v>
      </c>
      <c r="B21" s="75" t="s">
        <v>235</v>
      </c>
      <c r="C21" s="75"/>
      <c r="D21" s="75"/>
      <c r="E21" s="75"/>
      <c r="F21" s="75"/>
      <c r="G21" s="75" t="s">
        <v>320</v>
      </c>
      <c r="H21" s="76" t="s">
        <v>74</v>
      </c>
      <c r="I21" s="76" t="s">
        <v>179</v>
      </c>
      <c r="J21" s="77">
        <v>21</v>
      </c>
      <c r="K21" s="77">
        <v>18</v>
      </c>
      <c r="L21" s="77">
        <v>39</v>
      </c>
      <c r="M21" s="75" t="s">
        <v>321</v>
      </c>
      <c r="N21" s="75" t="s">
        <v>322</v>
      </c>
      <c r="O21" s="75" t="s">
        <v>235</v>
      </c>
      <c r="P21" s="75" t="s">
        <v>239</v>
      </c>
      <c r="Q21" s="75" t="s">
        <v>240</v>
      </c>
    </row>
    <row r="22" spans="1:17" ht="45">
      <c r="A22" s="75" t="s">
        <v>323</v>
      </c>
      <c r="B22" s="75" t="s">
        <v>235</v>
      </c>
      <c r="C22" s="75"/>
      <c r="D22" s="75"/>
      <c r="E22" s="75"/>
      <c r="F22" s="75"/>
      <c r="G22" s="75" t="s">
        <v>324</v>
      </c>
      <c r="H22" s="76" t="s">
        <v>74</v>
      </c>
      <c r="I22" s="76" t="s">
        <v>130</v>
      </c>
      <c r="J22" s="77">
        <v>19</v>
      </c>
      <c r="K22" s="77">
        <v>18</v>
      </c>
      <c r="L22" s="77">
        <v>37</v>
      </c>
      <c r="M22" s="75" t="s">
        <v>325</v>
      </c>
      <c r="N22" s="75" t="s">
        <v>326</v>
      </c>
      <c r="O22" s="75" t="s">
        <v>235</v>
      </c>
      <c r="P22" s="75" t="s">
        <v>239</v>
      </c>
      <c r="Q22" s="75" t="s">
        <v>240</v>
      </c>
    </row>
    <row r="23" spans="1:17" ht="45">
      <c r="A23" s="75" t="s">
        <v>327</v>
      </c>
      <c r="B23" s="75" t="s">
        <v>235</v>
      </c>
      <c r="C23" s="75"/>
      <c r="D23" s="75"/>
      <c r="E23" s="75"/>
      <c r="F23" s="75"/>
      <c r="G23" s="75" t="s">
        <v>328</v>
      </c>
      <c r="H23" s="76" t="s">
        <v>74</v>
      </c>
      <c r="I23" s="76" t="s">
        <v>130</v>
      </c>
      <c r="J23" s="77">
        <v>14</v>
      </c>
      <c r="K23" s="77">
        <v>15</v>
      </c>
      <c r="L23" s="77">
        <v>29</v>
      </c>
      <c r="M23" s="75" t="s">
        <v>329</v>
      </c>
      <c r="N23" s="75" t="s">
        <v>330</v>
      </c>
      <c r="O23" s="75" t="s">
        <v>235</v>
      </c>
      <c r="P23" s="75" t="s">
        <v>239</v>
      </c>
      <c r="Q23" s="75" t="s">
        <v>240</v>
      </c>
    </row>
  </sheetData>
  <autoFilter ref="I1:I23">
    <filterColumn colId="0">
      <filters>
        <filter val="Govt /Prov"/>
        <filter val="Newly Prov."/>
      </filters>
    </filterColumn>
  </autoFilter>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K5" activePane="bottomRight" state="frozen"/>
      <selection pane="topRight" activeCell="C1" sqref="C1"/>
      <selection pane="bottomLeft" activeCell="A5" sqref="A5"/>
      <selection pane="bottomRight" activeCell="A5" sqref="A5"/>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59" t="s">
        <v>70</v>
      </c>
      <c r="B1" s="159"/>
      <c r="C1" s="159"/>
      <c r="D1" s="159"/>
      <c r="E1" s="159"/>
      <c r="F1" s="159"/>
      <c r="G1" s="159"/>
      <c r="H1" s="159"/>
      <c r="I1" s="159"/>
      <c r="J1" s="159"/>
      <c r="K1" s="159"/>
      <c r="L1" s="159"/>
      <c r="M1" s="159"/>
      <c r="N1" s="159"/>
      <c r="O1" s="159"/>
      <c r="P1" s="159"/>
      <c r="Q1" s="159"/>
      <c r="R1" s="159"/>
      <c r="S1" s="159"/>
    </row>
    <row r="2" spans="1:20" ht="16.5" customHeight="1">
      <c r="A2" s="162" t="s">
        <v>59</v>
      </c>
      <c r="B2" s="163"/>
      <c r="C2" s="163"/>
      <c r="D2" s="25">
        <v>43556</v>
      </c>
      <c r="E2" s="22"/>
      <c r="F2" s="22"/>
      <c r="G2" s="22"/>
      <c r="H2" s="22"/>
      <c r="I2" s="22"/>
      <c r="J2" s="22"/>
      <c r="K2" s="22"/>
      <c r="L2" s="22"/>
      <c r="M2" s="22"/>
      <c r="N2" s="22"/>
      <c r="O2" s="22"/>
      <c r="P2" s="22"/>
      <c r="Q2" s="22"/>
      <c r="R2" s="22"/>
      <c r="S2" s="22"/>
    </row>
    <row r="3" spans="1:20" ht="24" customHeight="1">
      <c r="A3" s="164" t="s">
        <v>14</v>
      </c>
      <c r="B3" s="160" t="s">
        <v>61</v>
      </c>
      <c r="C3" s="165" t="s">
        <v>7</v>
      </c>
      <c r="D3" s="165" t="s">
        <v>55</v>
      </c>
      <c r="E3" s="165" t="s">
        <v>16</v>
      </c>
      <c r="F3" s="166" t="s">
        <v>17</v>
      </c>
      <c r="G3" s="165" t="s">
        <v>8</v>
      </c>
      <c r="H3" s="165"/>
      <c r="I3" s="165"/>
      <c r="J3" s="165" t="s">
        <v>31</v>
      </c>
      <c r="K3" s="160" t="s">
        <v>33</v>
      </c>
      <c r="L3" s="160" t="s">
        <v>50</v>
      </c>
      <c r="M3" s="160" t="s">
        <v>51</v>
      </c>
      <c r="N3" s="160" t="s">
        <v>34</v>
      </c>
      <c r="O3" s="160" t="s">
        <v>35</v>
      </c>
      <c r="P3" s="164" t="s">
        <v>54</v>
      </c>
      <c r="Q3" s="165" t="s">
        <v>52</v>
      </c>
      <c r="R3" s="165" t="s">
        <v>32</v>
      </c>
      <c r="S3" s="165" t="s">
        <v>53</v>
      </c>
      <c r="T3" s="165" t="s">
        <v>13</v>
      </c>
    </row>
    <row r="4" spans="1:20" ht="25.5" customHeight="1">
      <c r="A4" s="164"/>
      <c r="B4" s="167"/>
      <c r="C4" s="165"/>
      <c r="D4" s="165"/>
      <c r="E4" s="165"/>
      <c r="F4" s="166"/>
      <c r="G4" s="15" t="s">
        <v>9</v>
      </c>
      <c r="H4" s="15" t="s">
        <v>10</v>
      </c>
      <c r="I4" s="11" t="s">
        <v>11</v>
      </c>
      <c r="J4" s="165"/>
      <c r="K4" s="161"/>
      <c r="L4" s="161"/>
      <c r="M4" s="161"/>
      <c r="N4" s="161"/>
      <c r="O4" s="161"/>
      <c r="P4" s="164"/>
      <c r="Q4" s="164"/>
      <c r="R4" s="165"/>
      <c r="S4" s="165"/>
      <c r="T4" s="165"/>
    </row>
    <row r="5" spans="1:20">
      <c r="A5" s="4">
        <v>1</v>
      </c>
      <c r="B5" s="17" t="s">
        <v>62</v>
      </c>
      <c r="C5" s="64" t="s">
        <v>72</v>
      </c>
      <c r="D5" s="64" t="s">
        <v>23</v>
      </c>
      <c r="E5" s="64" t="s">
        <v>73</v>
      </c>
      <c r="F5" s="65" t="s">
        <v>74</v>
      </c>
      <c r="G5" s="66">
        <v>44</v>
      </c>
      <c r="H5" s="66">
        <v>39</v>
      </c>
      <c r="I5" s="67">
        <v>83</v>
      </c>
      <c r="J5" s="64" t="s">
        <v>75</v>
      </c>
      <c r="K5" s="68" t="s">
        <v>76</v>
      </c>
      <c r="L5" s="57" t="s">
        <v>77</v>
      </c>
      <c r="M5" s="57">
        <v>9957962311</v>
      </c>
      <c r="N5" s="69" t="s">
        <v>78</v>
      </c>
      <c r="O5" s="70">
        <v>9957356225</v>
      </c>
      <c r="P5" s="24">
        <v>43556</v>
      </c>
      <c r="Q5" s="18"/>
      <c r="R5" s="48"/>
      <c r="S5" s="18"/>
      <c r="T5" s="18"/>
    </row>
    <row r="6" spans="1:20">
      <c r="A6" s="4">
        <v>2</v>
      </c>
      <c r="B6" s="17" t="s">
        <v>62</v>
      </c>
      <c r="C6" s="71" t="s">
        <v>79</v>
      </c>
      <c r="D6" s="64" t="s">
        <v>23</v>
      </c>
      <c r="E6" s="71" t="s">
        <v>80</v>
      </c>
      <c r="F6" s="72" t="s">
        <v>74</v>
      </c>
      <c r="G6" s="73">
        <v>77</v>
      </c>
      <c r="H6" s="73">
        <v>76</v>
      </c>
      <c r="I6" s="74">
        <v>153</v>
      </c>
      <c r="J6" s="71" t="s">
        <v>81</v>
      </c>
      <c r="K6" s="68" t="s">
        <v>82</v>
      </c>
      <c r="L6" s="57" t="s">
        <v>83</v>
      </c>
      <c r="M6" s="57">
        <v>9957299451</v>
      </c>
      <c r="N6" s="69" t="s">
        <v>84</v>
      </c>
      <c r="O6" s="70">
        <v>9678678819</v>
      </c>
      <c r="P6" s="24">
        <v>43557</v>
      </c>
      <c r="Q6" s="18"/>
      <c r="R6" s="48"/>
      <c r="S6" s="18"/>
      <c r="T6" s="18"/>
    </row>
    <row r="7" spans="1:20">
      <c r="A7" s="4">
        <v>3</v>
      </c>
      <c r="B7" s="17" t="s">
        <v>62</v>
      </c>
      <c r="C7" s="64" t="s">
        <v>85</v>
      </c>
      <c r="D7" s="64" t="s">
        <v>23</v>
      </c>
      <c r="E7" s="64" t="s">
        <v>86</v>
      </c>
      <c r="F7" s="65" t="s">
        <v>74</v>
      </c>
      <c r="G7" s="66">
        <v>46</v>
      </c>
      <c r="H7" s="66">
        <v>39</v>
      </c>
      <c r="I7" s="67">
        <v>85</v>
      </c>
      <c r="J7" s="64" t="s">
        <v>87</v>
      </c>
      <c r="K7" s="68" t="s">
        <v>82</v>
      </c>
      <c r="L7" s="57" t="s">
        <v>83</v>
      </c>
      <c r="M7" s="57">
        <v>9957299451</v>
      </c>
      <c r="N7" s="69" t="s">
        <v>88</v>
      </c>
      <c r="O7" s="70">
        <v>9678290117</v>
      </c>
      <c r="P7" s="24">
        <v>43558</v>
      </c>
      <c r="Q7" s="18"/>
      <c r="R7" s="48"/>
      <c r="S7" s="18"/>
      <c r="T7" s="18"/>
    </row>
    <row r="8" spans="1:20">
      <c r="A8" s="4">
        <v>4</v>
      </c>
      <c r="B8" s="17" t="s">
        <v>62</v>
      </c>
      <c r="C8" s="64" t="s">
        <v>89</v>
      </c>
      <c r="D8" s="64" t="s">
        <v>23</v>
      </c>
      <c r="E8" s="64" t="s">
        <v>90</v>
      </c>
      <c r="F8" s="65" t="s">
        <v>74</v>
      </c>
      <c r="G8" s="66">
        <v>25</v>
      </c>
      <c r="H8" s="66">
        <v>28</v>
      </c>
      <c r="I8" s="67">
        <v>53</v>
      </c>
      <c r="J8" s="64" t="s">
        <v>91</v>
      </c>
      <c r="K8" s="68" t="s">
        <v>82</v>
      </c>
      <c r="L8" s="57" t="s">
        <v>83</v>
      </c>
      <c r="M8" s="57">
        <v>9957299451</v>
      </c>
      <c r="N8" s="69" t="s">
        <v>92</v>
      </c>
      <c r="O8" s="70">
        <v>9707814841</v>
      </c>
      <c r="P8" s="24">
        <v>43560</v>
      </c>
      <c r="Q8" s="18"/>
      <c r="R8" s="48"/>
      <c r="S8" s="18"/>
      <c r="T8" s="18"/>
    </row>
    <row r="9" spans="1:20">
      <c r="A9" s="4">
        <v>5</v>
      </c>
      <c r="B9" s="17" t="s">
        <v>62</v>
      </c>
      <c r="C9" s="64" t="s">
        <v>93</v>
      </c>
      <c r="D9" s="64" t="s">
        <v>23</v>
      </c>
      <c r="E9" s="64" t="s">
        <v>94</v>
      </c>
      <c r="F9" s="65" t="s">
        <v>74</v>
      </c>
      <c r="G9" s="66">
        <v>32</v>
      </c>
      <c r="H9" s="66">
        <v>31</v>
      </c>
      <c r="I9" s="67">
        <v>63</v>
      </c>
      <c r="J9" s="64" t="s">
        <v>95</v>
      </c>
      <c r="K9" s="68" t="s">
        <v>76</v>
      </c>
      <c r="L9" s="57" t="s">
        <v>77</v>
      </c>
      <c r="M9" s="57">
        <v>9957962311</v>
      </c>
      <c r="N9" s="69" t="s">
        <v>78</v>
      </c>
      <c r="O9" s="70">
        <v>9957356225</v>
      </c>
      <c r="P9" s="24">
        <v>43560</v>
      </c>
      <c r="Q9" s="18"/>
      <c r="R9" s="48"/>
      <c r="S9" s="18"/>
      <c r="T9" s="18"/>
    </row>
    <row r="10" spans="1:20">
      <c r="A10" s="4">
        <v>6</v>
      </c>
      <c r="B10" s="17" t="s">
        <v>62</v>
      </c>
      <c r="C10" s="64" t="s">
        <v>96</v>
      </c>
      <c r="D10" s="64" t="s">
        <v>23</v>
      </c>
      <c r="E10" s="64" t="s">
        <v>97</v>
      </c>
      <c r="F10" s="65" t="s">
        <v>98</v>
      </c>
      <c r="G10" s="66">
        <v>97</v>
      </c>
      <c r="H10" s="66">
        <v>93</v>
      </c>
      <c r="I10" s="67">
        <v>190</v>
      </c>
      <c r="J10" s="64" t="s">
        <v>99</v>
      </c>
      <c r="K10" s="68" t="s">
        <v>82</v>
      </c>
      <c r="L10" s="57" t="s">
        <v>83</v>
      </c>
      <c r="M10" s="57">
        <v>9957299451</v>
      </c>
      <c r="N10" s="69" t="s">
        <v>84</v>
      </c>
      <c r="O10" s="70">
        <v>9678678819</v>
      </c>
      <c r="P10" s="24">
        <v>43561</v>
      </c>
      <c r="Q10" s="18"/>
      <c r="R10" s="48"/>
      <c r="S10" s="18"/>
      <c r="T10" s="18"/>
    </row>
    <row r="11" spans="1:20">
      <c r="A11" s="4">
        <v>7</v>
      </c>
      <c r="B11" s="17" t="s">
        <v>62</v>
      </c>
      <c r="C11" s="64" t="s">
        <v>100</v>
      </c>
      <c r="D11" s="64" t="s">
        <v>23</v>
      </c>
      <c r="E11" s="64" t="s">
        <v>101</v>
      </c>
      <c r="F11" s="65" t="s">
        <v>102</v>
      </c>
      <c r="G11" s="66">
        <v>141</v>
      </c>
      <c r="H11" s="66">
        <v>172</v>
      </c>
      <c r="I11" s="67">
        <v>313</v>
      </c>
      <c r="J11" s="64" t="s">
        <v>103</v>
      </c>
      <c r="K11" s="68" t="s">
        <v>82</v>
      </c>
      <c r="L11" s="57" t="s">
        <v>83</v>
      </c>
      <c r="M11" s="57">
        <v>9957299451</v>
      </c>
      <c r="N11" s="69" t="s">
        <v>88</v>
      </c>
      <c r="O11" s="70">
        <v>9678290117</v>
      </c>
      <c r="P11" s="24">
        <v>43563</v>
      </c>
      <c r="Q11" s="51"/>
      <c r="R11" s="48"/>
      <c r="S11" s="18"/>
      <c r="T11" s="18"/>
    </row>
    <row r="12" spans="1:20" s="53" customFormat="1">
      <c r="A12" s="50">
        <v>8</v>
      </c>
      <c r="B12" s="17" t="s">
        <v>62</v>
      </c>
      <c r="C12" s="64" t="s">
        <v>100</v>
      </c>
      <c r="D12" s="64" t="s">
        <v>23</v>
      </c>
      <c r="E12" s="64" t="s">
        <v>101</v>
      </c>
      <c r="F12" s="65" t="s">
        <v>102</v>
      </c>
      <c r="G12" s="66"/>
      <c r="H12" s="66"/>
      <c r="I12" s="67"/>
      <c r="J12" s="64"/>
      <c r="K12" s="68" t="s">
        <v>82</v>
      </c>
      <c r="L12" s="57" t="s">
        <v>83</v>
      </c>
      <c r="M12" s="57">
        <v>9957299451</v>
      </c>
      <c r="N12" s="69" t="s">
        <v>92</v>
      </c>
      <c r="O12" s="70">
        <v>9707814841</v>
      </c>
      <c r="P12" s="24">
        <v>43564</v>
      </c>
      <c r="Q12" s="18"/>
      <c r="R12" s="52"/>
      <c r="S12" s="18"/>
      <c r="T12" s="51"/>
    </row>
    <row r="13" spans="1:20">
      <c r="A13" s="4">
        <v>9</v>
      </c>
      <c r="B13" s="17" t="s">
        <v>62</v>
      </c>
      <c r="C13" s="64" t="s">
        <v>104</v>
      </c>
      <c r="D13" s="64" t="s">
        <v>23</v>
      </c>
      <c r="E13" s="64" t="s">
        <v>105</v>
      </c>
      <c r="F13" s="65" t="s">
        <v>74</v>
      </c>
      <c r="G13" s="66">
        <v>13</v>
      </c>
      <c r="H13" s="66">
        <v>16</v>
      </c>
      <c r="I13" s="67">
        <v>29</v>
      </c>
      <c r="J13" s="64" t="s">
        <v>106</v>
      </c>
      <c r="K13" s="68" t="s">
        <v>82</v>
      </c>
      <c r="L13" s="57" t="s">
        <v>83</v>
      </c>
      <c r="M13" s="57">
        <v>9957299452</v>
      </c>
      <c r="N13" s="69" t="s">
        <v>92</v>
      </c>
      <c r="O13" s="70">
        <v>9707814842</v>
      </c>
      <c r="P13" s="24">
        <v>43565</v>
      </c>
      <c r="Q13" s="18"/>
      <c r="R13" s="48"/>
      <c r="S13" s="18"/>
      <c r="T13" s="18"/>
    </row>
    <row r="14" spans="1:20">
      <c r="A14" s="4">
        <v>10</v>
      </c>
      <c r="B14" s="17" t="s">
        <v>62</v>
      </c>
      <c r="C14" s="64" t="s">
        <v>107</v>
      </c>
      <c r="D14" s="64" t="s">
        <v>23</v>
      </c>
      <c r="E14" s="64" t="s">
        <v>108</v>
      </c>
      <c r="F14" s="65" t="s">
        <v>74</v>
      </c>
      <c r="G14" s="66">
        <v>49</v>
      </c>
      <c r="H14" s="66">
        <v>56</v>
      </c>
      <c r="I14" s="67">
        <v>105</v>
      </c>
      <c r="J14" s="64" t="s">
        <v>109</v>
      </c>
      <c r="K14" s="68" t="s">
        <v>82</v>
      </c>
      <c r="L14" s="57" t="s">
        <v>83</v>
      </c>
      <c r="M14" s="57">
        <v>9957299453</v>
      </c>
      <c r="N14" s="69" t="s">
        <v>92</v>
      </c>
      <c r="O14" s="70">
        <v>9707814843</v>
      </c>
      <c r="P14" s="24">
        <v>43565</v>
      </c>
      <c r="Q14" s="18"/>
      <c r="R14" s="48"/>
      <c r="S14" s="18"/>
      <c r="T14" s="18"/>
    </row>
    <row r="15" spans="1:20">
      <c r="A15" s="4">
        <v>11</v>
      </c>
      <c r="B15" s="17" t="s">
        <v>62</v>
      </c>
      <c r="C15" s="64" t="s">
        <v>110</v>
      </c>
      <c r="D15" s="64" t="s">
        <v>23</v>
      </c>
      <c r="E15" s="64" t="s">
        <v>111</v>
      </c>
      <c r="F15" s="65" t="s">
        <v>74</v>
      </c>
      <c r="G15" s="66">
        <v>23</v>
      </c>
      <c r="H15" s="66">
        <v>20</v>
      </c>
      <c r="I15" s="67">
        <v>43</v>
      </c>
      <c r="J15" s="64" t="s">
        <v>112</v>
      </c>
      <c r="K15" s="68" t="s">
        <v>82</v>
      </c>
      <c r="L15" s="57" t="s">
        <v>83</v>
      </c>
      <c r="M15" s="57">
        <v>9957299454</v>
      </c>
      <c r="N15" s="69" t="s">
        <v>92</v>
      </c>
      <c r="O15" s="70">
        <v>9707814844</v>
      </c>
      <c r="P15" s="24">
        <v>43566</v>
      </c>
      <c r="Q15" s="18"/>
      <c r="R15" s="48"/>
      <c r="S15" s="18"/>
      <c r="T15" s="18"/>
    </row>
    <row r="16" spans="1:20">
      <c r="A16" s="4">
        <v>12</v>
      </c>
      <c r="B16" s="17" t="s">
        <v>62</v>
      </c>
      <c r="C16" s="64" t="s">
        <v>113</v>
      </c>
      <c r="D16" s="64" t="s">
        <v>23</v>
      </c>
      <c r="E16" s="64" t="s">
        <v>114</v>
      </c>
      <c r="F16" s="65" t="s">
        <v>74</v>
      </c>
      <c r="G16" s="66">
        <v>29</v>
      </c>
      <c r="H16" s="66">
        <v>27</v>
      </c>
      <c r="I16" s="67">
        <v>56</v>
      </c>
      <c r="J16" s="64" t="s">
        <v>115</v>
      </c>
      <c r="K16" s="68" t="s">
        <v>82</v>
      </c>
      <c r="L16" s="57" t="s">
        <v>83</v>
      </c>
      <c r="M16" s="57">
        <v>9957299455</v>
      </c>
      <c r="N16" s="69" t="s">
        <v>92</v>
      </c>
      <c r="O16" s="70">
        <v>9707814845</v>
      </c>
      <c r="P16" s="24">
        <v>43566</v>
      </c>
      <c r="Q16" s="18"/>
      <c r="R16" s="48"/>
      <c r="S16" s="18"/>
      <c r="T16" s="18"/>
    </row>
    <row r="17" spans="1:20">
      <c r="A17" s="4">
        <v>13</v>
      </c>
      <c r="B17" s="17" t="s">
        <v>62</v>
      </c>
      <c r="C17" s="64" t="s">
        <v>116</v>
      </c>
      <c r="D17" s="64" t="s">
        <v>23</v>
      </c>
      <c r="E17" s="64" t="s">
        <v>117</v>
      </c>
      <c r="F17" s="65" t="s">
        <v>74</v>
      </c>
      <c r="G17" s="66">
        <v>65</v>
      </c>
      <c r="H17" s="66">
        <v>63</v>
      </c>
      <c r="I17" s="67">
        <v>128</v>
      </c>
      <c r="J17" s="64" t="s">
        <v>118</v>
      </c>
      <c r="K17" s="68" t="s">
        <v>82</v>
      </c>
      <c r="L17" s="57" t="s">
        <v>83</v>
      </c>
      <c r="M17" s="57">
        <v>9957299456</v>
      </c>
      <c r="N17" s="69" t="s">
        <v>92</v>
      </c>
      <c r="O17" s="70">
        <v>9707814846</v>
      </c>
      <c r="P17" s="24">
        <v>43567</v>
      </c>
      <c r="Q17" s="18"/>
      <c r="R17" s="48"/>
      <c r="S17" s="18"/>
      <c r="T17" s="18"/>
    </row>
    <row r="18" spans="1:20">
      <c r="A18" s="4">
        <v>14</v>
      </c>
      <c r="B18" s="17" t="s">
        <v>62</v>
      </c>
      <c r="C18" s="64" t="s">
        <v>119</v>
      </c>
      <c r="D18" s="64" t="s">
        <v>23</v>
      </c>
      <c r="E18" s="64" t="s">
        <v>120</v>
      </c>
      <c r="F18" s="65" t="s">
        <v>74</v>
      </c>
      <c r="G18" s="66">
        <v>36</v>
      </c>
      <c r="H18" s="66">
        <v>20</v>
      </c>
      <c r="I18" s="67">
        <v>56</v>
      </c>
      <c r="J18" s="64" t="s">
        <v>121</v>
      </c>
      <c r="K18" s="68" t="s">
        <v>82</v>
      </c>
      <c r="L18" s="57" t="s">
        <v>83</v>
      </c>
      <c r="M18" s="57">
        <v>9957299457</v>
      </c>
      <c r="N18" s="69" t="s">
        <v>92</v>
      </c>
      <c r="O18" s="70">
        <v>9707814847</v>
      </c>
      <c r="P18" s="24">
        <v>43568</v>
      </c>
      <c r="Q18" s="18"/>
      <c r="R18" s="48"/>
      <c r="S18" s="18"/>
      <c r="T18" s="18"/>
    </row>
    <row r="19" spans="1:20">
      <c r="A19" s="4">
        <v>15</v>
      </c>
      <c r="B19" s="17" t="s">
        <v>62</v>
      </c>
      <c r="C19" s="64" t="s">
        <v>122</v>
      </c>
      <c r="D19" s="64" t="s">
        <v>23</v>
      </c>
      <c r="E19" s="64" t="s">
        <v>123</v>
      </c>
      <c r="F19" s="65" t="s">
        <v>74</v>
      </c>
      <c r="G19" s="66">
        <v>39</v>
      </c>
      <c r="H19" s="66">
        <v>42</v>
      </c>
      <c r="I19" s="67">
        <v>81</v>
      </c>
      <c r="J19" s="64" t="s">
        <v>124</v>
      </c>
      <c r="K19" s="68" t="s">
        <v>82</v>
      </c>
      <c r="L19" s="57" t="s">
        <v>83</v>
      </c>
      <c r="M19" s="57">
        <v>9957299458</v>
      </c>
      <c r="N19" s="69" t="s">
        <v>92</v>
      </c>
      <c r="O19" s="70">
        <v>9707814848</v>
      </c>
      <c r="P19" s="24">
        <v>43568</v>
      </c>
      <c r="Q19" s="18"/>
      <c r="R19" s="48"/>
      <c r="S19" s="18"/>
      <c r="T19" s="18"/>
    </row>
    <row r="20" spans="1:20">
      <c r="A20" s="4">
        <v>16</v>
      </c>
      <c r="B20" s="17" t="s">
        <v>62</v>
      </c>
      <c r="C20" s="64" t="s">
        <v>125</v>
      </c>
      <c r="D20" s="64" t="s">
        <v>23</v>
      </c>
      <c r="E20" s="64" t="s">
        <v>126</v>
      </c>
      <c r="F20" s="65" t="s">
        <v>98</v>
      </c>
      <c r="G20" s="66">
        <v>33</v>
      </c>
      <c r="H20" s="66">
        <v>31</v>
      </c>
      <c r="I20" s="67">
        <v>64</v>
      </c>
      <c r="J20" s="64" t="s">
        <v>127</v>
      </c>
      <c r="K20" s="68" t="s">
        <v>82</v>
      </c>
      <c r="L20" s="57" t="s">
        <v>83</v>
      </c>
      <c r="M20" s="57">
        <v>9957299459</v>
      </c>
      <c r="N20" s="69" t="s">
        <v>92</v>
      </c>
      <c r="O20" s="70">
        <v>9707814849</v>
      </c>
      <c r="P20" s="24">
        <v>43572</v>
      </c>
      <c r="Q20" s="18"/>
      <c r="R20" s="48"/>
      <c r="S20" s="18"/>
      <c r="T20" s="18"/>
    </row>
    <row r="21" spans="1:20">
      <c r="A21" s="4">
        <v>17</v>
      </c>
      <c r="B21" s="17" t="s">
        <v>62</v>
      </c>
      <c r="C21" s="80" t="s">
        <v>241</v>
      </c>
      <c r="D21" s="64" t="s">
        <v>23</v>
      </c>
      <c r="E21" s="80" t="s">
        <v>242</v>
      </c>
      <c r="F21" s="81" t="s">
        <v>74</v>
      </c>
      <c r="G21" s="82">
        <v>34</v>
      </c>
      <c r="H21" s="82">
        <v>30</v>
      </c>
      <c r="I21" s="82">
        <f>G21+H21</f>
        <v>64</v>
      </c>
      <c r="J21" s="80" t="s">
        <v>244</v>
      </c>
      <c r="K21" s="80" t="s">
        <v>235</v>
      </c>
      <c r="L21" s="57" t="s">
        <v>336</v>
      </c>
      <c r="M21" s="57">
        <v>9401451844</v>
      </c>
      <c r="N21" s="83" t="s">
        <v>331</v>
      </c>
      <c r="O21" s="83">
        <v>9854367211</v>
      </c>
      <c r="P21" s="24">
        <v>43572</v>
      </c>
      <c r="Q21" s="18"/>
      <c r="R21" s="48"/>
      <c r="S21" s="18"/>
      <c r="T21" s="18"/>
    </row>
    <row r="22" spans="1:20" ht="22.5">
      <c r="A22" s="4">
        <v>18</v>
      </c>
      <c r="B22" s="17" t="s">
        <v>62</v>
      </c>
      <c r="C22" s="80" t="s">
        <v>245</v>
      </c>
      <c r="D22" s="64" t="s">
        <v>23</v>
      </c>
      <c r="E22" s="80" t="s">
        <v>246</v>
      </c>
      <c r="F22" s="81" t="s">
        <v>74</v>
      </c>
      <c r="G22" s="82">
        <v>38</v>
      </c>
      <c r="H22" s="82">
        <v>37</v>
      </c>
      <c r="I22" s="82">
        <f>G22+H22</f>
        <v>75</v>
      </c>
      <c r="J22" s="80" t="s">
        <v>248</v>
      </c>
      <c r="K22" s="80" t="s">
        <v>235</v>
      </c>
      <c r="L22" s="57" t="s">
        <v>336</v>
      </c>
      <c r="M22" s="57">
        <v>9401451844</v>
      </c>
      <c r="N22" s="83" t="s">
        <v>332</v>
      </c>
      <c r="O22" s="83">
        <v>7896565674</v>
      </c>
      <c r="P22" s="24">
        <v>43572</v>
      </c>
      <c r="Q22" s="18"/>
      <c r="R22" s="48"/>
      <c r="S22" s="18"/>
      <c r="T22" s="18"/>
    </row>
    <row r="23" spans="1:20">
      <c r="A23" s="4">
        <v>19</v>
      </c>
      <c r="B23" s="17" t="s">
        <v>62</v>
      </c>
      <c r="C23" s="80" t="s">
        <v>249</v>
      </c>
      <c r="D23" s="64" t="s">
        <v>23</v>
      </c>
      <c r="E23" s="80" t="s">
        <v>250</v>
      </c>
      <c r="F23" s="81" t="s">
        <v>74</v>
      </c>
      <c r="G23" s="82">
        <v>23</v>
      </c>
      <c r="H23" s="82">
        <v>33</v>
      </c>
      <c r="I23" s="56">
        <f t="shared" ref="I23:I31" si="0">SUM(G23:H23)</f>
        <v>56</v>
      </c>
      <c r="J23" s="80" t="s">
        <v>252</v>
      </c>
      <c r="K23" s="80" t="s">
        <v>235</v>
      </c>
      <c r="L23" s="57" t="s">
        <v>336</v>
      </c>
      <c r="M23" s="57">
        <v>9401451844</v>
      </c>
      <c r="N23" s="83" t="s">
        <v>333</v>
      </c>
      <c r="O23" s="83">
        <v>9508750179</v>
      </c>
      <c r="P23" s="24">
        <v>43573</v>
      </c>
      <c r="Q23" s="18"/>
      <c r="R23" s="48"/>
      <c r="S23" s="18"/>
      <c r="T23" s="18"/>
    </row>
    <row r="24" spans="1:20">
      <c r="A24" s="4">
        <v>20</v>
      </c>
      <c r="B24" s="17" t="s">
        <v>62</v>
      </c>
      <c r="C24" s="80" t="s">
        <v>257</v>
      </c>
      <c r="D24" s="64" t="s">
        <v>23</v>
      </c>
      <c r="E24" s="80" t="s">
        <v>258</v>
      </c>
      <c r="F24" s="81" t="s">
        <v>74</v>
      </c>
      <c r="G24" s="82">
        <v>59</v>
      </c>
      <c r="H24" s="82">
        <v>65</v>
      </c>
      <c r="I24" s="56">
        <f t="shared" si="0"/>
        <v>124</v>
      </c>
      <c r="J24" s="80" t="s">
        <v>260</v>
      </c>
      <c r="K24" s="80" t="s">
        <v>235</v>
      </c>
      <c r="L24" s="57" t="s">
        <v>336</v>
      </c>
      <c r="M24" s="57">
        <v>9401451844</v>
      </c>
      <c r="N24" s="83" t="s">
        <v>334</v>
      </c>
      <c r="O24" s="83">
        <v>9577251768</v>
      </c>
      <c r="P24" s="24">
        <v>43573</v>
      </c>
      <c r="Q24" s="18"/>
      <c r="R24" s="48"/>
      <c r="S24" s="18"/>
      <c r="T24" s="18"/>
    </row>
    <row r="25" spans="1:20">
      <c r="A25" s="4">
        <v>21</v>
      </c>
      <c r="B25" s="17" t="s">
        <v>62</v>
      </c>
      <c r="C25" s="80" t="s">
        <v>261</v>
      </c>
      <c r="D25" s="64" t="s">
        <v>23</v>
      </c>
      <c r="E25" s="80" t="s">
        <v>262</v>
      </c>
      <c r="F25" s="81" t="s">
        <v>74</v>
      </c>
      <c r="G25" s="82">
        <v>43</v>
      </c>
      <c r="H25" s="82">
        <v>34</v>
      </c>
      <c r="I25" s="56">
        <f t="shared" si="0"/>
        <v>77</v>
      </c>
      <c r="J25" s="80" t="s">
        <v>264</v>
      </c>
      <c r="K25" s="80" t="s">
        <v>235</v>
      </c>
      <c r="L25" s="57" t="s">
        <v>336</v>
      </c>
      <c r="M25" s="57">
        <v>9401451844</v>
      </c>
      <c r="N25" s="83" t="s">
        <v>335</v>
      </c>
      <c r="O25" s="83">
        <v>9678108442</v>
      </c>
      <c r="P25" s="24">
        <v>43575</v>
      </c>
      <c r="Q25" s="18"/>
      <c r="R25" s="48"/>
      <c r="S25" s="18"/>
      <c r="T25" s="18"/>
    </row>
    <row r="26" spans="1:20">
      <c r="A26" s="4">
        <v>22</v>
      </c>
      <c r="B26" s="17" t="s">
        <v>62</v>
      </c>
      <c r="C26" s="80" t="s">
        <v>278</v>
      </c>
      <c r="D26" s="64" t="s">
        <v>23</v>
      </c>
      <c r="E26" s="80" t="s">
        <v>279</v>
      </c>
      <c r="F26" s="81" t="s">
        <v>74</v>
      </c>
      <c r="G26" s="82">
        <v>15</v>
      </c>
      <c r="H26" s="82">
        <v>10</v>
      </c>
      <c r="I26" s="56">
        <f t="shared" si="0"/>
        <v>25</v>
      </c>
      <c r="J26" s="80" t="s">
        <v>281</v>
      </c>
      <c r="K26" s="80" t="s">
        <v>235</v>
      </c>
      <c r="L26" s="57" t="s">
        <v>336</v>
      </c>
      <c r="M26" s="57">
        <v>9401451844</v>
      </c>
      <c r="N26" s="83" t="s">
        <v>331</v>
      </c>
      <c r="O26" s="83">
        <v>9854367211</v>
      </c>
      <c r="P26" s="24">
        <v>43575</v>
      </c>
      <c r="Q26" s="18"/>
      <c r="R26" s="48"/>
      <c r="S26" s="18"/>
      <c r="T26" s="18"/>
    </row>
    <row r="27" spans="1:20">
      <c r="A27" s="4">
        <v>23</v>
      </c>
      <c r="B27" s="17" t="s">
        <v>62</v>
      </c>
      <c r="C27" s="80" t="s">
        <v>286</v>
      </c>
      <c r="D27" s="64" t="s">
        <v>23</v>
      </c>
      <c r="E27" s="80" t="s">
        <v>287</v>
      </c>
      <c r="F27" s="81" t="s">
        <v>74</v>
      </c>
      <c r="G27" s="82">
        <v>47</v>
      </c>
      <c r="H27" s="82">
        <v>26</v>
      </c>
      <c r="I27" s="56">
        <f t="shared" si="0"/>
        <v>73</v>
      </c>
      <c r="J27" s="80" t="s">
        <v>289</v>
      </c>
      <c r="K27" s="80" t="s">
        <v>235</v>
      </c>
      <c r="L27" s="57" t="s">
        <v>336</v>
      </c>
      <c r="M27" s="57">
        <v>9401451844</v>
      </c>
      <c r="N27" s="83" t="s">
        <v>332</v>
      </c>
      <c r="O27" s="83">
        <v>7896565674</v>
      </c>
      <c r="P27" s="24">
        <v>43577</v>
      </c>
      <c r="Q27" s="18"/>
      <c r="R27" s="48"/>
      <c r="S27" s="18"/>
      <c r="T27" s="18"/>
    </row>
    <row r="28" spans="1:20" ht="22.5">
      <c r="A28" s="4">
        <v>24</v>
      </c>
      <c r="B28" s="17" t="s">
        <v>62</v>
      </c>
      <c r="C28" s="80" t="s">
        <v>290</v>
      </c>
      <c r="D28" s="64" t="s">
        <v>23</v>
      </c>
      <c r="E28" s="80" t="s">
        <v>291</v>
      </c>
      <c r="F28" s="81" t="s">
        <v>74</v>
      </c>
      <c r="G28" s="82">
        <v>22</v>
      </c>
      <c r="H28" s="82">
        <v>9</v>
      </c>
      <c r="I28" s="56">
        <f t="shared" si="0"/>
        <v>31</v>
      </c>
      <c r="J28" s="80" t="s">
        <v>293</v>
      </c>
      <c r="K28" s="80" t="s">
        <v>235</v>
      </c>
      <c r="L28" s="57" t="s">
        <v>336</v>
      </c>
      <c r="M28" s="57">
        <v>9401451844</v>
      </c>
      <c r="N28" s="83" t="s">
        <v>333</v>
      </c>
      <c r="O28" s="83">
        <v>9508750179</v>
      </c>
      <c r="P28" s="24">
        <v>43577</v>
      </c>
      <c r="Q28" s="18"/>
      <c r="R28" s="48"/>
      <c r="S28" s="18"/>
      <c r="T28" s="18"/>
    </row>
    <row r="29" spans="1:20">
      <c r="A29" s="4">
        <v>25</v>
      </c>
      <c r="B29" s="17" t="s">
        <v>62</v>
      </c>
      <c r="C29" s="80" t="s">
        <v>298</v>
      </c>
      <c r="D29" s="64" t="s">
        <v>23</v>
      </c>
      <c r="E29" s="80" t="s">
        <v>299</v>
      </c>
      <c r="F29" s="81" t="s">
        <v>74</v>
      </c>
      <c r="G29" s="82">
        <v>26</v>
      </c>
      <c r="H29" s="82">
        <v>15</v>
      </c>
      <c r="I29" s="56">
        <f t="shared" si="0"/>
        <v>41</v>
      </c>
      <c r="J29" s="80" t="s">
        <v>301</v>
      </c>
      <c r="K29" s="80" t="s">
        <v>235</v>
      </c>
      <c r="L29" s="57" t="s">
        <v>336</v>
      </c>
      <c r="M29" s="57">
        <v>9401451844</v>
      </c>
      <c r="N29" s="83" t="s">
        <v>334</v>
      </c>
      <c r="O29" s="83">
        <v>9577251768</v>
      </c>
      <c r="P29" s="24">
        <v>43579</v>
      </c>
      <c r="Q29" s="18"/>
      <c r="R29" s="48"/>
      <c r="S29" s="18"/>
      <c r="T29" s="18"/>
    </row>
    <row r="30" spans="1:20" ht="22.5">
      <c r="A30" s="4">
        <v>26</v>
      </c>
      <c r="B30" s="17" t="s">
        <v>62</v>
      </c>
      <c r="C30" s="80" t="s">
        <v>302</v>
      </c>
      <c r="D30" s="64" t="s">
        <v>23</v>
      </c>
      <c r="E30" s="80" t="s">
        <v>303</v>
      </c>
      <c r="F30" s="81" t="s">
        <v>74</v>
      </c>
      <c r="G30" s="82">
        <v>5</v>
      </c>
      <c r="H30" s="82">
        <v>7</v>
      </c>
      <c r="I30" s="56">
        <f t="shared" si="0"/>
        <v>12</v>
      </c>
      <c r="J30" s="80" t="s">
        <v>305</v>
      </c>
      <c r="K30" s="80" t="s">
        <v>235</v>
      </c>
      <c r="L30" s="57" t="s">
        <v>336</v>
      </c>
      <c r="M30" s="57">
        <v>9401451844</v>
      </c>
      <c r="N30" s="83" t="s">
        <v>335</v>
      </c>
      <c r="O30" s="83">
        <v>9678108442</v>
      </c>
      <c r="P30" s="24">
        <v>43579</v>
      </c>
      <c r="Q30" s="18"/>
      <c r="R30" s="48"/>
      <c r="S30" s="18"/>
      <c r="T30" s="18"/>
    </row>
    <row r="31" spans="1:20">
      <c r="A31" s="4">
        <v>27</v>
      </c>
      <c r="B31" s="17" t="s">
        <v>62</v>
      </c>
      <c r="C31" s="80" t="s">
        <v>306</v>
      </c>
      <c r="D31" s="64" t="s">
        <v>23</v>
      </c>
      <c r="E31" s="80" t="s">
        <v>307</v>
      </c>
      <c r="F31" s="81" t="s">
        <v>98</v>
      </c>
      <c r="G31" s="82">
        <v>184</v>
      </c>
      <c r="H31" s="82">
        <v>212</v>
      </c>
      <c r="I31" s="56">
        <f t="shared" si="0"/>
        <v>396</v>
      </c>
      <c r="J31" s="80" t="s">
        <v>309</v>
      </c>
      <c r="K31" s="80" t="s">
        <v>235</v>
      </c>
      <c r="L31" s="57" t="s">
        <v>336</v>
      </c>
      <c r="M31" s="57">
        <v>9401451844</v>
      </c>
      <c r="N31" s="83" t="s">
        <v>331</v>
      </c>
      <c r="O31" s="83">
        <v>9854367211</v>
      </c>
      <c r="P31" s="24">
        <v>43579</v>
      </c>
      <c r="Q31" s="18"/>
      <c r="R31" s="48"/>
      <c r="S31" s="18"/>
      <c r="T31" s="18"/>
    </row>
    <row r="32" spans="1:20">
      <c r="A32" s="4">
        <v>28</v>
      </c>
      <c r="B32" s="17" t="s">
        <v>62</v>
      </c>
      <c r="C32" s="80" t="s">
        <v>306</v>
      </c>
      <c r="D32" s="64" t="s">
        <v>23</v>
      </c>
      <c r="E32" s="80" t="s">
        <v>307</v>
      </c>
      <c r="F32" s="81" t="s">
        <v>98</v>
      </c>
      <c r="G32" s="82">
        <v>0</v>
      </c>
      <c r="H32" s="82">
        <v>0</v>
      </c>
      <c r="I32" s="56">
        <v>0</v>
      </c>
      <c r="J32" s="80" t="s">
        <v>309</v>
      </c>
      <c r="K32" s="80" t="s">
        <v>235</v>
      </c>
      <c r="L32" s="57" t="s">
        <v>336</v>
      </c>
      <c r="M32" s="57">
        <v>9401451844</v>
      </c>
      <c r="N32" s="83" t="s">
        <v>332</v>
      </c>
      <c r="O32" s="83">
        <v>7896565674</v>
      </c>
      <c r="P32" s="24">
        <v>43580</v>
      </c>
      <c r="Q32" s="18"/>
      <c r="R32" s="48"/>
      <c r="S32" s="18"/>
      <c r="T32" s="18"/>
    </row>
    <row r="33" spans="1:20">
      <c r="A33" s="4">
        <v>29</v>
      </c>
      <c r="B33" s="17" t="s">
        <v>62</v>
      </c>
      <c r="C33" s="80" t="s">
        <v>306</v>
      </c>
      <c r="D33" s="64" t="s">
        <v>23</v>
      </c>
      <c r="E33" s="80" t="s">
        <v>307</v>
      </c>
      <c r="F33" s="81" t="s">
        <v>98</v>
      </c>
      <c r="G33" s="82">
        <v>0</v>
      </c>
      <c r="H33" s="82">
        <v>0</v>
      </c>
      <c r="I33" s="56">
        <v>0</v>
      </c>
      <c r="J33" s="80" t="s">
        <v>309</v>
      </c>
      <c r="K33" s="80" t="s">
        <v>235</v>
      </c>
      <c r="L33" s="57" t="s">
        <v>336</v>
      </c>
      <c r="M33" s="57">
        <v>9401451844</v>
      </c>
      <c r="N33" s="83" t="s">
        <v>333</v>
      </c>
      <c r="O33" s="83">
        <v>9508750179</v>
      </c>
      <c r="P33" s="24">
        <v>43580</v>
      </c>
      <c r="Q33" s="18"/>
      <c r="R33" s="48"/>
      <c r="S33" s="18"/>
      <c r="T33" s="18"/>
    </row>
    <row r="34" spans="1:20">
      <c r="A34" s="4">
        <v>30</v>
      </c>
      <c r="B34" s="17" t="s">
        <v>62</v>
      </c>
      <c r="C34" s="80" t="s">
        <v>310</v>
      </c>
      <c r="D34" s="64" t="s">
        <v>23</v>
      </c>
      <c r="E34" s="80" t="s">
        <v>311</v>
      </c>
      <c r="F34" s="81" t="s">
        <v>312</v>
      </c>
      <c r="G34" s="82">
        <v>270</v>
      </c>
      <c r="H34" s="82">
        <v>305</v>
      </c>
      <c r="I34" s="56">
        <f t="shared" ref="I34:I36" si="1">SUM(G34:H34)</f>
        <v>575</v>
      </c>
      <c r="J34" s="80" t="s">
        <v>314</v>
      </c>
      <c r="K34" s="80" t="s">
        <v>235</v>
      </c>
      <c r="L34" s="57" t="s">
        <v>336</v>
      </c>
      <c r="M34" s="57">
        <v>9401451844</v>
      </c>
      <c r="N34" s="83" t="s">
        <v>334</v>
      </c>
      <c r="O34" s="83">
        <v>9577251768</v>
      </c>
      <c r="P34" s="24">
        <v>43581</v>
      </c>
      <c r="Q34" s="18"/>
      <c r="R34" s="48"/>
      <c r="S34" s="18"/>
      <c r="T34" s="18"/>
    </row>
    <row r="35" spans="1:20">
      <c r="A35" s="4">
        <v>31</v>
      </c>
      <c r="B35" s="17" t="s">
        <v>62</v>
      </c>
      <c r="C35" s="80" t="s">
        <v>310</v>
      </c>
      <c r="D35" s="64" t="s">
        <v>23</v>
      </c>
      <c r="E35" s="80" t="s">
        <v>311</v>
      </c>
      <c r="F35" s="81" t="s">
        <v>312</v>
      </c>
      <c r="G35" s="82">
        <v>0</v>
      </c>
      <c r="H35" s="82">
        <v>0</v>
      </c>
      <c r="I35" s="56">
        <f t="shared" si="1"/>
        <v>0</v>
      </c>
      <c r="J35" s="80" t="s">
        <v>314</v>
      </c>
      <c r="K35" s="80" t="s">
        <v>235</v>
      </c>
      <c r="L35" s="57" t="s">
        <v>336</v>
      </c>
      <c r="M35" s="57">
        <v>9401451844</v>
      </c>
      <c r="N35" s="83" t="s">
        <v>335</v>
      </c>
      <c r="O35" s="83">
        <v>9678108442</v>
      </c>
      <c r="P35" s="24">
        <v>43581</v>
      </c>
      <c r="Q35" s="18"/>
      <c r="R35" s="48"/>
      <c r="S35" s="18"/>
      <c r="T35" s="18"/>
    </row>
    <row r="36" spans="1:20">
      <c r="A36" s="4">
        <v>32</v>
      </c>
      <c r="B36" s="17" t="s">
        <v>62</v>
      </c>
      <c r="C36" s="80" t="s">
        <v>310</v>
      </c>
      <c r="D36" s="64" t="s">
        <v>23</v>
      </c>
      <c r="E36" s="80" t="s">
        <v>311</v>
      </c>
      <c r="F36" s="81" t="s">
        <v>312</v>
      </c>
      <c r="G36" s="82">
        <v>0</v>
      </c>
      <c r="H36" s="82">
        <v>0</v>
      </c>
      <c r="I36" s="56">
        <f t="shared" si="1"/>
        <v>0</v>
      </c>
      <c r="J36" s="80" t="s">
        <v>314</v>
      </c>
      <c r="K36" s="80" t="s">
        <v>235</v>
      </c>
      <c r="L36" s="57" t="s">
        <v>336</v>
      </c>
      <c r="M36" s="57">
        <v>9401451844</v>
      </c>
      <c r="N36" s="83" t="s">
        <v>331</v>
      </c>
      <c r="O36" s="83">
        <v>9854367211</v>
      </c>
      <c r="P36" s="24">
        <v>43581</v>
      </c>
      <c r="Q36" s="18"/>
      <c r="R36" s="48"/>
      <c r="S36" s="18"/>
      <c r="T36" s="18"/>
    </row>
    <row r="37" spans="1:20">
      <c r="A37" s="4">
        <v>33</v>
      </c>
      <c r="B37" s="17" t="s">
        <v>62</v>
      </c>
      <c r="C37" s="80" t="s">
        <v>319</v>
      </c>
      <c r="D37" s="64" t="s">
        <v>23</v>
      </c>
      <c r="E37" s="80" t="s">
        <v>320</v>
      </c>
      <c r="F37" s="81" t="s">
        <v>74</v>
      </c>
      <c r="G37" s="82">
        <v>21</v>
      </c>
      <c r="H37" s="82">
        <v>18</v>
      </c>
      <c r="I37" s="56">
        <f t="shared" ref="I37:I39" si="2">SUM(G37:H37)</f>
        <v>39</v>
      </c>
      <c r="J37" s="80" t="s">
        <v>322</v>
      </c>
      <c r="K37" s="80" t="s">
        <v>235</v>
      </c>
      <c r="L37" s="57" t="s">
        <v>336</v>
      </c>
      <c r="M37" s="57">
        <v>9401451844</v>
      </c>
      <c r="N37" s="83" t="s">
        <v>332</v>
      </c>
      <c r="O37" s="83">
        <v>7896565674</v>
      </c>
      <c r="P37" s="24">
        <v>43582</v>
      </c>
      <c r="Q37" s="18"/>
      <c r="R37" s="18"/>
      <c r="S37" s="18"/>
      <c r="T37" s="18"/>
    </row>
    <row r="38" spans="1:20">
      <c r="A38" s="4">
        <v>34</v>
      </c>
      <c r="B38" s="17" t="s">
        <v>62</v>
      </c>
      <c r="C38" s="80" t="s">
        <v>323</v>
      </c>
      <c r="D38" s="64" t="s">
        <v>23</v>
      </c>
      <c r="E38" s="80" t="s">
        <v>324</v>
      </c>
      <c r="F38" s="81" t="s">
        <v>74</v>
      </c>
      <c r="G38" s="82">
        <v>19</v>
      </c>
      <c r="H38" s="82">
        <v>18</v>
      </c>
      <c r="I38" s="56">
        <f t="shared" si="2"/>
        <v>37</v>
      </c>
      <c r="J38" s="80" t="s">
        <v>326</v>
      </c>
      <c r="K38" s="80" t="s">
        <v>235</v>
      </c>
      <c r="L38" s="57" t="s">
        <v>336</v>
      </c>
      <c r="M38" s="57">
        <v>9401451844</v>
      </c>
      <c r="N38" s="83" t="s">
        <v>333</v>
      </c>
      <c r="O38" s="83">
        <v>9508750179</v>
      </c>
      <c r="P38" s="24">
        <v>43584</v>
      </c>
      <c r="Q38" s="18"/>
      <c r="R38" s="18"/>
      <c r="S38" s="18"/>
      <c r="T38" s="18"/>
    </row>
    <row r="39" spans="1:20">
      <c r="A39" s="4">
        <v>35</v>
      </c>
      <c r="B39" s="17" t="s">
        <v>62</v>
      </c>
      <c r="C39" s="80" t="s">
        <v>327</v>
      </c>
      <c r="D39" s="64" t="s">
        <v>23</v>
      </c>
      <c r="E39" s="80" t="s">
        <v>328</v>
      </c>
      <c r="F39" s="81" t="s">
        <v>74</v>
      </c>
      <c r="G39" s="82">
        <v>14</v>
      </c>
      <c r="H39" s="82">
        <v>15</v>
      </c>
      <c r="I39" s="56">
        <f t="shared" si="2"/>
        <v>29</v>
      </c>
      <c r="J39" s="80" t="s">
        <v>330</v>
      </c>
      <c r="K39" s="80" t="s">
        <v>235</v>
      </c>
      <c r="L39" s="57" t="s">
        <v>336</v>
      </c>
      <c r="M39" s="57">
        <v>9401451844</v>
      </c>
      <c r="N39" s="83" t="s">
        <v>334</v>
      </c>
      <c r="O39" s="83">
        <v>9577251768</v>
      </c>
      <c r="P39" s="24">
        <v>43584</v>
      </c>
      <c r="Q39" s="18"/>
      <c r="R39" s="18"/>
      <c r="S39" s="18"/>
      <c r="T39" s="18"/>
    </row>
    <row r="40" spans="1:20">
      <c r="A40" s="4">
        <v>36</v>
      </c>
      <c r="B40" s="17"/>
      <c r="C40" s="80"/>
      <c r="D40" s="64"/>
      <c r="E40" s="80"/>
      <c r="F40" s="81"/>
      <c r="G40" s="82"/>
      <c r="H40" s="82"/>
      <c r="I40" s="56"/>
      <c r="J40" s="80"/>
      <c r="K40" s="18"/>
      <c r="L40" s="18"/>
      <c r="M40" s="18"/>
      <c r="N40" s="83"/>
      <c r="O40" s="83"/>
      <c r="P40" s="24"/>
      <c r="Q40" s="18"/>
      <c r="R40" s="18"/>
      <c r="S40" s="18"/>
      <c r="T40" s="18"/>
    </row>
    <row r="41" spans="1:20">
      <c r="A41" s="4">
        <v>37</v>
      </c>
      <c r="B41" s="17"/>
      <c r="C41" s="80"/>
      <c r="D41" s="64"/>
      <c r="E41" s="80"/>
      <c r="F41" s="81"/>
      <c r="G41" s="82"/>
      <c r="H41" s="82"/>
      <c r="I41" s="56"/>
      <c r="J41" s="80"/>
      <c r="K41" s="18"/>
      <c r="L41" s="18"/>
      <c r="M41" s="18"/>
      <c r="N41" s="18"/>
      <c r="O41" s="18"/>
      <c r="P41" s="24"/>
      <c r="Q41" s="18"/>
      <c r="R41" s="18"/>
      <c r="S41" s="18"/>
      <c r="T41" s="18"/>
    </row>
    <row r="42" spans="1:20">
      <c r="A42" s="4">
        <v>38</v>
      </c>
      <c r="B42" s="17"/>
      <c r="C42" s="80"/>
      <c r="D42" s="64"/>
      <c r="E42" s="80"/>
      <c r="F42" s="81"/>
      <c r="G42" s="82"/>
      <c r="H42" s="82"/>
      <c r="I42" s="56"/>
      <c r="J42" s="80"/>
      <c r="K42" s="18"/>
      <c r="L42" s="18"/>
      <c r="M42" s="18"/>
      <c r="N42" s="18"/>
      <c r="O42" s="18"/>
      <c r="P42" s="24"/>
      <c r="Q42" s="18"/>
      <c r="R42" s="18"/>
      <c r="S42" s="18"/>
      <c r="T42" s="18"/>
    </row>
    <row r="43" spans="1:20">
      <c r="A43" s="4">
        <v>39</v>
      </c>
      <c r="B43" s="17"/>
      <c r="C43" s="80"/>
      <c r="D43" s="64"/>
      <c r="E43" s="80"/>
      <c r="F43" s="81"/>
      <c r="G43" s="82"/>
      <c r="H43" s="82"/>
      <c r="I43" s="56"/>
      <c r="J43" s="80"/>
      <c r="K43" s="18"/>
      <c r="L43" s="18"/>
      <c r="M43" s="18"/>
      <c r="N43" s="18"/>
      <c r="O43" s="18"/>
      <c r="P43" s="24"/>
      <c r="Q43" s="18"/>
      <c r="R43" s="18"/>
      <c r="S43" s="18"/>
      <c r="T43" s="18"/>
    </row>
    <row r="44" spans="1:20">
      <c r="A44" s="4">
        <v>40</v>
      </c>
      <c r="B44" s="17"/>
      <c r="C44" s="80"/>
      <c r="D44" s="64"/>
      <c r="E44" s="80"/>
      <c r="F44" s="81"/>
      <c r="G44" s="82"/>
      <c r="H44" s="82"/>
      <c r="I44" s="56"/>
      <c r="J44" s="80"/>
      <c r="K44" s="18"/>
      <c r="L44" s="18"/>
      <c r="M44" s="18"/>
      <c r="N44" s="18"/>
      <c r="O44" s="18"/>
      <c r="P44" s="24"/>
      <c r="Q44" s="18"/>
      <c r="R44" s="18"/>
      <c r="S44" s="18"/>
      <c r="T44" s="18"/>
    </row>
    <row r="45" spans="1:20">
      <c r="A45" s="4">
        <v>41</v>
      </c>
      <c r="B45" s="17"/>
      <c r="C45" s="80"/>
      <c r="D45" s="64"/>
      <c r="E45" s="80"/>
      <c r="F45" s="81"/>
      <c r="G45" s="82"/>
      <c r="H45" s="82"/>
      <c r="I45" s="56"/>
      <c r="J45" s="80"/>
      <c r="K45" s="18"/>
      <c r="L45" s="18"/>
      <c r="M45" s="18"/>
      <c r="N45" s="18"/>
      <c r="O45" s="18"/>
      <c r="P45" s="24"/>
      <c r="Q45" s="18"/>
      <c r="R45" s="18"/>
      <c r="S45" s="18"/>
      <c r="T45" s="18"/>
    </row>
    <row r="46" spans="1:20">
      <c r="A46" s="4">
        <v>42</v>
      </c>
      <c r="B46" s="17"/>
      <c r="C46" s="80"/>
      <c r="D46" s="64"/>
      <c r="E46" s="80"/>
      <c r="F46" s="81"/>
      <c r="G46" s="82"/>
      <c r="H46" s="82"/>
      <c r="I46" s="56"/>
      <c r="J46" s="80"/>
      <c r="K46" s="18"/>
      <c r="L46" s="18"/>
      <c r="M46" s="18"/>
      <c r="N46" s="18"/>
      <c r="O46" s="18"/>
      <c r="P46" s="24"/>
      <c r="Q46" s="18"/>
      <c r="R46" s="18"/>
      <c r="S46" s="18"/>
      <c r="T46" s="18"/>
    </row>
    <row r="47" spans="1:20">
      <c r="A47" s="4">
        <v>43</v>
      </c>
      <c r="B47" s="17"/>
      <c r="C47" s="80"/>
      <c r="D47" s="64"/>
      <c r="E47" s="80"/>
      <c r="F47" s="81"/>
      <c r="G47" s="82"/>
      <c r="H47" s="82"/>
      <c r="I47" s="56"/>
      <c r="J47" s="80"/>
      <c r="K47" s="18"/>
      <c r="L47" s="18"/>
      <c r="M47" s="18"/>
      <c r="N47" s="18"/>
      <c r="O47" s="18"/>
      <c r="P47" s="24"/>
      <c r="Q47" s="18"/>
      <c r="R47" s="18"/>
      <c r="S47" s="18"/>
      <c r="T47" s="18"/>
    </row>
    <row r="48" spans="1:20">
      <c r="A48" s="4">
        <v>44</v>
      </c>
      <c r="B48" s="17"/>
      <c r="C48" s="80"/>
      <c r="D48" s="64"/>
      <c r="E48" s="80"/>
      <c r="F48" s="81"/>
      <c r="G48" s="82"/>
      <c r="H48" s="82"/>
      <c r="I48" s="56"/>
      <c r="J48" s="80"/>
      <c r="K48" s="18"/>
      <c r="L48" s="18"/>
      <c r="M48" s="18"/>
      <c r="N48" s="18"/>
      <c r="O48" s="18"/>
      <c r="P48" s="24"/>
      <c r="Q48" s="18"/>
      <c r="R48" s="18"/>
      <c r="S48" s="18"/>
      <c r="T48" s="18"/>
    </row>
    <row r="49" spans="1:20">
      <c r="A49" s="4">
        <v>45</v>
      </c>
      <c r="B49" s="17"/>
      <c r="C49" s="80"/>
      <c r="D49" s="64"/>
      <c r="E49" s="80"/>
      <c r="F49" s="81"/>
      <c r="G49" s="82"/>
      <c r="H49" s="82"/>
      <c r="I49" s="56"/>
      <c r="J49" s="80"/>
      <c r="K49" s="18"/>
      <c r="L49" s="18"/>
      <c r="M49" s="18"/>
      <c r="N49" s="18"/>
      <c r="O49" s="18"/>
      <c r="P49" s="24"/>
      <c r="Q49" s="18"/>
      <c r="R49" s="18"/>
      <c r="S49" s="18"/>
      <c r="T49" s="18"/>
    </row>
    <row r="50" spans="1:20">
      <c r="A50" s="4">
        <v>46</v>
      </c>
      <c r="B50" s="17"/>
      <c r="C50" s="80"/>
      <c r="D50" s="64"/>
      <c r="E50" s="80"/>
      <c r="F50" s="81"/>
      <c r="G50" s="82"/>
      <c r="H50" s="82"/>
      <c r="I50" s="56"/>
      <c r="J50" s="80"/>
      <c r="K50" s="18"/>
      <c r="L50" s="18"/>
      <c r="M50" s="18"/>
      <c r="N50" s="18"/>
      <c r="O50" s="18"/>
      <c r="P50" s="24"/>
      <c r="Q50" s="18"/>
      <c r="R50" s="18"/>
      <c r="S50" s="18"/>
      <c r="T50" s="18"/>
    </row>
    <row r="51" spans="1:20">
      <c r="A51" s="4">
        <v>47</v>
      </c>
      <c r="B51" s="17"/>
      <c r="C51" s="18"/>
      <c r="D51" s="18"/>
      <c r="E51" s="19"/>
      <c r="F51" s="18"/>
      <c r="G51" s="19"/>
      <c r="H51" s="19"/>
      <c r="I51" s="56">
        <f t="shared" ref="I51:I69" si="3">SUM(G51:H51)</f>
        <v>0</v>
      </c>
      <c r="J51" s="18"/>
      <c r="K51" s="18"/>
      <c r="L51" s="18"/>
      <c r="M51" s="18"/>
      <c r="N51" s="18"/>
      <c r="O51" s="18"/>
      <c r="P51" s="24"/>
      <c r="Q51" s="18"/>
      <c r="R51" s="18"/>
      <c r="S51" s="18"/>
      <c r="T51" s="18"/>
    </row>
    <row r="52" spans="1:20">
      <c r="A52" s="4">
        <v>48</v>
      </c>
      <c r="B52" s="17"/>
      <c r="C52" s="18"/>
      <c r="D52" s="18"/>
      <c r="E52" s="19"/>
      <c r="F52" s="18"/>
      <c r="G52" s="19"/>
      <c r="H52" s="19"/>
      <c r="I52" s="56">
        <f t="shared" si="3"/>
        <v>0</v>
      </c>
      <c r="J52" s="18"/>
      <c r="K52" s="18"/>
      <c r="L52" s="18"/>
      <c r="M52" s="18"/>
      <c r="N52" s="18"/>
      <c r="O52" s="18"/>
      <c r="P52" s="24"/>
      <c r="Q52" s="18"/>
      <c r="R52" s="18"/>
      <c r="S52" s="18"/>
      <c r="T52" s="18"/>
    </row>
    <row r="53" spans="1:20">
      <c r="A53" s="4">
        <v>49</v>
      </c>
      <c r="B53" s="17"/>
      <c r="C53" s="18"/>
      <c r="D53" s="18"/>
      <c r="E53" s="19"/>
      <c r="F53" s="18"/>
      <c r="G53" s="19"/>
      <c r="H53" s="19"/>
      <c r="I53" s="56">
        <f t="shared" si="3"/>
        <v>0</v>
      </c>
      <c r="J53" s="18"/>
      <c r="K53" s="18"/>
      <c r="L53" s="18"/>
      <c r="M53" s="18"/>
      <c r="N53" s="18"/>
      <c r="O53" s="18"/>
      <c r="P53" s="24"/>
      <c r="Q53" s="18"/>
      <c r="R53" s="18"/>
      <c r="S53" s="18"/>
      <c r="T53" s="18"/>
    </row>
    <row r="54" spans="1:20">
      <c r="A54" s="4">
        <v>50</v>
      </c>
      <c r="B54" s="17"/>
      <c r="C54" s="18"/>
      <c r="D54" s="18"/>
      <c r="E54" s="19"/>
      <c r="F54" s="18"/>
      <c r="G54" s="19"/>
      <c r="H54" s="19"/>
      <c r="I54" s="56">
        <f t="shared" si="3"/>
        <v>0</v>
      </c>
      <c r="J54" s="18"/>
      <c r="K54" s="18"/>
      <c r="L54" s="18"/>
      <c r="M54" s="18"/>
      <c r="N54" s="18"/>
      <c r="O54" s="18"/>
      <c r="P54" s="24"/>
      <c r="Q54" s="18"/>
      <c r="R54" s="18"/>
      <c r="S54" s="18"/>
      <c r="T54" s="18"/>
    </row>
    <row r="55" spans="1:20">
      <c r="A55" s="4">
        <v>51</v>
      </c>
      <c r="B55" s="17"/>
      <c r="C55" s="18"/>
      <c r="D55" s="18"/>
      <c r="E55" s="19"/>
      <c r="F55" s="18"/>
      <c r="G55" s="19"/>
      <c r="H55" s="19"/>
      <c r="I55" s="56">
        <f t="shared" si="3"/>
        <v>0</v>
      </c>
      <c r="J55" s="18"/>
      <c r="K55" s="18"/>
      <c r="L55" s="18"/>
      <c r="M55" s="18"/>
      <c r="N55" s="18"/>
      <c r="O55" s="18"/>
      <c r="P55" s="24"/>
      <c r="Q55" s="18"/>
      <c r="R55" s="18"/>
      <c r="S55" s="18"/>
      <c r="T55" s="18"/>
    </row>
    <row r="56" spans="1:20">
      <c r="A56" s="4">
        <v>52</v>
      </c>
      <c r="B56" s="17"/>
      <c r="C56" s="18"/>
      <c r="D56" s="18"/>
      <c r="E56" s="19"/>
      <c r="F56" s="18"/>
      <c r="G56" s="19"/>
      <c r="H56" s="19"/>
      <c r="I56" s="56">
        <f t="shared" si="3"/>
        <v>0</v>
      </c>
      <c r="J56" s="18"/>
      <c r="K56" s="18"/>
      <c r="L56" s="18"/>
      <c r="M56" s="18"/>
      <c r="N56" s="18"/>
      <c r="O56" s="18"/>
      <c r="P56" s="24"/>
      <c r="Q56" s="18"/>
      <c r="R56" s="18"/>
      <c r="S56" s="18"/>
      <c r="T56" s="18"/>
    </row>
    <row r="57" spans="1:20">
      <c r="A57" s="4">
        <v>53</v>
      </c>
      <c r="B57" s="17"/>
      <c r="C57" s="18"/>
      <c r="D57" s="18"/>
      <c r="E57" s="19"/>
      <c r="F57" s="18"/>
      <c r="G57" s="19"/>
      <c r="H57" s="19"/>
      <c r="I57" s="56">
        <f t="shared" si="3"/>
        <v>0</v>
      </c>
      <c r="J57" s="18"/>
      <c r="K57" s="18"/>
      <c r="L57" s="18"/>
      <c r="M57" s="18"/>
      <c r="N57" s="18"/>
      <c r="O57" s="18"/>
      <c r="P57" s="24"/>
      <c r="Q57" s="18"/>
      <c r="R57" s="18"/>
      <c r="S57" s="18"/>
      <c r="T57" s="18"/>
    </row>
    <row r="58" spans="1:20">
      <c r="A58" s="4">
        <v>54</v>
      </c>
      <c r="B58" s="17"/>
      <c r="C58" s="18"/>
      <c r="D58" s="18"/>
      <c r="E58" s="19"/>
      <c r="F58" s="18"/>
      <c r="G58" s="19"/>
      <c r="H58" s="19"/>
      <c r="I58" s="56">
        <f t="shared" si="3"/>
        <v>0</v>
      </c>
      <c r="J58" s="18"/>
      <c r="K58" s="18"/>
      <c r="L58" s="18"/>
      <c r="M58" s="18"/>
      <c r="N58" s="18"/>
      <c r="O58" s="18"/>
      <c r="P58" s="24"/>
      <c r="Q58" s="18"/>
      <c r="R58" s="18"/>
      <c r="S58" s="18"/>
      <c r="T58" s="18"/>
    </row>
    <row r="59" spans="1:20">
      <c r="A59" s="4">
        <v>55</v>
      </c>
      <c r="B59" s="17"/>
      <c r="C59" s="18"/>
      <c r="D59" s="18"/>
      <c r="E59" s="19"/>
      <c r="F59" s="18"/>
      <c r="G59" s="19"/>
      <c r="H59" s="19"/>
      <c r="I59" s="56">
        <f t="shared" si="3"/>
        <v>0</v>
      </c>
      <c r="J59" s="18"/>
      <c r="K59" s="18"/>
      <c r="L59" s="18"/>
      <c r="M59" s="18"/>
      <c r="N59" s="18"/>
      <c r="O59" s="18"/>
      <c r="P59" s="24"/>
      <c r="Q59" s="18"/>
      <c r="R59" s="18"/>
      <c r="S59" s="18"/>
      <c r="T59" s="18"/>
    </row>
    <row r="60" spans="1:20">
      <c r="A60" s="4">
        <v>56</v>
      </c>
      <c r="B60" s="17"/>
      <c r="C60" s="18"/>
      <c r="D60" s="18"/>
      <c r="E60" s="19"/>
      <c r="F60" s="18"/>
      <c r="G60" s="19"/>
      <c r="H60" s="19"/>
      <c r="I60" s="56">
        <f t="shared" si="3"/>
        <v>0</v>
      </c>
      <c r="J60" s="18"/>
      <c r="K60" s="18"/>
      <c r="L60" s="18"/>
      <c r="M60" s="18"/>
      <c r="N60" s="18"/>
      <c r="O60" s="18"/>
      <c r="P60" s="24"/>
      <c r="Q60" s="18"/>
      <c r="R60" s="18"/>
      <c r="S60" s="18"/>
      <c r="T60" s="18"/>
    </row>
    <row r="61" spans="1:20">
      <c r="A61" s="4">
        <v>57</v>
      </c>
      <c r="B61" s="17"/>
      <c r="C61" s="18"/>
      <c r="D61" s="18"/>
      <c r="E61" s="19"/>
      <c r="F61" s="18"/>
      <c r="G61" s="19"/>
      <c r="H61" s="19"/>
      <c r="I61" s="56">
        <f t="shared" si="3"/>
        <v>0</v>
      </c>
      <c r="J61" s="18"/>
      <c r="K61" s="18"/>
      <c r="L61" s="18"/>
      <c r="M61" s="18"/>
      <c r="N61" s="18"/>
      <c r="O61" s="18"/>
      <c r="P61" s="24"/>
      <c r="Q61" s="18"/>
      <c r="R61" s="18"/>
      <c r="S61" s="18"/>
      <c r="T61" s="18"/>
    </row>
    <row r="62" spans="1:20">
      <c r="A62" s="4">
        <v>58</v>
      </c>
      <c r="B62" s="17"/>
      <c r="C62" s="18"/>
      <c r="D62" s="18"/>
      <c r="E62" s="19"/>
      <c r="F62" s="18"/>
      <c r="G62" s="19"/>
      <c r="H62" s="19"/>
      <c r="I62" s="56">
        <f t="shared" si="3"/>
        <v>0</v>
      </c>
      <c r="J62" s="18"/>
      <c r="K62" s="18"/>
      <c r="L62" s="18"/>
      <c r="M62" s="18"/>
      <c r="N62" s="18"/>
      <c r="O62" s="18"/>
      <c r="P62" s="24"/>
      <c r="Q62" s="18"/>
      <c r="R62" s="18"/>
      <c r="S62" s="18"/>
      <c r="T62" s="18"/>
    </row>
    <row r="63" spans="1:20">
      <c r="A63" s="4">
        <v>59</v>
      </c>
      <c r="B63" s="17"/>
      <c r="C63" s="18"/>
      <c r="D63" s="18"/>
      <c r="E63" s="19"/>
      <c r="F63" s="18"/>
      <c r="G63" s="19"/>
      <c r="H63" s="19"/>
      <c r="I63" s="56">
        <f t="shared" si="3"/>
        <v>0</v>
      </c>
      <c r="J63" s="18"/>
      <c r="K63" s="18"/>
      <c r="L63" s="18"/>
      <c r="M63" s="18"/>
      <c r="N63" s="18"/>
      <c r="O63" s="18"/>
      <c r="P63" s="24"/>
      <c r="Q63" s="18"/>
      <c r="R63" s="18"/>
      <c r="S63" s="18"/>
      <c r="T63" s="18"/>
    </row>
    <row r="64" spans="1:20">
      <c r="A64" s="4">
        <v>60</v>
      </c>
      <c r="B64" s="17"/>
      <c r="C64" s="18"/>
      <c r="D64" s="18"/>
      <c r="E64" s="19"/>
      <c r="F64" s="18"/>
      <c r="G64" s="19"/>
      <c r="H64" s="19"/>
      <c r="I64" s="56">
        <f t="shared" si="3"/>
        <v>0</v>
      </c>
      <c r="J64" s="18"/>
      <c r="K64" s="18"/>
      <c r="L64" s="18"/>
      <c r="M64" s="18"/>
      <c r="N64" s="18"/>
      <c r="O64" s="18"/>
      <c r="P64" s="24"/>
      <c r="Q64" s="18"/>
      <c r="R64" s="18"/>
      <c r="S64" s="18"/>
      <c r="T64" s="18"/>
    </row>
    <row r="65" spans="1:20">
      <c r="A65" s="4">
        <v>61</v>
      </c>
      <c r="B65" s="17"/>
      <c r="C65" s="18"/>
      <c r="D65" s="18"/>
      <c r="E65" s="19"/>
      <c r="F65" s="18"/>
      <c r="G65" s="19"/>
      <c r="H65" s="19"/>
      <c r="I65" s="56">
        <f t="shared" si="3"/>
        <v>0</v>
      </c>
      <c r="J65" s="18"/>
      <c r="K65" s="18"/>
      <c r="L65" s="18"/>
      <c r="M65" s="18"/>
      <c r="N65" s="18"/>
      <c r="O65" s="18"/>
      <c r="P65" s="24"/>
      <c r="Q65" s="18"/>
      <c r="R65" s="18"/>
      <c r="S65" s="18"/>
      <c r="T65" s="18"/>
    </row>
    <row r="66" spans="1:20">
      <c r="A66" s="4">
        <v>62</v>
      </c>
      <c r="B66" s="17"/>
      <c r="C66" s="18"/>
      <c r="D66" s="18"/>
      <c r="E66" s="19"/>
      <c r="F66" s="18"/>
      <c r="G66" s="19"/>
      <c r="H66" s="19"/>
      <c r="I66" s="56">
        <f t="shared" si="3"/>
        <v>0</v>
      </c>
      <c r="J66" s="18"/>
      <c r="K66" s="18"/>
      <c r="L66" s="18"/>
      <c r="M66" s="18"/>
      <c r="N66" s="18"/>
      <c r="O66" s="18"/>
      <c r="P66" s="24"/>
      <c r="Q66" s="18"/>
      <c r="R66" s="18"/>
      <c r="S66" s="18"/>
      <c r="T66" s="18"/>
    </row>
    <row r="67" spans="1:20">
      <c r="A67" s="4">
        <v>63</v>
      </c>
      <c r="B67" s="17"/>
      <c r="C67" s="18"/>
      <c r="D67" s="18"/>
      <c r="E67" s="19"/>
      <c r="F67" s="18"/>
      <c r="G67" s="19"/>
      <c r="H67" s="19"/>
      <c r="I67" s="56">
        <f t="shared" si="3"/>
        <v>0</v>
      </c>
      <c r="J67" s="18"/>
      <c r="K67" s="18"/>
      <c r="L67" s="18"/>
      <c r="M67" s="18"/>
      <c r="N67" s="18"/>
      <c r="O67" s="18"/>
      <c r="P67" s="24"/>
      <c r="Q67" s="18"/>
      <c r="R67" s="18"/>
      <c r="S67" s="18"/>
      <c r="T67" s="18"/>
    </row>
    <row r="68" spans="1:20">
      <c r="A68" s="4">
        <v>64</v>
      </c>
      <c r="B68" s="17"/>
      <c r="C68" s="18"/>
      <c r="D68" s="18"/>
      <c r="E68" s="19"/>
      <c r="F68" s="18"/>
      <c r="G68" s="19"/>
      <c r="H68" s="19"/>
      <c r="I68" s="56">
        <f t="shared" si="3"/>
        <v>0</v>
      </c>
      <c r="J68" s="18"/>
      <c r="K68" s="18"/>
      <c r="L68" s="18"/>
      <c r="M68" s="18"/>
      <c r="N68" s="18"/>
      <c r="O68" s="18"/>
      <c r="P68" s="24"/>
      <c r="Q68" s="18"/>
      <c r="R68" s="18"/>
      <c r="S68" s="18"/>
      <c r="T68" s="18"/>
    </row>
    <row r="69" spans="1:20">
      <c r="A69" s="4">
        <v>65</v>
      </c>
      <c r="B69" s="17"/>
      <c r="C69" s="18"/>
      <c r="D69" s="18"/>
      <c r="E69" s="19"/>
      <c r="F69" s="18"/>
      <c r="G69" s="19"/>
      <c r="H69" s="19"/>
      <c r="I69" s="56">
        <f t="shared" si="3"/>
        <v>0</v>
      </c>
      <c r="J69" s="18"/>
      <c r="K69" s="18"/>
      <c r="L69" s="18"/>
      <c r="M69" s="18"/>
      <c r="N69" s="18"/>
      <c r="O69" s="18"/>
      <c r="P69" s="24"/>
      <c r="Q69" s="18"/>
      <c r="R69" s="18"/>
      <c r="S69" s="18"/>
      <c r="T69" s="18"/>
    </row>
    <row r="70" spans="1:20">
      <c r="A70" s="4">
        <v>66</v>
      </c>
      <c r="B70" s="17"/>
      <c r="C70" s="18"/>
      <c r="D70" s="18"/>
      <c r="E70" s="19"/>
      <c r="F70" s="18"/>
      <c r="G70" s="19"/>
      <c r="H70" s="19"/>
      <c r="I70" s="56">
        <f t="shared" ref="I70:I133" si="4">SUM(G70:H70)</f>
        <v>0</v>
      </c>
      <c r="J70" s="18"/>
      <c r="K70" s="18"/>
      <c r="L70" s="18"/>
      <c r="M70" s="18"/>
      <c r="N70" s="18"/>
      <c r="O70" s="18"/>
      <c r="P70" s="24"/>
      <c r="Q70" s="18"/>
      <c r="R70" s="18"/>
      <c r="S70" s="18"/>
      <c r="T70" s="18"/>
    </row>
    <row r="71" spans="1:20">
      <c r="A71" s="4">
        <v>67</v>
      </c>
      <c r="B71" s="17"/>
      <c r="C71" s="18"/>
      <c r="D71" s="18"/>
      <c r="E71" s="19"/>
      <c r="F71" s="18"/>
      <c r="G71" s="19"/>
      <c r="H71" s="19"/>
      <c r="I71" s="56">
        <f t="shared" si="4"/>
        <v>0</v>
      </c>
      <c r="J71" s="18"/>
      <c r="K71" s="18"/>
      <c r="L71" s="18"/>
      <c r="M71" s="18"/>
      <c r="N71" s="18"/>
      <c r="O71" s="18"/>
      <c r="P71" s="24"/>
      <c r="Q71" s="18"/>
      <c r="R71" s="18"/>
      <c r="S71" s="18"/>
      <c r="T71" s="18"/>
    </row>
    <row r="72" spans="1:20">
      <c r="A72" s="4">
        <v>68</v>
      </c>
      <c r="B72" s="17"/>
      <c r="C72" s="18"/>
      <c r="D72" s="18"/>
      <c r="E72" s="19"/>
      <c r="F72" s="18"/>
      <c r="G72" s="19"/>
      <c r="H72" s="19"/>
      <c r="I72" s="56">
        <f t="shared" si="4"/>
        <v>0</v>
      </c>
      <c r="J72" s="18"/>
      <c r="K72" s="18"/>
      <c r="L72" s="18"/>
      <c r="M72" s="18"/>
      <c r="N72" s="18"/>
      <c r="O72" s="18"/>
      <c r="P72" s="24"/>
      <c r="Q72" s="18"/>
      <c r="R72" s="18"/>
      <c r="S72" s="18"/>
      <c r="T72" s="18"/>
    </row>
    <row r="73" spans="1:20">
      <c r="A73" s="4">
        <v>69</v>
      </c>
      <c r="B73" s="17"/>
      <c r="C73" s="18"/>
      <c r="D73" s="18"/>
      <c r="E73" s="19"/>
      <c r="F73" s="18"/>
      <c r="G73" s="19"/>
      <c r="H73" s="19"/>
      <c r="I73" s="56">
        <f t="shared" si="4"/>
        <v>0</v>
      </c>
      <c r="J73" s="18"/>
      <c r="K73" s="18"/>
      <c r="L73" s="18"/>
      <c r="M73" s="18"/>
      <c r="N73" s="18"/>
      <c r="O73" s="18"/>
      <c r="P73" s="24"/>
      <c r="Q73" s="18"/>
      <c r="R73" s="18"/>
      <c r="S73" s="18"/>
      <c r="T73" s="18"/>
    </row>
    <row r="74" spans="1:20">
      <c r="A74" s="4">
        <v>70</v>
      </c>
      <c r="B74" s="17"/>
      <c r="C74" s="57"/>
      <c r="D74" s="57"/>
      <c r="E74" s="17"/>
      <c r="F74" s="57"/>
      <c r="G74" s="17"/>
      <c r="H74" s="17"/>
      <c r="I74" s="56">
        <f t="shared" si="4"/>
        <v>0</v>
      </c>
      <c r="J74" s="57"/>
      <c r="K74" s="57"/>
      <c r="L74" s="57"/>
      <c r="M74" s="57"/>
      <c r="N74" s="57"/>
      <c r="O74" s="57"/>
      <c r="P74" s="24"/>
      <c r="Q74" s="18"/>
      <c r="R74" s="18"/>
      <c r="S74" s="18"/>
      <c r="T74" s="18"/>
    </row>
    <row r="75" spans="1:20">
      <c r="A75" s="4">
        <v>71</v>
      </c>
      <c r="B75" s="17"/>
      <c r="C75" s="18"/>
      <c r="D75" s="18"/>
      <c r="E75" s="19"/>
      <c r="F75" s="18"/>
      <c r="G75" s="19"/>
      <c r="H75" s="19"/>
      <c r="I75" s="56">
        <f t="shared" si="4"/>
        <v>0</v>
      </c>
      <c r="J75" s="18"/>
      <c r="K75" s="18"/>
      <c r="L75" s="18"/>
      <c r="M75" s="18"/>
      <c r="N75" s="18"/>
      <c r="O75" s="18"/>
      <c r="P75" s="24"/>
      <c r="Q75" s="18"/>
      <c r="R75" s="18"/>
      <c r="S75" s="18"/>
      <c r="T75" s="18"/>
    </row>
    <row r="76" spans="1:20">
      <c r="A76" s="4">
        <v>72</v>
      </c>
      <c r="B76" s="17"/>
      <c r="C76" s="18"/>
      <c r="D76" s="18"/>
      <c r="E76" s="19"/>
      <c r="F76" s="18"/>
      <c r="G76" s="19"/>
      <c r="H76" s="19"/>
      <c r="I76" s="56">
        <f t="shared" si="4"/>
        <v>0</v>
      </c>
      <c r="J76" s="18"/>
      <c r="K76" s="18"/>
      <c r="L76" s="18"/>
      <c r="M76" s="18"/>
      <c r="N76" s="18"/>
      <c r="O76" s="18"/>
      <c r="P76" s="24"/>
      <c r="Q76" s="18"/>
      <c r="R76" s="18"/>
      <c r="S76" s="18"/>
      <c r="T76" s="18"/>
    </row>
    <row r="77" spans="1:20">
      <c r="A77" s="4">
        <v>73</v>
      </c>
      <c r="B77" s="17"/>
      <c r="C77" s="18"/>
      <c r="D77" s="18"/>
      <c r="E77" s="19"/>
      <c r="F77" s="18"/>
      <c r="G77" s="19"/>
      <c r="H77" s="19"/>
      <c r="I77" s="56">
        <f t="shared" si="4"/>
        <v>0</v>
      </c>
      <c r="J77" s="18"/>
      <c r="K77" s="18"/>
      <c r="L77" s="18"/>
      <c r="M77" s="18"/>
      <c r="N77" s="18"/>
      <c r="O77" s="18"/>
      <c r="P77" s="24"/>
      <c r="Q77" s="18"/>
      <c r="R77" s="18"/>
      <c r="S77" s="18"/>
      <c r="T77" s="18"/>
    </row>
    <row r="78" spans="1:20">
      <c r="A78" s="4">
        <v>74</v>
      </c>
      <c r="B78" s="17"/>
      <c r="C78" s="18"/>
      <c r="D78" s="18"/>
      <c r="E78" s="19"/>
      <c r="F78" s="18"/>
      <c r="G78" s="19"/>
      <c r="H78" s="19"/>
      <c r="I78" s="56">
        <f t="shared" si="4"/>
        <v>0</v>
      </c>
      <c r="J78" s="18"/>
      <c r="K78" s="18"/>
      <c r="L78" s="18"/>
      <c r="M78" s="18"/>
      <c r="N78" s="18"/>
      <c r="O78" s="18"/>
      <c r="P78" s="24"/>
      <c r="Q78" s="18"/>
      <c r="R78" s="18"/>
      <c r="S78" s="18"/>
      <c r="T78" s="18"/>
    </row>
    <row r="79" spans="1:20">
      <c r="A79" s="4">
        <v>75</v>
      </c>
      <c r="B79" s="17"/>
      <c r="C79" s="18"/>
      <c r="D79" s="18"/>
      <c r="E79" s="19"/>
      <c r="F79" s="18"/>
      <c r="G79" s="19"/>
      <c r="H79" s="19"/>
      <c r="I79" s="56">
        <f t="shared" si="4"/>
        <v>0</v>
      </c>
      <c r="J79" s="18"/>
      <c r="K79" s="18"/>
      <c r="L79" s="18"/>
      <c r="M79" s="18"/>
      <c r="N79" s="18"/>
      <c r="O79" s="18"/>
      <c r="P79" s="24"/>
      <c r="Q79" s="18"/>
      <c r="R79" s="18"/>
      <c r="S79" s="18"/>
      <c r="T79" s="18"/>
    </row>
    <row r="80" spans="1:20">
      <c r="A80" s="4">
        <v>76</v>
      </c>
      <c r="B80" s="17"/>
      <c r="C80" s="18"/>
      <c r="D80" s="18"/>
      <c r="E80" s="19"/>
      <c r="F80" s="18"/>
      <c r="G80" s="19"/>
      <c r="H80" s="19"/>
      <c r="I80" s="56">
        <f t="shared" si="4"/>
        <v>0</v>
      </c>
      <c r="J80" s="18"/>
      <c r="K80" s="18"/>
      <c r="L80" s="18"/>
      <c r="M80" s="18"/>
      <c r="N80" s="18"/>
      <c r="O80" s="18"/>
      <c r="P80" s="24"/>
      <c r="Q80" s="18"/>
      <c r="R80" s="18"/>
      <c r="S80" s="18"/>
      <c r="T80" s="18"/>
    </row>
    <row r="81" spans="1:20">
      <c r="A81" s="4">
        <v>77</v>
      </c>
      <c r="B81" s="17"/>
      <c r="C81" s="18"/>
      <c r="D81" s="18"/>
      <c r="E81" s="19"/>
      <c r="F81" s="18"/>
      <c r="G81" s="19"/>
      <c r="H81" s="19"/>
      <c r="I81" s="56">
        <f t="shared" si="4"/>
        <v>0</v>
      </c>
      <c r="J81" s="18"/>
      <c r="K81" s="18"/>
      <c r="L81" s="18"/>
      <c r="M81" s="18"/>
      <c r="N81" s="18"/>
      <c r="O81" s="18"/>
      <c r="P81" s="24"/>
      <c r="Q81" s="18"/>
      <c r="R81" s="18"/>
      <c r="S81" s="18"/>
      <c r="T81" s="18"/>
    </row>
    <row r="82" spans="1:20">
      <c r="A82" s="4">
        <v>78</v>
      </c>
      <c r="B82" s="17"/>
      <c r="C82" s="18"/>
      <c r="D82" s="18"/>
      <c r="E82" s="19"/>
      <c r="F82" s="18"/>
      <c r="G82" s="19"/>
      <c r="H82" s="19"/>
      <c r="I82" s="56">
        <f t="shared" si="4"/>
        <v>0</v>
      </c>
      <c r="J82" s="18"/>
      <c r="K82" s="18"/>
      <c r="L82" s="18"/>
      <c r="M82" s="18"/>
      <c r="N82" s="18"/>
      <c r="O82" s="18"/>
      <c r="P82" s="24"/>
      <c r="Q82" s="18"/>
      <c r="R82" s="18"/>
      <c r="S82" s="18"/>
      <c r="T82" s="18"/>
    </row>
    <row r="83" spans="1:20">
      <c r="A83" s="4">
        <v>79</v>
      </c>
      <c r="B83" s="17"/>
      <c r="C83" s="18"/>
      <c r="D83" s="18"/>
      <c r="E83" s="19"/>
      <c r="F83" s="18"/>
      <c r="G83" s="19"/>
      <c r="H83" s="19"/>
      <c r="I83" s="56">
        <f t="shared" si="4"/>
        <v>0</v>
      </c>
      <c r="J83" s="18"/>
      <c r="K83" s="18"/>
      <c r="L83" s="18"/>
      <c r="M83" s="18"/>
      <c r="N83" s="18"/>
      <c r="O83" s="18"/>
      <c r="P83" s="24"/>
      <c r="Q83" s="18"/>
      <c r="R83" s="18"/>
      <c r="S83" s="18"/>
      <c r="T83" s="18"/>
    </row>
    <row r="84" spans="1:20">
      <c r="A84" s="4">
        <v>80</v>
      </c>
      <c r="B84" s="17"/>
      <c r="C84" s="18"/>
      <c r="D84" s="18"/>
      <c r="E84" s="19"/>
      <c r="F84" s="18"/>
      <c r="G84" s="19"/>
      <c r="H84" s="19"/>
      <c r="I84" s="56">
        <f t="shared" si="4"/>
        <v>0</v>
      </c>
      <c r="J84" s="18"/>
      <c r="K84" s="18"/>
      <c r="L84" s="18"/>
      <c r="M84" s="18"/>
      <c r="N84" s="18"/>
      <c r="O84" s="18"/>
      <c r="P84" s="24"/>
      <c r="Q84" s="18"/>
      <c r="R84" s="18"/>
      <c r="S84" s="18"/>
      <c r="T84" s="18"/>
    </row>
    <row r="85" spans="1:20">
      <c r="A85" s="4">
        <v>81</v>
      </c>
      <c r="B85" s="17"/>
      <c r="C85" s="18"/>
      <c r="D85" s="18"/>
      <c r="E85" s="19"/>
      <c r="F85" s="18"/>
      <c r="G85" s="19"/>
      <c r="H85" s="19"/>
      <c r="I85" s="56">
        <f t="shared" si="4"/>
        <v>0</v>
      </c>
      <c r="J85" s="18"/>
      <c r="K85" s="18"/>
      <c r="L85" s="18"/>
      <c r="M85" s="18"/>
      <c r="N85" s="18"/>
      <c r="O85" s="18"/>
      <c r="P85" s="24"/>
      <c r="Q85" s="18"/>
      <c r="R85" s="18"/>
      <c r="S85" s="18"/>
      <c r="T85" s="18"/>
    </row>
    <row r="86" spans="1:20">
      <c r="A86" s="4">
        <v>82</v>
      </c>
      <c r="B86" s="17"/>
      <c r="C86" s="18"/>
      <c r="D86" s="18"/>
      <c r="E86" s="19"/>
      <c r="F86" s="18"/>
      <c r="G86" s="19"/>
      <c r="H86" s="19"/>
      <c r="I86" s="56">
        <f t="shared" si="4"/>
        <v>0</v>
      </c>
      <c r="J86" s="18"/>
      <c r="K86" s="18"/>
      <c r="L86" s="18"/>
      <c r="M86" s="18"/>
      <c r="N86" s="18"/>
      <c r="O86" s="18"/>
      <c r="P86" s="24"/>
      <c r="Q86" s="18"/>
      <c r="R86" s="18"/>
      <c r="S86" s="18"/>
      <c r="T86" s="18"/>
    </row>
    <row r="87" spans="1:20">
      <c r="A87" s="4">
        <v>83</v>
      </c>
      <c r="B87" s="17"/>
      <c r="C87" s="18"/>
      <c r="D87" s="18"/>
      <c r="E87" s="19"/>
      <c r="F87" s="18"/>
      <c r="G87" s="19"/>
      <c r="H87" s="19"/>
      <c r="I87" s="56">
        <f t="shared" si="4"/>
        <v>0</v>
      </c>
      <c r="J87" s="18"/>
      <c r="K87" s="18"/>
      <c r="L87" s="18"/>
      <c r="M87" s="18"/>
      <c r="N87" s="18"/>
      <c r="O87" s="18"/>
      <c r="P87" s="24"/>
      <c r="Q87" s="18"/>
      <c r="R87" s="18"/>
      <c r="S87" s="18"/>
      <c r="T87" s="18"/>
    </row>
    <row r="88" spans="1:20">
      <c r="A88" s="4">
        <v>84</v>
      </c>
      <c r="B88" s="17"/>
      <c r="C88" s="18"/>
      <c r="D88" s="18"/>
      <c r="E88" s="19"/>
      <c r="F88" s="18"/>
      <c r="G88" s="19"/>
      <c r="H88" s="19"/>
      <c r="I88" s="56">
        <f t="shared" si="4"/>
        <v>0</v>
      </c>
      <c r="J88" s="18"/>
      <c r="K88" s="18"/>
      <c r="L88" s="18"/>
      <c r="M88" s="18"/>
      <c r="N88" s="18"/>
      <c r="O88" s="18"/>
      <c r="P88" s="24"/>
      <c r="Q88" s="18"/>
      <c r="R88" s="18"/>
      <c r="S88" s="18"/>
      <c r="T88" s="18"/>
    </row>
    <row r="89" spans="1:20">
      <c r="A89" s="4">
        <v>85</v>
      </c>
      <c r="B89" s="17"/>
      <c r="C89" s="18"/>
      <c r="D89" s="18"/>
      <c r="E89" s="19"/>
      <c r="F89" s="18"/>
      <c r="G89" s="19"/>
      <c r="H89" s="19"/>
      <c r="I89" s="56">
        <f t="shared" si="4"/>
        <v>0</v>
      </c>
      <c r="J89" s="18"/>
      <c r="K89" s="18"/>
      <c r="L89" s="18"/>
      <c r="M89" s="18"/>
      <c r="N89" s="18"/>
      <c r="O89" s="18"/>
      <c r="P89" s="24"/>
      <c r="Q89" s="18"/>
      <c r="R89" s="18"/>
      <c r="S89" s="18"/>
      <c r="T89" s="18"/>
    </row>
    <row r="90" spans="1:20">
      <c r="A90" s="4">
        <v>86</v>
      </c>
      <c r="B90" s="17"/>
      <c r="C90" s="18"/>
      <c r="D90" s="18"/>
      <c r="E90" s="19"/>
      <c r="F90" s="18"/>
      <c r="G90" s="19"/>
      <c r="H90" s="19"/>
      <c r="I90" s="56">
        <f t="shared" si="4"/>
        <v>0</v>
      </c>
      <c r="J90" s="18"/>
      <c r="K90" s="18"/>
      <c r="L90" s="18"/>
      <c r="M90" s="18"/>
      <c r="N90" s="18"/>
      <c r="O90" s="18"/>
      <c r="P90" s="24"/>
      <c r="Q90" s="18"/>
      <c r="R90" s="18"/>
      <c r="S90" s="18"/>
      <c r="T90" s="18"/>
    </row>
    <row r="91" spans="1:20">
      <c r="A91" s="4">
        <v>87</v>
      </c>
      <c r="B91" s="17"/>
      <c r="C91" s="18"/>
      <c r="D91" s="18"/>
      <c r="E91" s="19"/>
      <c r="F91" s="18"/>
      <c r="G91" s="19"/>
      <c r="H91" s="19"/>
      <c r="I91" s="56">
        <f t="shared" si="4"/>
        <v>0</v>
      </c>
      <c r="J91" s="18"/>
      <c r="K91" s="18"/>
      <c r="L91" s="18"/>
      <c r="M91" s="18"/>
      <c r="N91" s="18"/>
      <c r="O91" s="18"/>
      <c r="P91" s="24"/>
      <c r="Q91" s="18"/>
      <c r="R91" s="18"/>
      <c r="S91" s="18"/>
      <c r="T91" s="18"/>
    </row>
    <row r="92" spans="1:20">
      <c r="A92" s="4">
        <v>88</v>
      </c>
      <c r="B92" s="17"/>
      <c r="C92" s="18"/>
      <c r="D92" s="18"/>
      <c r="E92" s="19"/>
      <c r="F92" s="18"/>
      <c r="G92" s="19"/>
      <c r="H92" s="19"/>
      <c r="I92" s="56">
        <f t="shared" si="4"/>
        <v>0</v>
      </c>
      <c r="J92" s="18"/>
      <c r="K92" s="18"/>
      <c r="L92" s="18"/>
      <c r="M92" s="18"/>
      <c r="N92" s="18"/>
      <c r="O92" s="18"/>
      <c r="P92" s="24"/>
      <c r="Q92" s="18"/>
      <c r="R92" s="18"/>
      <c r="S92" s="18"/>
      <c r="T92" s="18"/>
    </row>
    <row r="93" spans="1:20">
      <c r="A93" s="4">
        <v>89</v>
      </c>
      <c r="B93" s="17"/>
      <c r="C93" s="18"/>
      <c r="D93" s="18"/>
      <c r="E93" s="19"/>
      <c r="F93" s="18"/>
      <c r="G93" s="19"/>
      <c r="H93" s="19"/>
      <c r="I93" s="56">
        <f t="shared" si="4"/>
        <v>0</v>
      </c>
      <c r="J93" s="18"/>
      <c r="K93" s="18"/>
      <c r="L93" s="18"/>
      <c r="M93" s="18"/>
      <c r="N93" s="18"/>
      <c r="O93" s="18"/>
      <c r="P93" s="24"/>
      <c r="Q93" s="18"/>
      <c r="R93" s="18"/>
      <c r="S93" s="18"/>
      <c r="T93" s="18"/>
    </row>
    <row r="94" spans="1:20">
      <c r="A94" s="4">
        <v>90</v>
      </c>
      <c r="B94" s="17"/>
      <c r="C94" s="18"/>
      <c r="D94" s="18"/>
      <c r="E94" s="19"/>
      <c r="F94" s="18"/>
      <c r="G94" s="19"/>
      <c r="H94" s="19"/>
      <c r="I94" s="56">
        <f t="shared" si="4"/>
        <v>0</v>
      </c>
      <c r="J94" s="18"/>
      <c r="K94" s="18"/>
      <c r="L94" s="18"/>
      <c r="M94" s="18"/>
      <c r="N94" s="18"/>
      <c r="O94" s="18"/>
      <c r="P94" s="24"/>
      <c r="Q94" s="18"/>
      <c r="R94" s="18"/>
      <c r="S94" s="18"/>
      <c r="T94" s="18"/>
    </row>
    <row r="95" spans="1:20">
      <c r="A95" s="4">
        <v>91</v>
      </c>
      <c r="B95" s="17"/>
      <c r="C95" s="18"/>
      <c r="D95" s="18"/>
      <c r="E95" s="19"/>
      <c r="F95" s="18"/>
      <c r="G95" s="19"/>
      <c r="H95" s="19"/>
      <c r="I95" s="56">
        <f t="shared" si="4"/>
        <v>0</v>
      </c>
      <c r="J95" s="18"/>
      <c r="K95" s="18"/>
      <c r="L95" s="18"/>
      <c r="M95" s="18"/>
      <c r="N95" s="18"/>
      <c r="O95" s="18"/>
      <c r="P95" s="24"/>
      <c r="Q95" s="18"/>
      <c r="R95" s="18"/>
      <c r="S95" s="18"/>
      <c r="T95" s="18"/>
    </row>
    <row r="96" spans="1:20">
      <c r="A96" s="4">
        <v>92</v>
      </c>
      <c r="B96" s="17"/>
      <c r="C96" s="18"/>
      <c r="D96" s="18"/>
      <c r="E96" s="19"/>
      <c r="F96" s="18"/>
      <c r="G96" s="19"/>
      <c r="H96" s="19"/>
      <c r="I96" s="56">
        <f t="shared" si="4"/>
        <v>0</v>
      </c>
      <c r="J96" s="18"/>
      <c r="K96" s="18"/>
      <c r="L96" s="18"/>
      <c r="M96" s="18"/>
      <c r="N96" s="18"/>
      <c r="O96" s="18"/>
      <c r="P96" s="24"/>
      <c r="Q96" s="18"/>
      <c r="R96" s="18"/>
      <c r="S96" s="18"/>
      <c r="T96" s="18"/>
    </row>
    <row r="97" spans="1:20">
      <c r="A97" s="4">
        <v>93</v>
      </c>
      <c r="B97" s="17"/>
      <c r="C97" s="18"/>
      <c r="D97" s="18"/>
      <c r="E97" s="19"/>
      <c r="F97" s="18"/>
      <c r="G97" s="19"/>
      <c r="H97" s="19"/>
      <c r="I97" s="56">
        <f t="shared" si="4"/>
        <v>0</v>
      </c>
      <c r="J97" s="18"/>
      <c r="K97" s="18"/>
      <c r="L97" s="18"/>
      <c r="M97" s="18"/>
      <c r="N97" s="18"/>
      <c r="O97" s="18"/>
      <c r="P97" s="24"/>
      <c r="Q97" s="18"/>
      <c r="R97" s="18"/>
      <c r="S97" s="18"/>
      <c r="T97" s="18"/>
    </row>
    <row r="98" spans="1:20">
      <c r="A98" s="4">
        <v>94</v>
      </c>
      <c r="B98" s="17"/>
      <c r="C98" s="18"/>
      <c r="D98" s="18"/>
      <c r="E98" s="19"/>
      <c r="F98" s="18"/>
      <c r="G98" s="19"/>
      <c r="H98" s="19"/>
      <c r="I98" s="56">
        <f t="shared" si="4"/>
        <v>0</v>
      </c>
      <c r="J98" s="18"/>
      <c r="K98" s="18"/>
      <c r="L98" s="18"/>
      <c r="M98" s="18"/>
      <c r="N98" s="18"/>
      <c r="O98" s="18"/>
      <c r="P98" s="24"/>
      <c r="Q98" s="18"/>
      <c r="R98" s="18"/>
      <c r="S98" s="18"/>
      <c r="T98" s="18"/>
    </row>
    <row r="99" spans="1:20">
      <c r="A99" s="4">
        <v>95</v>
      </c>
      <c r="B99" s="17"/>
      <c r="C99" s="18"/>
      <c r="D99" s="18"/>
      <c r="E99" s="19"/>
      <c r="F99" s="18"/>
      <c r="G99" s="19"/>
      <c r="H99" s="19"/>
      <c r="I99" s="56">
        <f t="shared" si="4"/>
        <v>0</v>
      </c>
      <c r="J99" s="18"/>
      <c r="K99" s="18"/>
      <c r="L99" s="18"/>
      <c r="M99" s="18"/>
      <c r="N99" s="18"/>
      <c r="O99" s="18"/>
      <c r="P99" s="24"/>
      <c r="Q99" s="18"/>
      <c r="R99" s="18"/>
      <c r="S99" s="18"/>
      <c r="T99" s="18"/>
    </row>
    <row r="100" spans="1:20">
      <c r="A100" s="4">
        <v>96</v>
      </c>
      <c r="B100" s="17"/>
      <c r="C100" s="18"/>
      <c r="D100" s="18"/>
      <c r="E100" s="19"/>
      <c r="F100" s="18"/>
      <c r="G100" s="19"/>
      <c r="H100" s="19"/>
      <c r="I100" s="56">
        <f t="shared" si="4"/>
        <v>0</v>
      </c>
      <c r="J100" s="18"/>
      <c r="K100" s="18"/>
      <c r="L100" s="18"/>
      <c r="M100" s="18"/>
      <c r="N100" s="18"/>
      <c r="O100" s="18"/>
      <c r="P100" s="24"/>
      <c r="Q100" s="18"/>
      <c r="R100" s="18"/>
      <c r="S100" s="18"/>
      <c r="T100" s="18"/>
    </row>
    <row r="101" spans="1:20">
      <c r="A101" s="4">
        <v>97</v>
      </c>
      <c r="B101" s="17"/>
      <c r="C101" s="18"/>
      <c r="D101" s="18"/>
      <c r="E101" s="19"/>
      <c r="F101" s="18"/>
      <c r="G101" s="19"/>
      <c r="H101" s="19"/>
      <c r="I101" s="56">
        <f t="shared" si="4"/>
        <v>0</v>
      </c>
      <c r="J101" s="18"/>
      <c r="K101" s="18"/>
      <c r="L101" s="18"/>
      <c r="M101" s="18"/>
      <c r="N101" s="18"/>
      <c r="O101" s="18"/>
      <c r="P101" s="24"/>
      <c r="Q101" s="18"/>
      <c r="R101" s="18"/>
      <c r="S101" s="18"/>
      <c r="T101" s="18"/>
    </row>
    <row r="102" spans="1:20">
      <c r="A102" s="4">
        <v>98</v>
      </c>
      <c r="B102" s="17"/>
      <c r="C102" s="18"/>
      <c r="D102" s="18"/>
      <c r="E102" s="19"/>
      <c r="F102" s="18"/>
      <c r="G102" s="19"/>
      <c r="H102" s="19"/>
      <c r="I102" s="56">
        <f t="shared" si="4"/>
        <v>0</v>
      </c>
      <c r="J102" s="18"/>
      <c r="K102" s="18"/>
      <c r="L102" s="18"/>
      <c r="M102" s="18"/>
      <c r="N102" s="18"/>
      <c r="O102" s="18"/>
      <c r="P102" s="24"/>
      <c r="Q102" s="18"/>
      <c r="R102" s="18"/>
      <c r="S102" s="18"/>
      <c r="T102" s="18"/>
    </row>
    <row r="103" spans="1:20">
      <c r="A103" s="4">
        <v>99</v>
      </c>
      <c r="B103" s="17"/>
      <c r="C103" s="18"/>
      <c r="D103" s="18"/>
      <c r="E103" s="19"/>
      <c r="F103" s="18"/>
      <c r="G103" s="19"/>
      <c r="H103" s="19"/>
      <c r="I103" s="56">
        <f t="shared" si="4"/>
        <v>0</v>
      </c>
      <c r="J103" s="18"/>
      <c r="K103" s="18"/>
      <c r="L103" s="18"/>
      <c r="M103" s="18"/>
      <c r="N103" s="18"/>
      <c r="O103" s="18"/>
      <c r="P103" s="24"/>
      <c r="Q103" s="18"/>
      <c r="R103" s="18"/>
      <c r="S103" s="18"/>
      <c r="T103" s="18"/>
    </row>
    <row r="104" spans="1:20">
      <c r="A104" s="4">
        <v>100</v>
      </c>
      <c r="B104" s="17"/>
      <c r="C104" s="18"/>
      <c r="D104" s="18"/>
      <c r="E104" s="19"/>
      <c r="F104" s="18"/>
      <c r="G104" s="19"/>
      <c r="H104" s="19"/>
      <c r="I104" s="56">
        <f t="shared" si="4"/>
        <v>0</v>
      </c>
      <c r="J104" s="18"/>
      <c r="K104" s="18"/>
      <c r="L104" s="18"/>
      <c r="M104" s="18"/>
      <c r="N104" s="18"/>
      <c r="O104" s="18"/>
      <c r="P104" s="24"/>
      <c r="Q104" s="18"/>
      <c r="R104" s="18"/>
      <c r="S104" s="18"/>
      <c r="T104" s="18"/>
    </row>
    <row r="105" spans="1:20">
      <c r="A105" s="4">
        <v>101</v>
      </c>
      <c r="B105" s="17"/>
      <c r="C105" s="18"/>
      <c r="D105" s="18"/>
      <c r="E105" s="19"/>
      <c r="F105" s="18"/>
      <c r="G105" s="19"/>
      <c r="H105" s="19"/>
      <c r="I105" s="56">
        <f t="shared" si="4"/>
        <v>0</v>
      </c>
      <c r="J105" s="18"/>
      <c r="K105" s="18"/>
      <c r="L105" s="18"/>
      <c r="M105" s="18"/>
      <c r="N105" s="18"/>
      <c r="O105" s="18"/>
      <c r="P105" s="24"/>
      <c r="Q105" s="18"/>
      <c r="R105" s="18"/>
      <c r="S105" s="18"/>
      <c r="T105" s="18"/>
    </row>
    <row r="106" spans="1:20">
      <c r="A106" s="4">
        <v>102</v>
      </c>
      <c r="B106" s="17"/>
      <c r="C106" s="18"/>
      <c r="D106" s="18"/>
      <c r="E106" s="19"/>
      <c r="F106" s="18"/>
      <c r="G106" s="19"/>
      <c r="H106" s="19"/>
      <c r="I106" s="56">
        <f t="shared" si="4"/>
        <v>0</v>
      </c>
      <c r="J106" s="18"/>
      <c r="K106" s="18"/>
      <c r="L106" s="18"/>
      <c r="M106" s="18"/>
      <c r="N106" s="18"/>
      <c r="O106" s="18"/>
      <c r="P106" s="24"/>
      <c r="Q106" s="18"/>
      <c r="R106" s="18"/>
      <c r="S106" s="18"/>
      <c r="T106" s="18"/>
    </row>
    <row r="107" spans="1:20">
      <c r="A107" s="4">
        <v>103</v>
      </c>
      <c r="B107" s="17"/>
      <c r="C107" s="18"/>
      <c r="D107" s="18"/>
      <c r="E107" s="19"/>
      <c r="F107" s="18"/>
      <c r="G107" s="19"/>
      <c r="H107" s="19"/>
      <c r="I107" s="56">
        <f t="shared" si="4"/>
        <v>0</v>
      </c>
      <c r="J107" s="18"/>
      <c r="K107" s="18"/>
      <c r="L107" s="18"/>
      <c r="M107" s="18"/>
      <c r="N107" s="18"/>
      <c r="O107" s="18"/>
      <c r="P107" s="24"/>
      <c r="Q107" s="18"/>
      <c r="R107" s="18"/>
      <c r="S107" s="18"/>
      <c r="T107" s="18"/>
    </row>
    <row r="108" spans="1:20">
      <c r="A108" s="4">
        <v>104</v>
      </c>
      <c r="B108" s="17"/>
      <c r="C108" s="18"/>
      <c r="D108" s="18"/>
      <c r="E108" s="19"/>
      <c r="F108" s="18"/>
      <c r="G108" s="19"/>
      <c r="H108" s="19"/>
      <c r="I108" s="56">
        <f t="shared" si="4"/>
        <v>0</v>
      </c>
      <c r="J108" s="18"/>
      <c r="K108" s="18"/>
      <c r="L108" s="18"/>
      <c r="M108" s="18"/>
      <c r="N108" s="18"/>
      <c r="O108" s="18"/>
      <c r="P108" s="24"/>
      <c r="Q108" s="18"/>
      <c r="R108" s="18"/>
      <c r="S108" s="18"/>
      <c r="T108" s="18"/>
    </row>
    <row r="109" spans="1:20">
      <c r="A109" s="4">
        <v>105</v>
      </c>
      <c r="B109" s="17"/>
      <c r="C109" s="18"/>
      <c r="D109" s="18"/>
      <c r="E109" s="19"/>
      <c r="F109" s="18"/>
      <c r="G109" s="19"/>
      <c r="H109" s="19"/>
      <c r="I109" s="56">
        <f t="shared" si="4"/>
        <v>0</v>
      </c>
      <c r="J109" s="18"/>
      <c r="K109" s="18"/>
      <c r="L109" s="18"/>
      <c r="M109" s="18"/>
      <c r="N109" s="18"/>
      <c r="O109" s="18"/>
      <c r="P109" s="24"/>
      <c r="Q109" s="18"/>
      <c r="R109" s="18"/>
      <c r="S109" s="18"/>
      <c r="T109" s="18"/>
    </row>
    <row r="110" spans="1:20">
      <c r="A110" s="4">
        <v>106</v>
      </c>
      <c r="B110" s="17"/>
      <c r="C110" s="18"/>
      <c r="D110" s="18"/>
      <c r="E110" s="19"/>
      <c r="F110" s="18"/>
      <c r="G110" s="19"/>
      <c r="H110" s="19"/>
      <c r="I110" s="56">
        <f t="shared" si="4"/>
        <v>0</v>
      </c>
      <c r="J110" s="18"/>
      <c r="K110" s="18"/>
      <c r="L110" s="18"/>
      <c r="M110" s="18"/>
      <c r="N110" s="18"/>
      <c r="O110" s="18"/>
      <c r="P110" s="24"/>
      <c r="Q110" s="18"/>
      <c r="R110" s="18"/>
      <c r="S110" s="18"/>
      <c r="T110" s="18"/>
    </row>
    <row r="111" spans="1:20">
      <c r="A111" s="4">
        <v>107</v>
      </c>
      <c r="B111" s="17"/>
      <c r="C111" s="18"/>
      <c r="D111" s="18"/>
      <c r="E111" s="19"/>
      <c r="F111" s="18"/>
      <c r="G111" s="19"/>
      <c r="H111" s="19"/>
      <c r="I111" s="56">
        <f t="shared" si="4"/>
        <v>0</v>
      </c>
      <c r="J111" s="18"/>
      <c r="K111" s="18"/>
      <c r="L111" s="18"/>
      <c r="M111" s="18"/>
      <c r="N111" s="18"/>
      <c r="O111" s="18"/>
      <c r="P111" s="24"/>
      <c r="Q111" s="18"/>
      <c r="R111" s="18"/>
      <c r="S111" s="18"/>
      <c r="T111" s="18"/>
    </row>
    <row r="112" spans="1:20">
      <c r="A112" s="4">
        <v>108</v>
      </c>
      <c r="B112" s="17"/>
      <c r="C112" s="18"/>
      <c r="D112" s="18"/>
      <c r="E112" s="19"/>
      <c r="F112" s="18"/>
      <c r="G112" s="19"/>
      <c r="H112" s="19"/>
      <c r="I112" s="56">
        <f t="shared" si="4"/>
        <v>0</v>
      </c>
      <c r="J112" s="18"/>
      <c r="K112" s="18"/>
      <c r="L112" s="18"/>
      <c r="M112" s="18"/>
      <c r="N112" s="18"/>
      <c r="O112" s="18"/>
      <c r="P112" s="24"/>
      <c r="Q112" s="18"/>
      <c r="R112" s="18"/>
      <c r="S112" s="18"/>
      <c r="T112" s="18"/>
    </row>
    <row r="113" spans="1:20">
      <c r="A113" s="4">
        <v>109</v>
      </c>
      <c r="B113" s="17"/>
      <c r="C113" s="18"/>
      <c r="D113" s="18"/>
      <c r="E113" s="19"/>
      <c r="F113" s="18"/>
      <c r="G113" s="19"/>
      <c r="H113" s="19"/>
      <c r="I113" s="56">
        <f t="shared" si="4"/>
        <v>0</v>
      </c>
      <c r="J113" s="18"/>
      <c r="K113" s="18"/>
      <c r="L113" s="18"/>
      <c r="M113" s="18"/>
      <c r="N113" s="18"/>
      <c r="O113" s="18"/>
      <c r="P113" s="24"/>
      <c r="Q113" s="18"/>
      <c r="R113" s="18"/>
      <c r="S113" s="18"/>
      <c r="T113" s="18"/>
    </row>
    <row r="114" spans="1:20">
      <c r="A114" s="4">
        <v>110</v>
      </c>
      <c r="B114" s="17"/>
      <c r="C114" s="18"/>
      <c r="D114" s="18"/>
      <c r="E114" s="19"/>
      <c r="F114" s="18"/>
      <c r="G114" s="19"/>
      <c r="H114" s="19"/>
      <c r="I114" s="56">
        <f t="shared" si="4"/>
        <v>0</v>
      </c>
      <c r="J114" s="18"/>
      <c r="K114" s="18"/>
      <c r="L114" s="18"/>
      <c r="M114" s="18"/>
      <c r="N114" s="18"/>
      <c r="O114" s="18"/>
      <c r="P114" s="24"/>
      <c r="Q114" s="18"/>
      <c r="R114" s="18"/>
      <c r="S114" s="18"/>
      <c r="T114" s="18"/>
    </row>
    <row r="115" spans="1:20">
      <c r="A115" s="4">
        <v>111</v>
      </c>
      <c r="B115" s="17"/>
      <c r="C115" s="18"/>
      <c r="D115" s="18"/>
      <c r="E115" s="19"/>
      <c r="F115" s="18"/>
      <c r="G115" s="19"/>
      <c r="H115" s="19"/>
      <c r="I115" s="56">
        <f t="shared" si="4"/>
        <v>0</v>
      </c>
      <c r="J115" s="18"/>
      <c r="K115" s="18"/>
      <c r="L115" s="18"/>
      <c r="M115" s="18"/>
      <c r="N115" s="18"/>
      <c r="O115" s="18"/>
      <c r="P115" s="24"/>
      <c r="Q115" s="18"/>
      <c r="R115" s="18"/>
      <c r="S115" s="18"/>
      <c r="T115" s="18"/>
    </row>
    <row r="116" spans="1:20">
      <c r="A116" s="4">
        <v>112</v>
      </c>
      <c r="B116" s="17"/>
      <c r="C116" s="18"/>
      <c r="D116" s="18"/>
      <c r="E116" s="19"/>
      <c r="F116" s="18"/>
      <c r="G116" s="19"/>
      <c r="H116" s="19"/>
      <c r="I116" s="56">
        <f t="shared" si="4"/>
        <v>0</v>
      </c>
      <c r="J116" s="18"/>
      <c r="K116" s="18"/>
      <c r="L116" s="18"/>
      <c r="M116" s="18"/>
      <c r="N116" s="18"/>
      <c r="O116" s="18"/>
      <c r="P116" s="24"/>
      <c r="Q116" s="18"/>
      <c r="R116" s="18"/>
      <c r="S116" s="18"/>
      <c r="T116" s="18"/>
    </row>
    <row r="117" spans="1:20">
      <c r="A117" s="4">
        <v>113</v>
      </c>
      <c r="B117" s="17"/>
      <c r="C117" s="18"/>
      <c r="D117" s="18"/>
      <c r="E117" s="19"/>
      <c r="F117" s="18"/>
      <c r="G117" s="19"/>
      <c r="H117" s="19"/>
      <c r="I117" s="56">
        <f t="shared" si="4"/>
        <v>0</v>
      </c>
      <c r="J117" s="18"/>
      <c r="K117" s="18"/>
      <c r="L117" s="18"/>
      <c r="M117" s="18"/>
      <c r="N117" s="18"/>
      <c r="O117" s="18"/>
      <c r="P117" s="24"/>
      <c r="Q117" s="18"/>
      <c r="R117" s="18"/>
      <c r="S117" s="18"/>
      <c r="T117" s="18"/>
    </row>
    <row r="118" spans="1:20">
      <c r="A118" s="4">
        <v>114</v>
      </c>
      <c r="B118" s="17"/>
      <c r="C118" s="18"/>
      <c r="D118" s="18"/>
      <c r="E118" s="19"/>
      <c r="F118" s="18"/>
      <c r="G118" s="19"/>
      <c r="H118" s="19"/>
      <c r="I118" s="56">
        <f t="shared" si="4"/>
        <v>0</v>
      </c>
      <c r="J118" s="18"/>
      <c r="K118" s="18"/>
      <c r="L118" s="18"/>
      <c r="M118" s="18"/>
      <c r="N118" s="18"/>
      <c r="O118" s="18"/>
      <c r="P118" s="24"/>
      <c r="Q118" s="18"/>
      <c r="R118" s="18"/>
      <c r="S118" s="18"/>
      <c r="T118" s="18"/>
    </row>
    <row r="119" spans="1:20">
      <c r="A119" s="4">
        <v>115</v>
      </c>
      <c r="B119" s="17"/>
      <c r="C119" s="18"/>
      <c r="D119" s="18"/>
      <c r="E119" s="19"/>
      <c r="F119" s="18"/>
      <c r="G119" s="19"/>
      <c r="H119" s="19"/>
      <c r="I119" s="56">
        <f t="shared" si="4"/>
        <v>0</v>
      </c>
      <c r="J119" s="18"/>
      <c r="K119" s="18"/>
      <c r="L119" s="18"/>
      <c r="M119" s="18"/>
      <c r="N119" s="18"/>
      <c r="O119" s="18"/>
      <c r="P119" s="24"/>
      <c r="Q119" s="18"/>
      <c r="R119" s="18"/>
      <c r="S119" s="18"/>
      <c r="T119" s="18"/>
    </row>
    <row r="120" spans="1:20">
      <c r="A120" s="4">
        <v>116</v>
      </c>
      <c r="B120" s="17"/>
      <c r="C120" s="18"/>
      <c r="D120" s="18"/>
      <c r="E120" s="19"/>
      <c r="F120" s="18"/>
      <c r="G120" s="19"/>
      <c r="H120" s="19"/>
      <c r="I120" s="56">
        <f t="shared" si="4"/>
        <v>0</v>
      </c>
      <c r="J120" s="18"/>
      <c r="K120" s="18"/>
      <c r="L120" s="18"/>
      <c r="M120" s="18"/>
      <c r="N120" s="18"/>
      <c r="O120" s="18"/>
      <c r="P120" s="24"/>
      <c r="Q120" s="18"/>
      <c r="R120" s="18"/>
      <c r="S120" s="18"/>
      <c r="T120" s="18"/>
    </row>
    <row r="121" spans="1:20">
      <c r="A121" s="4">
        <v>117</v>
      </c>
      <c r="B121" s="17"/>
      <c r="C121" s="18"/>
      <c r="D121" s="18"/>
      <c r="E121" s="19"/>
      <c r="F121" s="18"/>
      <c r="G121" s="19"/>
      <c r="H121" s="19"/>
      <c r="I121" s="56">
        <f t="shared" si="4"/>
        <v>0</v>
      </c>
      <c r="J121" s="18"/>
      <c r="K121" s="18"/>
      <c r="L121" s="18"/>
      <c r="M121" s="18"/>
      <c r="N121" s="18"/>
      <c r="O121" s="18"/>
      <c r="P121" s="24"/>
      <c r="Q121" s="18"/>
      <c r="R121" s="18"/>
      <c r="S121" s="18"/>
      <c r="T121" s="18"/>
    </row>
    <row r="122" spans="1:20">
      <c r="A122" s="4">
        <v>118</v>
      </c>
      <c r="B122" s="17"/>
      <c r="C122" s="18"/>
      <c r="D122" s="18"/>
      <c r="E122" s="19"/>
      <c r="F122" s="18"/>
      <c r="G122" s="19"/>
      <c r="H122" s="19"/>
      <c r="I122" s="56">
        <f t="shared" si="4"/>
        <v>0</v>
      </c>
      <c r="J122" s="18"/>
      <c r="K122" s="18"/>
      <c r="L122" s="18"/>
      <c r="M122" s="18"/>
      <c r="N122" s="18"/>
      <c r="O122" s="18"/>
      <c r="P122" s="24"/>
      <c r="Q122" s="18"/>
      <c r="R122" s="18"/>
      <c r="S122" s="18"/>
      <c r="T122" s="18"/>
    </row>
    <row r="123" spans="1:20">
      <c r="A123" s="4">
        <v>119</v>
      </c>
      <c r="B123" s="17"/>
      <c r="C123" s="18"/>
      <c r="D123" s="18"/>
      <c r="E123" s="19"/>
      <c r="F123" s="18"/>
      <c r="G123" s="19"/>
      <c r="H123" s="19"/>
      <c r="I123" s="56">
        <f t="shared" si="4"/>
        <v>0</v>
      </c>
      <c r="J123" s="18"/>
      <c r="K123" s="18"/>
      <c r="L123" s="18"/>
      <c r="M123" s="18"/>
      <c r="N123" s="18"/>
      <c r="O123" s="18"/>
      <c r="P123" s="24"/>
      <c r="Q123" s="18"/>
      <c r="R123" s="18"/>
      <c r="S123" s="18"/>
      <c r="T123" s="18"/>
    </row>
    <row r="124" spans="1:20">
      <c r="A124" s="4">
        <v>120</v>
      </c>
      <c r="B124" s="17"/>
      <c r="C124" s="18"/>
      <c r="D124" s="18"/>
      <c r="E124" s="19"/>
      <c r="F124" s="18"/>
      <c r="G124" s="19"/>
      <c r="H124" s="19"/>
      <c r="I124" s="56">
        <f t="shared" si="4"/>
        <v>0</v>
      </c>
      <c r="J124" s="18"/>
      <c r="K124" s="18"/>
      <c r="L124" s="18"/>
      <c r="M124" s="18"/>
      <c r="N124" s="18"/>
      <c r="O124" s="18"/>
      <c r="P124" s="24"/>
      <c r="Q124" s="18"/>
      <c r="R124" s="18"/>
      <c r="S124" s="18"/>
      <c r="T124" s="18"/>
    </row>
    <row r="125" spans="1:20">
      <c r="A125" s="4">
        <v>121</v>
      </c>
      <c r="B125" s="17"/>
      <c r="C125" s="18"/>
      <c r="D125" s="18"/>
      <c r="E125" s="19"/>
      <c r="F125" s="18"/>
      <c r="G125" s="19"/>
      <c r="H125" s="19"/>
      <c r="I125" s="56">
        <f t="shared" si="4"/>
        <v>0</v>
      </c>
      <c r="J125" s="18"/>
      <c r="K125" s="18"/>
      <c r="L125" s="18"/>
      <c r="M125" s="18"/>
      <c r="N125" s="18"/>
      <c r="O125" s="18"/>
      <c r="P125" s="24"/>
      <c r="Q125" s="18"/>
      <c r="R125" s="18"/>
      <c r="S125" s="18"/>
      <c r="T125" s="18"/>
    </row>
    <row r="126" spans="1:20">
      <c r="A126" s="4">
        <v>122</v>
      </c>
      <c r="B126" s="17"/>
      <c r="C126" s="18"/>
      <c r="D126" s="18"/>
      <c r="E126" s="19"/>
      <c r="F126" s="18"/>
      <c r="G126" s="19"/>
      <c r="H126" s="19"/>
      <c r="I126" s="56">
        <f t="shared" si="4"/>
        <v>0</v>
      </c>
      <c r="J126" s="18"/>
      <c r="K126" s="18"/>
      <c r="L126" s="18"/>
      <c r="M126" s="18"/>
      <c r="N126" s="18"/>
      <c r="O126" s="18"/>
      <c r="P126" s="24"/>
      <c r="Q126" s="18"/>
      <c r="R126" s="18"/>
      <c r="S126" s="18"/>
      <c r="T126" s="18"/>
    </row>
    <row r="127" spans="1:20">
      <c r="A127" s="4">
        <v>123</v>
      </c>
      <c r="B127" s="17"/>
      <c r="C127" s="18"/>
      <c r="D127" s="18"/>
      <c r="E127" s="19"/>
      <c r="F127" s="18"/>
      <c r="G127" s="19"/>
      <c r="H127" s="19"/>
      <c r="I127" s="56">
        <f t="shared" si="4"/>
        <v>0</v>
      </c>
      <c r="J127" s="18"/>
      <c r="K127" s="18"/>
      <c r="L127" s="18"/>
      <c r="M127" s="18"/>
      <c r="N127" s="18"/>
      <c r="O127" s="18"/>
      <c r="P127" s="24"/>
      <c r="Q127" s="18"/>
      <c r="R127" s="18"/>
      <c r="S127" s="18"/>
      <c r="T127" s="18"/>
    </row>
    <row r="128" spans="1:20">
      <c r="A128" s="4">
        <v>124</v>
      </c>
      <c r="B128" s="17"/>
      <c r="C128" s="18"/>
      <c r="D128" s="18"/>
      <c r="E128" s="19"/>
      <c r="F128" s="18"/>
      <c r="G128" s="19"/>
      <c r="H128" s="19"/>
      <c r="I128" s="56">
        <f t="shared" si="4"/>
        <v>0</v>
      </c>
      <c r="J128" s="18"/>
      <c r="K128" s="18"/>
      <c r="L128" s="18"/>
      <c r="M128" s="18"/>
      <c r="N128" s="18"/>
      <c r="O128" s="18"/>
      <c r="P128" s="24"/>
      <c r="Q128" s="18"/>
      <c r="R128" s="18"/>
      <c r="S128" s="18"/>
      <c r="T128" s="18"/>
    </row>
    <row r="129" spans="1:20">
      <c r="A129" s="4">
        <v>125</v>
      </c>
      <c r="B129" s="17"/>
      <c r="C129" s="18"/>
      <c r="D129" s="18"/>
      <c r="E129" s="19"/>
      <c r="F129" s="18"/>
      <c r="G129" s="19"/>
      <c r="H129" s="19"/>
      <c r="I129" s="56">
        <f t="shared" si="4"/>
        <v>0</v>
      </c>
      <c r="J129" s="18"/>
      <c r="K129" s="18"/>
      <c r="L129" s="18"/>
      <c r="M129" s="18"/>
      <c r="N129" s="18"/>
      <c r="O129" s="18"/>
      <c r="P129" s="24"/>
      <c r="Q129" s="18"/>
      <c r="R129" s="18"/>
      <c r="S129" s="18"/>
      <c r="T129" s="18"/>
    </row>
    <row r="130" spans="1:20">
      <c r="A130" s="4">
        <v>126</v>
      </c>
      <c r="B130" s="17"/>
      <c r="C130" s="18"/>
      <c r="D130" s="18"/>
      <c r="E130" s="19"/>
      <c r="F130" s="18"/>
      <c r="G130" s="19"/>
      <c r="H130" s="19"/>
      <c r="I130" s="56">
        <f t="shared" si="4"/>
        <v>0</v>
      </c>
      <c r="J130" s="18"/>
      <c r="K130" s="18"/>
      <c r="L130" s="18"/>
      <c r="M130" s="18"/>
      <c r="N130" s="18"/>
      <c r="O130" s="18"/>
      <c r="P130" s="24"/>
      <c r="Q130" s="18"/>
      <c r="R130" s="18"/>
      <c r="S130" s="18"/>
      <c r="T130" s="18"/>
    </row>
    <row r="131" spans="1:20">
      <c r="A131" s="4">
        <v>127</v>
      </c>
      <c r="B131" s="17"/>
      <c r="C131" s="18"/>
      <c r="D131" s="18"/>
      <c r="E131" s="19"/>
      <c r="F131" s="18"/>
      <c r="G131" s="19"/>
      <c r="H131" s="19"/>
      <c r="I131" s="56">
        <f t="shared" si="4"/>
        <v>0</v>
      </c>
      <c r="J131" s="18"/>
      <c r="K131" s="18"/>
      <c r="L131" s="18"/>
      <c r="M131" s="18"/>
      <c r="N131" s="18"/>
      <c r="O131" s="18"/>
      <c r="P131" s="24"/>
      <c r="Q131" s="18"/>
      <c r="R131" s="18"/>
      <c r="S131" s="18"/>
      <c r="T131" s="18"/>
    </row>
    <row r="132" spans="1:20">
      <c r="A132" s="4">
        <v>128</v>
      </c>
      <c r="B132" s="17"/>
      <c r="C132" s="18"/>
      <c r="D132" s="18"/>
      <c r="E132" s="19"/>
      <c r="F132" s="18"/>
      <c r="G132" s="19"/>
      <c r="H132" s="19"/>
      <c r="I132" s="56">
        <f t="shared" si="4"/>
        <v>0</v>
      </c>
      <c r="J132" s="18"/>
      <c r="K132" s="18"/>
      <c r="L132" s="18"/>
      <c r="M132" s="18"/>
      <c r="N132" s="18"/>
      <c r="O132" s="18"/>
      <c r="P132" s="24"/>
      <c r="Q132" s="18"/>
      <c r="R132" s="18"/>
      <c r="S132" s="18"/>
      <c r="T132" s="18"/>
    </row>
    <row r="133" spans="1:20">
      <c r="A133" s="4">
        <v>129</v>
      </c>
      <c r="B133" s="17"/>
      <c r="C133" s="18"/>
      <c r="D133" s="18"/>
      <c r="E133" s="19"/>
      <c r="F133" s="18"/>
      <c r="G133" s="19"/>
      <c r="H133" s="19"/>
      <c r="I133" s="56">
        <f t="shared" si="4"/>
        <v>0</v>
      </c>
      <c r="J133" s="18"/>
      <c r="K133" s="18"/>
      <c r="L133" s="18"/>
      <c r="M133" s="18"/>
      <c r="N133" s="18"/>
      <c r="O133" s="18"/>
      <c r="P133" s="24"/>
      <c r="Q133" s="18"/>
      <c r="R133" s="18"/>
      <c r="S133" s="18"/>
      <c r="T133" s="18"/>
    </row>
    <row r="134" spans="1:20">
      <c r="A134" s="4">
        <v>130</v>
      </c>
      <c r="B134" s="17"/>
      <c r="C134" s="18"/>
      <c r="D134" s="18"/>
      <c r="E134" s="19"/>
      <c r="F134" s="18"/>
      <c r="G134" s="19"/>
      <c r="H134" s="19"/>
      <c r="I134" s="56">
        <f t="shared" ref="I134:I164" si="5">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6">
        <f t="shared" si="5"/>
        <v>0</v>
      </c>
      <c r="J135" s="18"/>
      <c r="K135" s="18"/>
      <c r="L135" s="18"/>
      <c r="M135" s="18"/>
      <c r="N135" s="18"/>
      <c r="O135" s="18"/>
      <c r="P135" s="24"/>
      <c r="Q135" s="18"/>
      <c r="R135" s="18"/>
      <c r="S135" s="18"/>
      <c r="T135" s="18"/>
    </row>
    <row r="136" spans="1:20">
      <c r="A136" s="4">
        <v>132</v>
      </c>
      <c r="B136" s="17"/>
      <c r="C136" s="18"/>
      <c r="D136" s="18"/>
      <c r="E136" s="19"/>
      <c r="F136" s="18"/>
      <c r="G136" s="19"/>
      <c r="H136" s="19"/>
      <c r="I136" s="56">
        <f t="shared" si="5"/>
        <v>0</v>
      </c>
      <c r="J136" s="18"/>
      <c r="K136" s="18"/>
      <c r="L136" s="18"/>
      <c r="M136" s="18"/>
      <c r="N136" s="18"/>
      <c r="O136" s="18"/>
      <c r="P136" s="24"/>
      <c r="Q136" s="18"/>
      <c r="R136" s="18"/>
      <c r="S136" s="18"/>
      <c r="T136" s="18"/>
    </row>
    <row r="137" spans="1:20">
      <c r="A137" s="4">
        <v>133</v>
      </c>
      <c r="B137" s="17"/>
      <c r="C137" s="18"/>
      <c r="D137" s="18"/>
      <c r="E137" s="19"/>
      <c r="F137" s="18"/>
      <c r="G137" s="19"/>
      <c r="H137" s="19"/>
      <c r="I137" s="56">
        <f t="shared" si="5"/>
        <v>0</v>
      </c>
      <c r="J137" s="18"/>
      <c r="K137" s="18"/>
      <c r="L137" s="18"/>
      <c r="M137" s="18"/>
      <c r="N137" s="18"/>
      <c r="O137" s="18"/>
      <c r="P137" s="24"/>
      <c r="Q137" s="18"/>
      <c r="R137" s="18"/>
      <c r="S137" s="18"/>
      <c r="T137" s="18"/>
    </row>
    <row r="138" spans="1:20">
      <c r="A138" s="4">
        <v>134</v>
      </c>
      <c r="B138" s="17"/>
      <c r="C138" s="18"/>
      <c r="D138" s="18"/>
      <c r="E138" s="19"/>
      <c r="F138" s="18"/>
      <c r="G138" s="19"/>
      <c r="H138" s="19"/>
      <c r="I138" s="56">
        <f t="shared" si="5"/>
        <v>0</v>
      </c>
      <c r="J138" s="18"/>
      <c r="K138" s="18"/>
      <c r="L138" s="18"/>
      <c r="M138" s="18"/>
      <c r="N138" s="18"/>
      <c r="O138" s="18"/>
      <c r="P138" s="24"/>
      <c r="Q138" s="18"/>
      <c r="R138" s="18"/>
      <c r="S138" s="18"/>
      <c r="T138" s="18"/>
    </row>
    <row r="139" spans="1:20">
      <c r="A139" s="4">
        <v>135</v>
      </c>
      <c r="B139" s="17"/>
      <c r="C139" s="18"/>
      <c r="D139" s="18"/>
      <c r="E139" s="19"/>
      <c r="F139" s="18"/>
      <c r="G139" s="19"/>
      <c r="H139" s="19"/>
      <c r="I139" s="56">
        <f t="shared" si="5"/>
        <v>0</v>
      </c>
      <c r="J139" s="18"/>
      <c r="K139" s="18"/>
      <c r="L139" s="18"/>
      <c r="M139" s="18"/>
      <c r="N139" s="18"/>
      <c r="O139" s="18"/>
      <c r="P139" s="24"/>
      <c r="Q139" s="18"/>
      <c r="R139" s="18"/>
      <c r="S139" s="18"/>
      <c r="T139" s="18"/>
    </row>
    <row r="140" spans="1:20">
      <c r="A140" s="4">
        <v>136</v>
      </c>
      <c r="B140" s="17"/>
      <c r="C140" s="18"/>
      <c r="D140" s="18"/>
      <c r="E140" s="19"/>
      <c r="F140" s="18"/>
      <c r="G140" s="19"/>
      <c r="H140" s="19"/>
      <c r="I140" s="56">
        <f t="shared" si="5"/>
        <v>0</v>
      </c>
      <c r="J140" s="18"/>
      <c r="K140" s="18"/>
      <c r="L140" s="18"/>
      <c r="M140" s="18"/>
      <c r="N140" s="18"/>
      <c r="O140" s="18"/>
      <c r="P140" s="24"/>
      <c r="Q140" s="18"/>
      <c r="R140" s="18"/>
      <c r="S140" s="18"/>
      <c r="T140" s="18"/>
    </row>
    <row r="141" spans="1:20">
      <c r="A141" s="4">
        <v>137</v>
      </c>
      <c r="B141" s="17"/>
      <c r="C141" s="18"/>
      <c r="D141" s="18"/>
      <c r="E141" s="19"/>
      <c r="F141" s="18"/>
      <c r="G141" s="19"/>
      <c r="H141" s="19"/>
      <c r="I141" s="56">
        <f t="shared" si="5"/>
        <v>0</v>
      </c>
      <c r="J141" s="18"/>
      <c r="K141" s="18"/>
      <c r="L141" s="18"/>
      <c r="M141" s="18"/>
      <c r="N141" s="18"/>
      <c r="O141" s="18"/>
      <c r="P141" s="24"/>
      <c r="Q141" s="18"/>
      <c r="R141" s="18"/>
      <c r="S141" s="18"/>
      <c r="T141" s="18"/>
    </row>
    <row r="142" spans="1:20">
      <c r="A142" s="4">
        <v>138</v>
      </c>
      <c r="B142" s="17"/>
      <c r="C142" s="18"/>
      <c r="D142" s="18"/>
      <c r="E142" s="19"/>
      <c r="F142" s="18"/>
      <c r="G142" s="19"/>
      <c r="H142" s="19"/>
      <c r="I142" s="56">
        <f t="shared" si="5"/>
        <v>0</v>
      </c>
      <c r="J142" s="18"/>
      <c r="K142" s="18"/>
      <c r="L142" s="18"/>
      <c r="M142" s="18"/>
      <c r="N142" s="18"/>
      <c r="O142" s="18"/>
      <c r="P142" s="24"/>
      <c r="Q142" s="18"/>
      <c r="R142" s="18"/>
      <c r="S142" s="18"/>
      <c r="T142" s="18"/>
    </row>
    <row r="143" spans="1:20">
      <c r="A143" s="4">
        <v>139</v>
      </c>
      <c r="B143" s="17"/>
      <c r="C143" s="18"/>
      <c r="D143" s="18"/>
      <c r="E143" s="19"/>
      <c r="F143" s="18"/>
      <c r="G143" s="19"/>
      <c r="H143" s="19"/>
      <c r="I143" s="56">
        <f t="shared" si="5"/>
        <v>0</v>
      </c>
      <c r="J143" s="18"/>
      <c r="K143" s="18"/>
      <c r="L143" s="18"/>
      <c r="M143" s="18"/>
      <c r="N143" s="18"/>
      <c r="O143" s="18"/>
      <c r="P143" s="24"/>
      <c r="Q143" s="18"/>
      <c r="R143" s="18"/>
      <c r="S143" s="18"/>
      <c r="T143" s="18"/>
    </row>
    <row r="144" spans="1:20">
      <c r="A144" s="4">
        <v>140</v>
      </c>
      <c r="B144" s="17"/>
      <c r="C144" s="18"/>
      <c r="D144" s="18"/>
      <c r="E144" s="19"/>
      <c r="F144" s="18"/>
      <c r="G144" s="19"/>
      <c r="H144" s="19"/>
      <c r="I144" s="56">
        <f t="shared" si="5"/>
        <v>0</v>
      </c>
      <c r="J144" s="18"/>
      <c r="K144" s="18"/>
      <c r="L144" s="18"/>
      <c r="M144" s="18"/>
      <c r="N144" s="18"/>
      <c r="O144" s="18"/>
      <c r="P144" s="24"/>
      <c r="Q144" s="18"/>
      <c r="R144" s="18"/>
      <c r="S144" s="18"/>
      <c r="T144" s="18"/>
    </row>
    <row r="145" spans="1:20">
      <c r="A145" s="4">
        <v>141</v>
      </c>
      <c r="B145" s="17"/>
      <c r="C145" s="18"/>
      <c r="D145" s="18"/>
      <c r="E145" s="19"/>
      <c r="F145" s="18"/>
      <c r="G145" s="19"/>
      <c r="H145" s="19"/>
      <c r="I145" s="56">
        <f t="shared" si="5"/>
        <v>0</v>
      </c>
      <c r="J145" s="18"/>
      <c r="K145" s="18"/>
      <c r="L145" s="18"/>
      <c r="M145" s="18"/>
      <c r="N145" s="18"/>
      <c r="O145" s="18"/>
      <c r="P145" s="24"/>
      <c r="Q145" s="18"/>
      <c r="R145" s="18"/>
      <c r="S145" s="18"/>
      <c r="T145" s="18"/>
    </row>
    <row r="146" spans="1:20">
      <c r="A146" s="4">
        <v>142</v>
      </c>
      <c r="B146" s="17"/>
      <c r="C146" s="18"/>
      <c r="D146" s="18"/>
      <c r="E146" s="19"/>
      <c r="F146" s="18"/>
      <c r="G146" s="19"/>
      <c r="H146" s="19"/>
      <c r="I146" s="56">
        <f t="shared" si="5"/>
        <v>0</v>
      </c>
      <c r="J146" s="18"/>
      <c r="K146" s="18"/>
      <c r="L146" s="18"/>
      <c r="M146" s="18"/>
      <c r="N146" s="18"/>
      <c r="O146" s="18"/>
      <c r="P146" s="24"/>
      <c r="Q146" s="18"/>
      <c r="R146" s="18"/>
      <c r="S146" s="18"/>
      <c r="T146" s="18"/>
    </row>
    <row r="147" spans="1:20">
      <c r="A147" s="4">
        <v>143</v>
      </c>
      <c r="B147" s="17"/>
      <c r="C147" s="18"/>
      <c r="D147" s="18"/>
      <c r="E147" s="19"/>
      <c r="F147" s="18"/>
      <c r="G147" s="19"/>
      <c r="H147" s="19"/>
      <c r="I147" s="56">
        <f t="shared" si="5"/>
        <v>0</v>
      </c>
      <c r="J147" s="18"/>
      <c r="K147" s="18"/>
      <c r="L147" s="18"/>
      <c r="M147" s="18"/>
      <c r="N147" s="18"/>
      <c r="O147" s="18"/>
      <c r="P147" s="24"/>
      <c r="Q147" s="18"/>
      <c r="R147" s="18"/>
      <c r="S147" s="18"/>
      <c r="T147" s="18"/>
    </row>
    <row r="148" spans="1:20">
      <c r="A148" s="4">
        <v>144</v>
      </c>
      <c r="B148" s="17"/>
      <c r="C148" s="18"/>
      <c r="D148" s="18"/>
      <c r="E148" s="19"/>
      <c r="F148" s="18"/>
      <c r="G148" s="19"/>
      <c r="H148" s="19"/>
      <c r="I148" s="56">
        <f t="shared" si="5"/>
        <v>0</v>
      </c>
      <c r="J148" s="18"/>
      <c r="K148" s="18"/>
      <c r="L148" s="18"/>
      <c r="M148" s="18"/>
      <c r="N148" s="18"/>
      <c r="O148" s="18"/>
      <c r="P148" s="24"/>
      <c r="Q148" s="18"/>
      <c r="R148" s="18"/>
      <c r="S148" s="18"/>
      <c r="T148" s="18"/>
    </row>
    <row r="149" spans="1:20">
      <c r="A149" s="4">
        <v>145</v>
      </c>
      <c r="B149" s="17"/>
      <c r="C149" s="18"/>
      <c r="D149" s="18"/>
      <c r="E149" s="19"/>
      <c r="F149" s="18"/>
      <c r="G149" s="19"/>
      <c r="H149" s="19"/>
      <c r="I149" s="56">
        <f t="shared" si="5"/>
        <v>0</v>
      </c>
      <c r="J149" s="18"/>
      <c r="K149" s="18"/>
      <c r="L149" s="18"/>
      <c r="M149" s="18"/>
      <c r="N149" s="18"/>
      <c r="O149" s="18"/>
      <c r="P149" s="24"/>
      <c r="Q149" s="18"/>
      <c r="R149" s="18"/>
      <c r="S149" s="18"/>
      <c r="T149" s="18"/>
    </row>
    <row r="150" spans="1:20">
      <c r="A150" s="4">
        <v>146</v>
      </c>
      <c r="B150" s="17"/>
      <c r="C150" s="18"/>
      <c r="D150" s="18"/>
      <c r="E150" s="19"/>
      <c r="F150" s="18"/>
      <c r="G150" s="19"/>
      <c r="H150" s="19"/>
      <c r="I150" s="56">
        <f t="shared" si="5"/>
        <v>0</v>
      </c>
      <c r="J150" s="18"/>
      <c r="K150" s="18"/>
      <c r="L150" s="18"/>
      <c r="M150" s="18"/>
      <c r="N150" s="18"/>
      <c r="O150" s="18"/>
      <c r="P150" s="24"/>
      <c r="Q150" s="18"/>
      <c r="R150" s="18"/>
      <c r="S150" s="18"/>
      <c r="T150" s="18"/>
    </row>
    <row r="151" spans="1:20">
      <c r="A151" s="4">
        <v>147</v>
      </c>
      <c r="B151" s="17"/>
      <c r="C151" s="18"/>
      <c r="D151" s="18"/>
      <c r="E151" s="19"/>
      <c r="F151" s="18"/>
      <c r="G151" s="19"/>
      <c r="H151" s="19"/>
      <c r="I151" s="56">
        <f t="shared" si="5"/>
        <v>0</v>
      </c>
      <c r="J151" s="18"/>
      <c r="K151" s="18"/>
      <c r="L151" s="18"/>
      <c r="M151" s="18"/>
      <c r="N151" s="18"/>
      <c r="O151" s="18"/>
      <c r="P151" s="24"/>
      <c r="Q151" s="18"/>
      <c r="R151" s="18"/>
      <c r="S151" s="18"/>
      <c r="T151" s="18"/>
    </row>
    <row r="152" spans="1:20">
      <c r="A152" s="4">
        <v>148</v>
      </c>
      <c r="B152" s="17"/>
      <c r="C152" s="18"/>
      <c r="D152" s="18"/>
      <c r="E152" s="19"/>
      <c r="F152" s="18"/>
      <c r="G152" s="19"/>
      <c r="H152" s="19"/>
      <c r="I152" s="56">
        <f t="shared" si="5"/>
        <v>0</v>
      </c>
      <c r="J152" s="18"/>
      <c r="K152" s="18"/>
      <c r="L152" s="18"/>
      <c r="M152" s="18"/>
      <c r="N152" s="18"/>
      <c r="O152" s="18"/>
      <c r="P152" s="24"/>
      <c r="Q152" s="18"/>
      <c r="R152" s="18"/>
      <c r="S152" s="18"/>
      <c r="T152" s="18"/>
    </row>
    <row r="153" spans="1:20">
      <c r="A153" s="4">
        <v>149</v>
      </c>
      <c r="B153" s="17"/>
      <c r="C153" s="18"/>
      <c r="D153" s="18"/>
      <c r="E153" s="19"/>
      <c r="F153" s="18"/>
      <c r="G153" s="19"/>
      <c r="H153" s="19"/>
      <c r="I153" s="56">
        <f t="shared" si="5"/>
        <v>0</v>
      </c>
      <c r="J153" s="18"/>
      <c r="K153" s="18"/>
      <c r="L153" s="18"/>
      <c r="M153" s="18"/>
      <c r="N153" s="18"/>
      <c r="O153" s="18"/>
      <c r="P153" s="24"/>
      <c r="Q153" s="18"/>
      <c r="R153" s="18"/>
      <c r="S153" s="18"/>
      <c r="T153" s="18"/>
    </row>
    <row r="154" spans="1:20">
      <c r="A154" s="4">
        <v>150</v>
      </c>
      <c r="B154" s="17"/>
      <c r="C154" s="18"/>
      <c r="D154" s="18"/>
      <c r="E154" s="19"/>
      <c r="F154" s="18"/>
      <c r="G154" s="19"/>
      <c r="H154" s="19"/>
      <c r="I154" s="56">
        <f t="shared" si="5"/>
        <v>0</v>
      </c>
      <c r="J154" s="18"/>
      <c r="K154" s="18"/>
      <c r="L154" s="18"/>
      <c r="M154" s="18"/>
      <c r="N154" s="18"/>
      <c r="O154" s="18"/>
      <c r="P154" s="24"/>
      <c r="Q154" s="18"/>
      <c r="R154" s="18"/>
      <c r="S154" s="18"/>
      <c r="T154" s="18"/>
    </row>
    <row r="155" spans="1:20">
      <c r="A155" s="4">
        <v>151</v>
      </c>
      <c r="B155" s="17"/>
      <c r="C155" s="18"/>
      <c r="D155" s="18"/>
      <c r="E155" s="19"/>
      <c r="F155" s="18"/>
      <c r="G155" s="19"/>
      <c r="H155" s="19"/>
      <c r="I155" s="56">
        <f t="shared" si="5"/>
        <v>0</v>
      </c>
      <c r="J155" s="18"/>
      <c r="K155" s="18"/>
      <c r="L155" s="18"/>
      <c r="M155" s="18"/>
      <c r="N155" s="18"/>
      <c r="O155" s="18"/>
      <c r="P155" s="24"/>
      <c r="Q155" s="18"/>
      <c r="R155" s="18"/>
      <c r="S155" s="18"/>
      <c r="T155" s="18"/>
    </row>
    <row r="156" spans="1:20">
      <c r="A156" s="4">
        <v>152</v>
      </c>
      <c r="B156" s="17"/>
      <c r="C156" s="18"/>
      <c r="D156" s="18"/>
      <c r="E156" s="19"/>
      <c r="F156" s="18"/>
      <c r="G156" s="19"/>
      <c r="H156" s="19"/>
      <c r="I156" s="56">
        <f t="shared" si="5"/>
        <v>0</v>
      </c>
      <c r="J156" s="18"/>
      <c r="K156" s="18"/>
      <c r="L156" s="18"/>
      <c r="M156" s="18"/>
      <c r="N156" s="18"/>
      <c r="O156" s="18"/>
      <c r="P156" s="24"/>
      <c r="Q156" s="18"/>
      <c r="R156" s="18"/>
      <c r="S156" s="18"/>
      <c r="T156" s="18"/>
    </row>
    <row r="157" spans="1:20">
      <c r="A157" s="4">
        <v>153</v>
      </c>
      <c r="B157" s="17"/>
      <c r="C157" s="18"/>
      <c r="D157" s="18"/>
      <c r="E157" s="19"/>
      <c r="F157" s="18"/>
      <c r="G157" s="19"/>
      <c r="H157" s="19"/>
      <c r="I157" s="56">
        <f t="shared" si="5"/>
        <v>0</v>
      </c>
      <c r="J157" s="18"/>
      <c r="K157" s="18"/>
      <c r="L157" s="18"/>
      <c r="M157" s="18"/>
      <c r="N157" s="18"/>
      <c r="O157" s="18"/>
      <c r="P157" s="24"/>
      <c r="Q157" s="18"/>
      <c r="R157" s="18"/>
      <c r="S157" s="18"/>
      <c r="T157" s="18"/>
    </row>
    <row r="158" spans="1:20">
      <c r="A158" s="4">
        <v>154</v>
      </c>
      <c r="B158" s="17"/>
      <c r="C158" s="18"/>
      <c r="D158" s="18"/>
      <c r="E158" s="19"/>
      <c r="F158" s="18"/>
      <c r="G158" s="19"/>
      <c r="H158" s="19"/>
      <c r="I158" s="56">
        <f t="shared" si="5"/>
        <v>0</v>
      </c>
      <c r="J158" s="18"/>
      <c r="K158" s="18"/>
      <c r="L158" s="18"/>
      <c r="M158" s="18"/>
      <c r="N158" s="18"/>
      <c r="O158" s="18"/>
      <c r="P158" s="24"/>
      <c r="Q158" s="18"/>
      <c r="R158" s="18"/>
      <c r="S158" s="18"/>
      <c r="T158" s="18"/>
    </row>
    <row r="159" spans="1:20">
      <c r="A159" s="4">
        <v>155</v>
      </c>
      <c r="B159" s="17"/>
      <c r="C159" s="18"/>
      <c r="D159" s="18"/>
      <c r="E159" s="19"/>
      <c r="F159" s="18"/>
      <c r="G159" s="19"/>
      <c r="H159" s="19"/>
      <c r="I159" s="56">
        <f t="shared" si="5"/>
        <v>0</v>
      </c>
      <c r="J159" s="18"/>
      <c r="K159" s="18"/>
      <c r="L159" s="18"/>
      <c r="M159" s="18"/>
      <c r="N159" s="18"/>
      <c r="O159" s="18"/>
      <c r="P159" s="24"/>
      <c r="Q159" s="18"/>
      <c r="R159" s="18"/>
      <c r="S159" s="18"/>
      <c r="T159" s="18"/>
    </row>
    <row r="160" spans="1:20">
      <c r="A160" s="4">
        <v>156</v>
      </c>
      <c r="B160" s="17"/>
      <c r="C160" s="18"/>
      <c r="D160" s="18"/>
      <c r="E160" s="19"/>
      <c r="F160" s="18"/>
      <c r="G160" s="19"/>
      <c r="H160" s="19"/>
      <c r="I160" s="56">
        <f t="shared" si="5"/>
        <v>0</v>
      </c>
      <c r="J160" s="18"/>
      <c r="K160" s="18"/>
      <c r="L160" s="18"/>
      <c r="M160" s="18"/>
      <c r="N160" s="18"/>
      <c r="O160" s="18"/>
      <c r="P160" s="24"/>
      <c r="Q160" s="18"/>
      <c r="R160" s="18"/>
      <c r="S160" s="18"/>
      <c r="T160" s="18"/>
    </row>
    <row r="161" spans="1:20">
      <c r="A161" s="4">
        <v>157</v>
      </c>
      <c r="B161" s="17"/>
      <c r="C161" s="18"/>
      <c r="D161" s="18"/>
      <c r="E161" s="19"/>
      <c r="F161" s="18"/>
      <c r="G161" s="19"/>
      <c r="H161" s="19"/>
      <c r="I161" s="56">
        <f t="shared" si="5"/>
        <v>0</v>
      </c>
      <c r="J161" s="18"/>
      <c r="K161" s="18"/>
      <c r="L161" s="18"/>
      <c r="M161" s="18"/>
      <c r="N161" s="18"/>
      <c r="O161" s="18"/>
      <c r="P161" s="24"/>
      <c r="Q161" s="18"/>
      <c r="R161" s="18"/>
      <c r="S161" s="18"/>
      <c r="T161" s="18"/>
    </row>
    <row r="162" spans="1:20">
      <c r="A162" s="4">
        <v>158</v>
      </c>
      <c r="B162" s="17"/>
      <c r="C162" s="18"/>
      <c r="D162" s="18"/>
      <c r="E162" s="19"/>
      <c r="F162" s="18"/>
      <c r="G162" s="19"/>
      <c r="H162" s="19"/>
      <c r="I162" s="56">
        <f t="shared" si="5"/>
        <v>0</v>
      </c>
      <c r="J162" s="18"/>
      <c r="K162" s="18"/>
      <c r="L162" s="18"/>
      <c r="M162" s="18"/>
      <c r="N162" s="18"/>
      <c r="O162" s="18"/>
      <c r="P162" s="24"/>
      <c r="Q162" s="18"/>
      <c r="R162" s="18"/>
      <c r="S162" s="18"/>
      <c r="T162" s="18"/>
    </row>
    <row r="163" spans="1:20">
      <c r="A163" s="4">
        <v>159</v>
      </c>
      <c r="B163" s="17"/>
      <c r="C163" s="18"/>
      <c r="D163" s="18"/>
      <c r="E163" s="19"/>
      <c r="F163" s="18"/>
      <c r="G163" s="19"/>
      <c r="H163" s="19"/>
      <c r="I163" s="56">
        <f t="shared" si="5"/>
        <v>0</v>
      </c>
      <c r="J163" s="18"/>
      <c r="K163" s="18"/>
      <c r="L163" s="18"/>
      <c r="M163" s="18"/>
      <c r="N163" s="18"/>
      <c r="O163" s="18"/>
      <c r="P163" s="24"/>
      <c r="Q163" s="18"/>
      <c r="R163" s="18"/>
      <c r="S163" s="18"/>
      <c r="T163" s="18"/>
    </row>
    <row r="164" spans="1:20">
      <c r="A164" s="4">
        <v>160</v>
      </c>
      <c r="B164" s="17"/>
      <c r="C164" s="18"/>
      <c r="D164" s="18"/>
      <c r="E164" s="19"/>
      <c r="F164" s="18"/>
      <c r="G164" s="19"/>
      <c r="H164" s="19"/>
      <c r="I164" s="56">
        <f t="shared" si="5"/>
        <v>0</v>
      </c>
      <c r="J164" s="18"/>
      <c r="K164" s="18"/>
      <c r="L164" s="18"/>
      <c r="M164" s="18"/>
      <c r="N164" s="18"/>
      <c r="O164" s="18"/>
      <c r="P164" s="24"/>
      <c r="Q164" s="18"/>
      <c r="R164" s="18"/>
      <c r="S164" s="18"/>
      <c r="T164" s="18"/>
    </row>
    <row r="165" spans="1:20">
      <c r="A165" s="3" t="s">
        <v>11</v>
      </c>
      <c r="B165" s="39"/>
      <c r="C165" s="3">
        <f>COUNTIFS(C5:C164,"*")</f>
        <v>35</v>
      </c>
      <c r="D165" s="3"/>
      <c r="E165" s="13"/>
      <c r="F165" s="3"/>
      <c r="G165" s="58">
        <f>SUM(G5:G164)</f>
        <v>1569</v>
      </c>
      <c r="H165" s="58">
        <f>SUM(H5:H164)</f>
        <v>1587</v>
      </c>
      <c r="I165" s="58">
        <f>SUM(I5:I164)</f>
        <v>3156</v>
      </c>
      <c r="J165" s="3"/>
      <c r="K165" s="7"/>
      <c r="L165" s="21"/>
      <c r="M165" s="21"/>
      <c r="N165" s="7"/>
      <c r="O165" s="7"/>
      <c r="P165" s="14"/>
      <c r="Q165" s="3"/>
      <c r="R165" s="3"/>
      <c r="S165" s="3"/>
      <c r="T165" s="12"/>
    </row>
    <row r="166" spans="1:20">
      <c r="A166" s="44" t="s">
        <v>62</v>
      </c>
      <c r="B166" s="10">
        <f>COUNTIF(B$5:B$164,"Team 1")</f>
        <v>35</v>
      </c>
      <c r="C166" s="44" t="s">
        <v>25</v>
      </c>
      <c r="D166" s="10">
        <f>COUNTIF(D5:D164,"Anganwadi")</f>
        <v>0</v>
      </c>
    </row>
    <row r="167" spans="1:20">
      <c r="A167" s="44" t="s">
        <v>63</v>
      </c>
      <c r="B167" s="10">
        <f>COUNTIF(B$6:B$164,"Team 2")</f>
        <v>0</v>
      </c>
      <c r="C167" s="44" t="s">
        <v>23</v>
      </c>
      <c r="D167" s="10">
        <f>COUNTIF(D5:D164,"School")</f>
        <v>35</v>
      </c>
    </row>
  </sheetData>
  <sheetProtection password="8527" sheet="1" objects="1" scenarios="1"/>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L5" activePane="bottomRight" state="frozen"/>
      <selection pane="topRight" activeCell="C1" sqref="C1"/>
      <selection pane="bottomLeft" activeCell="A5" sqref="A5"/>
      <selection pane="bottomRight" activeCell="P5" sqref="P5:P38"/>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68" t="s">
        <v>70</v>
      </c>
      <c r="B1" s="168"/>
      <c r="C1" s="168"/>
      <c r="D1" s="55"/>
      <c r="E1" s="55"/>
      <c r="F1" s="55"/>
      <c r="G1" s="55"/>
      <c r="H1" s="55"/>
      <c r="I1" s="55"/>
      <c r="J1" s="55"/>
      <c r="K1" s="55"/>
      <c r="L1" s="55"/>
      <c r="M1" s="169"/>
      <c r="N1" s="169"/>
      <c r="O1" s="169"/>
      <c r="P1" s="169"/>
      <c r="Q1" s="169"/>
      <c r="R1" s="169"/>
      <c r="S1" s="169"/>
      <c r="T1" s="169"/>
    </row>
    <row r="2" spans="1:20">
      <c r="A2" s="162" t="s">
        <v>59</v>
      </c>
      <c r="B2" s="163"/>
      <c r="C2" s="163"/>
      <c r="D2" s="25">
        <v>43586</v>
      </c>
      <c r="E2" s="22"/>
      <c r="F2" s="22"/>
      <c r="G2" s="22"/>
      <c r="H2" s="22"/>
      <c r="I2" s="22"/>
      <c r="J2" s="22"/>
      <c r="K2" s="22"/>
      <c r="L2" s="22"/>
      <c r="M2" s="22"/>
      <c r="N2" s="22"/>
      <c r="O2" s="22"/>
      <c r="P2" s="22"/>
      <c r="Q2" s="22"/>
      <c r="R2" s="22"/>
      <c r="S2" s="22"/>
    </row>
    <row r="3" spans="1:20" ht="24" customHeight="1">
      <c r="A3" s="164" t="s">
        <v>14</v>
      </c>
      <c r="B3" s="160" t="s">
        <v>61</v>
      </c>
      <c r="C3" s="165" t="s">
        <v>7</v>
      </c>
      <c r="D3" s="165" t="s">
        <v>55</v>
      </c>
      <c r="E3" s="165" t="s">
        <v>16</v>
      </c>
      <c r="F3" s="166" t="s">
        <v>17</v>
      </c>
      <c r="G3" s="165" t="s">
        <v>8</v>
      </c>
      <c r="H3" s="165"/>
      <c r="I3" s="165"/>
      <c r="J3" s="165" t="s">
        <v>31</v>
      </c>
      <c r="K3" s="160" t="s">
        <v>33</v>
      </c>
      <c r="L3" s="160" t="s">
        <v>50</v>
      </c>
      <c r="M3" s="160" t="s">
        <v>51</v>
      </c>
      <c r="N3" s="160" t="s">
        <v>34</v>
      </c>
      <c r="O3" s="160" t="s">
        <v>35</v>
      </c>
      <c r="P3" s="164" t="s">
        <v>54</v>
      </c>
      <c r="Q3" s="165" t="s">
        <v>52</v>
      </c>
      <c r="R3" s="165" t="s">
        <v>32</v>
      </c>
      <c r="S3" s="165" t="s">
        <v>53</v>
      </c>
      <c r="T3" s="165" t="s">
        <v>13</v>
      </c>
    </row>
    <row r="4" spans="1:20" ht="25.5" customHeight="1">
      <c r="A4" s="164"/>
      <c r="B4" s="167"/>
      <c r="C4" s="165"/>
      <c r="D4" s="165"/>
      <c r="E4" s="165"/>
      <c r="F4" s="166"/>
      <c r="G4" s="23" t="s">
        <v>9</v>
      </c>
      <c r="H4" s="23" t="s">
        <v>10</v>
      </c>
      <c r="I4" s="23" t="s">
        <v>11</v>
      </c>
      <c r="J4" s="165"/>
      <c r="K4" s="161"/>
      <c r="L4" s="161"/>
      <c r="M4" s="161"/>
      <c r="N4" s="161"/>
      <c r="O4" s="161"/>
      <c r="P4" s="164"/>
      <c r="Q4" s="164"/>
      <c r="R4" s="165"/>
      <c r="S4" s="165"/>
      <c r="T4" s="165"/>
    </row>
    <row r="5" spans="1:20">
      <c r="A5" s="4">
        <v>1</v>
      </c>
      <c r="B5" s="17" t="s">
        <v>62</v>
      </c>
      <c r="C5" s="93" t="s">
        <v>337</v>
      </c>
      <c r="D5" s="192" t="s">
        <v>23</v>
      </c>
      <c r="E5" s="93" t="s">
        <v>368</v>
      </c>
      <c r="F5" s="93" t="s">
        <v>74</v>
      </c>
      <c r="G5" s="193">
        <v>95</v>
      </c>
      <c r="H5" s="193">
        <v>74</v>
      </c>
      <c r="I5" s="59">
        <f>SUM(G5:H5)</f>
        <v>169</v>
      </c>
      <c r="J5" s="194" t="s">
        <v>386</v>
      </c>
      <c r="K5" s="194" t="s">
        <v>355</v>
      </c>
      <c r="L5" s="194" t="s">
        <v>356</v>
      </c>
      <c r="M5" s="194">
        <v>9859683684</v>
      </c>
      <c r="N5" s="194" t="s">
        <v>357</v>
      </c>
      <c r="O5" s="194">
        <v>9706162385</v>
      </c>
      <c r="P5" s="195">
        <v>43587</v>
      </c>
      <c r="Q5" s="48"/>
      <c r="R5" s="48"/>
      <c r="S5" s="18"/>
      <c r="T5" s="48"/>
    </row>
    <row r="6" spans="1:20">
      <c r="A6" s="4">
        <v>2</v>
      </c>
      <c r="B6" s="17" t="s">
        <v>62</v>
      </c>
      <c r="C6" s="93" t="s">
        <v>338</v>
      </c>
      <c r="D6" s="192" t="s">
        <v>23</v>
      </c>
      <c r="E6" s="93" t="s">
        <v>369</v>
      </c>
      <c r="F6" s="93" t="s">
        <v>74</v>
      </c>
      <c r="G6" s="193">
        <v>5</v>
      </c>
      <c r="H6" s="193">
        <v>11</v>
      </c>
      <c r="I6" s="59">
        <f t="shared" ref="I6:I69" si="0">SUM(G6:H6)</f>
        <v>16</v>
      </c>
      <c r="J6" s="194" t="s">
        <v>387</v>
      </c>
      <c r="K6" s="194" t="s">
        <v>355</v>
      </c>
      <c r="L6" s="194" t="s">
        <v>356</v>
      </c>
      <c r="M6" s="194">
        <v>9859683684</v>
      </c>
      <c r="N6" s="194" t="s">
        <v>357</v>
      </c>
      <c r="O6" s="194">
        <v>9706162385</v>
      </c>
      <c r="P6" s="195">
        <v>43588</v>
      </c>
      <c r="Q6" s="48"/>
      <c r="R6" s="48"/>
      <c r="S6" s="18"/>
      <c r="T6" s="48"/>
    </row>
    <row r="7" spans="1:20">
      <c r="A7" s="4">
        <v>3</v>
      </c>
      <c r="B7" s="17" t="s">
        <v>62</v>
      </c>
      <c r="C7" s="93" t="s">
        <v>339</v>
      </c>
      <c r="D7" s="192" t="s">
        <v>23</v>
      </c>
      <c r="E7" s="93" t="s">
        <v>370</v>
      </c>
      <c r="F7" s="93" t="s">
        <v>98</v>
      </c>
      <c r="G7" s="193">
        <v>68</v>
      </c>
      <c r="H7" s="193">
        <v>76</v>
      </c>
      <c r="I7" s="59">
        <f t="shared" si="0"/>
        <v>144</v>
      </c>
      <c r="J7" s="194" t="s">
        <v>388</v>
      </c>
      <c r="K7" s="194" t="s">
        <v>355</v>
      </c>
      <c r="L7" s="194" t="s">
        <v>356</v>
      </c>
      <c r="M7" s="194">
        <v>9859683684</v>
      </c>
      <c r="N7" s="194" t="s">
        <v>358</v>
      </c>
      <c r="O7" s="194">
        <v>8876836749</v>
      </c>
      <c r="P7" s="195">
        <v>43588</v>
      </c>
      <c r="Q7" s="48"/>
      <c r="R7" s="48"/>
      <c r="S7" s="18"/>
      <c r="T7" s="48"/>
    </row>
    <row r="8" spans="1:20">
      <c r="A8" s="4">
        <v>4</v>
      </c>
      <c r="B8" s="17" t="s">
        <v>62</v>
      </c>
      <c r="C8" s="93" t="s">
        <v>340</v>
      </c>
      <c r="D8" s="192" t="s">
        <v>23</v>
      </c>
      <c r="E8" s="93" t="s">
        <v>371</v>
      </c>
      <c r="F8" s="93" t="s">
        <v>74</v>
      </c>
      <c r="G8" s="193">
        <v>60</v>
      </c>
      <c r="H8" s="193">
        <v>46</v>
      </c>
      <c r="I8" s="59">
        <f t="shared" si="0"/>
        <v>106</v>
      </c>
      <c r="J8" s="194"/>
      <c r="K8" s="194" t="s">
        <v>355</v>
      </c>
      <c r="L8" s="194" t="s">
        <v>356</v>
      </c>
      <c r="M8" s="194">
        <v>9859683684</v>
      </c>
      <c r="N8" s="194" t="s">
        <v>358</v>
      </c>
      <c r="O8" s="194">
        <v>8876836749</v>
      </c>
      <c r="P8" s="195">
        <v>43589</v>
      </c>
      <c r="Q8" s="48"/>
      <c r="R8" s="48"/>
      <c r="S8" s="18"/>
      <c r="T8" s="48"/>
    </row>
    <row r="9" spans="1:20">
      <c r="A9" s="4">
        <v>5</v>
      </c>
      <c r="B9" s="17" t="s">
        <v>62</v>
      </c>
      <c r="C9" s="93" t="s">
        <v>343</v>
      </c>
      <c r="D9" s="192" t="s">
        <v>23</v>
      </c>
      <c r="E9" s="93" t="s">
        <v>374</v>
      </c>
      <c r="F9" s="93" t="s">
        <v>74</v>
      </c>
      <c r="G9" s="193">
        <v>25</v>
      </c>
      <c r="H9" s="193">
        <v>20</v>
      </c>
      <c r="I9" s="59">
        <f t="shared" si="0"/>
        <v>45</v>
      </c>
      <c r="J9" s="194" t="s">
        <v>391</v>
      </c>
      <c r="K9" s="194" t="s">
        <v>355</v>
      </c>
      <c r="L9" s="194" t="s">
        <v>356</v>
      </c>
      <c r="M9" s="194">
        <v>9859683684</v>
      </c>
      <c r="N9" s="194" t="s">
        <v>359</v>
      </c>
      <c r="O9" s="194">
        <v>9678777292</v>
      </c>
      <c r="P9" s="195">
        <v>43589</v>
      </c>
      <c r="Q9" s="48"/>
      <c r="R9" s="48"/>
      <c r="S9" s="18"/>
      <c r="T9" s="48"/>
    </row>
    <row r="10" spans="1:20">
      <c r="A10" s="4">
        <v>6</v>
      </c>
      <c r="B10" s="17" t="s">
        <v>62</v>
      </c>
      <c r="C10" s="93" t="s">
        <v>341</v>
      </c>
      <c r="D10" s="192" t="s">
        <v>23</v>
      </c>
      <c r="E10" s="93" t="s">
        <v>372</v>
      </c>
      <c r="F10" s="93" t="s">
        <v>74</v>
      </c>
      <c r="G10" s="193">
        <v>56</v>
      </c>
      <c r="H10" s="193">
        <v>60</v>
      </c>
      <c r="I10" s="59">
        <f t="shared" si="0"/>
        <v>116</v>
      </c>
      <c r="J10" s="194" t="s">
        <v>389</v>
      </c>
      <c r="K10" s="194" t="s">
        <v>355</v>
      </c>
      <c r="L10" s="194" t="s">
        <v>356</v>
      </c>
      <c r="M10" s="194">
        <v>9859683684</v>
      </c>
      <c r="N10" s="194" t="s">
        <v>357</v>
      </c>
      <c r="O10" s="194">
        <v>9706162385</v>
      </c>
      <c r="P10" s="195">
        <v>43591</v>
      </c>
      <c r="Q10" s="48"/>
      <c r="R10" s="48"/>
      <c r="S10" s="18"/>
      <c r="T10" s="48"/>
    </row>
    <row r="11" spans="1:20" ht="33">
      <c r="A11" s="4">
        <v>7</v>
      </c>
      <c r="B11" s="17" t="s">
        <v>62</v>
      </c>
      <c r="C11" s="93" t="s">
        <v>342</v>
      </c>
      <c r="D11" s="192" t="s">
        <v>23</v>
      </c>
      <c r="E11" s="93" t="s">
        <v>373</v>
      </c>
      <c r="F11" s="93" t="s">
        <v>98</v>
      </c>
      <c r="G11" s="193">
        <v>71</v>
      </c>
      <c r="H11" s="193">
        <v>109</v>
      </c>
      <c r="I11" s="59">
        <f t="shared" si="0"/>
        <v>180</v>
      </c>
      <c r="J11" s="194" t="s">
        <v>390</v>
      </c>
      <c r="K11" s="194" t="s">
        <v>355</v>
      </c>
      <c r="L11" s="194" t="s">
        <v>356</v>
      </c>
      <c r="M11" s="194">
        <v>9859683684</v>
      </c>
      <c r="N11" s="194" t="s">
        <v>359</v>
      </c>
      <c r="O11" s="194">
        <v>9678777292</v>
      </c>
      <c r="P11" s="195">
        <v>43592</v>
      </c>
      <c r="Q11" s="48"/>
      <c r="R11" s="48"/>
      <c r="S11" s="18"/>
      <c r="T11" s="48"/>
    </row>
    <row r="12" spans="1:20">
      <c r="A12" s="4">
        <v>8</v>
      </c>
      <c r="B12" s="17" t="s">
        <v>62</v>
      </c>
      <c r="C12" s="93" t="s">
        <v>344</v>
      </c>
      <c r="D12" s="192" t="s">
        <v>23</v>
      </c>
      <c r="E12" s="93" t="s">
        <v>375</v>
      </c>
      <c r="F12" s="93" t="s">
        <v>74</v>
      </c>
      <c r="G12" s="193">
        <v>29</v>
      </c>
      <c r="H12" s="193">
        <v>25</v>
      </c>
      <c r="I12" s="59">
        <f t="shared" si="0"/>
        <v>54</v>
      </c>
      <c r="J12" s="194" t="s">
        <v>392</v>
      </c>
      <c r="K12" s="194" t="s">
        <v>360</v>
      </c>
      <c r="L12" s="194" t="s">
        <v>361</v>
      </c>
      <c r="M12" s="194">
        <v>9435737155</v>
      </c>
      <c r="N12" s="194" t="s">
        <v>362</v>
      </c>
      <c r="O12" s="194">
        <v>8011201091</v>
      </c>
      <c r="P12" s="195">
        <v>43593</v>
      </c>
      <c r="Q12" s="48"/>
      <c r="R12" s="48"/>
      <c r="S12" s="18"/>
      <c r="T12" s="48"/>
    </row>
    <row r="13" spans="1:20">
      <c r="A13" s="4">
        <v>9</v>
      </c>
      <c r="B13" s="17" t="s">
        <v>62</v>
      </c>
      <c r="C13" s="93" t="s">
        <v>345</v>
      </c>
      <c r="D13" s="192" t="s">
        <v>23</v>
      </c>
      <c r="E13" s="93" t="s">
        <v>376</v>
      </c>
      <c r="F13" s="93" t="s">
        <v>74</v>
      </c>
      <c r="G13" s="193">
        <v>44</v>
      </c>
      <c r="H13" s="193">
        <v>57</v>
      </c>
      <c r="I13" s="59">
        <f t="shared" si="0"/>
        <v>101</v>
      </c>
      <c r="J13" s="194" t="s">
        <v>393</v>
      </c>
      <c r="K13" s="194" t="s">
        <v>360</v>
      </c>
      <c r="L13" s="194" t="s">
        <v>361</v>
      </c>
      <c r="M13" s="194">
        <v>9435737155</v>
      </c>
      <c r="N13" s="194" t="s">
        <v>363</v>
      </c>
      <c r="O13" s="194">
        <v>9707141449</v>
      </c>
      <c r="P13" s="195">
        <v>43593</v>
      </c>
      <c r="Q13" s="48"/>
      <c r="R13" s="48"/>
      <c r="S13" s="18"/>
      <c r="T13" s="48"/>
    </row>
    <row r="14" spans="1:20" ht="33">
      <c r="A14" s="4">
        <v>10</v>
      </c>
      <c r="B14" s="17" t="s">
        <v>62</v>
      </c>
      <c r="C14" s="93" t="s">
        <v>346</v>
      </c>
      <c r="D14" s="192" t="s">
        <v>23</v>
      </c>
      <c r="E14" s="93" t="s">
        <v>377</v>
      </c>
      <c r="F14" s="93" t="s">
        <v>98</v>
      </c>
      <c r="G14" s="193">
        <v>65</v>
      </c>
      <c r="H14" s="193">
        <v>72</v>
      </c>
      <c r="I14" s="59">
        <f t="shared" si="0"/>
        <v>137</v>
      </c>
      <c r="J14" s="194" t="s">
        <v>394</v>
      </c>
      <c r="K14" s="194" t="s">
        <v>360</v>
      </c>
      <c r="L14" s="194" t="s">
        <v>361</v>
      </c>
      <c r="M14" s="194">
        <v>9435737155</v>
      </c>
      <c r="N14" s="194" t="s">
        <v>364</v>
      </c>
      <c r="O14" s="194">
        <v>9707067806</v>
      </c>
      <c r="P14" s="195">
        <v>43594</v>
      </c>
      <c r="Q14" s="48"/>
      <c r="R14" s="48"/>
      <c r="S14" s="18"/>
      <c r="T14" s="48"/>
    </row>
    <row r="15" spans="1:20" ht="33">
      <c r="A15" s="4">
        <v>11</v>
      </c>
      <c r="B15" s="17" t="s">
        <v>62</v>
      </c>
      <c r="C15" s="93" t="s">
        <v>350</v>
      </c>
      <c r="D15" s="192" t="s">
        <v>23</v>
      </c>
      <c r="E15" s="93" t="s">
        <v>381</v>
      </c>
      <c r="F15" s="93" t="s">
        <v>74</v>
      </c>
      <c r="G15" s="193">
        <v>48</v>
      </c>
      <c r="H15" s="193">
        <v>43</v>
      </c>
      <c r="I15" s="59">
        <f t="shared" si="0"/>
        <v>91</v>
      </c>
      <c r="J15" s="194" t="s">
        <v>398</v>
      </c>
      <c r="K15" s="194" t="s">
        <v>355</v>
      </c>
      <c r="L15" s="194" t="s">
        <v>356</v>
      </c>
      <c r="M15" s="194">
        <v>9859683684</v>
      </c>
      <c r="N15" s="194" t="s">
        <v>365</v>
      </c>
      <c r="O15" s="194">
        <v>9957047906</v>
      </c>
      <c r="P15" s="195">
        <v>43595</v>
      </c>
      <c r="Q15" s="48"/>
      <c r="R15" s="48"/>
      <c r="S15" s="18"/>
      <c r="T15" s="48"/>
    </row>
    <row r="16" spans="1:20">
      <c r="A16" s="4">
        <v>12</v>
      </c>
      <c r="B16" s="17" t="s">
        <v>62</v>
      </c>
      <c r="C16" s="93" t="s">
        <v>347</v>
      </c>
      <c r="D16" s="192" t="s">
        <v>23</v>
      </c>
      <c r="E16" s="93" t="s">
        <v>378</v>
      </c>
      <c r="F16" s="93" t="s">
        <v>74</v>
      </c>
      <c r="G16" s="193">
        <v>14</v>
      </c>
      <c r="H16" s="193">
        <v>16</v>
      </c>
      <c r="I16" s="59">
        <f t="shared" si="0"/>
        <v>30</v>
      </c>
      <c r="J16" s="194" t="s">
        <v>395</v>
      </c>
      <c r="K16" s="194" t="s">
        <v>360</v>
      </c>
      <c r="L16" s="194" t="s">
        <v>361</v>
      </c>
      <c r="M16" s="194">
        <v>9435737155</v>
      </c>
      <c r="N16" s="194" t="s">
        <v>364</v>
      </c>
      <c r="O16" s="194">
        <v>9707067806</v>
      </c>
      <c r="P16" s="195">
        <v>43595</v>
      </c>
      <c r="Q16" s="48"/>
      <c r="R16" s="48"/>
      <c r="S16" s="18"/>
      <c r="T16" s="48"/>
    </row>
    <row r="17" spans="1:20">
      <c r="A17" s="4">
        <v>13</v>
      </c>
      <c r="B17" s="17" t="s">
        <v>62</v>
      </c>
      <c r="C17" s="93" t="s">
        <v>349</v>
      </c>
      <c r="D17" s="192" t="s">
        <v>23</v>
      </c>
      <c r="E17" s="93" t="s">
        <v>380</v>
      </c>
      <c r="F17" s="93" t="s">
        <v>74</v>
      </c>
      <c r="G17" s="193">
        <v>78</v>
      </c>
      <c r="H17" s="193">
        <v>65</v>
      </c>
      <c r="I17" s="59">
        <f t="shared" si="0"/>
        <v>143</v>
      </c>
      <c r="J17" s="194" t="s">
        <v>397</v>
      </c>
      <c r="K17" s="194" t="s">
        <v>360</v>
      </c>
      <c r="L17" s="194" t="s">
        <v>361</v>
      </c>
      <c r="M17" s="194">
        <v>9435737155</v>
      </c>
      <c r="N17" s="194" t="s">
        <v>363</v>
      </c>
      <c r="O17" s="194">
        <v>9707141449</v>
      </c>
      <c r="P17" s="195">
        <v>43596</v>
      </c>
      <c r="Q17" s="48"/>
      <c r="R17" s="48"/>
      <c r="S17" s="18"/>
      <c r="T17" s="48"/>
    </row>
    <row r="18" spans="1:20">
      <c r="A18" s="4">
        <v>14</v>
      </c>
      <c r="B18" s="17" t="s">
        <v>62</v>
      </c>
      <c r="C18" s="93" t="s">
        <v>348</v>
      </c>
      <c r="D18" s="192" t="s">
        <v>23</v>
      </c>
      <c r="E18" s="93" t="s">
        <v>379</v>
      </c>
      <c r="F18" s="93" t="s">
        <v>74</v>
      </c>
      <c r="G18" s="193">
        <v>17</v>
      </c>
      <c r="H18" s="193">
        <v>29</v>
      </c>
      <c r="I18" s="59">
        <f t="shared" si="0"/>
        <v>46</v>
      </c>
      <c r="J18" s="194" t="s">
        <v>396</v>
      </c>
      <c r="K18" s="194" t="s">
        <v>360</v>
      </c>
      <c r="L18" s="194" t="s">
        <v>361</v>
      </c>
      <c r="M18" s="194">
        <v>9435737155</v>
      </c>
      <c r="N18" s="194" t="s">
        <v>364</v>
      </c>
      <c r="O18" s="194">
        <v>9707067806</v>
      </c>
      <c r="P18" s="195">
        <v>43598</v>
      </c>
      <c r="Q18" s="48"/>
      <c r="R18" s="48"/>
      <c r="S18" s="18"/>
      <c r="T18" s="48"/>
    </row>
    <row r="19" spans="1:20" ht="33">
      <c r="A19" s="4">
        <v>15</v>
      </c>
      <c r="B19" s="17" t="s">
        <v>62</v>
      </c>
      <c r="C19" s="93" t="s">
        <v>351</v>
      </c>
      <c r="D19" s="192" t="s">
        <v>23</v>
      </c>
      <c r="E19" s="93" t="s">
        <v>382</v>
      </c>
      <c r="F19" s="93" t="s">
        <v>74</v>
      </c>
      <c r="G19" s="193">
        <v>51</v>
      </c>
      <c r="H19" s="193">
        <v>37</v>
      </c>
      <c r="I19" s="59">
        <f t="shared" si="0"/>
        <v>88</v>
      </c>
      <c r="J19" s="194" t="s">
        <v>399</v>
      </c>
      <c r="K19" s="194" t="s">
        <v>355</v>
      </c>
      <c r="L19" s="194" t="s">
        <v>356</v>
      </c>
      <c r="M19" s="194">
        <v>9859683684</v>
      </c>
      <c r="N19" s="194" t="s">
        <v>365</v>
      </c>
      <c r="O19" s="194">
        <v>9957047906</v>
      </c>
      <c r="P19" s="195">
        <v>43598</v>
      </c>
      <c r="Q19" s="48"/>
      <c r="R19" s="48"/>
      <c r="S19" s="18"/>
      <c r="T19" s="48"/>
    </row>
    <row r="20" spans="1:20">
      <c r="A20" s="4">
        <v>16</v>
      </c>
      <c r="B20" s="17" t="s">
        <v>62</v>
      </c>
      <c r="C20" s="93" t="s">
        <v>352</v>
      </c>
      <c r="D20" s="192" t="s">
        <v>23</v>
      </c>
      <c r="E20" s="93" t="s">
        <v>383</v>
      </c>
      <c r="F20" s="93" t="s">
        <v>74</v>
      </c>
      <c r="G20" s="193">
        <v>36</v>
      </c>
      <c r="H20" s="193">
        <v>28</v>
      </c>
      <c r="I20" s="59">
        <f t="shared" si="0"/>
        <v>64</v>
      </c>
      <c r="J20" s="194" t="s">
        <v>400</v>
      </c>
      <c r="K20" s="194" t="s">
        <v>355</v>
      </c>
      <c r="L20" s="194" t="s">
        <v>356</v>
      </c>
      <c r="M20" s="194">
        <v>9859683684</v>
      </c>
      <c r="N20" s="194" t="s">
        <v>366</v>
      </c>
      <c r="O20" s="194">
        <v>9957225267</v>
      </c>
      <c r="P20" s="195">
        <v>43599</v>
      </c>
      <c r="Q20" s="48"/>
      <c r="R20" s="48"/>
      <c r="S20" s="18"/>
      <c r="T20" s="48"/>
    </row>
    <row r="21" spans="1:20" ht="33">
      <c r="A21" s="4">
        <v>17</v>
      </c>
      <c r="B21" s="17" t="s">
        <v>62</v>
      </c>
      <c r="C21" s="93" t="s">
        <v>353</v>
      </c>
      <c r="D21" s="192" t="s">
        <v>23</v>
      </c>
      <c r="E21" s="93" t="s">
        <v>384</v>
      </c>
      <c r="F21" s="93" t="s">
        <v>98</v>
      </c>
      <c r="G21" s="193">
        <v>24</v>
      </c>
      <c r="H21" s="193">
        <v>37</v>
      </c>
      <c r="I21" s="59">
        <f t="shared" si="0"/>
        <v>61</v>
      </c>
      <c r="J21" s="194" t="s">
        <v>401</v>
      </c>
      <c r="K21" s="194" t="s">
        <v>355</v>
      </c>
      <c r="L21" s="194" t="s">
        <v>356</v>
      </c>
      <c r="M21" s="194">
        <v>9859683684</v>
      </c>
      <c r="N21" s="194" t="s">
        <v>367</v>
      </c>
      <c r="O21" s="194">
        <v>9957225267</v>
      </c>
      <c r="P21" s="195">
        <v>43599</v>
      </c>
      <c r="Q21" s="48"/>
      <c r="R21" s="48"/>
      <c r="S21" s="18"/>
      <c r="T21" s="48"/>
    </row>
    <row r="22" spans="1:20" ht="33">
      <c r="A22" s="4">
        <v>18</v>
      </c>
      <c r="B22" s="17" t="s">
        <v>62</v>
      </c>
      <c r="C22" s="93" t="s">
        <v>354</v>
      </c>
      <c r="D22" s="192" t="s">
        <v>23</v>
      </c>
      <c r="E22" s="93" t="s">
        <v>385</v>
      </c>
      <c r="F22" s="93" t="s">
        <v>98</v>
      </c>
      <c r="G22" s="193">
        <v>46</v>
      </c>
      <c r="H22" s="193">
        <v>61</v>
      </c>
      <c r="I22" s="59">
        <f t="shared" si="0"/>
        <v>107</v>
      </c>
      <c r="J22" s="194" t="s">
        <v>402</v>
      </c>
      <c r="K22" s="194" t="s">
        <v>355</v>
      </c>
      <c r="L22" s="194" t="s">
        <v>356</v>
      </c>
      <c r="M22" s="194">
        <v>9859683684</v>
      </c>
      <c r="N22" s="194" t="s">
        <v>366</v>
      </c>
      <c r="O22" s="194">
        <v>9957225267</v>
      </c>
      <c r="P22" s="195">
        <v>43600</v>
      </c>
      <c r="Q22" s="48"/>
      <c r="R22" s="48"/>
      <c r="S22" s="18"/>
      <c r="T22" s="48"/>
    </row>
    <row r="23" spans="1:20">
      <c r="A23" s="4">
        <v>19</v>
      </c>
      <c r="B23" s="17" t="s">
        <v>62</v>
      </c>
      <c r="C23" s="93" t="s">
        <v>404</v>
      </c>
      <c r="D23" s="192" t="s">
        <v>23</v>
      </c>
      <c r="E23" s="93" t="s">
        <v>430</v>
      </c>
      <c r="F23" s="93" t="s">
        <v>74</v>
      </c>
      <c r="G23" s="193">
        <v>23</v>
      </c>
      <c r="H23" s="193">
        <v>12</v>
      </c>
      <c r="I23" s="59">
        <f t="shared" si="0"/>
        <v>35</v>
      </c>
      <c r="J23" s="194" t="s">
        <v>403</v>
      </c>
      <c r="K23" s="194" t="s">
        <v>355</v>
      </c>
      <c r="L23" s="194" t="s">
        <v>356</v>
      </c>
      <c r="M23" s="194">
        <v>9859683684</v>
      </c>
      <c r="N23" s="194" t="s">
        <v>367</v>
      </c>
      <c r="O23" s="194">
        <v>9957225267</v>
      </c>
      <c r="P23" s="195">
        <v>43600</v>
      </c>
      <c r="Q23" s="48"/>
      <c r="R23" s="48"/>
      <c r="S23" s="18"/>
      <c r="T23" s="48"/>
    </row>
    <row r="24" spans="1:20">
      <c r="A24" s="4">
        <v>20</v>
      </c>
      <c r="B24" s="17" t="s">
        <v>62</v>
      </c>
      <c r="C24" s="93" t="s">
        <v>405</v>
      </c>
      <c r="D24" s="192" t="s">
        <v>23</v>
      </c>
      <c r="E24" s="93" t="s">
        <v>431</v>
      </c>
      <c r="F24" s="93" t="s">
        <v>74</v>
      </c>
      <c r="G24" s="193">
        <v>22</v>
      </c>
      <c r="H24" s="193">
        <v>32</v>
      </c>
      <c r="I24" s="59">
        <f t="shared" si="0"/>
        <v>54</v>
      </c>
      <c r="J24" s="194" t="s">
        <v>444</v>
      </c>
      <c r="K24" s="194" t="s">
        <v>418</v>
      </c>
      <c r="L24" s="194" t="s">
        <v>419</v>
      </c>
      <c r="M24" s="194">
        <v>8812951849</v>
      </c>
      <c r="N24" s="194" t="s">
        <v>420</v>
      </c>
      <c r="O24" s="194">
        <v>8857248163</v>
      </c>
      <c r="P24" s="195">
        <v>43601</v>
      </c>
      <c r="Q24" s="48"/>
      <c r="R24" s="48"/>
      <c r="S24" s="18"/>
      <c r="T24" s="48"/>
    </row>
    <row r="25" spans="1:20" ht="33">
      <c r="A25" s="4">
        <v>21</v>
      </c>
      <c r="B25" s="17" t="s">
        <v>62</v>
      </c>
      <c r="C25" s="93" t="s">
        <v>406</v>
      </c>
      <c r="D25" s="192" t="s">
        <v>23</v>
      </c>
      <c r="E25" s="93" t="s">
        <v>432</v>
      </c>
      <c r="F25" s="93" t="s">
        <v>74</v>
      </c>
      <c r="G25" s="193">
        <v>116</v>
      </c>
      <c r="H25" s="193">
        <v>122</v>
      </c>
      <c r="I25" s="59">
        <f t="shared" si="0"/>
        <v>238</v>
      </c>
      <c r="J25" s="194" t="s">
        <v>445</v>
      </c>
      <c r="K25" s="194" t="s">
        <v>360</v>
      </c>
      <c r="L25" s="194" t="s">
        <v>421</v>
      </c>
      <c r="M25" s="194">
        <v>9435737155</v>
      </c>
      <c r="N25" s="194" t="s">
        <v>422</v>
      </c>
      <c r="O25" s="194">
        <v>9678253406</v>
      </c>
      <c r="P25" s="195">
        <v>43602</v>
      </c>
      <c r="Q25" s="48"/>
      <c r="R25" s="48"/>
      <c r="S25" s="18"/>
      <c r="T25" s="48"/>
    </row>
    <row r="26" spans="1:20">
      <c r="A26" s="4">
        <v>22</v>
      </c>
      <c r="B26" s="17" t="s">
        <v>62</v>
      </c>
      <c r="C26" s="93" t="s">
        <v>411</v>
      </c>
      <c r="D26" s="192" t="s">
        <v>23</v>
      </c>
      <c r="E26" s="93" t="s">
        <v>437</v>
      </c>
      <c r="F26" s="93" t="s">
        <v>178</v>
      </c>
      <c r="G26" s="193">
        <v>60</v>
      </c>
      <c r="H26" s="193">
        <v>78</v>
      </c>
      <c r="I26" s="59">
        <f t="shared" si="0"/>
        <v>138</v>
      </c>
      <c r="J26" s="194" t="s">
        <v>446</v>
      </c>
      <c r="K26" s="194" t="s">
        <v>423</v>
      </c>
      <c r="L26" s="194" t="s">
        <v>424</v>
      </c>
      <c r="M26" s="194">
        <v>9957878917</v>
      </c>
      <c r="N26" s="194" t="s">
        <v>425</v>
      </c>
      <c r="O26" s="194">
        <v>9957482243</v>
      </c>
      <c r="P26" s="195">
        <v>43605</v>
      </c>
      <c r="Q26" s="48"/>
      <c r="R26" s="48"/>
      <c r="S26" s="18"/>
      <c r="T26" s="48"/>
    </row>
    <row r="27" spans="1:20" ht="33">
      <c r="A27" s="4">
        <v>23</v>
      </c>
      <c r="B27" s="17" t="s">
        <v>62</v>
      </c>
      <c r="C27" s="93" t="s">
        <v>411</v>
      </c>
      <c r="D27" s="192" t="s">
        <v>23</v>
      </c>
      <c r="E27" s="93" t="s">
        <v>437</v>
      </c>
      <c r="F27" s="93" t="s">
        <v>178</v>
      </c>
      <c r="G27" s="193">
        <v>58</v>
      </c>
      <c r="H27" s="193">
        <v>58</v>
      </c>
      <c r="I27" s="59">
        <f t="shared" si="0"/>
        <v>116</v>
      </c>
      <c r="J27" s="194" t="s">
        <v>447</v>
      </c>
      <c r="K27" s="194" t="s">
        <v>423</v>
      </c>
      <c r="L27" s="194" t="s">
        <v>424</v>
      </c>
      <c r="M27" s="194">
        <v>9957878917</v>
      </c>
      <c r="N27" s="194" t="s">
        <v>426</v>
      </c>
      <c r="O27" s="194">
        <v>9957094138</v>
      </c>
      <c r="P27" s="195">
        <v>43606</v>
      </c>
      <c r="Q27" s="48"/>
      <c r="R27" s="48"/>
      <c r="S27" s="18"/>
      <c r="T27" s="48"/>
    </row>
    <row r="28" spans="1:20" ht="33">
      <c r="A28" s="4">
        <v>24</v>
      </c>
      <c r="B28" s="17" t="s">
        <v>62</v>
      </c>
      <c r="C28" s="93" t="s">
        <v>411</v>
      </c>
      <c r="D28" s="192" t="s">
        <v>23</v>
      </c>
      <c r="E28" s="93" t="s">
        <v>437</v>
      </c>
      <c r="F28" s="93" t="s">
        <v>178</v>
      </c>
      <c r="G28" s="193">
        <v>120</v>
      </c>
      <c r="H28" s="193">
        <v>161</v>
      </c>
      <c r="I28" s="59">
        <f t="shared" si="0"/>
        <v>281</v>
      </c>
      <c r="J28" s="194" t="s">
        <v>448</v>
      </c>
      <c r="K28" s="194" t="s">
        <v>423</v>
      </c>
      <c r="L28" s="194" t="s">
        <v>424</v>
      </c>
      <c r="M28" s="194">
        <v>9957878917</v>
      </c>
      <c r="N28" s="194" t="s">
        <v>426</v>
      </c>
      <c r="O28" s="194">
        <v>9957094138</v>
      </c>
      <c r="P28" s="195">
        <v>43607</v>
      </c>
      <c r="Q28" s="48"/>
      <c r="R28" s="48"/>
      <c r="S28" s="18"/>
      <c r="T28" s="48"/>
    </row>
    <row r="29" spans="1:20" ht="33">
      <c r="A29" s="4">
        <v>25</v>
      </c>
      <c r="B29" s="17" t="s">
        <v>62</v>
      </c>
      <c r="C29" s="93" t="s">
        <v>407</v>
      </c>
      <c r="D29" s="192" t="s">
        <v>23</v>
      </c>
      <c r="E29" s="93" t="s">
        <v>433</v>
      </c>
      <c r="F29" s="93" t="s">
        <v>98</v>
      </c>
      <c r="G29" s="193">
        <v>49</v>
      </c>
      <c r="H29" s="193">
        <v>46</v>
      </c>
      <c r="I29" s="59">
        <f t="shared" si="0"/>
        <v>95</v>
      </c>
      <c r="J29" s="194" t="s">
        <v>449</v>
      </c>
      <c r="K29" s="194" t="s">
        <v>423</v>
      </c>
      <c r="L29" s="194" t="s">
        <v>424</v>
      </c>
      <c r="M29" s="194">
        <v>9957878917</v>
      </c>
      <c r="N29" s="194" t="s">
        <v>425</v>
      </c>
      <c r="O29" s="194">
        <v>9957482243</v>
      </c>
      <c r="P29" s="195">
        <v>43608</v>
      </c>
      <c r="Q29" s="48"/>
      <c r="R29" s="48"/>
      <c r="S29" s="18"/>
      <c r="T29" s="48"/>
    </row>
    <row r="30" spans="1:20">
      <c r="A30" s="4">
        <v>26</v>
      </c>
      <c r="B30" s="17" t="s">
        <v>62</v>
      </c>
      <c r="C30" s="93" t="s">
        <v>408</v>
      </c>
      <c r="D30" s="192" t="s">
        <v>23</v>
      </c>
      <c r="E30" s="93" t="s">
        <v>434</v>
      </c>
      <c r="F30" s="93" t="s">
        <v>74</v>
      </c>
      <c r="G30" s="193">
        <v>12</v>
      </c>
      <c r="H30" s="193">
        <v>24</v>
      </c>
      <c r="I30" s="59">
        <f t="shared" si="0"/>
        <v>36</v>
      </c>
      <c r="J30" s="194" t="s">
        <v>450</v>
      </c>
      <c r="K30" s="194" t="s">
        <v>423</v>
      </c>
      <c r="L30" s="194" t="s">
        <v>424</v>
      </c>
      <c r="M30" s="194">
        <v>9957878917</v>
      </c>
      <c r="N30" s="194" t="s">
        <v>427</v>
      </c>
      <c r="O30" s="194">
        <v>9678246294</v>
      </c>
      <c r="P30" s="195">
        <v>43609</v>
      </c>
      <c r="Q30" s="48"/>
      <c r="R30" s="48"/>
      <c r="S30" s="18"/>
      <c r="T30" s="48"/>
    </row>
    <row r="31" spans="1:20">
      <c r="A31" s="4">
        <v>27</v>
      </c>
      <c r="B31" s="17" t="s">
        <v>62</v>
      </c>
      <c r="C31" s="93" t="s">
        <v>409</v>
      </c>
      <c r="D31" s="192" t="s">
        <v>23</v>
      </c>
      <c r="E31" s="93" t="s">
        <v>435</v>
      </c>
      <c r="F31" s="93" t="s">
        <v>74</v>
      </c>
      <c r="G31" s="193">
        <v>18</v>
      </c>
      <c r="H31" s="193">
        <v>17</v>
      </c>
      <c r="I31" s="59">
        <f t="shared" si="0"/>
        <v>35</v>
      </c>
      <c r="J31" s="194" t="s">
        <v>451</v>
      </c>
      <c r="K31" s="194" t="s">
        <v>423</v>
      </c>
      <c r="L31" s="194" t="s">
        <v>424</v>
      </c>
      <c r="M31" s="194">
        <v>9957878917</v>
      </c>
      <c r="N31" s="194" t="s">
        <v>427</v>
      </c>
      <c r="O31" s="194">
        <v>9678246294</v>
      </c>
      <c r="P31" s="195">
        <v>43609</v>
      </c>
      <c r="Q31" s="48"/>
      <c r="R31" s="48"/>
      <c r="S31" s="18"/>
      <c r="T31" s="48"/>
    </row>
    <row r="32" spans="1:20" ht="33">
      <c r="A32" s="4">
        <v>28</v>
      </c>
      <c r="B32" s="17" t="s">
        <v>62</v>
      </c>
      <c r="C32" s="93" t="s">
        <v>410</v>
      </c>
      <c r="D32" s="192" t="s">
        <v>23</v>
      </c>
      <c r="E32" s="93" t="s">
        <v>436</v>
      </c>
      <c r="F32" s="93" t="s">
        <v>98</v>
      </c>
      <c r="G32" s="193">
        <v>46</v>
      </c>
      <c r="H32" s="193">
        <v>39</v>
      </c>
      <c r="I32" s="59">
        <f t="shared" si="0"/>
        <v>85</v>
      </c>
      <c r="J32" s="194" t="s">
        <v>452</v>
      </c>
      <c r="K32" s="194" t="s">
        <v>423</v>
      </c>
      <c r="L32" s="194" t="s">
        <v>424</v>
      </c>
      <c r="M32" s="194">
        <v>9957878917</v>
      </c>
      <c r="N32" s="194" t="s">
        <v>426</v>
      </c>
      <c r="O32" s="194">
        <v>9957094138</v>
      </c>
      <c r="P32" s="195">
        <v>43609</v>
      </c>
      <c r="Q32" s="48"/>
      <c r="R32" s="48"/>
      <c r="S32" s="18"/>
      <c r="T32" s="48"/>
    </row>
    <row r="33" spans="1:20">
      <c r="A33" s="4">
        <v>29</v>
      </c>
      <c r="B33" s="17" t="s">
        <v>62</v>
      </c>
      <c r="C33" s="93" t="s">
        <v>413</v>
      </c>
      <c r="D33" s="192" t="s">
        <v>23</v>
      </c>
      <c r="E33" s="93" t="s">
        <v>439</v>
      </c>
      <c r="F33" s="93" t="s">
        <v>74</v>
      </c>
      <c r="G33" s="193">
        <v>87</v>
      </c>
      <c r="H33" s="193">
        <v>53</v>
      </c>
      <c r="I33" s="59">
        <f t="shared" si="0"/>
        <v>140</v>
      </c>
      <c r="J33" s="194" t="s">
        <v>454</v>
      </c>
      <c r="K33" s="194" t="s">
        <v>423</v>
      </c>
      <c r="L33" s="194" t="s">
        <v>424</v>
      </c>
      <c r="M33" s="194">
        <v>9957878917</v>
      </c>
      <c r="N33" s="194" t="s">
        <v>428</v>
      </c>
      <c r="O33" s="194">
        <v>8474893545</v>
      </c>
      <c r="P33" s="195">
        <v>43610</v>
      </c>
      <c r="Q33" s="48"/>
      <c r="R33" s="48"/>
      <c r="S33" s="18"/>
      <c r="T33" s="48"/>
    </row>
    <row r="34" spans="1:20">
      <c r="A34" s="4">
        <v>30</v>
      </c>
      <c r="B34" s="17" t="s">
        <v>62</v>
      </c>
      <c r="C34" s="93" t="s">
        <v>414</v>
      </c>
      <c r="D34" s="192" t="s">
        <v>23</v>
      </c>
      <c r="E34" s="93" t="s">
        <v>440</v>
      </c>
      <c r="F34" s="93" t="s">
        <v>98</v>
      </c>
      <c r="G34" s="193">
        <v>75</v>
      </c>
      <c r="H34" s="193">
        <v>67</v>
      </c>
      <c r="I34" s="59">
        <f t="shared" si="0"/>
        <v>142</v>
      </c>
      <c r="J34" s="194" t="s">
        <v>455</v>
      </c>
      <c r="K34" s="194" t="s">
        <v>423</v>
      </c>
      <c r="L34" s="194" t="s">
        <v>424</v>
      </c>
      <c r="M34" s="194">
        <v>9957878917</v>
      </c>
      <c r="N34" s="194" t="s">
        <v>428</v>
      </c>
      <c r="O34" s="194">
        <v>8474893545</v>
      </c>
      <c r="P34" s="195">
        <v>43612</v>
      </c>
      <c r="Q34" s="48"/>
      <c r="R34" s="48"/>
      <c r="S34" s="18"/>
      <c r="T34" s="48"/>
    </row>
    <row r="35" spans="1:20" ht="33">
      <c r="A35" s="4">
        <v>31</v>
      </c>
      <c r="B35" s="17" t="s">
        <v>62</v>
      </c>
      <c r="C35" s="93" t="s">
        <v>415</v>
      </c>
      <c r="D35" s="192" t="s">
        <v>23</v>
      </c>
      <c r="E35" s="93" t="s">
        <v>441</v>
      </c>
      <c r="F35" s="93" t="s">
        <v>74</v>
      </c>
      <c r="G35" s="193">
        <v>44</v>
      </c>
      <c r="H35" s="193">
        <v>36</v>
      </c>
      <c r="I35" s="59">
        <f t="shared" si="0"/>
        <v>80</v>
      </c>
      <c r="J35" s="194" t="s">
        <v>456</v>
      </c>
      <c r="K35" s="194" t="s">
        <v>423</v>
      </c>
      <c r="L35" s="194" t="s">
        <v>424</v>
      </c>
      <c r="M35" s="194">
        <v>9957878917</v>
      </c>
      <c r="N35" s="194" t="s">
        <v>428</v>
      </c>
      <c r="O35" s="194">
        <v>8474893545</v>
      </c>
      <c r="P35" s="195">
        <v>43613</v>
      </c>
      <c r="Q35" s="48"/>
      <c r="R35" s="48"/>
      <c r="S35" s="18"/>
      <c r="T35" s="48"/>
    </row>
    <row r="36" spans="1:20" ht="33">
      <c r="A36" s="4">
        <v>32</v>
      </c>
      <c r="B36" s="17" t="s">
        <v>62</v>
      </c>
      <c r="C36" s="93" t="s">
        <v>416</v>
      </c>
      <c r="D36" s="192" t="s">
        <v>23</v>
      </c>
      <c r="E36" s="93" t="s">
        <v>442</v>
      </c>
      <c r="F36" s="93" t="s">
        <v>74</v>
      </c>
      <c r="G36" s="193">
        <v>55</v>
      </c>
      <c r="H36" s="193">
        <v>55</v>
      </c>
      <c r="I36" s="59">
        <f t="shared" si="0"/>
        <v>110</v>
      </c>
      <c r="J36" s="194" t="s">
        <v>457</v>
      </c>
      <c r="K36" s="194" t="s">
        <v>423</v>
      </c>
      <c r="L36" s="194" t="s">
        <v>424</v>
      </c>
      <c r="M36" s="194">
        <v>9957878917</v>
      </c>
      <c r="N36" s="194" t="s">
        <v>428</v>
      </c>
      <c r="O36" s="194">
        <v>8474893545</v>
      </c>
      <c r="P36" s="195">
        <v>43614</v>
      </c>
      <c r="Q36" s="18"/>
      <c r="R36" s="18"/>
      <c r="S36" s="18"/>
      <c r="T36" s="18"/>
    </row>
    <row r="37" spans="1:20">
      <c r="A37" s="4">
        <v>33</v>
      </c>
      <c r="B37" s="17" t="s">
        <v>62</v>
      </c>
      <c r="C37" s="93" t="s">
        <v>417</v>
      </c>
      <c r="D37" s="192" t="s">
        <v>23</v>
      </c>
      <c r="E37" s="93" t="s">
        <v>443</v>
      </c>
      <c r="F37" s="93" t="s">
        <v>74</v>
      </c>
      <c r="G37" s="193">
        <v>32</v>
      </c>
      <c r="H37" s="193">
        <v>43</v>
      </c>
      <c r="I37" s="59">
        <f t="shared" si="0"/>
        <v>75</v>
      </c>
      <c r="J37" s="194" t="s">
        <v>458</v>
      </c>
      <c r="K37" s="194" t="s">
        <v>423</v>
      </c>
      <c r="L37" s="194" t="s">
        <v>424</v>
      </c>
      <c r="M37" s="194">
        <v>9957878917</v>
      </c>
      <c r="N37" s="194" t="s">
        <v>429</v>
      </c>
      <c r="O37" s="194">
        <v>7002936377</v>
      </c>
      <c r="P37" s="195">
        <v>43615</v>
      </c>
      <c r="Q37" s="18"/>
      <c r="R37" s="18"/>
      <c r="S37" s="18"/>
      <c r="T37" s="18"/>
    </row>
    <row r="38" spans="1:20" ht="33">
      <c r="A38" s="4">
        <v>34</v>
      </c>
      <c r="B38" s="17" t="s">
        <v>62</v>
      </c>
      <c r="C38" s="93" t="s">
        <v>412</v>
      </c>
      <c r="D38" s="192" t="s">
        <v>23</v>
      </c>
      <c r="E38" s="93" t="s">
        <v>438</v>
      </c>
      <c r="F38" s="93" t="s">
        <v>98</v>
      </c>
      <c r="G38" s="193">
        <v>30</v>
      </c>
      <c r="H38" s="193">
        <v>17</v>
      </c>
      <c r="I38" s="59">
        <f t="shared" si="0"/>
        <v>47</v>
      </c>
      <c r="J38" s="194" t="s">
        <v>453</v>
      </c>
      <c r="K38" s="194" t="s">
        <v>423</v>
      </c>
      <c r="L38" s="194" t="s">
        <v>424</v>
      </c>
      <c r="M38" s="194">
        <v>9957878917</v>
      </c>
      <c r="N38" s="194" t="s">
        <v>425</v>
      </c>
      <c r="O38" s="194">
        <v>9957482243</v>
      </c>
      <c r="P38" s="195">
        <v>43615</v>
      </c>
      <c r="Q38" s="18"/>
      <c r="R38" s="18"/>
      <c r="S38" s="18"/>
      <c r="T38" s="18"/>
    </row>
    <row r="39" spans="1:20">
      <c r="A39" s="4">
        <v>35</v>
      </c>
      <c r="B39" s="17" t="s">
        <v>62</v>
      </c>
      <c r="C39" s="84"/>
      <c r="D39" s="48"/>
      <c r="E39" s="84"/>
      <c r="F39" s="85"/>
      <c r="G39" s="86"/>
      <c r="H39" s="86"/>
      <c r="I39" s="59">
        <f t="shared" si="0"/>
        <v>0</v>
      </c>
      <c r="J39" s="84"/>
      <c r="K39" s="84"/>
      <c r="L39" s="84"/>
      <c r="M39" s="84"/>
      <c r="N39" s="84"/>
      <c r="O39" s="84"/>
      <c r="P39" s="24"/>
      <c r="Q39" s="18"/>
      <c r="R39" s="18"/>
      <c r="S39" s="18"/>
      <c r="T39" s="18"/>
    </row>
    <row r="40" spans="1:20">
      <c r="A40" s="4">
        <v>36</v>
      </c>
      <c r="B40" s="17" t="s">
        <v>62</v>
      </c>
      <c r="C40" s="84"/>
      <c r="D40" s="48"/>
      <c r="E40" s="84"/>
      <c r="F40" s="85"/>
      <c r="G40" s="86"/>
      <c r="H40" s="86"/>
      <c r="I40" s="59">
        <f t="shared" si="0"/>
        <v>0</v>
      </c>
      <c r="J40" s="84"/>
      <c r="K40" s="84"/>
      <c r="L40" s="84"/>
      <c r="M40" s="84"/>
      <c r="N40" s="84"/>
      <c r="O40" s="84"/>
      <c r="P40" s="24"/>
      <c r="Q40" s="18"/>
      <c r="R40" s="18"/>
      <c r="S40" s="18"/>
      <c r="T40" s="18"/>
    </row>
    <row r="41" spans="1:20">
      <c r="A41" s="4">
        <v>37</v>
      </c>
      <c r="B41" s="17"/>
      <c r="C41" s="84"/>
      <c r="D41" s="48"/>
      <c r="E41" s="84"/>
      <c r="F41" s="85"/>
      <c r="G41" s="86"/>
      <c r="H41" s="86"/>
      <c r="I41" s="59">
        <f t="shared" si="0"/>
        <v>0</v>
      </c>
      <c r="J41" s="18"/>
      <c r="K41" s="18"/>
      <c r="L41" s="18"/>
      <c r="M41" s="18"/>
      <c r="N41" s="18"/>
      <c r="O41" s="18"/>
      <c r="P41" s="24"/>
      <c r="Q41" s="18"/>
      <c r="R41" s="18"/>
      <c r="S41" s="18"/>
      <c r="T41" s="18"/>
    </row>
    <row r="42" spans="1:20">
      <c r="A42" s="4">
        <v>38</v>
      </c>
      <c r="B42" s="17"/>
      <c r="C42" s="18"/>
      <c r="D42" s="18"/>
      <c r="E42" s="19"/>
      <c r="F42" s="18"/>
      <c r="G42" s="19"/>
      <c r="H42" s="19"/>
      <c r="I42" s="59">
        <f t="shared" si="0"/>
        <v>0</v>
      </c>
      <c r="J42" s="18"/>
      <c r="K42" s="18"/>
      <c r="L42" s="18"/>
      <c r="M42" s="18"/>
      <c r="N42" s="18"/>
      <c r="O42" s="18"/>
      <c r="P42" s="24"/>
      <c r="Q42" s="18"/>
      <c r="R42" s="18"/>
      <c r="S42" s="18"/>
      <c r="T42" s="18"/>
    </row>
    <row r="43" spans="1:20">
      <c r="A43" s="4">
        <v>39</v>
      </c>
      <c r="B43" s="17"/>
      <c r="C43" s="18"/>
      <c r="D43" s="18"/>
      <c r="E43" s="19"/>
      <c r="F43" s="18"/>
      <c r="G43" s="19"/>
      <c r="H43" s="19"/>
      <c r="I43" s="59">
        <f t="shared" si="0"/>
        <v>0</v>
      </c>
      <c r="J43" s="18"/>
      <c r="K43" s="18"/>
      <c r="L43" s="18"/>
      <c r="M43" s="18"/>
      <c r="N43" s="18"/>
      <c r="O43" s="18"/>
      <c r="P43" s="24"/>
      <c r="Q43" s="18"/>
      <c r="R43" s="18"/>
      <c r="S43" s="18"/>
      <c r="T43" s="18"/>
    </row>
    <row r="44" spans="1:20">
      <c r="A44" s="4">
        <v>40</v>
      </c>
      <c r="B44" s="17"/>
      <c r="C44" s="18"/>
      <c r="D44" s="18"/>
      <c r="E44" s="19"/>
      <c r="F44" s="18"/>
      <c r="G44" s="19"/>
      <c r="H44" s="19"/>
      <c r="I44" s="59">
        <f t="shared" si="0"/>
        <v>0</v>
      </c>
      <c r="J44" s="18"/>
      <c r="K44" s="18"/>
      <c r="L44" s="18"/>
      <c r="M44" s="18"/>
      <c r="N44" s="18"/>
      <c r="O44" s="18"/>
      <c r="P44" s="24"/>
      <c r="Q44" s="18"/>
      <c r="R44" s="18"/>
      <c r="S44" s="18"/>
      <c r="T44" s="18"/>
    </row>
    <row r="45" spans="1:20">
      <c r="A45" s="4">
        <v>41</v>
      </c>
      <c r="B45" s="17"/>
      <c r="C45" s="18"/>
      <c r="D45" s="18"/>
      <c r="E45" s="19"/>
      <c r="F45" s="18"/>
      <c r="G45" s="19"/>
      <c r="H45" s="19"/>
      <c r="I45" s="59">
        <f t="shared" si="0"/>
        <v>0</v>
      </c>
      <c r="J45" s="18"/>
      <c r="K45" s="18"/>
      <c r="L45" s="18"/>
      <c r="M45" s="18"/>
      <c r="N45" s="18"/>
      <c r="O45" s="18"/>
      <c r="P45" s="24"/>
      <c r="Q45" s="18"/>
      <c r="R45" s="18"/>
      <c r="S45" s="18"/>
      <c r="T45" s="18"/>
    </row>
    <row r="46" spans="1:20">
      <c r="A46" s="4">
        <v>42</v>
      </c>
      <c r="B46" s="17"/>
      <c r="C46" s="18"/>
      <c r="D46" s="18"/>
      <c r="E46" s="19"/>
      <c r="F46" s="18"/>
      <c r="G46" s="19"/>
      <c r="H46" s="19"/>
      <c r="I46" s="59">
        <f t="shared" si="0"/>
        <v>0</v>
      </c>
      <c r="J46" s="18"/>
      <c r="K46" s="18"/>
      <c r="L46" s="18"/>
      <c r="M46" s="18"/>
      <c r="N46" s="18"/>
      <c r="O46" s="18"/>
      <c r="P46" s="24"/>
      <c r="Q46" s="18"/>
      <c r="R46" s="18"/>
      <c r="S46" s="18"/>
      <c r="T46" s="18"/>
    </row>
    <row r="47" spans="1:20">
      <c r="A47" s="4">
        <v>43</v>
      </c>
      <c r="B47" s="17"/>
      <c r="C47" s="18"/>
      <c r="D47" s="18"/>
      <c r="E47" s="19"/>
      <c r="F47" s="18"/>
      <c r="G47" s="19"/>
      <c r="H47" s="19"/>
      <c r="I47" s="59">
        <f t="shared" si="0"/>
        <v>0</v>
      </c>
      <c r="J47" s="18"/>
      <c r="K47" s="18"/>
      <c r="L47" s="18"/>
      <c r="M47" s="18"/>
      <c r="N47" s="18"/>
      <c r="O47" s="18"/>
      <c r="P47" s="24"/>
      <c r="Q47" s="18"/>
      <c r="R47" s="18"/>
      <c r="S47" s="18"/>
      <c r="T47" s="18"/>
    </row>
    <row r="48" spans="1:20">
      <c r="A48" s="4">
        <v>44</v>
      </c>
      <c r="B48" s="17"/>
      <c r="C48" s="18"/>
      <c r="D48" s="18"/>
      <c r="E48" s="19"/>
      <c r="F48" s="18"/>
      <c r="G48" s="19"/>
      <c r="H48" s="19"/>
      <c r="I48" s="59">
        <f t="shared" si="0"/>
        <v>0</v>
      </c>
      <c r="J48" s="18"/>
      <c r="K48" s="18"/>
      <c r="L48" s="18"/>
      <c r="M48" s="18"/>
      <c r="N48" s="18"/>
      <c r="O48" s="18"/>
      <c r="P48" s="24"/>
      <c r="Q48" s="18"/>
      <c r="R48" s="18"/>
      <c r="S48" s="18"/>
      <c r="T48" s="18"/>
    </row>
    <row r="49" spans="1:20">
      <c r="A49" s="4">
        <v>45</v>
      </c>
      <c r="B49" s="17"/>
      <c r="C49" s="18"/>
      <c r="D49" s="18"/>
      <c r="E49" s="19"/>
      <c r="F49" s="18"/>
      <c r="G49" s="19"/>
      <c r="H49" s="19"/>
      <c r="I49" s="59">
        <f t="shared" si="0"/>
        <v>0</v>
      </c>
      <c r="J49" s="18"/>
      <c r="K49" s="18"/>
      <c r="L49" s="18"/>
      <c r="M49" s="18"/>
      <c r="N49" s="18"/>
      <c r="O49" s="18"/>
      <c r="P49" s="24"/>
      <c r="Q49" s="18"/>
      <c r="R49" s="18"/>
      <c r="S49" s="18"/>
      <c r="T49" s="18"/>
    </row>
    <row r="50" spans="1:20">
      <c r="A50" s="4">
        <v>46</v>
      </c>
      <c r="B50" s="17"/>
      <c r="C50" s="18"/>
      <c r="D50" s="18"/>
      <c r="E50" s="19"/>
      <c r="F50" s="18"/>
      <c r="G50" s="19"/>
      <c r="H50" s="19"/>
      <c r="I50" s="59">
        <f t="shared" si="0"/>
        <v>0</v>
      </c>
      <c r="J50" s="18"/>
      <c r="K50" s="18"/>
      <c r="L50" s="18"/>
      <c r="M50" s="18"/>
      <c r="N50" s="18"/>
      <c r="O50" s="18"/>
      <c r="P50" s="24"/>
      <c r="Q50" s="18"/>
      <c r="R50" s="18"/>
      <c r="S50" s="18"/>
      <c r="T50" s="18"/>
    </row>
    <row r="51" spans="1:20">
      <c r="A51" s="4">
        <v>47</v>
      </c>
      <c r="B51" s="17"/>
      <c r="C51" s="18"/>
      <c r="D51" s="18"/>
      <c r="E51" s="19"/>
      <c r="F51" s="18"/>
      <c r="G51" s="19"/>
      <c r="H51" s="19"/>
      <c r="I51" s="59">
        <f t="shared" si="0"/>
        <v>0</v>
      </c>
      <c r="J51" s="18"/>
      <c r="K51" s="18"/>
      <c r="L51" s="18"/>
      <c r="M51" s="18"/>
      <c r="N51" s="18"/>
      <c r="O51" s="18"/>
      <c r="P51" s="24"/>
      <c r="Q51" s="18"/>
      <c r="R51" s="18"/>
      <c r="S51" s="18"/>
      <c r="T51" s="18"/>
    </row>
    <row r="52" spans="1:20">
      <c r="A52" s="4">
        <v>48</v>
      </c>
      <c r="B52" s="17"/>
      <c r="C52" s="18"/>
      <c r="D52" s="18"/>
      <c r="E52" s="19"/>
      <c r="F52" s="18"/>
      <c r="G52" s="19"/>
      <c r="H52" s="19"/>
      <c r="I52" s="59">
        <f t="shared" si="0"/>
        <v>0</v>
      </c>
      <c r="J52" s="18"/>
      <c r="K52" s="18"/>
      <c r="L52" s="18"/>
      <c r="M52" s="18"/>
      <c r="N52" s="18"/>
      <c r="O52" s="18"/>
      <c r="P52" s="24"/>
      <c r="Q52" s="18"/>
      <c r="R52" s="18"/>
      <c r="S52" s="18"/>
      <c r="T52" s="18"/>
    </row>
    <row r="53" spans="1:20">
      <c r="A53" s="4">
        <v>49</v>
      </c>
      <c r="B53" s="17"/>
      <c r="C53" s="18"/>
      <c r="D53" s="18"/>
      <c r="E53" s="19"/>
      <c r="F53" s="18"/>
      <c r="G53" s="19"/>
      <c r="H53" s="19"/>
      <c r="I53" s="59">
        <f t="shared" si="0"/>
        <v>0</v>
      </c>
      <c r="J53" s="18"/>
      <c r="K53" s="18"/>
      <c r="L53" s="18"/>
      <c r="M53" s="18"/>
      <c r="N53" s="18"/>
      <c r="O53" s="18"/>
      <c r="P53" s="24"/>
      <c r="Q53" s="18"/>
      <c r="R53" s="18"/>
      <c r="S53" s="18"/>
      <c r="T53" s="18"/>
    </row>
    <row r="54" spans="1:20">
      <c r="A54" s="4">
        <v>50</v>
      </c>
      <c r="B54" s="17"/>
      <c r="C54" s="57"/>
      <c r="D54" s="57"/>
      <c r="E54" s="17"/>
      <c r="F54" s="57"/>
      <c r="G54" s="17"/>
      <c r="H54" s="17"/>
      <c r="I54" s="59">
        <f t="shared" si="0"/>
        <v>0</v>
      </c>
      <c r="J54" s="57"/>
      <c r="K54" s="57"/>
      <c r="L54" s="57"/>
      <c r="M54" s="57"/>
      <c r="N54" s="57"/>
      <c r="O54" s="57"/>
      <c r="P54" s="24"/>
      <c r="Q54" s="18"/>
      <c r="R54" s="18"/>
      <c r="S54" s="18"/>
      <c r="T54" s="18"/>
    </row>
    <row r="55" spans="1:20">
      <c r="A55" s="4">
        <v>51</v>
      </c>
      <c r="B55" s="17"/>
      <c r="C55" s="18"/>
      <c r="D55" s="18"/>
      <c r="E55" s="19"/>
      <c r="F55" s="18"/>
      <c r="G55" s="19"/>
      <c r="H55" s="19"/>
      <c r="I55" s="59">
        <f t="shared" si="0"/>
        <v>0</v>
      </c>
      <c r="J55" s="18"/>
      <c r="K55" s="18"/>
      <c r="L55" s="18"/>
      <c r="M55" s="18"/>
      <c r="N55" s="18"/>
      <c r="O55" s="18"/>
      <c r="P55" s="24"/>
      <c r="Q55" s="18"/>
      <c r="R55" s="18"/>
      <c r="S55" s="18"/>
      <c r="T55" s="18"/>
    </row>
    <row r="56" spans="1:20">
      <c r="A56" s="4">
        <v>52</v>
      </c>
      <c r="B56" s="17"/>
      <c r="C56" s="18"/>
      <c r="D56" s="18"/>
      <c r="E56" s="19"/>
      <c r="F56" s="18"/>
      <c r="G56" s="19"/>
      <c r="H56" s="19"/>
      <c r="I56" s="59">
        <f t="shared" si="0"/>
        <v>0</v>
      </c>
      <c r="J56" s="18"/>
      <c r="K56" s="18"/>
      <c r="L56" s="18"/>
      <c r="M56" s="18"/>
      <c r="N56" s="18"/>
      <c r="O56" s="18"/>
      <c r="P56" s="24"/>
      <c r="Q56" s="18"/>
      <c r="R56" s="18"/>
      <c r="S56" s="18"/>
      <c r="T56" s="18"/>
    </row>
    <row r="57" spans="1:20">
      <c r="A57" s="4">
        <v>53</v>
      </c>
      <c r="B57" s="17"/>
      <c r="C57" s="18"/>
      <c r="D57" s="18"/>
      <c r="E57" s="19"/>
      <c r="F57" s="18"/>
      <c r="G57" s="19"/>
      <c r="H57" s="19"/>
      <c r="I57" s="59">
        <f t="shared" si="0"/>
        <v>0</v>
      </c>
      <c r="J57" s="18"/>
      <c r="K57" s="18"/>
      <c r="L57" s="18"/>
      <c r="M57" s="18"/>
      <c r="N57" s="18"/>
      <c r="O57" s="18"/>
      <c r="P57" s="24"/>
      <c r="Q57" s="18"/>
      <c r="R57" s="18"/>
      <c r="S57" s="18"/>
      <c r="T57" s="18"/>
    </row>
    <row r="58" spans="1:20">
      <c r="A58" s="4">
        <v>54</v>
      </c>
      <c r="B58" s="17"/>
      <c r="C58" s="18"/>
      <c r="D58" s="18"/>
      <c r="E58" s="19"/>
      <c r="F58" s="18"/>
      <c r="G58" s="19"/>
      <c r="H58" s="19"/>
      <c r="I58" s="59">
        <f t="shared" si="0"/>
        <v>0</v>
      </c>
      <c r="J58" s="18"/>
      <c r="K58" s="18"/>
      <c r="L58" s="18"/>
      <c r="M58" s="18"/>
      <c r="N58" s="18"/>
      <c r="O58" s="18"/>
      <c r="P58" s="24"/>
      <c r="Q58" s="18"/>
      <c r="R58" s="18"/>
      <c r="S58" s="18"/>
      <c r="T58" s="18"/>
    </row>
    <row r="59" spans="1:20">
      <c r="A59" s="4">
        <v>55</v>
      </c>
      <c r="B59" s="17"/>
      <c r="C59" s="18"/>
      <c r="D59" s="18"/>
      <c r="E59" s="19"/>
      <c r="F59" s="18"/>
      <c r="G59" s="19"/>
      <c r="H59" s="19"/>
      <c r="I59" s="59">
        <f t="shared" si="0"/>
        <v>0</v>
      </c>
      <c r="J59" s="18"/>
      <c r="K59" s="18"/>
      <c r="L59" s="18"/>
      <c r="M59" s="18"/>
      <c r="N59" s="18"/>
      <c r="O59" s="18"/>
      <c r="P59" s="24"/>
      <c r="Q59" s="18"/>
      <c r="R59" s="18"/>
      <c r="S59" s="18"/>
      <c r="T59" s="18"/>
    </row>
    <row r="60" spans="1:20">
      <c r="A60" s="4">
        <v>56</v>
      </c>
      <c r="B60" s="17"/>
      <c r="C60" s="18"/>
      <c r="D60" s="18"/>
      <c r="E60" s="19"/>
      <c r="F60" s="18"/>
      <c r="G60" s="19"/>
      <c r="H60" s="19"/>
      <c r="I60" s="59">
        <f t="shared" si="0"/>
        <v>0</v>
      </c>
      <c r="J60" s="18"/>
      <c r="K60" s="18"/>
      <c r="L60" s="18"/>
      <c r="M60" s="18"/>
      <c r="N60" s="18"/>
      <c r="O60" s="18"/>
      <c r="P60" s="24"/>
      <c r="Q60" s="18"/>
      <c r="R60" s="18"/>
      <c r="S60" s="18"/>
      <c r="T60" s="18"/>
    </row>
    <row r="61" spans="1:20">
      <c r="A61" s="4">
        <v>57</v>
      </c>
      <c r="B61" s="17"/>
      <c r="C61" s="57"/>
      <c r="D61" s="57"/>
      <c r="E61" s="17"/>
      <c r="F61" s="57"/>
      <c r="G61" s="17"/>
      <c r="H61" s="17"/>
      <c r="I61" s="59">
        <f t="shared" si="0"/>
        <v>0</v>
      </c>
      <c r="J61" s="57"/>
      <c r="K61" s="57"/>
      <c r="L61" s="57"/>
      <c r="M61" s="57"/>
      <c r="N61" s="57"/>
      <c r="O61" s="57"/>
      <c r="P61" s="24"/>
      <c r="Q61" s="18"/>
      <c r="R61" s="18"/>
      <c r="S61" s="18"/>
      <c r="T61" s="18"/>
    </row>
    <row r="62" spans="1:20">
      <c r="A62" s="4">
        <v>58</v>
      </c>
      <c r="B62" s="17"/>
      <c r="C62" s="18"/>
      <c r="D62" s="18"/>
      <c r="E62" s="19"/>
      <c r="F62" s="18"/>
      <c r="G62" s="19"/>
      <c r="H62" s="19"/>
      <c r="I62" s="59">
        <f t="shared" si="0"/>
        <v>0</v>
      </c>
      <c r="J62" s="18"/>
      <c r="K62" s="18"/>
      <c r="L62" s="18"/>
      <c r="M62" s="18"/>
      <c r="N62" s="18"/>
      <c r="O62" s="18"/>
      <c r="P62" s="24"/>
      <c r="Q62" s="18"/>
      <c r="R62" s="18"/>
      <c r="S62" s="18"/>
      <c r="T62" s="18"/>
    </row>
    <row r="63" spans="1:20">
      <c r="A63" s="4">
        <v>59</v>
      </c>
      <c r="B63" s="17"/>
      <c r="C63" s="18"/>
      <c r="D63" s="18"/>
      <c r="E63" s="19"/>
      <c r="F63" s="18"/>
      <c r="G63" s="19"/>
      <c r="H63" s="19"/>
      <c r="I63" s="59">
        <f t="shared" si="0"/>
        <v>0</v>
      </c>
      <c r="J63" s="18"/>
      <c r="K63" s="18"/>
      <c r="L63" s="18"/>
      <c r="M63" s="18"/>
      <c r="N63" s="18"/>
      <c r="O63" s="18"/>
      <c r="P63" s="24"/>
      <c r="Q63" s="18"/>
      <c r="R63" s="18"/>
      <c r="S63" s="18"/>
      <c r="T63" s="18"/>
    </row>
    <row r="64" spans="1:20">
      <c r="A64" s="4">
        <v>60</v>
      </c>
      <c r="B64" s="17"/>
      <c r="C64" s="18"/>
      <c r="D64" s="18"/>
      <c r="E64" s="19"/>
      <c r="F64" s="18"/>
      <c r="G64" s="19"/>
      <c r="H64" s="19"/>
      <c r="I64" s="59">
        <f t="shared" si="0"/>
        <v>0</v>
      </c>
      <c r="J64" s="18"/>
      <c r="K64" s="18"/>
      <c r="L64" s="18"/>
      <c r="M64" s="18"/>
      <c r="N64" s="18"/>
      <c r="O64" s="18"/>
      <c r="P64" s="24"/>
      <c r="Q64" s="18"/>
      <c r="R64" s="18"/>
      <c r="S64" s="18"/>
      <c r="T64" s="18"/>
    </row>
    <row r="65" spans="1:20">
      <c r="A65" s="4">
        <v>61</v>
      </c>
      <c r="B65" s="17"/>
      <c r="C65" s="18"/>
      <c r="D65" s="18"/>
      <c r="E65" s="19"/>
      <c r="F65" s="18"/>
      <c r="G65" s="19"/>
      <c r="H65" s="19"/>
      <c r="I65" s="59">
        <f t="shared" si="0"/>
        <v>0</v>
      </c>
      <c r="J65" s="18"/>
      <c r="K65" s="18"/>
      <c r="L65" s="18"/>
      <c r="M65" s="18"/>
      <c r="N65" s="18"/>
      <c r="O65" s="18"/>
      <c r="P65" s="24"/>
      <c r="Q65" s="18"/>
      <c r="R65" s="18"/>
      <c r="S65" s="18"/>
      <c r="T65" s="18"/>
    </row>
    <row r="66" spans="1:20">
      <c r="A66" s="4">
        <v>62</v>
      </c>
      <c r="B66" s="17"/>
      <c r="C66" s="18"/>
      <c r="D66" s="18"/>
      <c r="E66" s="19"/>
      <c r="F66" s="18"/>
      <c r="G66" s="19"/>
      <c r="H66" s="19"/>
      <c r="I66" s="59">
        <f t="shared" si="0"/>
        <v>0</v>
      </c>
      <c r="J66" s="18"/>
      <c r="K66" s="18"/>
      <c r="L66" s="18"/>
      <c r="M66" s="18"/>
      <c r="N66" s="18"/>
      <c r="O66" s="18"/>
      <c r="P66" s="24"/>
      <c r="Q66" s="18"/>
      <c r="R66" s="18"/>
      <c r="S66" s="18"/>
      <c r="T66" s="18"/>
    </row>
    <row r="67" spans="1:20">
      <c r="A67" s="4">
        <v>63</v>
      </c>
      <c r="B67" s="17"/>
      <c r="C67" s="18"/>
      <c r="D67" s="18"/>
      <c r="E67" s="19"/>
      <c r="F67" s="18"/>
      <c r="G67" s="19"/>
      <c r="H67" s="19"/>
      <c r="I67" s="59">
        <f t="shared" si="0"/>
        <v>0</v>
      </c>
      <c r="J67" s="18"/>
      <c r="K67" s="18"/>
      <c r="L67" s="18"/>
      <c r="M67" s="18"/>
      <c r="N67" s="18"/>
      <c r="O67" s="18"/>
      <c r="P67" s="24"/>
      <c r="Q67" s="18"/>
      <c r="R67" s="18"/>
      <c r="S67" s="18"/>
      <c r="T67" s="18"/>
    </row>
    <row r="68" spans="1:20">
      <c r="A68" s="4">
        <v>64</v>
      </c>
      <c r="B68" s="17"/>
      <c r="C68" s="18"/>
      <c r="D68" s="18"/>
      <c r="E68" s="19"/>
      <c r="F68" s="18"/>
      <c r="G68" s="19"/>
      <c r="H68" s="19"/>
      <c r="I68" s="59">
        <f t="shared" si="0"/>
        <v>0</v>
      </c>
      <c r="J68" s="18"/>
      <c r="K68" s="18"/>
      <c r="L68" s="18"/>
      <c r="M68" s="18"/>
      <c r="N68" s="18"/>
      <c r="O68" s="18"/>
      <c r="P68" s="24"/>
      <c r="Q68" s="18"/>
      <c r="R68" s="18"/>
      <c r="S68" s="18"/>
      <c r="T68" s="18"/>
    </row>
    <row r="69" spans="1:20">
      <c r="A69" s="4">
        <v>65</v>
      </c>
      <c r="B69" s="17"/>
      <c r="C69" s="18"/>
      <c r="D69" s="18"/>
      <c r="E69" s="19"/>
      <c r="F69" s="18"/>
      <c r="G69" s="19"/>
      <c r="H69" s="19"/>
      <c r="I69" s="59">
        <f t="shared" si="0"/>
        <v>0</v>
      </c>
      <c r="J69" s="18"/>
      <c r="K69" s="18"/>
      <c r="L69" s="18"/>
      <c r="M69" s="18"/>
      <c r="N69" s="18"/>
      <c r="O69" s="18"/>
      <c r="P69" s="24"/>
      <c r="Q69" s="18"/>
      <c r="R69" s="18"/>
      <c r="S69" s="18"/>
      <c r="T69" s="18"/>
    </row>
    <row r="70" spans="1:20">
      <c r="A70" s="4">
        <v>66</v>
      </c>
      <c r="B70" s="17"/>
      <c r="C70" s="18"/>
      <c r="D70" s="18"/>
      <c r="E70" s="19"/>
      <c r="F70" s="18"/>
      <c r="G70" s="19"/>
      <c r="H70" s="19"/>
      <c r="I70" s="59">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9">
        <f t="shared" si="1"/>
        <v>0</v>
      </c>
      <c r="J71" s="18"/>
      <c r="K71" s="18"/>
      <c r="L71" s="18"/>
      <c r="M71" s="18"/>
      <c r="N71" s="18"/>
      <c r="O71" s="18"/>
      <c r="P71" s="24"/>
      <c r="Q71" s="18"/>
      <c r="R71" s="18"/>
      <c r="S71" s="18"/>
      <c r="T71" s="18"/>
    </row>
    <row r="72" spans="1:20">
      <c r="A72" s="4">
        <v>68</v>
      </c>
      <c r="B72" s="17"/>
      <c r="C72" s="18"/>
      <c r="D72" s="18"/>
      <c r="E72" s="19"/>
      <c r="F72" s="18"/>
      <c r="G72" s="19"/>
      <c r="H72" s="19"/>
      <c r="I72" s="59">
        <f t="shared" si="1"/>
        <v>0</v>
      </c>
      <c r="J72" s="18"/>
      <c r="K72" s="18"/>
      <c r="L72" s="18"/>
      <c r="M72" s="18"/>
      <c r="N72" s="18"/>
      <c r="O72" s="18"/>
      <c r="P72" s="24"/>
      <c r="Q72" s="18"/>
      <c r="R72" s="18"/>
      <c r="S72" s="18"/>
      <c r="T72" s="18"/>
    </row>
    <row r="73" spans="1:20">
      <c r="A73" s="4">
        <v>69</v>
      </c>
      <c r="B73" s="17"/>
      <c r="C73" s="18"/>
      <c r="D73" s="18"/>
      <c r="E73" s="19"/>
      <c r="F73" s="18"/>
      <c r="G73" s="19"/>
      <c r="H73" s="19"/>
      <c r="I73" s="59">
        <f t="shared" si="1"/>
        <v>0</v>
      </c>
      <c r="J73" s="18"/>
      <c r="K73" s="18"/>
      <c r="L73" s="18"/>
      <c r="M73" s="18"/>
      <c r="N73" s="18"/>
      <c r="O73" s="18"/>
      <c r="P73" s="24"/>
      <c r="Q73" s="18"/>
      <c r="R73" s="18"/>
      <c r="S73" s="18"/>
      <c r="T73" s="18"/>
    </row>
    <row r="74" spans="1:20">
      <c r="A74" s="4">
        <v>70</v>
      </c>
      <c r="B74" s="17"/>
      <c r="C74" s="18"/>
      <c r="D74" s="18"/>
      <c r="E74" s="19"/>
      <c r="F74" s="18"/>
      <c r="G74" s="19"/>
      <c r="H74" s="19"/>
      <c r="I74" s="59">
        <f t="shared" si="1"/>
        <v>0</v>
      </c>
      <c r="J74" s="18"/>
      <c r="K74" s="18"/>
      <c r="L74" s="18"/>
      <c r="M74" s="18"/>
      <c r="N74" s="18"/>
      <c r="O74" s="18"/>
      <c r="P74" s="24"/>
      <c r="Q74" s="18"/>
      <c r="R74" s="18"/>
      <c r="S74" s="18"/>
      <c r="T74" s="18"/>
    </row>
    <row r="75" spans="1:20">
      <c r="A75" s="4">
        <v>71</v>
      </c>
      <c r="B75" s="17"/>
      <c r="C75" s="18"/>
      <c r="D75" s="18"/>
      <c r="E75" s="19"/>
      <c r="F75" s="18"/>
      <c r="G75" s="19"/>
      <c r="H75" s="19"/>
      <c r="I75" s="59">
        <f t="shared" si="1"/>
        <v>0</v>
      </c>
      <c r="J75" s="18"/>
      <c r="K75" s="18"/>
      <c r="L75" s="18"/>
      <c r="M75" s="18"/>
      <c r="N75" s="18"/>
      <c r="O75" s="18"/>
      <c r="P75" s="24"/>
      <c r="Q75" s="18"/>
      <c r="R75" s="18"/>
      <c r="S75" s="18"/>
      <c r="T75" s="18"/>
    </row>
    <row r="76" spans="1:20">
      <c r="A76" s="4">
        <v>72</v>
      </c>
      <c r="B76" s="17"/>
      <c r="C76" s="18"/>
      <c r="D76" s="18"/>
      <c r="E76" s="19"/>
      <c r="F76" s="18"/>
      <c r="G76" s="19"/>
      <c r="H76" s="19"/>
      <c r="I76" s="59">
        <f t="shared" si="1"/>
        <v>0</v>
      </c>
      <c r="J76" s="18"/>
      <c r="K76" s="18"/>
      <c r="L76" s="18"/>
      <c r="M76" s="18"/>
      <c r="N76" s="18"/>
      <c r="O76" s="18"/>
      <c r="P76" s="24"/>
      <c r="Q76" s="18"/>
      <c r="R76" s="18"/>
      <c r="S76" s="18"/>
      <c r="T76" s="18"/>
    </row>
    <row r="77" spans="1:20">
      <c r="A77" s="4">
        <v>73</v>
      </c>
      <c r="B77" s="17"/>
      <c r="C77" s="18"/>
      <c r="D77" s="18"/>
      <c r="E77" s="19"/>
      <c r="F77" s="18"/>
      <c r="G77" s="19"/>
      <c r="H77" s="19"/>
      <c r="I77" s="59">
        <f t="shared" si="1"/>
        <v>0</v>
      </c>
      <c r="J77" s="18"/>
      <c r="K77" s="18"/>
      <c r="L77" s="18"/>
      <c r="M77" s="18"/>
      <c r="N77" s="18"/>
      <c r="O77" s="18"/>
      <c r="P77" s="24"/>
      <c r="Q77" s="18"/>
      <c r="R77" s="18"/>
      <c r="S77" s="18"/>
      <c r="T77" s="18"/>
    </row>
    <row r="78" spans="1:20">
      <c r="A78" s="4">
        <v>74</v>
      </c>
      <c r="B78" s="17"/>
      <c r="C78" s="18"/>
      <c r="D78" s="18"/>
      <c r="E78" s="19"/>
      <c r="F78" s="18"/>
      <c r="G78" s="19"/>
      <c r="H78" s="19"/>
      <c r="I78" s="59">
        <f t="shared" si="1"/>
        <v>0</v>
      </c>
      <c r="J78" s="18"/>
      <c r="K78" s="18"/>
      <c r="L78" s="18"/>
      <c r="M78" s="18"/>
      <c r="N78" s="18"/>
      <c r="O78" s="18"/>
      <c r="P78" s="24"/>
      <c r="Q78" s="18"/>
      <c r="R78" s="18"/>
      <c r="S78" s="18"/>
      <c r="T78" s="18"/>
    </row>
    <row r="79" spans="1:20">
      <c r="A79" s="4">
        <v>75</v>
      </c>
      <c r="B79" s="17"/>
      <c r="C79" s="18"/>
      <c r="D79" s="18"/>
      <c r="E79" s="19"/>
      <c r="F79" s="18"/>
      <c r="G79" s="19"/>
      <c r="H79" s="19"/>
      <c r="I79" s="59">
        <f t="shared" si="1"/>
        <v>0</v>
      </c>
      <c r="J79" s="18"/>
      <c r="K79" s="18"/>
      <c r="L79" s="18"/>
      <c r="M79" s="18"/>
      <c r="N79" s="18"/>
      <c r="O79" s="18"/>
      <c r="P79" s="24"/>
      <c r="Q79" s="18"/>
      <c r="R79" s="18"/>
      <c r="S79" s="18"/>
      <c r="T79" s="18"/>
    </row>
    <row r="80" spans="1:20">
      <c r="A80" s="4">
        <v>76</v>
      </c>
      <c r="B80" s="17"/>
      <c r="C80" s="18"/>
      <c r="D80" s="18"/>
      <c r="E80" s="19"/>
      <c r="F80" s="18"/>
      <c r="G80" s="19"/>
      <c r="H80" s="19"/>
      <c r="I80" s="59">
        <f t="shared" si="1"/>
        <v>0</v>
      </c>
      <c r="J80" s="18"/>
      <c r="K80" s="18"/>
      <c r="L80" s="18"/>
      <c r="M80" s="18"/>
      <c r="N80" s="18"/>
      <c r="O80" s="18"/>
      <c r="P80" s="24"/>
      <c r="Q80" s="18"/>
      <c r="R80" s="18"/>
      <c r="S80" s="18"/>
      <c r="T80" s="18"/>
    </row>
    <row r="81" spans="1:20">
      <c r="A81" s="4">
        <v>77</v>
      </c>
      <c r="B81" s="17"/>
      <c r="C81" s="18"/>
      <c r="D81" s="18"/>
      <c r="E81" s="19"/>
      <c r="F81" s="18"/>
      <c r="G81" s="19"/>
      <c r="H81" s="19"/>
      <c r="I81" s="59">
        <f t="shared" si="1"/>
        <v>0</v>
      </c>
      <c r="J81" s="18"/>
      <c r="K81" s="18"/>
      <c r="L81" s="18"/>
      <c r="M81" s="18"/>
      <c r="N81" s="18"/>
      <c r="O81" s="18"/>
      <c r="P81" s="24"/>
      <c r="Q81" s="18"/>
      <c r="R81" s="18"/>
      <c r="S81" s="18"/>
      <c r="T81" s="18"/>
    </row>
    <row r="82" spans="1:20">
      <c r="A82" s="4">
        <v>78</v>
      </c>
      <c r="B82" s="17"/>
      <c r="C82" s="18"/>
      <c r="D82" s="18"/>
      <c r="E82" s="19"/>
      <c r="F82" s="18"/>
      <c r="G82" s="19"/>
      <c r="H82" s="19"/>
      <c r="I82" s="59">
        <f t="shared" si="1"/>
        <v>0</v>
      </c>
      <c r="J82" s="18"/>
      <c r="K82" s="18"/>
      <c r="L82" s="18"/>
      <c r="M82" s="18"/>
      <c r="N82" s="18"/>
      <c r="O82" s="18"/>
      <c r="P82" s="24"/>
      <c r="Q82" s="18"/>
      <c r="R82" s="18"/>
      <c r="S82" s="18"/>
      <c r="T82" s="18"/>
    </row>
    <row r="83" spans="1:20">
      <c r="A83" s="4">
        <v>79</v>
      </c>
      <c r="B83" s="17"/>
      <c r="C83" s="18"/>
      <c r="D83" s="18"/>
      <c r="E83" s="19"/>
      <c r="F83" s="18"/>
      <c r="G83" s="19"/>
      <c r="H83" s="19"/>
      <c r="I83" s="59">
        <f t="shared" si="1"/>
        <v>0</v>
      </c>
      <c r="J83" s="18"/>
      <c r="K83" s="18"/>
      <c r="L83" s="18"/>
      <c r="M83" s="18"/>
      <c r="N83" s="18"/>
      <c r="O83" s="18"/>
      <c r="P83" s="24"/>
      <c r="Q83" s="18"/>
      <c r="R83" s="18"/>
      <c r="S83" s="18"/>
      <c r="T83" s="18"/>
    </row>
    <row r="84" spans="1:20">
      <c r="A84" s="4">
        <v>80</v>
      </c>
      <c r="B84" s="17"/>
      <c r="C84" s="18"/>
      <c r="D84" s="18"/>
      <c r="E84" s="19"/>
      <c r="F84" s="18"/>
      <c r="G84" s="19"/>
      <c r="H84" s="19"/>
      <c r="I84" s="59">
        <f t="shared" si="1"/>
        <v>0</v>
      </c>
      <c r="J84" s="18"/>
      <c r="K84" s="18"/>
      <c r="L84" s="18"/>
      <c r="M84" s="18"/>
      <c r="N84" s="18"/>
      <c r="O84" s="18"/>
      <c r="P84" s="24"/>
      <c r="Q84" s="18"/>
      <c r="R84" s="18"/>
      <c r="S84" s="18"/>
      <c r="T84" s="18"/>
    </row>
    <row r="85" spans="1:20">
      <c r="A85" s="4">
        <v>81</v>
      </c>
      <c r="B85" s="17"/>
      <c r="C85" s="18"/>
      <c r="D85" s="18"/>
      <c r="E85" s="19"/>
      <c r="F85" s="18"/>
      <c r="G85" s="19"/>
      <c r="H85" s="19"/>
      <c r="I85" s="59">
        <f t="shared" si="1"/>
        <v>0</v>
      </c>
      <c r="J85" s="18"/>
      <c r="K85" s="18"/>
      <c r="L85" s="18"/>
      <c r="M85" s="18"/>
      <c r="N85" s="18"/>
      <c r="O85" s="18"/>
      <c r="P85" s="24"/>
      <c r="Q85" s="18"/>
      <c r="R85" s="18"/>
      <c r="S85" s="18"/>
      <c r="T85" s="18"/>
    </row>
    <row r="86" spans="1:20">
      <c r="A86" s="4">
        <v>82</v>
      </c>
      <c r="B86" s="17"/>
      <c r="C86" s="18"/>
      <c r="D86" s="18"/>
      <c r="E86" s="19"/>
      <c r="F86" s="18"/>
      <c r="G86" s="19"/>
      <c r="H86" s="19"/>
      <c r="I86" s="59">
        <f t="shared" si="1"/>
        <v>0</v>
      </c>
      <c r="J86" s="18"/>
      <c r="K86" s="18"/>
      <c r="L86" s="18"/>
      <c r="M86" s="18"/>
      <c r="N86" s="18"/>
      <c r="O86" s="18"/>
      <c r="P86" s="24"/>
      <c r="Q86" s="18"/>
      <c r="R86" s="18"/>
      <c r="S86" s="18"/>
      <c r="T86" s="18"/>
    </row>
    <row r="87" spans="1:20">
      <c r="A87" s="4">
        <v>83</v>
      </c>
      <c r="B87" s="17"/>
      <c r="C87" s="18"/>
      <c r="D87" s="18"/>
      <c r="E87" s="19"/>
      <c r="F87" s="18"/>
      <c r="G87" s="19"/>
      <c r="H87" s="19"/>
      <c r="I87" s="59">
        <f t="shared" si="1"/>
        <v>0</v>
      </c>
      <c r="J87" s="18"/>
      <c r="K87" s="18"/>
      <c r="L87" s="18"/>
      <c r="M87" s="18"/>
      <c r="N87" s="18"/>
      <c r="O87" s="18"/>
      <c r="P87" s="24"/>
      <c r="Q87" s="18"/>
      <c r="R87" s="18"/>
      <c r="S87" s="18"/>
      <c r="T87" s="18"/>
    </row>
    <row r="88" spans="1:20">
      <c r="A88" s="4">
        <v>84</v>
      </c>
      <c r="B88" s="17"/>
      <c r="C88" s="18"/>
      <c r="D88" s="18"/>
      <c r="E88" s="19"/>
      <c r="F88" s="18"/>
      <c r="G88" s="19"/>
      <c r="H88" s="19"/>
      <c r="I88" s="59">
        <f t="shared" si="1"/>
        <v>0</v>
      </c>
      <c r="J88" s="18"/>
      <c r="K88" s="18"/>
      <c r="L88" s="18"/>
      <c r="M88" s="18"/>
      <c r="N88" s="18"/>
      <c r="O88" s="18"/>
      <c r="P88" s="24"/>
      <c r="Q88" s="18"/>
      <c r="R88" s="18"/>
      <c r="S88" s="18"/>
      <c r="T88" s="18"/>
    </row>
    <row r="89" spans="1:20">
      <c r="A89" s="4">
        <v>85</v>
      </c>
      <c r="B89" s="17"/>
      <c r="C89" s="18"/>
      <c r="D89" s="18"/>
      <c r="E89" s="19"/>
      <c r="F89" s="18"/>
      <c r="G89" s="19"/>
      <c r="H89" s="19"/>
      <c r="I89" s="59">
        <f t="shared" si="1"/>
        <v>0</v>
      </c>
      <c r="J89" s="18"/>
      <c r="K89" s="18"/>
      <c r="L89" s="18"/>
      <c r="M89" s="18"/>
      <c r="N89" s="18"/>
      <c r="O89" s="18"/>
      <c r="P89" s="24"/>
      <c r="Q89" s="18"/>
      <c r="R89" s="18"/>
      <c r="S89" s="18"/>
      <c r="T89" s="18"/>
    </row>
    <row r="90" spans="1:20">
      <c r="A90" s="4">
        <v>86</v>
      </c>
      <c r="B90" s="17"/>
      <c r="C90" s="18"/>
      <c r="D90" s="18"/>
      <c r="E90" s="19"/>
      <c r="F90" s="18"/>
      <c r="G90" s="19"/>
      <c r="H90" s="19"/>
      <c r="I90" s="59">
        <f t="shared" si="1"/>
        <v>0</v>
      </c>
      <c r="J90" s="18"/>
      <c r="K90" s="18"/>
      <c r="L90" s="18"/>
      <c r="M90" s="18"/>
      <c r="N90" s="18"/>
      <c r="O90" s="18"/>
      <c r="P90" s="24"/>
      <c r="Q90" s="18"/>
      <c r="R90" s="18"/>
      <c r="S90" s="18"/>
      <c r="T90" s="18"/>
    </row>
    <row r="91" spans="1:20">
      <c r="A91" s="4">
        <v>87</v>
      </c>
      <c r="B91" s="17"/>
      <c r="C91" s="18"/>
      <c r="D91" s="18"/>
      <c r="E91" s="19"/>
      <c r="F91" s="18"/>
      <c r="G91" s="19"/>
      <c r="H91" s="19"/>
      <c r="I91" s="59">
        <f t="shared" si="1"/>
        <v>0</v>
      </c>
      <c r="J91" s="18"/>
      <c r="K91" s="18"/>
      <c r="L91" s="18"/>
      <c r="M91" s="18"/>
      <c r="N91" s="18"/>
      <c r="O91" s="18"/>
      <c r="P91" s="24"/>
      <c r="Q91" s="18"/>
      <c r="R91" s="18"/>
      <c r="S91" s="18"/>
      <c r="T91" s="18"/>
    </row>
    <row r="92" spans="1:20">
      <c r="A92" s="4">
        <v>88</v>
      </c>
      <c r="B92" s="17"/>
      <c r="C92" s="18"/>
      <c r="D92" s="18"/>
      <c r="E92" s="19"/>
      <c r="F92" s="18"/>
      <c r="G92" s="19"/>
      <c r="H92" s="19"/>
      <c r="I92" s="59">
        <f t="shared" si="1"/>
        <v>0</v>
      </c>
      <c r="J92" s="18"/>
      <c r="K92" s="18"/>
      <c r="L92" s="18"/>
      <c r="M92" s="18"/>
      <c r="N92" s="18"/>
      <c r="O92" s="18"/>
      <c r="P92" s="24"/>
      <c r="Q92" s="18"/>
      <c r="R92" s="18"/>
      <c r="S92" s="18"/>
      <c r="T92" s="18"/>
    </row>
    <row r="93" spans="1:20">
      <c r="A93" s="4">
        <v>89</v>
      </c>
      <c r="B93" s="17"/>
      <c r="C93" s="18"/>
      <c r="D93" s="18"/>
      <c r="E93" s="19"/>
      <c r="F93" s="18"/>
      <c r="G93" s="19"/>
      <c r="H93" s="19"/>
      <c r="I93" s="59">
        <f t="shared" si="1"/>
        <v>0</v>
      </c>
      <c r="J93" s="18"/>
      <c r="K93" s="18"/>
      <c r="L93" s="18"/>
      <c r="M93" s="18"/>
      <c r="N93" s="18"/>
      <c r="O93" s="18"/>
      <c r="P93" s="24"/>
      <c r="Q93" s="18"/>
      <c r="R93" s="18"/>
      <c r="S93" s="18"/>
      <c r="T93" s="18"/>
    </row>
    <row r="94" spans="1:20">
      <c r="A94" s="4">
        <v>90</v>
      </c>
      <c r="B94" s="17"/>
      <c r="C94" s="18"/>
      <c r="D94" s="18"/>
      <c r="E94" s="19"/>
      <c r="F94" s="18"/>
      <c r="G94" s="19"/>
      <c r="H94" s="19"/>
      <c r="I94" s="59">
        <f t="shared" si="1"/>
        <v>0</v>
      </c>
      <c r="J94" s="18"/>
      <c r="K94" s="18"/>
      <c r="L94" s="18"/>
      <c r="M94" s="18"/>
      <c r="N94" s="18"/>
      <c r="O94" s="18"/>
      <c r="P94" s="24"/>
      <c r="Q94" s="18"/>
      <c r="R94" s="18"/>
      <c r="S94" s="18"/>
      <c r="T94" s="18"/>
    </row>
    <row r="95" spans="1:20">
      <c r="A95" s="4">
        <v>91</v>
      </c>
      <c r="B95" s="17"/>
      <c r="C95" s="18"/>
      <c r="D95" s="18"/>
      <c r="E95" s="19"/>
      <c r="F95" s="18"/>
      <c r="G95" s="19"/>
      <c r="H95" s="19"/>
      <c r="I95" s="59">
        <f t="shared" si="1"/>
        <v>0</v>
      </c>
      <c r="J95" s="18"/>
      <c r="K95" s="18"/>
      <c r="L95" s="18"/>
      <c r="M95" s="18"/>
      <c r="N95" s="18"/>
      <c r="O95" s="18"/>
      <c r="P95" s="24"/>
      <c r="Q95" s="18"/>
      <c r="R95" s="18"/>
      <c r="S95" s="18"/>
      <c r="T95" s="18"/>
    </row>
    <row r="96" spans="1:20">
      <c r="A96" s="4">
        <v>92</v>
      </c>
      <c r="B96" s="17"/>
      <c r="C96" s="18"/>
      <c r="D96" s="18"/>
      <c r="E96" s="19"/>
      <c r="F96" s="18"/>
      <c r="G96" s="19"/>
      <c r="H96" s="19"/>
      <c r="I96" s="59">
        <f t="shared" si="1"/>
        <v>0</v>
      </c>
      <c r="J96" s="18"/>
      <c r="K96" s="18"/>
      <c r="L96" s="18"/>
      <c r="M96" s="18"/>
      <c r="N96" s="18"/>
      <c r="O96" s="18"/>
      <c r="P96" s="24"/>
      <c r="Q96" s="18"/>
      <c r="R96" s="18"/>
      <c r="S96" s="18"/>
      <c r="T96" s="18"/>
    </row>
    <row r="97" spans="1:20">
      <c r="A97" s="4">
        <v>93</v>
      </c>
      <c r="B97" s="17"/>
      <c r="C97" s="18"/>
      <c r="D97" s="18"/>
      <c r="E97" s="19"/>
      <c r="F97" s="18"/>
      <c r="G97" s="19"/>
      <c r="H97" s="19"/>
      <c r="I97" s="59">
        <f t="shared" si="1"/>
        <v>0</v>
      </c>
      <c r="J97" s="18"/>
      <c r="K97" s="18"/>
      <c r="L97" s="18"/>
      <c r="M97" s="18"/>
      <c r="N97" s="18"/>
      <c r="O97" s="18"/>
      <c r="P97" s="24"/>
      <c r="Q97" s="18"/>
      <c r="R97" s="18"/>
      <c r="S97" s="18"/>
      <c r="T97" s="18"/>
    </row>
    <row r="98" spans="1:20">
      <c r="A98" s="4">
        <v>94</v>
      </c>
      <c r="B98" s="17"/>
      <c r="C98" s="18"/>
      <c r="D98" s="18"/>
      <c r="E98" s="19"/>
      <c r="F98" s="18"/>
      <c r="G98" s="19"/>
      <c r="H98" s="19"/>
      <c r="I98" s="59">
        <f t="shared" si="1"/>
        <v>0</v>
      </c>
      <c r="J98" s="18"/>
      <c r="K98" s="18"/>
      <c r="L98" s="18"/>
      <c r="M98" s="18"/>
      <c r="N98" s="18"/>
      <c r="O98" s="18"/>
      <c r="P98" s="24"/>
      <c r="Q98" s="18"/>
      <c r="R98" s="18"/>
      <c r="S98" s="18"/>
      <c r="T98" s="18"/>
    </row>
    <row r="99" spans="1:20">
      <c r="A99" s="4">
        <v>95</v>
      </c>
      <c r="B99" s="17"/>
      <c r="C99" s="18"/>
      <c r="D99" s="18"/>
      <c r="E99" s="19"/>
      <c r="F99" s="18"/>
      <c r="G99" s="19"/>
      <c r="H99" s="19"/>
      <c r="I99" s="59">
        <f t="shared" si="1"/>
        <v>0</v>
      </c>
      <c r="J99" s="18"/>
      <c r="K99" s="18"/>
      <c r="L99" s="18"/>
      <c r="M99" s="18"/>
      <c r="N99" s="18"/>
      <c r="O99" s="18"/>
      <c r="P99" s="24"/>
      <c r="Q99" s="18"/>
      <c r="R99" s="18"/>
      <c r="S99" s="18"/>
      <c r="T99" s="18"/>
    </row>
    <row r="100" spans="1:20">
      <c r="A100" s="4">
        <v>96</v>
      </c>
      <c r="B100" s="17"/>
      <c r="C100" s="18"/>
      <c r="D100" s="18"/>
      <c r="E100" s="19"/>
      <c r="F100" s="18"/>
      <c r="G100" s="19"/>
      <c r="H100" s="19"/>
      <c r="I100" s="59">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9">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9">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9">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9">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9">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9">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34</v>
      </c>
      <c r="D165" s="21"/>
      <c r="E165" s="13"/>
      <c r="F165" s="21"/>
      <c r="G165" s="60">
        <f>SUM(G5:G164)</f>
        <v>1679</v>
      </c>
      <c r="H165" s="60">
        <f>SUM(H5:H164)</f>
        <v>1726</v>
      </c>
      <c r="I165" s="60">
        <f>SUM(I5:I164)</f>
        <v>3405</v>
      </c>
      <c r="J165" s="21"/>
      <c r="K165" s="21"/>
      <c r="L165" s="21"/>
      <c r="M165" s="21"/>
      <c r="N165" s="21"/>
      <c r="O165" s="21"/>
      <c r="P165" s="14"/>
      <c r="Q165" s="21"/>
      <c r="R165" s="21"/>
      <c r="S165" s="21"/>
      <c r="T165" s="12"/>
    </row>
    <row r="166" spans="1:20">
      <c r="A166" s="44" t="s">
        <v>62</v>
      </c>
      <c r="B166" s="10">
        <f>COUNTIF(B$5:B$164,"Team 1")</f>
        <v>36</v>
      </c>
      <c r="C166" s="44" t="s">
        <v>25</v>
      </c>
      <c r="D166" s="10">
        <f>COUNTIF(D5:D164,"Anganwadi")</f>
        <v>0</v>
      </c>
    </row>
    <row r="167" spans="1:20">
      <c r="A167" s="44" t="s">
        <v>63</v>
      </c>
      <c r="B167" s="10">
        <f>COUNTIF(B$6:B$164,"Team 2")</f>
        <v>0</v>
      </c>
      <c r="C167" s="44" t="s">
        <v>23</v>
      </c>
      <c r="D167" s="10">
        <f>COUNTIF(D5:D164,"School")</f>
        <v>34</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M5" activePane="bottomRight" state="frozen"/>
      <selection pane="topRight" activeCell="C1" sqref="C1"/>
      <selection pane="bottomLeft" activeCell="A5" sqref="A5"/>
      <selection pane="bottomRight" activeCell="P5" sqref="P5:P51"/>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68" t="s">
        <v>70</v>
      </c>
      <c r="B1" s="168"/>
      <c r="C1" s="168"/>
      <c r="D1" s="55"/>
      <c r="E1" s="55"/>
      <c r="F1" s="55"/>
      <c r="G1" s="55"/>
      <c r="H1" s="55"/>
      <c r="I1" s="55"/>
      <c r="J1" s="55"/>
      <c r="K1" s="55"/>
      <c r="L1" s="55"/>
      <c r="M1" s="169"/>
      <c r="N1" s="169"/>
      <c r="O1" s="169"/>
      <c r="P1" s="169"/>
      <c r="Q1" s="169"/>
      <c r="R1" s="169"/>
      <c r="S1" s="169"/>
      <c r="T1" s="169"/>
    </row>
    <row r="2" spans="1:20">
      <c r="A2" s="162" t="s">
        <v>59</v>
      </c>
      <c r="B2" s="163"/>
      <c r="C2" s="163"/>
      <c r="D2" s="25">
        <v>43617</v>
      </c>
      <c r="E2" s="22"/>
      <c r="F2" s="22"/>
      <c r="G2" s="22"/>
      <c r="H2" s="22"/>
      <c r="I2" s="22"/>
      <c r="J2" s="22"/>
      <c r="K2" s="22"/>
      <c r="L2" s="22"/>
      <c r="M2" s="22"/>
      <c r="N2" s="22"/>
      <c r="O2" s="22"/>
      <c r="P2" s="22"/>
      <c r="Q2" s="22"/>
      <c r="R2" s="22"/>
      <c r="S2" s="22"/>
    </row>
    <row r="3" spans="1:20" ht="24" customHeight="1">
      <c r="A3" s="164" t="s">
        <v>14</v>
      </c>
      <c r="B3" s="160" t="s">
        <v>61</v>
      </c>
      <c r="C3" s="165" t="s">
        <v>7</v>
      </c>
      <c r="D3" s="165" t="s">
        <v>55</v>
      </c>
      <c r="E3" s="165" t="s">
        <v>16</v>
      </c>
      <c r="F3" s="166" t="s">
        <v>17</v>
      </c>
      <c r="G3" s="165" t="s">
        <v>8</v>
      </c>
      <c r="H3" s="165"/>
      <c r="I3" s="165"/>
      <c r="J3" s="165" t="s">
        <v>31</v>
      </c>
      <c r="K3" s="160" t="s">
        <v>33</v>
      </c>
      <c r="L3" s="160" t="s">
        <v>50</v>
      </c>
      <c r="M3" s="160" t="s">
        <v>51</v>
      </c>
      <c r="N3" s="160" t="s">
        <v>34</v>
      </c>
      <c r="O3" s="160" t="s">
        <v>35</v>
      </c>
      <c r="P3" s="164" t="s">
        <v>54</v>
      </c>
      <c r="Q3" s="165" t="s">
        <v>52</v>
      </c>
      <c r="R3" s="165" t="s">
        <v>32</v>
      </c>
      <c r="S3" s="165" t="s">
        <v>53</v>
      </c>
      <c r="T3" s="165" t="s">
        <v>13</v>
      </c>
    </row>
    <row r="4" spans="1:20" ht="25.5" customHeight="1">
      <c r="A4" s="164"/>
      <c r="B4" s="167"/>
      <c r="C4" s="165"/>
      <c r="D4" s="165"/>
      <c r="E4" s="165"/>
      <c r="F4" s="166"/>
      <c r="G4" s="23" t="s">
        <v>9</v>
      </c>
      <c r="H4" s="23" t="s">
        <v>10</v>
      </c>
      <c r="I4" s="23" t="s">
        <v>11</v>
      </c>
      <c r="J4" s="165"/>
      <c r="K4" s="161"/>
      <c r="L4" s="161"/>
      <c r="M4" s="161"/>
      <c r="N4" s="161"/>
      <c r="O4" s="161"/>
      <c r="P4" s="164"/>
      <c r="Q4" s="164"/>
      <c r="R4" s="165"/>
      <c r="S4" s="165"/>
      <c r="T4" s="165"/>
    </row>
    <row r="5" spans="1:20">
      <c r="A5" s="4">
        <v>1</v>
      </c>
      <c r="B5" s="17" t="s">
        <v>62</v>
      </c>
      <c r="C5" s="84" t="s">
        <v>459</v>
      </c>
      <c r="D5" s="192" t="s">
        <v>23</v>
      </c>
      <c r="E5" s="84" t="s">
        <v>481</v>
      </c>
      <c r="F5" s="85" t="s">
        <v>74</v>
      </c>
      <c r="G5" s="196">
        <v>20</v>
      </c>
      <c r="H5" s="196">
        <v>17</v>
      </c>
      <c r="I5" s="59">
        <f>SUM(G5:H5)</f>
        <v>37</v>
      </c>
      <c r="J5" s="88" t="s">
        <v>503</v>
      </c>
      <c r="K5" s="84" t="s">
        <v>526</v>
      </c>
      <c r="L5" s="84" t="s">
        <v>527</v>
      </c>
      <c r="M5" s="84">
        <v>9678699266</v>
      </c>
      <c r="N5" s="84" t="s">
        <v>528</v>
      </c>
      <c r="O5" s="84">
        <v>9678837086</v>
      </c>
      <c r="P5" s="197">
        <v>43617</v>
      </c>
      <c r="Q5" s="18"/>
      <c r="R5" s="48"/>
      <c r="S5" s="18"/>
      <c r="T5" s="18"/>
    </row>
    <row r="6" spans="1:20">
      <c r="A6" s="4">
        <v>2</v>
      </c>
      <c r="B6" s="17" t="s">
        <v>62</v>
      </c>
      <c r="C6" s="84" t="s">
        <v>460</v>
      </c>
      <c r="D6" s="192" t="s">
        <v>23</v>
      </c>
      <c r="E6" s="84" t="s">
        <v>482</v>
      </c>
      <c r="F6" s="85" t="s">
        <v>74</v>
      </c>
      <c r="G6" s="196">
        <v>24</v>
      </c>
      <c r="H6" s="196">
        <v>20</v>
      </c>
      <c r="I6" s="59">
        <f t="shared" ref="I6:I69" si="0">SUM(G6:H6)</f>
        <v>44</v>
      </c>
      <c r="J6" s="88" t="s">
        <v>504</v>
      </c>
      <c r="K6" s="84" t="s">
        <v>526</v>
      </c>
      <c r="L6" s="84" t="s">
        <v>527</v>
      </c>
      <c r="M6" s="84">
        <v>9678699266</v>
      </c>
      <c r="N6" s="84" t="s">
        <v>528</v>
      </c>
      <c r="O6" s="84">
        <v>9678837086</v>
      </c>
      <c r="P6" s="197">
        <v>43617</v>
      </c>
      <c r="Q6" s="18"/>
      <c r="R6" s="48"/>
      <c r="S6" s="18"/>
      <c r="T6" s="18"/>
    </row>
    <row r="7" spans="1:20">
      <c r="A7" s="4">
        <v>3</v>
      </c>
      <c r="B7" s="17" t="s">
        <v>62</v>
      </c>
      <c r="C7" s="84" t="s">
        <v>461</v>
      </c>
      <c r="D7" s="192" t="s">
        <v>23</v>
      </c>
      <c r="E7" s="84" t="s">
        <v>483</v>
      </c>
      <c r="F7" s="85" t="s">
        <v>74</v>
      </c>
      <c r="G7" s="196">
        <v>51</v>
      </c>
      <c r="H7" s="196">
        <v>56</v>
      </c>
      <c r="I7" s="59">
        <f t="shared" si="0"/>
        <v>107</v>
      </c>
      <c r="J7" s="88" t="s">
        <v>505</v>
      </c>
      <c r="K7" s="84" t="s">
        <v>526</v>
      </c>
      <c r="L7" s="84" t="s">
        <v>527</v>
      </c>
      <c r="M7" s="84">
        <v>9678699266</v>
      </c>
      <c r="N7" s="84" t="s">
        <v>529</v>
      </c>
      <c r="O7" s="84">
        <v>789692655</v>
      </c>
      <c r="P7" s="197">
        <v>43617</v>
      </c>
      <c r="Q7" s="18"/>
      <c r="R7" s="48"/>
      <c r="S7" s="18"/>
      <c r="T7" s="18"/>
    </row>
    <row r="8" spans="1:20" ht="22.5">
      <c r="A8" s="4">
        <v>4</v>
      </c>
      <c r="B8" s="17" t="s">
        <v>62</v>
      </c>
      <c r="C8" s="84" t="s">
        <v>462</v>
      </c>
      <c r="D8" s="192" t="s">
        <v>23</v>
      </c>
      <c r="E8" s="84" t="s">
        <v>484</v>
      </c>
      <c r="F8" s="85" t="s">
        <v>74</v>
      </c>
      <c r="G8" s="196">
        <v>33</v>
      </c>
      <c r="H8" s="196">
        <v>41</v>
      </c>
      <c r="I8" s="59">
        <f t="shared" si="0"/>
        <v>74</v>
      </c>
      <c r="J8" s="88" t="s">
        <v>506</v>
      </c>
      <c r="K8" s="84" t="s">
        <v>526</v>
      </c>
      <c r="L8" s="84" t="s">
        <v>527</v>
      </c>
      <c r="M8" s="84">
        <v>9678699266</v>
      </c>
      <c r="N8" s="84" t="s">
        <v>530</v>
      </c>
      <c r="O8" s="84">
        <v>9957497510</v>
      </c>
      <c r="P8" s="197">
        <v>43619</v>
      </c>
      <c r="Q8" s="18"/>
      <c r="R8" s="48"/>
      <c r="S8" s="18"/>
      <c r="T8" s="18"/>
    </row>
    <row r="9" spans="1:20" ht="22.5">
      <c r="A9" s="4">
        <v>5</v>
      </c>
      <c r="B9" s="17" t="s">
        <v>62</v>
      </c>
      <c r="C9" s="84" t="s">
        <v>463</v>
      </c>
      <c r="D9" s="192" t="s">
        <v>23</v>
      </c>
      <c r="E9" s="84" t="s">
        <v>485</v>
      </c>
      <c r="F9" s="85" t="s">
        <v>74</v>
      </c>
      <c r="G9" s="196">
        <v>50</v>
      </c>
      <c r="H9" s="196">
        <v>38</v>
      </c>
      <c r="I9" s="59">
        <f t="shared" si="0"/>
        <v>88</v>
      </c>
      <c r="J9" s="88" t="s">
        <v>507</v>
      </c>
      <c r="K9" s="84" t="s">
        <v>526</v>
      </c>
      <c r="L9" s="84" t="s">
        <v>527</v>
      </c>
      <c r="M9" s="84">
        <v>9678699266</v>
      </c>
      <c r="N9" s="84" t="s">
        <v>531</v>
      </c>
      <c r="O9" s="84">
        <v>872826543</v>
      </c>
      <c r="P9" s="197">
        <v>43619</v>
      </c>
      <c r="Q9" s="18"/>
      <c r="R9" s="48"/>
      <c r="S9" s="18"/>
      <c r="T9" s="18"/>
    </row>
    <row r="10" spans="1:20">
      <c r="A10" s="4">
        <v>6</v>
      </c>
      <c r="B10" s="17" t="s">
        <v>62</v>
      </c>
      <c r="C10" s="84" t="s">
        <v>464</v>
      </c>
      <c r="D10" s="192" t="s">
        <v>23</v>
      </c>
      <c r="E10" s="84" t="s">
        <v>486</v>
      </c>
      <c r="F10" s="85" t="s">
        <v>98</v>
      </c>
      <c r="G10" s="196">
        <v>40</v>
      </c>
      <c r="H10" s="196">
        <v>15</v>
      </c>
      <c r="I10" s="59">
        <f t="shared" si="0"/>
        <v>55</v>
      </c>
      <c r="J10" s="88" t="s">
        <v>508</v>
      </c>
      <c r="K10" s="84" t="s">
        <v>526</v>
      </c>
      <c r="L10" s="84" t="s">
        <v>527</v>
      </c>
      <c r="M10" s="84">
        <v>9678699266</v>
      </c>
      <c r="N10" s="84" t="s">
        <v>529</v>
      </c>
      <c r="O10" s="84">
        <v>7896192655</v>
      </c>
      <c r="P10" s="197">
        <v>43620</v>
      </c>
      <c r="Q10" s="18"/>
      <c r="R10" s="48"/>
      <c r="S10" s="18"/>
      <c r="T10" s="18"/>
    </row>
    <row r="11" spans="1:20" ht="22.5">
      <c r="A11" s="4">
        <v>7</v>
      </c>
      <c r="B11" s="17" t="s">
        <v>62</v>
      </c>
      <c r="C11" s="84" t="s">
        <v>465</v>
      </c>
      <c r="D11" s="192" t="s">
        <v>23</v>
      </c>
      <c r="E11" s="84" t="s">
        <v>487</v>
      </c>
      <c r="F11" s="85" t="s">
        <v>98</v>
      </c>
      <c r="G11" s="196">
        <v>41</v>
      </c>
      <c r="H11" s="196">
        <v>30</v>
      </c>
      <c r="I11" s="59">
        <f t="shared" si="0"/>
        <v>71</v>
      </c>
      <c r="J11" s="88" t="s">
        <v>509</v>
      </c>
      <c r="K11" s="84" t="s">
        <v>526</v>
      </c>
      <c r="L11" s="84" t="s">
        <v>527</v>
      </c>
      <c r="M11" s="84">
        <v>9678699266</v>
      </c>
      <c r="N11" s="84" t="s">
        <v>530</v>
      </c>
      <c r="O11" s="84">
        <v>9957497510</v>
      </c>
      <c r="P11" s="197">
        <v>43620</v>
      </c>
      <c r="Q11" s="18"/>
      <c r="R11" s="48"/>
      <c r="S11" s="18"/>
      <c r="T11" s="18"/>
    </row>
    <row r="12" spans="1:20" ht="22.5">
      <c r="A12" s="4">
        <v>8</v>
      </c>
      <c r="B12" s="17" t="s">
        <v>62</v>
      </c>
      <c r="C12" s="84" t="s">
        <v>466</v>
      </c>
      <c r="D12" s="192" t="s">
        <v>23</v>
      </c>
      <c r="E12" s="84" t="s">
        <v>488</v>
      </c>
      <c r="F12" s="85" t="s">
        <v>98</v>
      </c>
      <c r="G12" s="196">
        <v>31</v>
      </c>
      <c r="H12" s="196">
        <v>33</v>
      </c>
      <c r="I12" s="59">
        <f t="shared" si="0"/>
        <v>64</v>
      </c>
      <c r="J12" s="88" t="s">
        <v>510</v>
      </c>
      <c r="K12" s="84" t="s">
        <v>526</v>
      </c>
      <c r="L12" s="84" t="s">
        <v>527</v>
      </c>
      <c r="M12" s="84">
        <v>9678699266</v>
      </c>
      <c r="N12" s="84" t="s">
        <v>531</v>
      </c>
      <c r="O12" s="84">
        <v>8721826543</v>
      </c>
      <c r="P12" s="197">
        <v>43622</v>
      </c>
      <c r="Q12" s="18"/>
      <c r="R12" s="48"/>
      <c r="S12" s="18"/>
      <c r="T12" s="18"/>
    </row>
    <row r="13" spans="1:20">
      <c r="A13" s="4">
        <v>9</v>
      </c>
      <c r="B13" s="17" t="s">
        <v>62</v>
      </c>
      <c r="C13" s="84" t="s">
        <v>467</v>
      </c>
      <c r="D13" s="192" t="s">
        <v>23</v>
      </c>
      <c r="E13" s="84" t="s">
        <v>489</v>
      </c>
      <c r="F13" s="85" t="s">
        <v>98</v>
      </c>
      <c r="G13" s="196">
        <v>0</v>
      </c>
      <c r="H13" s="196">
        <v>44</v>
      </c>
      <c r="I13" s="59">
        <f t="shared" si="0"/>
        <v>44</v>
      </c>
      <c r="J13" s="88" t="s">
        <v>511</v>
      </c>
      <c r="K13" s="84" t="s">
        <v>526</v>
      </c>
      <c r="L13" s="84" t="s">
        <v>527</v>
      </c>
      <c r="M13" s="84">
        <v>9678699266</v>
      </c>
      <c r="N13" s="84" t="s">
        <v>529</v>
      </c>
      <c r="O13" s="84">
        <v>7896192655</v>
      </c>
      <c r="P13" s="197">
        <v>43622</v>
      </c>
      <c r="Q13" s="18"/>
      <c r="R13" s="48"/>
      <c r="S13" s="18"/>
      <c r="T13" s="18"/>
    </row>
    <row r="14" spans="1:20">
      <c r="A14" s="4">
        <v>10</v>
      </c>
      <c r="B14" s="17" t="s">
        <v>62</v>
      </c>
      <c r="C14" s="84" t="s">
        <v>468</v>
      </c>
      <c r="D14" s="192" t="s">
        <v>23</v>
      </c>
      <c r="E14" s="84" t="s">
        <v>490</v>
      </c>
      <c r="F14" s="85" t="s">
        <v>178</v>
      </c>
      <c r="G14" s="196">
        <v>105</v>
      </c>
      <c r="H14" s="196">
        <v>99</v>
      </c>
      <c r="I14" s="59">
        <f t="shared" si="0"/>
        <v>204</v>
      </c>
      <c r="J14" s="88" t="s">
        <v>512</v>
      </c>
      <c r="K14" s="84" t="s">
        <v>526</v>
      </c>
      <c r="L14" s="84" t="s">
        <v>527</v>
      </c>
      <c r="M14" s="84">
        <v>9678699266</v>
      </c>
      <c r="N14" s="84" t="s">
        <v>529</v>
      </c>
      <c r="O14" s="84">
        <v>7896192655</v>
      </c>
      <c r="P14" s="197">
        <v>43623</v>
      </c>
      <c r="Q14" s="18"/>
      <c r="R14" s="48"/>
      <c r="S14" s="18"/>
      <c r="T14" s="18"/>
    </row>
    <row r="15" spans="1:20">
      <c r="A15" s="4">
        <v>11</v>
      </c>
      <c r="B15" s="17" t="s">
        <v>62</v>
      </c>
      <c r="C15" s="84" t="s">
        <v>469</v>
      </c>
      <c r="D15" s="192" t="s">
        <v>23</v>
      </c>
      <c r="E15" s="84" t="s">
        <v>491</v>
      </c>
      <c r="F15" s="85" t="s">
        <v>74</v>
      </c>
      <c r="G15" s="196">
        <v>14</v>
      </c>
      <c r="H15" s="196">
        <v>19</v>
      </c>
      <c r="I15" s="59">
        <f t="shared" si="0"/>
        <v>33</v>
      </c>
      <c r="J15" s="88" t="s">
        <v>513</v>
      </c>
      <c r="K15" s="84" t="s">
        <v>526</v>
      </c>
      <c r="L15" s="84" t="s">
        <v>527</v>
      </c>
      <c r="M15" s="84">
        <v>9678699266</v>
      </c>
      <c r="N15" s="84" t="s">
        <v>532</v>
      </c>
      <c r="O15" s="84">
        <v>6601256239</v>
      </c>
      <c r="P15" s="197">
        <v>43624</v>
      </c>
      <c r="Q15" s="18"/>
      <c r="R15" s="48"/>
      <c r="S15" s="18"/>
      <c r="T15" s="18"/>
    </row>
    <row r="16" spans="1:20">
      <c r="A16" s="4">
        <v>12</v>
      </c>
      <c r="B16" s="17" t="s">
        <v>62</v>
      </c>
      <c r="C16" s="84" t="s">
        <v>470</v>
      </c>
      <c r="D16" s="192" t="s">
        <v>23</v>
      </c>
      <c r="E16" s="84" t="s">
        <v>492</v>
      </c>
      <c r="F16" s="85" t="s">
        <v>74</v>
      </c>
      <c r="G16" s="196">
        <v>29</v>
      </c>
      <c r="H16" s="196">
        <v>37</v>
      </c>
      <c r="I16" s="59">
        <f t="shared" si="0"/>
        <v>66</v>
      </c>
      <c r="J16" s="88" t="s">
        <v>514</v>
      </c>
      <c r="K16" s="84" t="s">
        <v>526</v>
      </c>
      <c r="L16" s="84" t="s">
        <v>527</v>
      </c>
      <c r="M16" s="84">
        <v>9678699266</v>
      </c>
      <c r="N16" s="84" t="s">
        <v>531</v>
      </c>
      <c r="O16" s="84">
        <v>8721826543</v>
      </c>
      <c r="P16" s="197">
        <v>43624</v>
      </c>
      <c r="Q16" s="18"/>
      <c r="R16" s="48"/>
      <c r="S16" s="18"/>
      <c r="T16" s="18"/>
    </row>
    <row r="17" spans="1:20" ht="22.5">
      <c r="A17" s="4">
        <v>13</v>
      </c>
      <c r="B17" s="17" t="s">
        <v>62</v>
      </c>
      <c r="C17" s="84" t="s">
        <v>471</v>
      </c>
      <c r="D17" s="192" t="s">
        <v>23</v>
      </c>
      <c r="E17" s="84" t="s">
        <v>493</v>
      </c>
      <c r="F17" s="85" t="s">
        <v>74</v>
      </c>
      <c r="G17" s="196">
        <v>24</v>
      </c>
      <c r="H17" s="196">
        <v>25</v>
      </c>
      <c r="I17" s="59">
        <f t="shared" si="0"/>
        <v>49</v>
      </c>
      <c r="J17" s="88" t="s">
        <v>515</v>
      </c>
      <c r="K17" s="84" t="s">
        <v>526</v>
      </c>
      <c r="L17" s="84" t="s">
        <v>527</v>
      </c>
      <c r="M17" s="84">
        <v>9678699266</v>
      </c>
      <c r="N17" s="84" t="s">
        <v>531</v>
      </c>
      <c r="O17" s="84">
        <v>8721826543</v>
      </c>
      <c r="P17" s="197">
        <v>43626</v>
      </c>
      <c r="Q17" s="18"/>
      <c r="R17" s="48"/>
      <c r="S17" s="18"/>
      <c r="T17" s="18"/>
    </row>
    <row r="18" spans="1:20">
      <c r="A18" s="4">
        <v>14</v>
      </c>
      <c r="B18" s="17" t="s">
        <v>62</v>
      </c>
      <c r="C18" s="84" t="s">
        <v>472</v>
      </c>
      <c r="D18" s="192" t="s">
        <v>23</v>
      </c>
      <c r="E18" s="84" t="s">
        <v>494</v>
      </c>
      <c r="F18" s="85" t="s">
        <v>74</v>
      </c>
      <c r="G18" s="196">
        <v>31</v>
      </c>
      <c r="H18" s="196">
        <v>29</v>
      </c>
      <c r="I18" s="59">
        <f t="shared" si="0"/>
        <v>60</v>
      </c>
      <c r="J18" s="88" t="s">
        <v>516</v>
      </c>
      <c r="K18" s="84" t="s">
        <v>526</v>
      </c>
      <c r="L18" s="84" t="s">
        <v>527</v>
      </c>
      <c r="M18" s="84">
        <v>9678699266</v>
      </c>
      <c r="N18" s="84" t="s">
        <v>531</v>
      </c>
      <c r="O18" s="84">
        <v>8721826543</v>
      </c>
      <c r="P18" s="197">
        <v>43626</v>
      </c>
      <c r="Q18" s="18"/>
      <c r="R18" s="48"/>
      <c r="S18" s="18"/>
      <c r="T18" s="18"/>
    </row>
    <row r="19" spans="1:20">
      <c r="A19" s="4">
        <v>15</v>
      </c>
      <c r="B19" s="17" t="s">
        <v>62</v>
      </c>
      <c r="C19" s="84" t="s">
        <v>473</v>
      </c>
      <c r="D19" s="192" t="s">
        <v>23</v>
      </c>
      <c r="E19" s="84" t="s">
        <v>495</v>
      </c>
      <c r="F19" s="85" t="s">
        <v>74</v>
      </c>
      <c r="G19" s="196">
        <v>26</v>
      </c>
      <c r="H19" s="196">
        <v>24</v>
      </c>
      <c r="I19" s="59">
        <f t="shared" si="0"/>
        <v>50</v>
      </c>
      <c r="J19" s="88" t="s">
        <v>517</v>
      </c>
      <c r="K19" s="84" t="s">
        <v>526</v>
      </c>
      <c r="L19" s="84" t="s">
        <v>527</v>
      </c>
      <c r="M19" s="84">
        <v>9678699266</v>
      </c>
      <c r="N19" s="84" t="s">
        <v>531</v>
      </c>
      <c r="O19" s="84">
        <v>8721826543</v>
      </c>
      <c r="P19" s="197">
        <v>43627</v>
      </c>
      <c r="Q19" s="18"/>
      <c r="R19" s="48"/>
      <c r="S19" s="18"/>
      <c r="T19" s="18"/>
    </row>
    <row r="20" spans="1:20" ht="22.5">
      <c r="A20" s="4">
        <v>16</v>
      </c>
      <c r="B20" s="17" t="s">
        <v>62</v>
      </c>
      <c r="C20" s="84" t="s">
        <v>474</v>
      </c>
      <c r="D20" s="192" t="s">
        <v>23</v>
      </c>
      <c r="E20" s="84" t="s">
        <v>496</v>
      </c>
      <c r="F20" s="85" t="s">
        <v>98</v>
      </c>
      <c r="G20" s="196">
        <v>18</v>
      </c>
      <c r="H20" s="196">
        <v>13</v>
      </c>
      <c r="I20" s="59">
        <f t="shared" si="0"/>
        <v>31</v>
      </c>
      <c r="J20" s="88" t="s">
        <v>518</v>
      </c>
      <c r="K20" s="84" t="s">
        <v>526</v>
      </c>
      <c r="L20" s="84" t="s">
        <v>527</v>
      </c>
      <c r="M20" s="84">
        <v>9678699266</v>
      </c>
      <c r="N20" s="84" t="s">
        <v>531</v>
      </c>
      <c r="O20" s="84">
        <v>8721826543</v>
      </c>
      <c r="P20" s="197">
        <v>43627</v>
      </c>
      <c r="Q20" s="18"/>
      <c r="R20" s="48"/>
      <c r="S20" s="18"/>
      <c r="T20" s="18"/>
    </row>
    <row r="21" spans="1:20">
      <c r="A21" s="4">
        <v>17</v>
      </c>
      <c r="B21" s="17" t="s">
        <v>62</v>
      </c>
      <c r="C21" s="84" t="s">
        <v>475</v>
      </c>
      <c r="D21" s="192" t="s">
        <v>23</v>
      </c>
      <c r="E21" s="84" t="s">
        <v>497</v>
      </c>
      <c r="F21" s="85" t="s">
        <v>74</v>
      </c>
      <c r="G21" s="196">
        <v>34</v>
      </c>
      <c r="H21" s="196">
        <v>35</v>
      </c>
      <c r="I21" s="59">
        <f t="shared" si="0"/>
        <v>69</v>
      </c>
      <c r="J21" s="88" t="s">
        <v>519</v>
      </c>
      <c r="K21" s="84" t="s">
        <v>526</v>
      </c>
      <c r="L21" s="84" t="s">
        <v>527</v>
      </c>
      <c r="M21" s="84">
        <v>9678699266</v>
      </c>
      <c r="N21" s="84" t="s">
        <v>529</v>
      </c>
      <c r="O21" s="84">
        <v>7896192655</v>
      </c>
      <c r="P21" s="197">
        <v>43627</v>
      </c>
      <c r="Q21" s="18"/>
      <c r="R21" s="48"/>
      <c r="S21" s="18"/>
      <c r="T21" s="18"/>
    </row>
    <row r="22" spans="1:20">
      <c r="A22" s="4">
        <v>18</v>
      </c>
      <c r="B22" s="17" t="s">
        <v>62</v>
      </c>
      <c r="C22" s="84" t="s">
        <v>476</v>
      </c>
      <c r="D22" s="192" t="s">
        <v>23</v>
      </c>
      <c r="E22" s="84" t="s">
        <v>498</v>
      </c>
      <c r="F22" s="85" t="s">
        <v>271</v>
      </c>
      <c r="G22" s="196">
        <v>35</v>
      </c>
      <c r="H22" s="196">
        <v>37</v>
      </c>
      <c r="I22" s="59">
        <f t="shared" si="0"/>
        <v>72</v>
      </c>
      <c r="J22" s="88" t="s">
        <v>520</v>
      </c>
      <c r="K22" s="84" t="s">
        <v>526</v>
      </c>
      <c r="L22" s="84" t="s">
        <v>527</v>
      </c>
      <c r="M22" s="84">
        <v>9678699266</v>
      </c>
      <c r="N22" s="84" t="s">
        <v>533</v>
      </c>
      <c r="O22" s="84">
        <v>9957849561</v>
      </c>
      <c r="P22" s="197">
        <v>43628</v>
      </c>
      <c r="Q22" s="18"/>
      <c r="R22" s="48"/>
      <c r="S22" s="18"/>
      <c r="T22" s="18"/>
    </row>
    <row r="23" spans="1:20">
      <c r="A23" s="4">
        <v>19</v>
      </c>
      <c r="B23" s="17" t="s">
        <v>62</v>
      </c>
      <c r="C23" s="84" t="s">
        <v>477</v>
      </c>
      <c r="D23" s="192" t="s">
        <v>23</v>
      </c>
      <c r="E23" s="84" t="s">
        <v>499</v>
      </c>
      <c r="F23" s="85" t="s">
        <v>98</v>
      </c>
      <c r="G23" s="196">
        <v>51</v>
      </c>
      <c r="H23" s="196">
        <v>29</v>
      </c>
      <c r="I23" s="59">
        <f t="shared" si="0"/>
        <v>80</v>
      </c>
      <c r="J23" s="88" t="s">
        <v>521</v>
      </c>
      <c r="K23" s="84" t="s">
        <v>526</v>
      </c>
      <c r="L23" s="84" t="s">
        <v>527</v>
      </c>
      <c r="M23" s="84">
        <v>9678699266</v>
      </c>
      <c r="N23" s="84" t="s">
        <v>534</v>
      </c>
      <c r="O23" s="84">
        <v>7896639110</v>
      </c>
      <c r="P23" s="197">
        <v>43628</v>
      </c>
      <c r="Q23" s="18"/>
      <c r="R23" s="48"/>
      <c r="S23" s="18"/>
      <c r="T23" s="18"/>
    </row>
    <row r="24" spans="1:20">
      <c r="A24" s="4">
        <v>20</v>
      </c>
      <c r="B24" s="17" t="s">
        <v>62</v>
      </c>
      <c r="C24" s="84" t="s">
        <v>478</v>
      </c>
      <c r="D24" s="192" t="s">
        <v>23</v>
      </c>
      <c r="E24" s="84" t="s">
        <v>500</v>
      </c>
      <c r="F24" s="85" t="s">
        <v>74</v>
      </c>
      <c r="G24" s="196">
        <v>29</v>
      </c>
      <c r="H24" s="196">
        <v>38</v>
      </c>
      <c r="I24" s="59">
        <f t="shared" si="0"/>
        <v>67</v>
      </c>
      <c r="J24" s="88" t="s">
        <v>522</v>
      </c>
      <c r="K24" s="84" t="s">
        <v>526</v>
      </c>
      <c r="L24" s="84" t="s">
        <v>527</v>
      </c>
      <c r="M24" s="84">
        <v>9678699266</v>
      </c>
      <c r="N24" s="84" t="s">
        <v>534</v>
      </c>
      <c r="O24" s="84">
        <v>7896639110</v>
      </c>
      <c r="P24" s="197">
        <v>43629</v>
      </c>
      <c r="Q24" s="18"/>
      <c r="R24" s="48"/>
      <c r="S24" s="18"/>
      <c r="T24" s="18"/>
    </row>
    <row r="25" spans="1:20">
      <c r="A25" s="4">
        <v>21</v>
      </c>
      <c r="B25" s="17" t="s">
        <v>62</v>
      </c>
      <c r="C25" s="84" t="s">
        <v>479</v>
      </c>
      <c r="D25" s="192" t="s">
        <v>23</v>
      </c>
      <c r="E25" s="84" t="s">
        <v>501</v>
      </c>
      <c r="F25" s="85" t="s">
        <v>74</v>
      </c>
      <c r="G25" s="196">
        <v>30</v>
      </c>
      <c r="H25" s="196">
        <v>17</v>
      </c>
      <c r="I25" s="59">
        <f t="shared" si="0"/>
        <v>47</v>
      </c>
      <c r="J25" s="88" t="s">
        <v>523</v>
      </c>
      <c r="K25" s="84" t="s">
        <v>526</v>
      </c>
      <c r="L25" s="84" t="s">
        <v>527</v>
      </c>
      <c r="M25" s="84">
        <v>9678699266</v>
      </c>
      <c r="N25" s="84" t="s">
        <v>534</v>
      </c>
      <c r="O25" s="84">
        <v>7896639110</v>
      </c>
      <c r="P25" s="197">
        <v>43629</v>
      </c>
      <c r="Q25" s="18"/>
      <c r="R25" s="48"/>
      <c r="S25" s="18"/>
      <c r="T25" s="18"/>
    </row>
    <row r="26" spans="1:20">
      <c r="A26" s="4">
        <v>22</v>
      </c>
      <c r="B26" s="17" t="s">
        <v>62</v>
      </c>
      <c r="C26" s="84" t="s">
        <v>480</v>
      </c>
      <c r="D26" s="192" t="s">
        <v>23</v>
      </c>
      <c r="E26" s="84" t="s">
        <v>502</v>
      </c>
      <c r="F26" s="85" t="s">
        <v>74</v>
      </c>
      <c r="G26" s="196">
        <v>23</v>
      </c>
      <c r="H26" s="196">
        <v>24</v>
      </c>
      <c r="I26" s="59">
        <f t="shared" si="0"/>
        <v>47</v>
      </c>
      <c r="J26" s="88" t="s">
        <v>524</v>
      </c>
      <c r="K26" s="84" t="s">
        <v>526</v>
      </c>
      <c r="L26" s="84" t="s">
        <v>527</v>
      </c>
      <c r="M26" s="84">
        <v>9678699266</v>
      </c>
      <c r="N26" s="84" t="s">
        <v>534</v>
      </c>
      <c r="O26" s="84">
        <v>7896639110</v>
      </c>
      <c r="P26" s="197">
        <v>43630</v>
      </c>
      <c r="Q26" s="18"/>
      <c r="R26" s="48"/>
      <c r="S26" s="18"/>
      <c r="T26" s="18"/>
    </row>
    <row r="27" spans="1:20">
      <c r="A27" s="4">
        <v>23</v>
      </c>
      <c r="B27" s="17" t="s">
        <v>62</v>
      </c>
      <c r="C27" s="84" t="s">
        <v>535</v>
      </c>
      <c r="D27" s="192" t="s">
        <v>23</v>
      </c>
      <c r="E27" s="84" t="s">
        <v>575</v>
      </c>
      <c r="F27" s="85" t="s">
        <v>74</v>
      </c>
      <c r="G27" s="196">
        <v>52</v>
      </c>
      <c r="H27" s="196">
        <v>56</v>
      </c>
      <c r="I27" s="59">
        <f t="shared" si="0"/>
        <v>108</v>
      </c>
      <c r="J27" s="88" t="s">
        <v>525</v>
      </c>
      <c r="K27" s="84" t="s">
        <v>526</v>
      </c>
      <c r="L27" s="84" t="s">
        <v>527</v>
      </c>
      <c r="M27" s="84">
        <v>9678699266</v>
      </c>
      <c r="N27" s="84" t="s">
        <v>534</v>
      </c>
      <c r="O27" s="84">
        <v>7896639110</v>
      </c>
      <c r="P27" s="197">
        <v>43630</v>
      </c>
      <c r="Q27" s="18"/>
      <c r="R27" s="48"/>
      <c r="S27" s="18"/>
      <c r="T27" s="18"/>
    </row>
    <row r="28" spans="1:20">
      <c r="A28" s="4">
        <v>24</v>
      </c>
      <c r="B28" s="17" t="s">
        <v>62</v>
      </c>
      <c r="C28" s="84" t="s">
        <v>536</v>
      </c>
      <c r="D28" s="192" t="s">
        <v>23</v>
      </c>
      <c r="E28" s="84" t="s">
        <v>576</v>
      </c>
      <c r="F28" s="85" t="s">
        <v>98</v>
      </c>
      <c r="G28" s="196">
        <v>17</v>
      </c>
      <c r="H28" s="196">
        <v>21</v>
      </c>
      <c r="I28" s="59">
        <f t="shared" si="0"/>
        <v>38</v>
      </c>
      <c r="J28" s="88" t="s">
        <v>599</v>
      </c>
      <c r="K28" s="84" t="s">
        <v>559</v>
      </c>
      <c r="L28" s="84" t="s">
        <v>560</v>
      </c>
      <c r="M28" s="84">
        <v>9577659385</v>
      </c>
      <c r="N28" s="84" t="s">
        <v>561</v>
      </c>
      <c r="O28" s="84">
        <v>8486316727</v>
      </c>
      <c r="P28" s="197">
        <v>43631</v>
      </c>
      <c r="Q28" s="18"/>
      <c r="R28" s="48"/>
      <c r="S28" s="18"/>
      <c r="T28" s="18"/>
    </row>
    <row r="29" spans="1:20" ht="22.5">
      <c r="A29" s="4">
        <v>25</v>
      </c>
      <c r="B29" s="17" t="s">
        <v>62</v>
      </c>
      <c r="C29" s="84" t="s">
        <v>537</v>
      </c>
      <c r="D29" s="192" t="s">
        <v>23</v>
      </c>
      <c r="E29" s="84" t="s">
        <v>577</v>
      </c>
      <c r="F29" s="85" t="s">
        <v>74</v>
      </c>
      <c r="G29" s="196">
        <v>31</v>
      </c>
      <c r="H29" s="196">
        <v>35</v>
      </c>
      <c r="I29" s="59">
        <f t="shared" si="0"/>
        <v>66</v>
      </c>
      <c r="J29" s="88" t="s">
        <v>600</v>
      </c>
      <c r="K29" s="84" t="s">
        <v>559</v>
      </c>
      <c r="L29" s="84" t="s">
        <v>560</v>
      </c>
      <c r="M29" s="84">
        <v>9577659385</v>
      </c>
      <c r="N29" s="84" t="s">
        <v>562</v>
      </c>
      <c r="O29" s="84">
        <v>8486253192</v>
      </c>
      <c r="P29" s="197">
        <v>43631</v>
      </c>
      <c r="Q29" s="18"/>
      <c r="R29" s="48"/>
      <c r="S29" s="18"/>
      <c r="T29" s="18"/>
    </row>
    <row r="30" spans="1:20">
      <c r="A30" s="4">
        <v>26</v>
      </c>
      <c r="B30" s="17" t="s">
        <v>62</v>
      </c>
      <c r="C30" s="84" t="s">
        <v>538</v>
      </c>
      <c r="D30" s="192" t="s">
        <v>23</v>
      </c>
      <c r="E30" s="84" t="s">
        <v>578</v>
      </c>
      <c r="F30" s="85" t="s">
        <v>74</v>
      </c>
      <c r="G30" s="196">
        <v>31</v>
      </c>
      <c r="H30" s="196">
        <v>16</v>
      </c>
      <c r="I30" s="59">
        <f t="shared" si="0"/>
        <v>47</v>
      </c>
      <c r="J30" s="88" t="s">
        <v>601</v>
      </c>
      <c r="K30" s="84" t="s">
        <v>559</v>
      </c>
      <c r="L30" s="84" t="s">
        <v>560</v>
      </c>
      <c r="M30" s="84">
        <v>9577659385</v>
      </c>
      <c r="N30" s="84" t="s">
        <v>562</v>
      </c>
      <c r="O30" s="84">
        <v>8486253192</v>
      </c>
      <c r="P30" s="197">
        <v>43633</v>
      </c>
      <c r="Q30" s="18"/>
      <c r="R30" s="48"/>
      <c r="S30" s="18"/>
      <c r="T30" s="18"/>
    </row>
    <row r="31" spans="1:20">
      <c r="A31" s="4">
        <v>27</v>
      </c>
      <c r="B31" s="17" t="s">
        <v>62</v>
      </c>
      <c r="C31" s="84" t="s">
        <v>539</v>
      </c>
      <c r="D31" s="192" t="s">
        <v>23</v>
      </c>
      <c r="E31" s="84" t="s">
        <v>579</v>
      </c>
      <c r="F31" s="85" t="s">
        <v>74</v>
      </c>
      <c r="G31" s="196">
        <v>36</v>
      </c>
      <c r="H31" s="196">
        <v>23</v>
      </c>
      <c r="I31" s="59">
        <f t="shared" si="0"/>
        <v>59</v>
      </c>
      <c r="J31" s="88" t="s">
        <v>602</v>
      </c>
      <c r="K31" s="84" t="s">
        <v>559</v>
      </c>
      <c r="L31" s="84" t="s">
        <v>560</v>
      </c>
      <c r="M31" s="84">
        <v>9577659385</v>
      </c>
      <c r="N31" s="84" t="s">
        <v>562</v>
      </c>
      <c r="O31" s="84">
        <v>8486253192</v>
      </c>
      <c r="P31" s="197">
        <v>43633</v>
      </c>
      <c r="Q31" s="18"/>
      <c r="R31" s="48"/>
      <c r="S31" s="18"/>
      <c r="T31" s="18"/>
    </row>
    <row r="32" spans="1:20">
      <c r="A32" s="4">
        <v>28</v>
      </c>
      <c r="B32" s="17" t="s">
        <v>62</v>
      </c>
      <c r="C32" s="84" t="s">
        <v>540</v>
      </c>
      <c r="D32" s="192" t="s">
        <v>23</v>
      </c>
      <c r="E32" s="84" t="s">
        <v>580</v>
      </c>
      <c r="F32" s="85" t="s">
        <v>74</v>
      </c>
      <c r="G32" s="196">
        <v>42</v>
      </c>
      <c r="H32" s="196">
        <v>33</v>
      </c>
      <c r="I32" s="59">
        <f t="shared" si="0"/>
        <v>75</v>
      </c>
      <c r="J32" s="88" t="s">
        <v>603</v>
      </c>
      <c r="K32" s="84" t="s">
        <v>559</v>
      </c>
      <c r="L32" s="84" t="s">
        <v>560</v>
      </c>
      <c r="M32" s="84">
        <v>9577659385</v>
      </c>
      <c r="N32" s="84" t="s">
        <v>563</v>
      </c>
      <c r="O32" s="84">
        <v>9365863171</v>
      </c>
      <c r="P32" s="197">
        <v>43634</v>
      </c>
      <c r="Q32" s="18"/>
      <c r="R32" s="48"/>
      <c r="S32" s="18"/>
      <c r="T32" s="18"/>
    </row>
    <row r="33" spans="1:20">
      <c r="A33" s="4">
        <v>29</v>
      </c>
      <c r="B33" s="17" t="s">
        <v>62</v>
      </c>
      <c r="C33" s="84" t="s">
        <v>541</v>
      </c>
      <c r="D33" s="192" t="s">
        <v>23</v>
      </c>
      <c r="E33" s="84" t="s">
        <v>581</v>
      </c>
      <c r="F33" s="85" t="s">
        <v>98</v>
      </c>
      <c r="G33" s="196">
        <v>35</v>
      </c>
      <c r="H33" s="196">
        <v>41</v>
      </c>
      <c r="I33" s="59">
        <f t="shared" si="0"/>
        <v>76</v>
      </c>
      <c r="J33" s="88" t="s">
        <v>604</v>
      </c>
      <c r="K33" s="84" t="s">
        <v>559</v>
      </c>
      <c r="L33" s="84" t="s">
        <v>560</v>
      </c>
      <c r="M33" s="84">
        <v>9577659385</v>
      </c>
      <c r="N33" s="84" t="s">
        <v>563</v>
      </c>
      <c r="O33" s="84">
        <v>9365863171</v>
      </c>
      <c r="P33" s="197">
        <v>43634</v>
      </c>
      <c r="Q33" s="18"/>
      <c r="R33" s="48"/>
      <c r="S33" s="18"/>
      <c r="T33" s="18"/>
    </row>
    <row r="34" spans="1:20">
      <c r="A34" s="4">
        <v>30</v>
      </c>
      <c r="B34" s="17" t="s">
        <v>62</v>
      </c>
      <c r="C34" s="84" t="s">
        <v>542</v>
      </c>
      <c r="D34" s="192" t="s">
        <v>23</v>
      </c>
      <c r="E34" s="84" t="s">
        <v>582</v>
      </c>
      <c r="F34" s="85" t="s">
        <v>74</v>
      </c>
      <c r="G34" s="196">
        <v>42</v>
      </c>
      <c r="H34" s="196">
        <v>46</v>
      </c>
      <c r="I34" s="59">
        <f t="shared" si="0"/>
        <v>88</v>
      </c>
      <c r="J34" s="88" t="s">
        <v>605</v>
      </c>
      <c r="K34" s="84" t="s">
        <v>559</v>
      </c>
      <c r="L34" s="84" t="s">
        <v>560</v>
      </c>
      <c r="M34" s="84">
        <v>9577659385</v>
      </c>
      <c r="N34" s="84" t="s">
        <v>563</v>
      </c>
      <c r="O34" s="84">
        <v>9365863171</v>
      </c>
      <c r="P34" s="197">
        <v>43635</v>
      </c>
      <c r="Q34" s="18"/>
      <c r="R34" s="18"/>
      <c r="S34" s="18"/>
      <c r="T34" s="18"/>
    </row>
    <row r="35" spans="1:20" ht="33.75">
      <c r="A35" s="4">
        <v>31</v>
      </c>
      <c r="B35" s="17" t="s">
        <v>62</v>
      </c>
      <c r="C35" s="84" t="s">
        <v>543</v>
      </c>
      <c r="D35" s="192" t="s">
        <v>23</v>
      </c>
      <c r="E35" s="84" t="s">
        <v>583</v>
      </c>
      <c r="F35" s="85" t="s">
        <v>271</v>
      </c>
      <c r="G35" s="196">
        <v>106</v>
      </c>
      <c r="H35" s="196">
        <v>116</v>
      </c>
      <c r="I35" s="59">
        <f t="shared" si="0"/>
        <v>222</v>
      </c>
      <c r="J35" s="88" t="s">
        <v>606</v>
      </c>
      <c r="K35" s="84" t="s">
        <v>564</v>
      </c>
      <c r="L35" s="84" t="s">
        <v>565</v>
      </c>
      <c r="M35" s="84">
        <v>9678115758</v>
      </c>
      <c r="N35" s="84" t="s">
        <v>566</v>
      </c>
      <c r="O35" s="84">
        <v>8011099068</v>
      </c>
      <c r="P35" s="197">
        <v>43636</v>
      </c>
      <c r="Q35" s="18"/>
      <c r="R35" s="18"/>
      <c r="S35" s="18"/>
      <c r="T35" s="18"/>
    </row>
    <row r="36" spans="1:20" ht="33.75">
      <c r="A36" s="4">
        <v>32</v>
      </c>
      <c r="B36" s="17" t="s">
        <v>62</v>
      </c>
      <c r="C36" s="84" t="s">
        <v>544</v>
      </c>
      <c r="D36" s="192" t="s">
        <v>23</v>
      </c>
      <c r="E36" s="84" t="s">
        <v>584</v>
      </c>
      <c r="F36" s="85" t="s">
        <v>98</v>
      </c>
      <c r="G36" s="87">
        <v>23</v>
      </c>
      <c r="H36" s="87">
        <v>25</v>
      </c>
      <c r="I36" s="59">
        <f t="shared" si="0"/>
        <v>48</v>
      </c>
      <c r="J36" s="88" t="s">
        <v>607</v>
      </c>
      <c r="K36" s="84" t="s">
        <v>564</v>
      </c>
      <c r="L36" s="84" t="s">
        <v>565</v>
      </c>
      <c r="M36" s="84">
        <v>9678115758</v>
      </c>
      <c r="N36" s="84" t="s">
        <v>567</v>
      </c>
      <c r="O36" s="84">
        <v>8011885330</v>
      </c>
      <c r="P36" s="197">
        <v>43637</v>
      </c>
      <c r="Q36" s="18"/>
      <c r="R36" s="18"/>
      <c r="S36" s="18"/>
      <c r="T36" s="18"/>
    </row>
    <row r="37" spans="1:20" ht="33.75">
      <c r="A37" s="4">
        <v>33</v>
      </c>
      <c r="B37" s="17" t="s">
        <v>62</v>
      </c>
      <c r="C37" s="84" t="s">
        <v>545</v>
      </c>
      <c r="D37" s="192" t="s">
        <v>23</v>
      </c>
      <c r="E37" s="84" t="s">
        <v>585</v>
      </c>
      <c r="F37" s="85" t="s">
        <v>98</v>
      </c>
      <c r="G37" s="87">
        <v>33</v>
      </c>
      <c r="H37" s="87">
        <v>29</v>
      </c>
      <c r="I37" s="59">
        <f t="shared" si="0"/>
        <v>62</v>
      </c>
      <c r="J37" s="88" t="s">
        <v>608</v>
      </c>
      <c r="K37" s="84" t="s">
        <v>564</v>
      </c>
      <c r="L37" s="84" t="s">
        <v>565</v>
      </c>
      <c r="M37" s="84">
        <v>9678115758</v>
      </c>
      <c r="N37" s="84" t="s">
        <v>568</v>
      </c>
      <c r="O37" s="84">
        <v>9957810163</v>
      </c>
      <c r="P37" s="197">
        <v>43637</v>
      </c>
      <c r="Q37" s="18"/>
      <c r="R37" s="18"/>
      <c r="S37" s="18"/>
      <c r="T37" s="18"/>
    </row>
    <row r="38" spans="1:20" ht="33.75">
      <c r="A38" s="4">
        <v>34</v>
      </c>
      <c r="B38" s="17" t="s">
        <v>62</v>
      </c>
      <c r="C38" s="84" t="s">
        <v>546</v>
      </c>
      <c r="D38" s="192" t="s">
        <v>23</v>
      </c>
      <c r="E38" s="84" t="s">
        <v>586</v>
      </c>
      <c r="F38" s="85" t="s">
        <v>98</v>
      </c>
      <c r="G38" s="87">
        <v>27</v>
      </c>
      <c r="H38" s="87">
        <v>22</v>
      </c>
      <c r="I38" s="59">
        <f t="shared" si="0"/>
        <v>49</v>
      </c>
      <c r="J38" s="88" t="s">
        <v>609</v>
      </c>
      <c r="K38" s="84" t="s">
        <v>564</v>
      </c>
      <c r="L38" s="84" t="s">
        <v>565</v>
      </c>
      <c r="M38" s="84">
        <v>9678115758</v>
      </c>
      <c r="N38" s="84" t="s">
        <v>569</v>
      </c>
      <c r="O38" s="84">
        <v>8822279101</v>
      </c>
      <c r="P38" s="197">
        <v>43638</v>
      </c>
      <c r="Q38" s="18"/>
      <c r="R38" s="18"/>
      <c r="S38" s="18"/>
      <c r="T38" s="18"/>
    </row>
    <row r="39" spans="1:20" ht="33.75">
      <c r="A39" s="4">
        <v>35</v>
      </c>
      <c r="B39" s="17" t="s">
        <v>62</v>
      </c>
      <c r="C39" s="84" t="s">
        <v>547</v>
      </c>
      <c r="D39" s="192" t="s">
        <v>23</v>
      </c>
      <c r="E39" s="84" t="s">
        <v>587</v>
      </c>
      <c r="F39" s="85" t="s">
        <v>74</v>
      </c>
      <c r="G39" s="87">
        <v>29</v>
      </c>
      <c r="H39" s="87">
        <v>26</v>
      </c>
      <c r="I39" s="59">
        <f t="shared" si="0"/>
        <v>55</v>
      </c>
      <c r="J39" s="88" t="s">
        <v>610</v>
      </c>
      <c r="K39" s="84" t="s">
        <v>564</v>
      </c>
      <c r="L39" s="84" t="s">
        <v>565</v>
      </c>
      <c r="M39" s="84">
        <v>9678115758</v>
      </c>
      <c r="N39" s="84" t="s">
        <v>569</v>
      </c>
      <c r="O39" s="84">
        <v>8822279101</v>
      </c>
      <c r="P39" s="197">
        <v>43638</v>
      </c>
      <c r="Q39" s="18"/>
      <c r="R39" s="18"/>
      <c r="S39" s="18"/>
      <c r="T39" s="18"/>
    </row>
    <row r="40" spans="1:20" ht="33.75">
      <c r="A40" s="4">
        <v>36</v>
      </c>
      <c r="B40" s="17" t="s">
        <v>62</v>
      </c>
      <c r="C40" s="84" t="s">
        <v>548</v>
      </c>
      <c r="D40" s="192" t="s">
        <v>23</v>
      </c>
      <c r="E40" s="84" t="s">
        <v>588</v>
      </c>
      <c r="F40" s="85" t="s">
        <v>74</v>
      </c>
      <c r="G40" s="87">
        <v>23</v>
      </c>
      <c r="H40" s="87">
        <v>24</v>
      </c>
      <c r="I40" s="59">
        <f t="shared" si="0"/>
        <v>47</v>
      </c>
      <c r="J40" s="88" t="s">
        <v>611</v>
      </c>
      <c r="K40" s="84" t="s">
        <v>564</v>
      </c>
      <c r="L40" s="84" t="s">
        <v>565</v>
      </c>
      <c r="M40" s="84">
        <v>9678115758</v>
      </c>
      <c r="N40" s="84" t="s">
        <v>570</v>
      </c>
      <c r="O40" s="84">
        <v>8011451882</v>
      </c>
      <c r="P40" s="197">
        <v>43640</v>
      </c>
      <c r="Q40" s="18"/>
      <c r="R40" s="18"/>
      <c r="S40" s="18"/>
      <c r="T40" s="18"/>
    </row>
    <row r="41" spans="1:20" ht="33.75">
      <c r="A41" s="4">
        <v>37</v>
      </c>
      <c r="B41" s="17" t="s">
        <v>62</v>
      </c>
      <c r="C41" s="84" t="s">
        <v>549</v>
      </c>
      <c r="D41" s="192" t="s">
        <v>23</v>
      </c>
      <c r="E41" s="84" t="s">
        <v>589</v>
      </c>
      <c r="F41" s="85" t="s">
        <v>74</v>
      </c>
      <c r="G41" s="87">
        <v>65</v>
      </c>
      <c r="H41" s="87">
        <v>57</v>
      </c>
      <c r="I41" s="59">
        <f t="shared" si="0"/>
        <v>122</v>
      </c>
      <c r="J41" s="88" t="s">
        <v>612</v>
      </c>
      <c r="K41" s="84" t="s">
        <v>564</v>
      </c>
      <c r="L41" s="84" t="s">
        <v>565</v>
      </c>
      <c r="M41" s="84">
        <v>9678115758</v>
      </c>
      <c r="N41" s="84" t="s">
        <v>569</v>
      </c>
      <c r="O41" s="84">
        <v>8822279101</v>
      </c>
      <c r="P41" s="197">
        <v>43640</v>
      </c>
      <c r="Q41" s="18"/>
      <c r="R41" s="18"/>
      <c r="S41" s="18"/>
      <c r="T41" s="18"/>
    </row>
    <row r="42" spans="1:20" ht="33.75">
      <c r="A42" s="4">
        <v>38</v>
      </c>
      <c r="B42" s="17" t="s">
        <v>62</v>
      </c>
      <c r="C42" s="84" t="s">
        <v>550</v>
      </c>
      <c r="D42" s="192" t="s">
        <v>23</v>
      </c>
      <c r="E42" s="84" t="s">
        <v>590</v>
      </c>
      <c r="F42" s="85" t="s">
        <v>74</v>
      </c>
      <c r="G42" s="87">
        <v>33</v>
      </c>
      <c r="H42" s="87">
        <v>26</v>
      </c>
      <c r="I42" s="59">
        <f t="shared" si="0"/>
        <v>59</v>
      </c>
      <c r="J42" s="88" t="s">
        <v>613</v>
      </c>
      <c r="K42" s="84" t="s">
        <v>564</v>
      </c>
      <c r="L42" s="84" t="s">
        <v>565</v>
      </c>
      <c r="M42" s="84">
        <v>9678115758</v>
      </c>
      <c r="N42" s="84" t="s">
        <v>571</v>
      </c>
      <c r="O42" s="84">
        <v>9577306122</v>
      </c>
      <c r="P42" s="197">
        <v>43641</v>
      </c>
      <c r="Q42" s="18"/>
      <c r="R42" s="18"/>
      <c r="S42" s="18"/>
      <c r="T42" s="18"/>
    </row>
    <row r="43" spans="1:20" ht="33.75">
      <c r="A43" s="4">
        <v>39</v>
      </c>
      <c r="B43" s="17" t="s">
        <v>62</v>
      </c>
      <c r="C43" s="84" t="s">
        <v>551</v>
      </c>
      <c r="D43" s="192" t="s">
        <v>23</v>
      </c>
      <c r="E43" s="84" t="s">
        <v>591</v>
      </c>
      <c r="F43" s="85" t="s">
        <v>74</v>
      </c>
      <c r="G43" s="87">
        <v>25</v>
      </c>
      <c r="H43" s="87">
        <v>28</v>
      </c>
      <c r="I43" s="59">
        <f t="shared" si="0"/>
        <v>53</v>
      </c>
      <c r="J43" s="88" t="s">
        <v>614</v>
      </c>
      <c r="K43" s="84" t="s">
        <v>564</v>
      </c>
      <c r="L43" s="84" t="s">
        <v>565</v>
      </c>
      <c r="M43" s="84">
        <v>9678115758</v>
      </c>
      <c r="N43" s="84" t="s">
        <v>566</v>
      </c>
      <c r="O43" s="84">
        <v>8011099068</v>
      </c>
      <c r="P43" s="197">
        <v>43641</v>
      </c>
      <c r="Q43" s="18"/>
      <c r="R43" s="18"/>
      <c r="S43" s="18"/>
      <c r="T43" s="18"/>
    </row>
    <row r="44" spans="1:20" ht="33.75">
      <c r="A44" s="4">
        <v>40</v>
      </c>
      <c r="B44" s="17" t="s">
        <v>62</v>
      </c>
      <c r="C44" s="84" t="s">
        <v>552</v>
      </c>
      <c r="D44" s="192" t="s">
        <v>23</v>
      </c>
      <c r="E44" s="84" t="s">
        <v>592</v>
      </c>
      <c r="F44" s="85" t="s">
        <v>74</v>
      </c>
      <c r="G44" s="87">
        <v>40</v>
      </c>
      <c r="H44" s="87">
        <v>33</v>
      </c>
      <c r="I44" s="59">
        <f t="shared" si="0"/>
        <v>73</v>
      </c>
      <c r="J44" s="88" t="s">
        <v>615</v>
      </c>
      <c r="K44" s="84" t="s">
        <v>564</v>
      </c>
      <c r="L44" s="84" t="s">
        <v>565</v>
      </c>
      <c r="M44" s="84">
        <v>9678115758</v>
      </c>
      <c r="N44" s="84" t="s">
        <v>567</v>
      </c>
      <c r="O44" s="84">
        <v>8011885330</v>
      </c>
      <c r="P44" s="197">
        <v>43642</v>
      </c>
      <c r="Q44" s="18"/>
      <c r="R44" s="18"/>
      <c r="S44" s="18"/>
      <c r="T44" s="18"/>
    </row>
    <row r="45" spans="1:20" ht="33.75">
      <c r="A45" s="4">
        <v>41</v>
      </c>
      <c r="B45" s="17" t="s">
        <v>62</v>
      </c>
      <c r="C45" s="84" t="s">
        <v>553</v>
      </c>
      <c r="D45" s="192" t="s">
        <v>23</v>
      </c>
      <c r="E45" s="84" t="s">
        <v>593</v>
      </c>
      <c r="F45" s="85" t="s">
        <v>98</v>
      </c>
      <c r="G45" s="87">
        <v>45</v>
      </c>
      <c r="H45" s="87">
        <v>21</v>
      </c>
      <c r="I45" s="59">
        <f t="shared" si="0"/>
        <v>66</v>
      </c>
      <c r="J45" s="88" t="s">
        <v>616</v>
      </c>
      <c r="K45" s="84" t="s">
        <v>564</v>
      </c>
      <c r="L45" s="84" t="s">
        <v>565</v>
      </c>
      <c r="M45" s="84">
        <v>9678115758</v>
      </c>
      <c r="N45" s="84" t="s">
        <v>568</v>
      </c>
      <c r="O45" s="84">
        <v>9957810163</v>
      </c>
      <c r="P45" s="197">
        <v>43642</v>
      </c>
      <c r="Q45" s="18"/>
      <c r="R45" s="18"/>
      <c r="S45" s="18"/>
      <c r="T45" s="18"/>
    </row>
    <row r="46" spans="1:20" ht="33.75">
      <c r="A46" s="4">
        <v>42</v>
      </c>
      <c r="B46" s="17" t="s">
        <v>62</v>
      </c>
      <c r="C46" s="84" t="s">
        <v>554</v>
      </c>
      <c r="D46" s="192" t="s">
        <v>23</v>
      </c>
      <c r="E46" s="84" t="s">
        <v>594</v>
      </c>
      <c r="F46" s="85" t="s">
        <v>98</v>
      </c>
      <c r="G46" s="87">
        <v>11</v>
      </c>
      <c r="H46" s="87">
        <v>15</v>
      </c>
      <c r="I46" s="59">
        <f t="shared" si="0"/>
        <v>26</v>
      </c>
      <c r="J46" s="88" t="s">
        <v>617</v>
      </c>
      <c r="K46" s="84" t="s">
        <v>564</v>
      </c>
      <c r="L46" s="84" t="s">
        <v>565</v>
      </c>
      <c r="M46" s="84">
        <v>9678115758</v>
      </c>
      <c r="N46" s="84" t="s">
        <v>566</v>
      </c>
      <c r="O46" s="84">
        <v>8011099068</v>
      </c>
      <c r="P46" s="197">
        <v>43643</v>
      </c>
      <c r="Q46" s="18"/>
      <c r="R46" s="18"/>
      <c r="S46" s="18"/>
      <c r="T46" s="18"/>
    </row>
    <row r="47" spans="1:20">
      <c r="A47" s="4">
        <v>43</v>
      </c>
      <c r="B47" s="17" t="s">
        <v>62</v>
      </c>
      <c r="C47" s="84" t="s">
        <v>555</v>
      </c>
      <c r="D47" s="192" t="s">
        <v>23</v>
      </c>
      <c r="E47" s="84" t="s">
        <v>595</v>
      </c>
      <c r="F47" s="85" t="s">
        <v>74</v>
      </c>
      <c r="G47" s="87">
        <v>29</v>
      </c>
      <c r="H47" s="87">
        <v>27</v>
      </c>
      <c r="I47" s="59">
        <f t="shared" si="0"/>
        <v>56</v>
      </c>
      <c r="J47" s="88" t="s">
        <v>618</v>
      </c>
      <c r="K47" s="84" t="s">
        <v>559</v>
      </c>
      <c r="L47" s="84" t="s">
        <v>560</v>
      </c>
      <c r="M47" s="84">
        <v>9577659385</v>
      </c>
      <c r="N47" s="84" t="s">
        <v>572</v>
      </c>
      <c r="O47" s="84">
        <v>910493007</v>
      </c>
      <c r="P47" s="197">
        <v>43643</v>
      </c>
      <c r="Q47" s="18"/>
      <c r="R47" s="18"/>
      <c r="S47" s="18"/>
      <c r="T47" s="18"/>
    </row>
    <row r="48" spans="1:20" ht="22.5">
      <c r="A48" s="4">
        <v>44</v>
      </c>
      <c r="B48" s="17" t="s">
        <v>62</v>
      </c>
      <c r="C48" s="84" t="s">
        <v>556</v>
      </c>
      <c r="D48" s="192" t="s">
        <v>23</v>
      </c>
      <c r="E48" s="84" t="s">
        <v>596</v>
      </c>
      <c r="F48" s="85" t="s">
        <v>98</v>
      </c>
      <c r="G48" s="87">
        <v>26</v>
      </c>
      <c r="H48" s="87">
        <v>25</v>
      </c>
      <c r="I48" s="59">
        <f t="shared" si="0"/>
        <v>51</v>
      </c>
      <c r="J48" s="88" t="s">
        <v>619</v>
      </c>
      <c r="K48" s="84" t="s">
        <v>559</v>
      </c>
      <c r="L48" s="84" t="s">
        <v>560</v>
      </c>
      <c r="M48" s="84">
        <v>9577659385</v>
      </c>
      <c r="N48" s="84" t="s">
        <v>572</v>
      </c>
      <c r="O48" s="84">
        <v>910493007</v>
      </c>
      <c r="P48" s="197">
        <v>43643</v>
      </c>
      <c r="Q48" s="18"/>
      <c r="R48" s="18"/>
      <c r="S48" s="18"/>
      <c r="T48" s="18"/>
    </row>
    <row r="49" spans="1:20">
      <c r="A49" s="4">
        <v>45</v>
      </c>
      <c r="B49" s="17" t="s">
        <v>62</v>
      </c>
      <c r="C49" s="84" t="s">
        <v>557</v>
      </c>
      <c r="D49" s="192" t="s">
        <v>23</v>
      </c>
      <c r="E49" s="84" t="s">
        <v>597</v>
      </c>
      <c r="F49" s="85" t="s">
        <v>74</v>
      </c>
      <c r="G49" s="87">
        <v>31</v>
      </c>
      <c r="H49" s="87">
        <v>23</v>
      </c>
      <c r="I49" s="59">
        <f t="shared" si="0"/>
        <v>54</v>
      </c>
      <c r="J49" s="88" t="s">
        <v>620</v>
      </c>
      <c r="K49" s="84" t="s">
        <v>559</v>
      </c>
      <c r="L49" s="84" t="s">
        <v>560</v>
      </c>
      <c r="M49" s="84">
        <v>9577659385</v>
      </c>
      <c r="N49" s="84" t="s">
        <v>572</v>
      </c>
      <c r="O49" s="84">
        <v>910493007</v>
      </c>
      <c r="P49" s="197">
        <v>43644</v>
      </c>
      <c r="Q49" s="18"/>
      <c r="R49" s="18"/>
      <c r="S49" s="18"/>
      <c r="T49" s="18"/>
    </row>
    <row r="50" spans="1:20">
      <c r="A50" s="4">
        <v>46</v>
      </c>
      <c r="B50" s="17" t="s">
        <v>62</v>
      </c>
      <c r="C50" s="84" t="s">
        <v>558</v>
      </c>
      <c r="D50" s="192" t="s">
        <v>23</v>
      </c>
      <c r="E50" s="84" t="s">
        <v>598</v>
      </c>
      <c r="F50" s="85" t="s">
        <v>74</v>
      </c>
      <c r="G50" s="87">
        <v>19</v>
      </c>
      <c r="H50" s="87">
        <v>23</v>
      </c>
      <c r="I50" s="59">
        <f t="shared" si="0"/>
        <v>42</v>
      </c>
      <c r="J50" s="88" t="s">
        <v>621</v>
      </c>
      <c r="K50" s="84" t="s">
        <v>559</v>
      </c>
      <c r="L50" s="84" t="s">
        <v>560</v>
      </c>
      <c r="M50" s="84">
        <v>9577659385</v>
      </c>
      <c r="N50" s="84" t="s">
        <v>572</v>
      </c>
      <c r="O50" s="84">
        <v>910493007</v>
      </c>
      <c r="P50" s="197">
        <v>43644</v>
      </c>
      <c r="Q50" s="18"/>
      <c r="R50" s="18"/>
      <c r="S50" s="18"/>
      <c r="T50" s="18"/>
    </row>
    <row r="51" spans="1:20">
      <c r="A51" s="4">
        <v>47</v>
      </c>
      <c r="B51" s="17" t="s">
        <v>62</v>
      </c>
      <c r="C51" s="84" t="s">
        <v>558</v>
      </c>
      <c r="D51" s="192" t="s">
        <v>23</v>
      </c>
      <c r="E51" s="84" t="s">
        <v>598</v>
      </c>
      <c r="F51" s="85" t="s">
        <v>74</v>
      </c>
      <c r="G51" s="87">
        <v>19</v>
      </c>
      <c r="H51" s="87">
        <v>23</v>
      </c>
      <c r="I51" s="59">
        <f t="shared" si="0"/>
        <v>42</v>
      </c>
      <c r="J51" s="88" t="s">
        <v>622</v>
      </c>
      <c r="K51" s="84" t="s">
        <v>559</v>
      </c>
      <c r="L51" s="84" t="s">
        <v>560</v>
      </c>
      <c r="M51" s="84">
        <v>9577659385</v>
      </c>
      <c r="N51" s="84" t="s">
        <v>573</v>
      </c>
      <c r="O51" s="84" t="s">
        <v>574</v>
      </c>
      <c r="P51" s="197">
        <v>43645</v>
      </c>
      <c r="Q51" s="18"/>
      <c r="R51" s="18"/>
      <c r="S51" s="18"/>
      <c r="T51" s="18"/>
    </row>
    <row r="52" spans="1:20">
      <c r="A52" s="4">
        <v>48</v>
      </c>
      <c r="B52" s="17"/>
      <c r="C52" s="18"/>
      <c r="D52" s="18"/>
      <c r="E52" s="19"/>
      <c r="F52" s="18"/>
      <c r="G52" s="19"/>
      <c r="H52" s="19"/>
      <c r="I52" s="59">
        <f t="shared" si="0"/>
        <v>0</v>
      </c>
      <c r="J52" s="18"/>
      <c r="K52" s="18"/>
      <c r="L52" s="18"/>
      <c r="M52" s="18"/>
      <c r="N52" s="18"/>
      <c r="O52" s="18"/>
      <c r="P52" s="24"/>
      <c r="Q52" s="18"/>
      <c r="R52" s="18"/>
      <c r="S52" s="18"/>
      <c r="T52" s="18"/>
    </row>
    <row r="53" spans="1:20">
      <c r="A53" s="4">
        <v>49</v>
      </c>
      <c r="B53" s="17"/>
      <c r="C53" s="18"/>
      <c r="D53" s="18"/>
      <c r="E53" s="19"/>
      <c r="F53" s="18"/>
      <c r="G53" s="19"/>
      <c r="H53" s="19"/>
      <c r="I53" s="59">
        <f t="shared" si="0"/>
        <v>0</v>
      </c>
      <c r="J53" s="18"/>
      <c r="K53" s="18"/>
      <c r="L53" s="18"/>
      <c r="M53" s="18"/>
      <c r="N53" s="18"/>
      <c r="O53" s="18"/>
      <c r="P53" s="24"/>
      <c r="Q53" s="18"/>
      <c r="R53" s="18"/>
      <c r="S53" s="18"/>
      <c r="T53" s="18"/>
    </row>
    <row r="54" spans="1:20">
      <c r="A54" s="4">
        <v>50</v>
      </c>
      <c r="B54" s="17"/>
      <c r="C54" s="18"/>
      <c r="D54" s="18"/>
      <c r="E54" s="19"/>
      <c r="F54" s="18"/>
      <c r="G54" s="19"/>
      <c r="H54" s="19"/>
      <c r="I54" s="59">
        <f t="shared" si="0"/>
        <v>0</v>
      </c>
      <c r="J54" s="18"/>
      <c r="K54" s="18"/>
      <c r="L54" s="18"/>
      <c r="M54" s="18"/>
      <c r="N54" s="18"/>
      <c r="O54" s="18"/>
      <c r="P54" s="24"/>
      <c r="Q54" s="18"/>
      <c r="R54" s="18"/>
      <c r="S54" s="18"/>
      <c r="T54" s="18"/>
    </row>
    <row r="55" spans="1:20">
      <c r="A55" s="4">
        <v>51</v>
      </c>
      <c r="B55" s="17"/>
      <c r="C55" s="18"/>
      <c r="D55" s="18"/>
      <c r="E55" s="19"/>
      <c r="F55" s="18"/>
      <c r="G55" s="19"/>
      <c r="H55" s="19"/>
      <c r="I55" s="59">
        <f t="shared" si="0"/>
        <v>0</v>
      </c>
      <c r="J55" s="18"/>
      <c r="K55" s="18"/>
      <c r="L55" s="18"/>
      <c r="M55" s="18"/>
      <c r="N55" s="18"/>
      <c r="O55" s="18"/>
      <c r="P55" s="24"/>
      <c r="Q55" s="18"/>
      <c r="R55" s="18"/>
      <c r="S55" s="18"/>
      <c r="T55" s="18"/>
    </row>
    <row r="56" spans="1:20">
      <c r="A56" s="4">
        <v>52</v>
      </c>
      <c r="B56" s="17"/>
      <c r="C56" s="18"/>
      <c r="D56" s="18"/>
      <c r="E56" s="19"/>
      <c r="F56" s="18"/>
      <c r="G56" s="19"/>
      <c r="H56" s="19"/>
      <c r="I56" s="59">
        <f t="shared" si="0"/>
        <v>0</v>
      </c>
      <c r="J56" s="18"/>
      <c r="K56" s="18"/>
      <c r="L56" s="18"/>
      <c r="M56" s="18"/>
      <c r="N56" s="18"/>
      <c r="O56" s="18"/>
      <c r="P56" s="24"/>
      <c r="Q56" s="18"/>
      <c r="R56" s="18"/>
      <c r="S56" s="18"/>
      <c r="T56" s="18"/>
    </row>
    <row r="57" spans="1:20">
      <c r="A57" s="4">
        <v>53</v>
      </c>
      <c r="B57" s="17"/>
      <c r="C57" s="57"/>
      <c r="D57" s="57"/>
      <c r="E57" s="17"/>
      <c r="F57" s="57"/>
      <c r="G57" s="17"/>
      <c r="H57" s="17"/>
      <c r="I57" s="59">
        <f t="shared" si="0"/>
        <v>0</v>
      </c>
      <c r="J57" s="57"/>
      <c r="K57" s="57"/>
      <c r="L57" s="57"/>
      <c r="M57" s="57"/>
      <c r="N57" s="57"/>
      <c r="O57" s="57"/>
      <c r="P57" s="24"/>
      <c r="Q57" s="18"/>
      <c r="R57" s="18"/>
      <c r="S57" s="18"/>
      <c r="T57" s="18"/>
    </row>
    <row r="58" spans="1:20">
      <c r="A58" s="4">
        <v>54</v>
      </c>
      <c r="B58" s="17"/>
      <c r="C58" s="18"/>
      <c r="D58" s="18"/>
      <c r="E58" s="19"/>
      <c r="F58" s="18"/>
      <c r="G58" s="19"/>
      <c r="H58" s="19"/>
      <c r="I58" s="59">
        <f t="shared" si="0"/>
        <v>0</v>
      </c>
      <c r="J58" s="18"/>
      <c r="K58" s="18"/>
      <c r="L58" s="18"/>
      <c r="M58" s="18"/>
      <c r="N58" s="18"/>
      <c r="O58" s="18"/>
      <c r="P58" s="24"/>
      <c r="Q58" s="18"/>
      <c r="R58" s="18"/>
      <c r="S58" s="18"/>
      <c r="T58" s="18"/>
    </row>
    <row r="59" spans="1:20">
      <c r="A59" s="4">
        <v>55</v>
      </c>
      <c r="B59" s="17"/>
      <c r="C59" s="18"/>
      <c r="D59" s="18"/>
      <c r="E59" s="19"/>
      <c r="F59" s="18"/>
      <c r="G59" s="19"/>
      <c r="H59" s="19"/>
      <c r="I59" s="59">
        <f t="shared" si="0"/>
        <v>0</v>
      </c>
      <c r="J59" s="18"/>
      <c r="K59" s="18"/>
      <c r="L59" s="18"/>
      <c r="M59" s="18"/>
      <c r="N59" s="18"/>
      <c r="O59" s="18"/>
      <c r="P59" s="24"/>
      <c r="Q59" s="18"/>
      <c r="R59" s="18"/>
      <c r="S59" s="18"/>
      <c r="T59" s="18"/>
    </row>
    <row r="60" spans="1:20">
      <c r="A60" s="4">
        <v>56</v>
      </c>
      <c r="B60" s="17"/>
      <c r="C60" s="18"/>
      <c r="D60" s="18"/>
      <c r="E60" s="19"/>
      <c r="F60" s="18"/>
      <c r="G60" s="19"/>
      <c r="H60" s="19"/>
      <c r="I60" s="59">
        <f t="shared" si="0"/>
        <v>0</v>
      </c>
      <c r="J60" s="18"/>
      <c r="K60" s="18"/>
      <c r="L60" s="18"/>
      <c r="M60" s="18"/>
      <c r="N60" s="18"/>
      <c r="O60" s="18"/>
      <c r="P60" s="24"/>
      <c r="Q60" s="18"/>
      <c r="R60" s="18"/>
      <c r="S60" s="18"/>
      <c r="T60" s="18"/>
    </row>
    <row r="61" spans="1:20">
      <c r="A61" s="4">
        <v>57</v>
      </c>
      <c r="B61" s="17"/>
      <c r="C61" s="18"/>
      <c r="D61" s="18"/>
      <c r="E61" s="19"/>
      <c r="F61" s="18"/>
      <c r="G61" s="19"/>
      <c r="H61" s="19"/>
      <c r="I61" s="59">
        <f t="shared" si="0"/>
        <v>0</v>
      </c>
      <c r="J61" s="18"/>
      <c r="K61" s="18"/>
      <c r="L61" s="18"/>
      <c r="M61" s="18"/>
      <c r="N61" s="18"/>
      <c r="O61" s="18"/>
      <c r="P61" s="24"/>
      <c r="Q61" s="18"/>
      <c r="R61" s="18"/>
      <c r="S61" s="18"/>
      <c r="T61" s="18"/>
    </row>
    <row r="62" spans="1:20">
      <c r="A62" s="4">
        <v>58</v>
      </c>
      <c r="B62" s="17"/>
      <c r="C62" s="18"/>
      <c r="D62" s="18"/>
      <c r="E62" s="19"/>
      <c r="F62" s="18"/>
      <c r="G62" s="19"/>
      <c r="H62" s="19"/>
      <c r="I62" s="59">
        <f t="shared" si="0"/>
        <v>0</v>
      </c>
      <c r="J62" s="18"/>
      <c r="K62" s="18"/>
      <c r="L62" s="18"/>
      <c r="M62" s="18"/>
      <c r="N62" s="18"/>
      <c r="O62" s="18"/>
      <c r="P62" s="24"/>
      <c r="Q62" s="18"/>
      <c r="R62" s="18"/>
      <c r="S62" s="18"/>
      <c r="T62" s="18"/>
    </row>
    <row r="63" spans="1:20">
      <c r="A63" s="4">
        <v>59</v>
      </c>
      <c r="B63" s="17"/>
      <c r="C63" s="18"/>
      <c r="D63" s="18"/>
      <c r="E63" s="19"/>
      <c r="F63" s="18"/>
      <c r="G63" s="19"/>
      <c r="H63" s="19"/>
      <c r="I63" s="59">
        <f t="shared" si="0"/>
        <v>0</v>
      </c>
      <c r="J63" s="18"/>
      <c r="K63" s="18"/>
      <c r="L63" s="18"/>
      <c r="M63" s="18"/>
      <c r="N63" s="18"/>
      <c r="O63" s="18"/>
      <c r="P63" s="24"/>
      <c r="Q63" s="18"/>
      <c r="R63" s="18"/>
      <c r="S63" s="18"/>
      <c r="T63" s="18"/>
    </row>
    <row r="64" spans="1:20">
      <c r="A64" s="4">
        <v>60</v>
      </c>
      <c r="B64" s="17"/>
      <c r="C64" s="18"/>
      <c r="D64" s="18"/>
      <c r="E64" s="19"/>
      <c r="F64" s="18"/>
      <c r="G64" s="19"/>
      <c r="H64" s="19"/>
      <c r="I64" s="59">
        <f t="shared" si="0"/>
        <v>0</v>
      </c>
      <c r="J64" s="18"/>
      <c r="K64" s="18"/>
      <c r="L64" s="18"/>
      <c r="M64" s="18"/>
      <c r="N64" s="18"/>
      <c r="O64" s="18"/>
      <c r="P64" s="24"/>
      <c r="Q64" s="18"/>
      <c r="R64" s="18"/>
      <c r="S64" s="18"/>
      <c r="T64" s="18"/>
    </row>
    <row r="65" spans="1:20">
      <c r="A65" s="4">
        <v>61</v>
      </c>
      <c r="B65" s="17"/>
      <c r="C65" s="18"/>
      <c r="D65" s="18"/>
      <c r="E65" s="19"/>
      <c r="F65" s="18"/>
      <c r="G65" s="19"/>
      <c r="H65" s="19"/>
      <c r="I65" s="59">
        <f t="shared" si="0"/>
        <v>0</v>
      </c>
      <c r="J65" s="18"/>
      <c r="K65" s="18"/>
      <c r="L65" s="18"/>
      <c r="M65" s="18"/>
      <c r="N65" s="18"/>
      <c r="O65" s="18"/>
      <c r="P65" s="24"/>
      <c r="Q65" s="18"/>
      <c r="R65" s="18"/>
      <c r="S65" s="18"/>
      <c r="T65" s="18"/>
    </row>
    <row r="66" spans="1:20">
      <c r="A66" s="4">
        <v>62</v>
      </c>
      <c r="B66" s="17"/>
      <c r="C66" s="18"/>
      <c r="D66" s="18"/>
      <c r="E66" s="19"/>
      <c r="F66" s="18"/>
      <c r="G66" s="19"/>
      <c r="H66" s="19"/>
      <c r="I66" s="59">
        <f t="shared" si="0"/>
        <v>0</v>
      </c>
      <c r="J66" s="18"/>
      <c r="K66" s="18"/>
      <c r="L66" s="18"/>
      <c r="M66" s="18"/>
      <c r="N66" s="18"/>
      <c r="O66" s="18"/>
      <c r="P66" s="24"/>
      <c r="Q66" s="18"/>
      <c r="R66" s="18"/>
      <c r="S66" s="18"/>
      <c r="T66" s="18"/>
    </row>
    <row r="67" spans="1:20">
      <c r="A67" s="4">
        <v>63</v>
      </c>
      <c r="B67" s="17"/>
      <c r="C67" s="18"/>
      <c r="D67" s="18"/>
      <c r="E67" s="19"/>
      <c r="F67" s="18"/>
      <c r="G67" s="19"/>
      <c r="H67" s="19"/>
      <c r="I67" s="59">
        <f t="shared" si="0"/>
        <v>0</v>
      </c>
      <c r="J67" s="18"/>
      <c r="K67" s="18"/>
      <c r="L67" s="18"/>
      <c r="M67" s="18"/>
      <c r="N67" s="18"/>
      <c r="O67" s="18"/>
      <c r="P67" s="24"/>
      <c r="Q67" s="18"/>
      <c r="R67" s="18"/>
      <c r="S67" s="18"/>
      <c r="T67" s="18"/>
    </row>
    <row r="68" spans="1:20">
      <c r="A68" s="4">
        <v>64</v>
      </c>
      <c r="B68" s="17"/>
      <c r="C68" s="18"/>
      <c r="D68" s="18"/>
      <c r="E68" s="19"/>
      <c r="F68" s="18"/>
      <c r="G68" s="19"/>
      <c r="H68" s="19"/>
      <c r="I68" s="59">
        <f t="shared" si="0"/>
        <v>0</v>
      </c>
      <c r="J68" s="18"/>
      <c r="K68" s="18"/>
      <c r="L68" s="18"/>
      <c r="M68" s="18"/>
      <c r="N68" s="18"/>
      <c r="O68" s="18"/>
      <c r="P68" s="24"/>
      <c r="Q68" s="18"/>
      <c r="R68" s="18"/>
      <c r="S68" s="18"/>
      <c r="T68" s="18"/>
    </row>
    <row r="69" spans="1:20">
      <c r="A69" s="4">
        <v>65</v>
      </c>
      <c r="B69" s="17"/>
      <c r="C69" s="18"/>
      <c r="D69" s="18"/>
      <c r="E69" s="19"/>
      <c r="F69" s="18"/>
      <c r="G69" s="19"/>
      <c r="H69" s="19"/>
      <c r="I69" s="59">
        <f t="shared" si="0"/>
        <v>0</v>
      </c>
      <c r="J69" s="18"/>
      <c r="K69" s="18"/>
      <c r="L69" s="18"/>
      <c r="M69" s="18"/>
      <c r="N69" s="18"/>
      <c r="O69" s="18"/>
      <c r="P69" s="24"/>
      <c r="Q69" s="18"/>
      <c r="R69" s="18"/>
      <c r="S69" s="18"/>
      <c r="T69" s="18"/>
    </row>
    <row r="70" spans="1:20">
      <c r="A70" s="4">
        <v>66</v>
      </c>
      <c r="B70" s="17"/>
      <c r="C70" s="18"/>
      <c r="D70" s="18"/>
      <c r="E70" s="19"/>
      <c r="F70" s="18"/>
      <c r="G70" s="19"/>
      <c r="H70" s="19"/>
      <c r="I70" s="59">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9">
        <f t="shared" si="1"/>
        <v>0</v>
      </c>
      <c r="J71" s="18"/>
      <c r="K71" s="18"/>
      <c r="L71" s="18"/>
      <c r="M71" s="18"/>
      <c r="N71" s="18"/>
      <c r="O71" s="18"/>
      <c r="P71" s="24"/>
      <c r="Q71" s="18"/>
      <c r="R71" s="18"/>
      <c r="S71" s="18"/>
      <c r="T71" s="18"/>
    </row>
    <row r="72" spans="1:20">
      <c r="A72" s="4">
        <v>68</v>
      </c>
      <c r="B72" s="17"/>
      <c r="C72" s="18"/>
      <c r="D72" s="18"/>
      <c r="E72" s="19"/>
      <c r="F72" s="18"/>
      <c r="G72" s="19"/>
      <c r="H72" s="19"/>
      <c r="I72" s="59">
        <f t="shared" si="1"/>
        <v>0</v>
      </c>
      <c r="J72" s="18"/>
      <c r="K72" s="18"/>
      <c r="L72" s="18"/>
      <c r="M72" s="18"/>
      <c r="N72" s="18"/>
      <c r="O72" s="18"/>
      <c r="P72" s="24"/>
      <c r="Q72" s="18"/>
      <c r="R72" s="18"/>
      <c r="S72" s="18"/>
      <c r="T72" s="18"/>
    </row>
    <row r="73" spans="1:20">
      <c r="A73" s="4">
        <v>69</v>
      </c>
      <c r="B73" s="17"/>
      <c r="C73" s="18"/>
      <c r="D73" s="18"/>
      <c r="E73" s="19"/>
      <c r="F73" s="18"/>
      <c r="G73" s="19"/>
      <c r="H73" s="19"/>
      <c r="I73" s="59">
        <f t="shared" si="1"/>
        <v>0</v>
      </c>
      <c r="J73" s="18"/>
      <c r="K73" s="18"/>
      <c r="L73" s="18"/>
      <c r="M73" s="18"/>
      <c r="N73" s="18"/>
      <c r="O73" s="18"/>
      <c r="P73" s="24"/>
      <c r="Q73" s="18"/>
      <c r="R73" s="18"/>
      <c r="S73" s="18"/>
      <c r="T73" s="18"/>
    </row>
    <row r="74" spans="1:20">
      <c r="A74" s="4">
        <v>70</v>
      </c>
      <c r="B74" s="17"/>
      <c r="C74" s="18"/>
      <c r="D74" s="18"/>
      <c r="E74" s="19"/>
      <c r="F74" s="18"/>
      <c r="G74" s="19"/>
      <c r="H74" s="19"/>
      <c r="I74" s="59">
        <f t="shared" si="1"/>
        <v>0</v>
      </c>
      <c r="J74" s="18"/>
      <c r="K74" s="18"/>
      <c r="L74" s="18"/>
      <c r="M74" s="18"/>
      <c r="N74" s="18"/>
      <c r="O74" s="18"/>
      <c r="P74" s="24"/>
      <c r="Q74" s="18"/>
      <c r="R74" s="18"/>
      <c r="S74" s="18"/>
      <c r="T74" s="18"/>
    </row>
    <row r="75" spans="1:20">
      <c r="A75" s="4">
        <v>71</v>
      </c>
      <c r="B75" s="17"/>
      <c r="C75" s="18"/>
      <c r="D75" s="18"/>
      <c r="E75" s="19"/>
      <c r="F75" s="18"/>
      <c r="G75" s="19"/>
      <c r="H75" s="19"/>
      <c r="I75" s="59">
        <f t="shared" si="1"/>
        <v>0</v>
      </c>
      <c r="J75" s="18"/>
      <c r="K75" s="18"/>
      <c r="L75" s="18"/>
      <c r="M75" s="18"/>
      <c r="N75" s="18"/>
      <c r="O75" s="18"/>
      <c r="P75" s="24"/>
      <c r="Q75" s="18"/>
      <c r="R75" s="18"/>
      <c r="S75" s="18"/>
      <c r="T75" s="18"/>
    </row>
    <row r="76" spans="1:20">
      <c r="A76" s="4">
        <v>72</v>
      </c>
      <c r="B76" s="17"/>
      <c r="C76" s="18"/>
      <c r="D76" s="18"/>
      <c r="E76" s="19"/>
      <c r="F76" s="18"/>
      <c r="G76" s="19"/>
      <c r="H76" s="19"/>
      <c r="I76" s="59">
        <f t="shared" si="1"/>
        <v>0</v>
      </c>
      <c r="J76" s="18"/>
      <c r="K76" s="18"/>
      <c r="L76" s="18"/>
      <c r="M76" s="18"/>
      <c r="N76" s="18"/>
      <c r="O76" s="18"/>
      <c r="P76" s="24"/>
      <c r="Q76" s="18"/>
      <c r="R76" s="18"/>
      <c r="S76" s="18"/>
      <c r="T76" s="18"/>
    </row>
    <row r="77" spans="1:20">
      <c r="A77" s="4">
        <v>73</v>
      </c>
      <c r="B77" s="17"/>
      <c r="C77" s="18"/>
      <c r="D77" s="18"/>
      <c r="E77" s="19"/>
      <c r="F77" s="18"/>
      <c r="G77" s="19"/>
      <c r="H77" s="19"/>
      <c r="I77" s="59">
        <f t="shared" si="1"/>
        <v>0</v>
      </c>
      <c r="J77" s="18"/>
      <c r="K77" s="18"/>
      <c r="L77" s="18"/>
      <c r="M77" s="18"/>
      <c r="N77" s="18"/>
      <c r="O77" s="18"/>
      <c r="P77" s="24"/>
      <c r="Q77" s="18"/>
      <c r="R77" s="18"/>
      <c r="S77" s="18"/>
      <c r="T77" s="18"/>
    </row>
    <row r="78" spans="1:20">
      <c r="A78" s="4">
        <v>74</v>
      </c>
      <c r="B78" s="17"/>
      <c r="C78" s="18"/>
      <c r="D78" s="18"/>
      <c r="E78" s="19"/>
      <c r="F78" s="18"/>
      <c r="G78" s="19"/>
      <c r="H78" s="19"/>
      <c r="I78" s="59">
        <f t="shared" si="1"/>
        <v>0</v>
      </c>
      <c r="J78" s="18"/>
      <c r="K78" s="18"/>
      <c r="L78" s="18"/>
      <c r="M78" s="18"/>
      <c r="N78" s="18"/>
      <c r="O78" s="18"/>
      <c r="P78" s="24"/>
      <c r="Q78" s="18"/>
      <c r="R78" s="18"/>
      <c r="S78" s="18"/>
      <c r="T78" s="18"/>
    </row>
    <row r="79" spans="1:20">
      <c r="A79" s="4">
        <v>75</v>
      </c>
      <c r="B79" s="17"/>
      <c r="C79" s="18"/>
      <c r="D79" s="18"/>
      <c r="E79" s="19"/>
      <c r="F79" s="18"/>
      <c r="G79" s="19"/>
      <c r="H79" s="19"/>
      <c r="I79" s="59">
        <f t="shared" si="1"/>
        <v>0</v>
      </c>
      <c r="J79" s="18"/>
      <c r="K79" s="18"/>
      <c r="L79" s="18"/>
      <c r="M79" s="18"/>
      <c r="N79" s="18"/>
      <c r="O79" s="18"/>
      <c r="P79" s="24"/>
      <c r="Q79" s="18"/>
      <c r="R79" s="18"/>
      <c r="S79" s="18"/>
      <c r="T79" s="18"/>
    </row>
    <row r="80" spans="1:20">
      <c r="A80" s="4">
        <v>76</v>
      </c>
      <c r="B80" s="17"/>
      <c r="C80" s="18"/>
      <c r="D80" s="18"/>
      <c r="E80" s="19"/>
      <c r="F80" s="18"/>
      <c r="G80" s="19"/>
      <c r="H80" s="19"/>
      <c r="I80" s="59">
        <f t="shared" si="1"/>
        <v>0</v>
      </c>
      <c r="J80" s="18"/>
      <c r="K80" s="18"/>
      <c r="L80" s="18"/>
      <c r="M80" s="18"/>
      <c r="N80" s="18"/>
      <c r="O80" s="18"/>
      <c r="P80" s="24"/>
      <c r="Q80" s="18"/>
      <c r="R80" s="18"/>
      <c r="S80" s="18"/>
      <c r="T80" s="18"/>
    </row>
    <row r="81" spans="1:20">
      <c r="A81" s="4">
        <v>77</v>
      </c>
      <c r="B81" s="17"/>
      <c r="C81" s="18"/>
      <c r="D81" s="18"/>
      <c r="E81" s="19"/>
      <c r="F81" s="18"/>
      <c r="G81" s="19"/>
      <c r="H81" s="19"/>
      <c r="I81" s="59">
        <f t="shared" si="1"/>
        <v>0</v>
      </c>
      <c r="J81" s="18"/>
      <c r="K81" s="18"/>
      <c r="L81" s="18"/>
      <c r="M81" s="18"/>
      <c r="N81" s="18"/>
      <c r="O81" s="18"/>
      <c r="P81" s="24"/>
      <c r="Q81" s="18"/>
      <c r="R81" s="18"/>
      <c r="S81" s="18"/>
      <c r="T81" s="18"/>
    </row>
    <row r="82" spans="1:20">
      <c r="A82" s="4">
        <v>78</v>
      </c>
      <c r="B82" s="17"/>
      <c r="C82" s="18"/>
      <c r="D82" s="18"/>
      <c r="E82" s="19"/>
      <c r="F82" s="18"/>
      <c r="G82" s="19"/>
      <c r="H82" s="19"/>
      <c r="I82" s="59">
        <f t="shared" si="1"/>
        <v>0</v>
      </c>
      <c r="J82" s="18"/>
      <c r="K82" s="18"/>
      <c r="L82" s="18"/>
      <c r="M82" s="18"/>
      <c r="N82" s="18"/>
      <c r="O82" s="18"/>
      <c r="P82" s="24"/>
      <c r="Q82" s="18"/>
      <c r="R82" s="18"/>
      <c r="S82" s="18"/>
      <c r="T82" s="18"/>
    </row>
    <row r="83" spans="1:20">
      <c r="A83" s="4">
        <v>79</v>
      </c>
      <c r="B83" s="17"/>
      <c r="C83" s="18"/>
      <c r="D83" s="18"/>
      <c r="E83" s="19"/>
      <c r="F83" s="18"/>
      <c r="G83" s="19"/>
      <c r="H83" s="19"/>
      <c r="I83" s="59">
        <f t="shared" si="1"/>
        <v>0</v>
      </c>
      <c r="J83" s="18"/>
      <c r="K83" s="18"/>
      <c r="L83" s="18"/>
      <c r="M83" s="18"/>
      <c r="N83" s="18"/>
      <c r="O83" s="18"/>
      <c r="P83" s="24"/>
      <c r="Q83" s="18"/>
      <c r="R83" s="18"/>
      <c r="S83" s="18"/>
      <c r="T83" s="18"/>
    </row>
    <row r="84" spans="1:20">
      <c r="A84" s="4">
        <v>80</v>
      </c>
      <c r="B84" s="17"/>
      <c r="C84" s="18"/>
      <c r="D84" s="18"/>
      <c r="E84" s="19"/>
      <c r="F84" s="18"/>
      <c r="G84" s="19"/>
      <c r="H84" s="19"/>
      <c r="I84" s="59">
        <f t="shared" si="1"/>
        <v>0</v>
      </c>
      <c r="J84" s="18"/>
      <c r="K84" s="18"/>
      <c r="L84" s="18"/>
      <c r="M84" s="18"/>
      <c r="N84" s="18"/>
      <c r="O84" s="18"/>
      <c r="P84" s="24"/>
      <c r="Q84" s="18"/>
      <c r="R84" s="18"/>
      <c r="S84" s="18"/>
      <c r="T84" s="18"/>
    </row>
    <row r="85" spans="1:20">
      <c r="A85" s="4">
        <v>81</v>
      </c>
      <c r="B85" s="17"/>
      <c r="C85" s="18"/>
      <c r="D85" s="18"/>
      <c r="E85" s="19"/>
      <c r="F85" s="18"/>
      <c r="G85" s="19"/>
      <c r="H85" s="19"/>
      <c r="I85" s="59">
        <f t="shared" si="1"/>
        <v>0</v>
      </c>
      <c r="J85" s="18"/>
      <c r="K85" s="18"/>
      <c r="L85" s="18"/>
      <c r="M85" s="18"/>
      <c r="N85" s="18"/>
      <c r="O85" s="18"/>
      <c r="P85" s="24"/>
      <c r="Q85" s="18"/>
      <c r="R85" s="18"/>
      <c r="S85" s="18"/>
      <c r="T85" s="18"/>
    </row>
    <row r="86" spans="1:20">
      <c r="A86" s="4">
        <v>82</v>
      </c>
      <c r="B86" s="17"/>
      <c r="C86" s="18"/>
      <c r="D86" s="18"/>
      <c r="E86" s="19"/>
      <c r="F86" s="18"/>
      <c r="G86" s="19"/>
      <c r="H86" s="19"/>
      <c r="I86" s="59">
        <f t="shared" si="1"/>
        <v>0</v>
      </c>
      <c r="J86" s="18"/>
      <c r="K86" s="18"/>
      <c r="L86" s="18"/>
      <c r="M86" s="18"/>
      <c r="N86" s="18"/>
      <c r="O86" s="18"/>
      <c r="P86" s="24"/>
      <c r="Q86" s="18"/>
      <c r="R86" s="18"/>
      <c r="S86" s="18"/>
      <c r="T86" s="18"/>
    </row>
    <row r="87" spans="1:20">
      <c r="A87" s="4">
        <v>83</v>
      </c>
      <c r="B87" s="17"/>
      <c r="C87" s="18"/>
      <c r="D87" s="18"/>
      <c r="E87" s="19"/>
      <c r="F87" s="18"/>
      <c r="G87" s="19"/>
      <c r="H87" s="19"/>
      <c r="I87" s="59">
        <f t="shared" si="1"/>
        <v>0</v>
      </c>
      <c r="J87" s="18"/>
      <c r="K87" s="18"/>
      <c r="L87" s="18"/>
      <c r="M87" s="18"/>
      <c r="N87" s="18"/>
      <c r="O87" s="18"/>
      <c r="P87" s="24"/>
      <c r="Q87" s="18"/>
      <c r="R87" s="18"/>
      <c r="S87" s="18"/>
      <c r="T87" s="18"/>
    </row>
    <row r="88" spans="1:20">
      <c r="A88" s="4">
        <v>84</v>
      </c>
      <c r="B88" s="17"/>
      <c r="C88" s="18"/>
      <c r="D88" s="18"/>
      <c r="E88" s="19"/>
      <c r="F88" s="18"/>
      <c r="G88" s="19"/>
      <c r="H88" s="19"/>
      <c r="I88" s="59">
        <f t="shared" si="1"/>
        <v>0</v>
      </c>
      <c r="J88" s="18"/>
      <c r="K88" s="18"/>
      <c r="L88" s="18"/>
      <c r="M88" s="18"/>
      <c r="N88" s="18"/>
      <c r="O88" s="18"/>
      <c r="P88" s="24"/>
      <c r="Q88" s="18"/>
      <c r="R88" s="18"/>
      <c r="S88" s="18"/>
      <c r="T88" s="18"/>
    </row>
    <row r="89" spans="1:20">
      <c r="A89" s="4">
        <v>85</v>
      </c>
      <c r="B89" s="17"/>
      <c r="C89" s="18"/>
      <c r="D89" s="18"/>
      <c r="E89" s="19"/>
      <c r="F89" s="18"/>
      <c r="G89" s="19"/>
      <c r="H89" s="19"/>
      <c r="I89" s="59">
        <f t="shared" si="1"/>
        <v>0</v>
      </c>
      <c r="J89" s="18"/>
      <c r="K89" s="18"/>
      <c r="L89" s="18"/>
      <c r="M89" s="18"/>
      <c r="N89" s="18"/>
      <c r="O89" s="18"/>
      <c r="P89" s="24"/>
      <c r="Q89" s="18"/>
      <c r="R89" s="18"/>
      <c r="S89" s="18"/>
      <c r="T89" s="18"/>
    </row>
    <row r="90" spans="1:20">
      <c r="A90" s="4">
        <v>86</v>
      </c>
      <c r="B90" s="17"/>
      <c r="C90" s="18"/>
      <c r="D90" s="18"/>
      <c r="E90" s="19"/>
      <c r="F90" s="18"/>
      <c r="G90" s="19"/>
      <c r="H90" s="19"/>
      <c r="I90" s="59">
        <f t="shared" si="1"/>
        <v>0</v>
      </c>
      <c r="J90" s="18"/>
      <c r="K90" s="18"/>
      <c r="L90" s="18"/>
      <c r="M90" s="18"/>
      <c r="N90" s="18"/>
      <c r="O90" s="18"/>
      <c r="P90" s="24"/>
      <c r="Q90" s="18"/>
      <c r="R90" s="18"/>
      <c r="S90" s="18"/>
      <c r="T90" s="18"/>
    </row>
    <row r="91" spans="1:20">
      <c r="A91" s="4">
        <v>87</v>
      </c>
      <c r="B91" s="17"/>
      <c r="C91" s="18"/>
      <c r="D91" s="18"/>
      <c r="E91" s="19"/>
      <c r="F91" s="18"/>
      <c r="G91" s="19"/>
      <c r="H91" s="19"/>
      <c r="I91" s="59">
        <f t="shared" si="1"/>
        <v>0</v>
      </c>
      <c r="J91" s="18"/>
      <c r="K91" s="18"/>
      <c r="L91" s="18"/>
      <c r="M91" s="18"/>
      <c r="N91" s="18"/>
      <c r="O91" s="18"/>
      <c r="P91" s="24"/>
      <c r="Q91" s="18"/>
      <c r="R91" s="18"/>
      <c r="S91" s="18"/>
      <c r="T91" s="18"/>
    </row>
    <row r="92" spans="1:20">
      <c r="A92" s="4">
        <v>88</v>
      </c>
      <c r="B92" s="17"/>
      <c r="C92" s="18"/>
      <c r="D92" s="18"/>
      <c r="E92" s="19"/>
      <c r="F92" s="18"/>
      <c r="G92" s="19"/>
      <c r="H92" s="19"/>
      <c r="I92" s="59">
        <f t="shared" si="1"/>
        <v>0</v>
      </c>
      <c r="J92" s="18"/>
      <c r="K92" s="18"/>
      <c r="L92" s="18"/>
      <c r="M92" s="18"/>
      <c r="N92" s="18"/>
      <c r="O92" s="18"/>
      <c r="P92" s="24"/>
      <c r="Q92" s="18"/>
      <c r="R92" s="18"/>
      <c r="S92" s="18"/>
      <c r="T92" s="18"/>
    </row>
    <row r="93" spans="1:20">
      <c r="A93" s="4">
        <v>89</v>
      </c>
      <c r="B93" s="17"/>
      <c r="C93" s="18"/>
      <c r="D93" s="18"/>
      <c r="E93" s="19"/>
      <c r="F93" s="18"/>
      <c r="G93" s="19"/>
      <c r="H93" s="19"/>
      <c r="I93" s="59">
        <f t="shared" si="1"/>
        <v>0</v>
      </c>
      <c r="J93" s="18"/>
      <c r="K93" s="18"/>
      <c r="L93" s="18"/>
      <c r="M93" s="18"/>
      <c r="N93" s="18"/>
      <c r="O93" s="18"/>
      <c r="P93" s="24"/>
      <c r="Q93" s="18"/>
      <c r="R93" s="18"/>
      <c r="S93" s="18"/>
      <c r="T93" s="18"/>
    </row>
    <row r="94" spans="1:20">
      <c r="A94" s="4">
        <v>90</v>
      </c>
      <c r="B94" s="17"/>
      <c r="C94" s="18"/>
      <c r="D94" s="18"/>
      <c r="E94" s="19"/>
      <c r="F94" s="18"/>
      <c r="G94" s="19"/>
      <c r="H94" s="19"/>
      <c r="I94" s="59">
        <f t="shared" si="1"/>
        <v>0</v>
      </c>
      <c r="J94" s="18"/>
      <c r="K94" s="18"/>
      <c r="L94" s="18"/>
      <c r="M94" s="18"/>
      <c r="N94" s="18"/>
      <c r="O94" s="18"/>
      <c r="P94" s="24"/>
      <c r="Q94" s="18"/>
      <c r="R94" s="18"/>
      <c r="S94" s="18"/>
      <c r="T94" s="18"/>
    </row>
    <row r="95" spans="1:20">
      <c r="A95" s="4">
        <v>91</v>
      </c>
      <c r="B95" s="17"/>
      <c r="C95" s="18"/>
      <c r="D95" s="18"/>
      <c r="E95" s="19"/>
      <c r="F95" s="18"/>
      <c r="G95" s="19"/>
      <c r="H95" s="19"/>
      <c r="I95" s="59">
        <f t="shared" si="1"/>
        <v>0</v>
      </c>
      <c r="J95" s="18"/>
      <c r="K95" s="18"/>
      <c r="L95" s="18"/>
      <c r="M95" s="18"/>
      <c r="N95" s="18"/>
      <c r="O95" s="18"/>
      <c r="P95" s="24"/>
      <c r="Q95" s="18"/>
      <c r="R95" s="18"/>
      <c r="S95" s="18"/>
      <c r="T95" s="18"/>
    </row>
    <row r="96" spans="1:20">
      <c r="A96" s="4">
        <v>92</v>
      </c>
      <c r="B96" s="17"/>
      <c r="C96" s="18"/>
      <c r="D96" s="18"/>
      <c r="E96" s="19"/>
      <c r="F96" s="18"/>
      <c r="G96" s="19"/>
      <c r="H96" s="19"/>
      <c r="I96" s="59">
        <f t="shared" si="1"/>
        <v>0</v>
      </c>
      <c r="J96" s="18"/>
      <c r="K96" s="18"/>
      <c r="L96" s="18"/>
      <c r="M96" s="18"/>
      <c r="N96" s="18"/>
      <c r="O96" s="18"/>
      <c r="P96" s="24"/>
      <c r="Q96" s="18"/>
      <c r="R96" s="18"/>
      <c r="S96" s="18"/>
      <c r="T96" s="18"/>
    </row>
    <row r="97" spans="1:20">
      <c r="A97" s="4">
        <v>93</v>
      </c>
      <c r="B97" s="17"/>
      <c r="C97" s="18"/>
      <c r="D97" s="18"/>
      <c r="E97" s="19"/>
      <c r="F97" s="18"/>
      <c r="G97" s="19"/>
      <c r="H97" s="19"/>
      <c r="I97" s="59">
        <f t="shared" si="1"/>
        <v>0</v>
      </c>
      <c r="J97" s="18"/>
      <c r="K97" s="18"/>
      <c r="L97" s="18"/>
      <c r="M97" s="18"/>
      <c r="N97" s="18"/>
      <c r="O97" s="18"/>
      <c r="P97" s="24"/>
      <c r="Q97" s="18"/>
      <c r="R97" s="18"/>
      <c r="S97" s="18"/>
      <c r="T97" s="18"/>
    </row>
    <row r="98" spans="1:20">
      <c r="A98" s="4">
        <v>94</v>
      </c>
      <c r="B98" s="17"/>
      <c r="C98" s="18"/>
      <c r="D98" s="18"/>
      <c r="E98" s="19"/>
      <c r="F98" s="18"/>
      <c r="G98" s="19"/>
      <c r="H98" s="19"/>
      <c r="I98" s="59">
        <f t="shared" si="1"/>
        <v>0</v>
      </c>
      <c r="J98" s="18"/>
      <c r="K98" s="18"/>
      <c r="L98" s="18"/>
      <c r="M98" s="18"/>
      <c r="N98" s="18"/>
      <c r="O98" s="18"/>
      <c r="P98" s="24"/>
      <c r="Q98" s="18"/>
      <c r="R98" s="18"/>
      <c r="S98" s="18"/>
      <c r="T98" s="18"/>
    </row>
    <row r="99" spans="1:20">
      <c r="A99" s="4">
        <v>95</v>
      </c>
      <c r="B99" s="17"/>
      <c r="C99" s="18"/>
      <c r="D99" s="18"/>
      <c r="E99" s="19"/>
      <c r="F99" s="18"/>
      <c r="G99" s="19"/>
      <c r="H99" s="19"/>
      <c r="I99" s="59">
        <f t="shared" si="1"/>
        <v>0</v>
      </c>
      <c r="J99" s="18"/>
      <c r="K99" s="18"/>
      <c r="L99" s="18"/>
      <c r="M99" s="18"/>
      <c r="N99" s="18"/>
      <c r="O99" s="18"/>
      <c r="P99" s="24"/>
      <c r="Q99" s="18"/>
      <c r="R99" s="18"/>
      <c r="S99" s="18"/>
      <c r="T99" s="18"/>
    </row>
    <row r="100" spans="1:20">
      <c r="A100" s="4">
        <v>96</v>
      </c>
      <c r="B100" s="17"/>
      <c r="C100" s="18"/>
      <c r="D100" s="18"/>
      <c r="E100" s="19"/>
      <c r="F100" s="18"/>
      <c r="G100" s="19"/>
      <c r="H100" s="19"/>
      <c r="I100" s="59">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9">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9">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9">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9">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9">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9">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47</v>
      </c>
      <c r="D165" s="21"/>
      <c r="E165" s="13"/>
      <c r="F165" s="21"/>
      <c r="G165" s="60">
        <f>SUM(G5:G164)</f>
        <v>1609</v>
      </c>
      <c r="H165" s="60">
        <f>SUM(H5:H164)</f>
        <v>1534</v>
      </c>
      <c r="I165" s="60">
        <f>SUM(I5:I164)</f>
        <v>3143</v>
      </c>
      <c r="J165" s="21"/>
      <c r="K165" s="21"/>
      <c r="L165" s="21"/>
      <c r="M165" s="21"/>
      <c r="N165" s="21"/>
      <c r="O165" s="21"/>
      <c r="P165" s="14"/>
      <c r="Q165" s="21"/>
      <c r="R165" s="21"/>
      <c r="S165" s="21"/>
      <c r="T165" s="12"/>
    </row>
    <row r="166" spans="1:20">
      <c r="A166" s="44" t="s">
        <v>62</v>
      </c>
      <c r="B166" s="10">
        <f>COUNTIF(B$5:B$164,"Team 1")</f>
        <v>47</v>
      </c>
      <c r="C166" s="44" t="s">
        <v>25</v>
      </c>
      <c r="D166" s="10">
        <f>COUNTIF(D5:D164,"Anganwadi")</f>
        <v>0</v>
      </c>
    </row>
    <row r="167" spans="1:20">
      <c r="A167" s="44" t="s">
        <v>63</v>
      </c>
      <c r="B167" s="10">
        <f>COUNTIF(B$6:B$164,"Team 2")</f>
        <v>0</v>
      </c>
      <c r="C167" s="44" t="s">
        <v>23</v>
      </c>
      <c r="D167" s="10">
        <f>COUNTIF(D5:D164,"School")</f>
        <v>47</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M5" activePane="bottomRight" state="frozen"/>
      <selection pane="topRight" activeCell="C1" sqref="C1"/>
      <selection pane="bottomLeft" activeCell="A5" sqref="A5"/>
      <selection pane="bottomRight" activeCell="O14" sqref="O14"/>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68" t="s">
        <v>70</v>
      </c>
      <c r="B1" s="168"/>
      <c r="C1" s="168"/>
      <c r="D1" s="55"/>
      <c r="E1" s="55"/>
      <c r="F1" s="55"/>
      <c r="G1" s="55"/>
      <c r="H1" s="55"/>
      <c r="I1" s="55"/>
      <c r="J1" s="55"/>
      <c r="K1" s="55"/>
      <c r="L1" s="55"/>
      <c r="M1" s="170"/>
      <c r="N1" s="170"/>
      <c r="O1" s="170"/>
      <c r="P1" s="170"/>
      <c r="Q1" s="170"/>
      <c r="R1" s="170"/>
      <c r="S1" s="170"/>
      <c r="T1" s="170"/>
    </row>
    <row r="2" spans="1:20">
      <c r="A2" s="162" t="s">
        <v>59</v>
      </c>
      <c r="B2" s="163"/>
      <c r="C2" s="163"/>
      <c r="D2" s="25">
        <v>43647</v>
      </c>
      <c r="E2" s="22"/>
      <c r="F2" s="22"/>
      <c r="G2" s="22"/>
      <c r="H2" s="22"/>
      <c r="I2" s="22"/>
      <c r="J2" s="22"/>
      <c r="K2" s="22"/>
      <c r="L2" s="22"/>
      <c r="M2" s="22"/>
      <c r="N2" s="22"/>
      <c r="O2" s="22"/>
      <c r="P2" s="22"/>
      <c r="Q2" s="22"/>
      <c r="R2" s="22"/>
      <c r="S2" s="22"/>
    </row>
    <row r="3" spans="1:20" ht="24" customHeight="1">
      <c r="A3" s="164" t="s">
        <v>14</v>
      </c>
      <c r="B3" s="160" t="s">
        <v>61</v>
      </c>
      <c r="C3" s="165" t="s">
        <v>7</v>
      </c>
      <c r="D3" s="165" t="s">
        <v>55</v>
      </c>
      <c r="E3" s="165" t="s">
        <v>16</v>
      </c>
      <c r="F3" s="166" t="s">
        <v>17</v>
      </c>
      <c r="G3" s="165" t="s">
        <v>8</v>
      </c>
      <c r="H3" s="165"/>
      <c r="I3" s="165"/>
      <c r="J3" s="165" t="s">
        <v>31</v>
      </c>
      <c r="K3" s="160" t="s">
        <v>33</v>
      </c>
      <c r="L3" s="160" t="s">
        <v>50</v>
      </c>
      <c r="M3" s="160" t="s">
        <v>51</v>
      </c>
      <c r="N3" s="160" t="s">
        <v>34</v>
      </c>
      <c r="O3" s="160" t="s">
        <v>35</v>
      </c>
      <c r="P3" s="164" t="s">
        <v>54</v>
      </c>
      <c r="Q3" s="165" t="s">
        <v>52</v>
      </c>
      <c r="R3" s="165" t="s">
        <v>32</v>
      </c>
      <c r="S3" s="165" t="s">
        <v>53</v>
      </c>
      <c r="T3" s="165" t="s">
        <v>13</v>
      </c>
    </row>
    <row r="4" spans="1:20" ht="25.5" customHeight="1">
      <c r="A4" s="164"/>
      <c r="B4" s="167"/>
      <c r="C4" s="165"/>
      <c r="D4" s="165"/>
      <c r="E4" s="165"/>
      <c r="F4" s="166"/>
      <c r="G4" s="23" t="s">
        <v>9</v>
      </c>
      <c r="H4" s="23" t="s">
        <v>10</v>
      </c>
      <c r="I4" s="23" t="s">
        <v>11</v>
      </c>
      <c r="J4" s="165"/>
      <c r="K4" s="161"/>
      <c r="L4" s="161"/>
      <c r="M4" s="161"/>
      <c r="N4" s="161"/>
      <c r="O4" s="161"/>
      <c r="P4" s="164"/>
      <c r="Q4" s="164"/>
      <c r="R4" s="165"/>
      <c r="S4" s="165"/>
      <c r="T4" s="165"/>
    </row>
    <row r="5" spans="1:20">
      <c r="A5" s="4">
        <v>1</v>
      </c>
      <c r="B5" s="17" t="s">
        <v>62</v>
      </c>
      <c r="C5" s="89" t="s">
        <v>623</v>
      </c>
      <c r="D5" s="192" t="s">
        <v>25</v>
      </c>
      <c r="E5" s="89">
        <v>1</v>
      </c>
      <c r="F5" s="192"/>
      <c r="G5" s="198">
        <v>22</v>
      </c>
      <c r="H5" s="198">
        <v>22</v>
      </c>
      <c r="I5" s="59">
        <f>SUM(G5:H5)</f>
        <v>44</v>
      </c>
      <c r="J5" s="89">
        <v>8811973853</v>
      </c>
      <c r="K5" s="89" t="s">
        <v>665</v>
      </c>
      <c r="L5" s="89" t="s">
        <v>673</v>
      </c>
      <c r="M5" s="89">
        <v>8473035030</v>
      </c>
      <c r="N5" s="89" t="s">
        <v>674</v>
      </c>
      <c r="O5" s="89"/>
      <c r="P5" s="195">
        <v>43647</v>
      </c>
      <c r="Q5" s="48"/>
      <c r="R5" s="48"/>
      <c r="S5" s="18"/>
      <c r="T5" s="18"/>
    </row>
    <row r="6" spans="1:20">
      <c r="A6" s="4">
        <v>2</v>
      </c>
      <c r="B6" s="17" t="s">
        <v>62</v>
      </c>
      <c r="C6" s="89" t="s">
        <v>624</v>
      </c>
      <c r="D6" s="192" t="s">
        <v>25</v>
      </c>
      <c r="E6" s="89">
        <v>2</v>
      </c>
      <c r="F6" s="192"/>
      <c r="G6" s="198">
        <v>14</v>
      </c>
      <c r="H6" s="198">
        <v>21</v>
      </c>
      <c r="I6" s="59">
        <f t="shared" ref="I6:I69" si="0">SUM(G6:H6)</f>
        <v>35</v>
      </c>
      <c r="J6" s="89">
        <v>9101973853</v>
      </c>
      <c r="K6" s="89" t="s">
        <v>641</v>
      </c>
      <c r="L6" s="89" t="s">
        <v>675</v>
      </c>
      <c r="M6" s="89">
        <v>9859784432</v>
      </c>
      <c r="N6" s="89" t="s">
        <v>676</v>
      </c>
      <c r="O6" s="89">
        <v>9613647863</v>
      </c>
      <c r="P6" s="195">
        <v>43647</v>
      </c>
      <c r="Q6" s="48"/>
      <c r="R6" s="48"/>
      <c r="S6" s="18"/>
      <c r="T6" s="18"/>
    </row>
    <row r="7" spans="1:20">
      <c r="A7" s="4">
        <v>3</v>
      </c>
      <c r="B7" s="17" t="s">
        <v>62</v>
      </c>
      <c r="C7" s="89" t="s">
        <v>625</v>
      </c>
      <c r="D7" s="192" t="s">
        <v>25</v>
      </c>
      <c r="E7" s="89">
        <v>3</v>
      </c>
      <c r="F7" s="192"/>
      <c r="G7" s="198">
        <v>27</v>
      </c>
      <c r="H7" s="198">
        <v>31</v>
      </c>
      <c r="I7" s="59">
        <f t="shared" si="0"/>
        <v>58</v>
      </c>
      <c r="J7" s="89">
        <v>8011014266</v>
      </c>
      <c r="K7" s="89" t="s">
        <v>666</v>
      </c>
      <c r="L7" s="89" t="s">
        <v>677</v>
      </c>
      <c r="M7" s="89"/>
      <c r="N7" s="89" t="s">
        <v>676</v>
      </c>
      <c r="O7" s="89">
        <v>9613647863</v>
      </c>
      <c r="P7" s="195">
        <v>43647</v>
      </c>
      <c r="Q7" s="48"/>
      <c r="R7" s="48"/>
      <c r="S7" s="18"/>
      <c r="T7" s="18"/>
    </row>
    <row r="8" spans="1:20">
      <c r="A8" s="4">
        <v>4</v>
      </c>
      <c r="B8" s="17" t="s">
        <v>62</v>
      </c>
      <c r="C8" s="89" t="s">
        <v>626</v>
      </c>
      <c r="D8" s="192" t="s">
        <v>25</v>
      </c>
      <c r="E8" s="89">
        <v>4</v>
      </c>
      <c r="F8" s="192"/>
      <c r="G8" s="198">
        <v>25</v>
      </c>
      <c r="H8" s="198">
        <v>27</v>
      </c>
      <c r="I8" s="59">
        <f t="shared" si="0"/>
        <v>52</v>
      </c>
      <c r="J8" s="89">
        <v>8811088128</v>
      </c>
      <c r="K8" s="89" t="s">
        <v>666</v>
      </c>
      <c r="L8" s="89" t="s">
        <v>678</v>
      </c>
      <c r="M8" s="89">
        <v>9170868423</v>
      </c>
      <c r="N8" s="89" t="s">
        <v>679</v>
      </c>
      <c r="O8" s="89">
        <v>6900895363</v>
      </c>
      <c r="P8" s="195">
        <v>43648</v>
      </c>
      <c r="Q8" s="48"/>
      <c r="R8" s="48"/>
      <c r="S8" s="18"/>
      <c r="T8" s="18"/>
    </row>
    <row r="9" spans="1:20">
      <c r="A9" s="4">
        <v>5</v>
      </c>
      <c r="B9" s="17" t="s">
        <v>62</v>
      </c>
      <c r="C9" s="89" t="s">
        <v>627</v>
      </c>
      <c r="D9" s="192" t="s">
        <v>25</v>
      </c>
      <c r="E9" s="89">
        <v>5</v>
      </c>
      <c r="F9" s="192"/>
      <c r="G9" s="198">
        <v>26</v>
      </c>
      <c r="H9" s="198">
        <v>23</v>
      </c>
      <c r="I9" s="59">
        <f t="shared" si="0"/>
        <v>49</v>
      </c>
      <c r="J9" s="89">
        <v>8811088128</v>
      </c>
      <c r="K9" s="89" t="s">
        <v>667</v>
      </c>
      <c r="L9" s="89" t="s">
        <v>680</v>
      </c>
      <c r="M9" s="89">
        <v>7086318905</v>
      </c>
      <c r="N9" s="89" t="s">
        <v>681</v>
      </c>
      <c r="O9" s="89">
        <v>8134010310</v>
      </c>
      <c r="P9" s="195">
        <v>43648</v>
      </c>
      <c r="Q9" s="48"/>
      <c r="R9" s="48"/>
      <c r="S9" s="18"/>
      <c r="T9" s="18"/>
    </row>
    <row r="10" spans="1:20">
      <c r="A10" s="4">
        <v>6</v>
      </c>
      <c r="B10" s="17" t="s">
        <v>62</v>
      </c>
      <c r="C10" s="89" t="s">
        <v>628</v>
      </c>
      <c r="D10" s="192" t="s">
        <v>25</v>
      </c>
      <c r="E10" s="89">
        <v>6</v>
      </c>
      <c r="F10" s="192"/>
      <c r="G10" s="198">
        <v>19</v>
      </c>
      <c r="H10" s="198">
        <v>22</v>
      </c>
      <c r="I10" s="59">
        <f t="shared" si="0"/>
        <v>41</v>
      </c>
      <c r="J10" s="89">
        <v>8812853729</v>
      </c>
      <c r="K10" s="89" t="s">
        <v>666</v>
      </c>
      <c r="L10" s="89" t="s">
        <v>682</v>
      </c>
      <c r="M10" s="89"/>
      <c r="N10" s="89" t="s">
        <v>679</v>
      </c>
      <c r="O10" s="89">
        <v>6900895363</v>
      </c>
      <c r="P10" s="195">
        <v>43649</v>
      </c>
      <c r="Q10" s="48"/>
      <c r="R10" s="48"/>
      <c r="S10" s="18"/>
      <c r="T10" s="18"/>
    </row>
    <row r="11" spans="1:20">
      <c r="A11" s="4">
        <v>7</v>
      </c>
      <c r="B11" s="17" t="s">
        <v>62</v>
      </c>
      <c r="C11" s="89" t="s">
        <v>629</v>
      </c>
      <c r="D11" s="192" t="s">
        <v>25</v>
      </c>
      <c r="E11" s="89">
        <v>7</v>
      </c>
      <c r="F11" s="199"/>
      <c r="G11" s="94">
        <v>39</v>
      </c>
      <c r="H11" s="94">
        <v>30</v>
      </c>
      <c r="I11" s="59">
        <f t="shared" si="0"/>
        <v>69</v>
      </c>
      <c r="J11" s="89">
        <v>812823262</v>
      </c>
      <c r="K11" s="89" t="s">
        <v>629</v>
      </c>
      <c r="L11" s="89" t="s">
        <v>683</v>
      </c>
      <c r="M11" s="89"/>
      <c r="N11" s="89" t="s">
        <v>684</v>
      </c>
      <c r="O11" s="89">
        <v>9957942992</v>
      </c>
      <c r="P11" s="195">
        <v>43649</v>
      </c>
      <c r="Q11" s="48"/>
      <c r="R11" s="48"/>
      <c r="S11" s="18"/>
      <c r="T11" s="18"/>
    </row>
    <row r="12" spans="1:20">
      <c r="A12" s="4">
        <v>8</v>
      </c>
      <c r="B12" s="17" t="s">
        <v>62</v>
      </c>
      <c r="C12" s="89" t="s">
        <v>629</v>
      </c>
      <c r="D12" s="192" t="s">
        <v>25</v>
      </c>
      <c r="E12" s="89">
        <v>8</v>
      </c>
      <c r="F12" s="192"/>
      <c r="G12" s="198">
        <v>15</v>
      </c>
      <c r="H12" s="198">
        <v>20</v>
      </c>
      <c r="I12" s="59">
        <f t="shared" si="0"/>
        <v>35</v>
      </c>
      <c r="J12" s="89">
        <v>7896350191</v>
      </c>
      <c r="K12" s="89" t="s">
        <v>629</v>
      </c>
      <c r="L12" s="89" t="s">
        <v>683</v>
      </c>
      <c r="M12" s="89"/>
      <c r="N12" s="89" t="s">
        <v>684</v>
      </c>
      <c r="O12" s="89">
        <v>9957942992</v>
      </c>
      <c r="P12" s="195">
        <v>43650</v>
      </c>
      <c r="Q12" s="48"/>
      <c r="R12" s="48"/>
      <c r="S12" s="18"/>
      <c r="T12" s="18"/>
    </row>
    <row r="13" spans="1:20">
      <c r="A13" s="4">
        <v>9</v>
      </c>
      <c r="B13" s="17" t="s">
        <v>62</v>
      </c>
      <c r="C13" s="89" t="s">
        <v>630</v>
      </c>
      <c r="D13" s="192" t="s">
        <v>25</v>
      </c>
      <c r="E13" s="89">
        <v>9</v>
      </c>
      <c r="F13" s="192"/>
      <c r="G13" s="198">
        <v>34</v>
      </c>
      <c r="H13" s="198">
        <v>29</v>
      </c>
      <c r="I13" s="59">
        <f t="shared" si="0"/>
        <v>63</v>
      </c>
      <c r="J13" s="89">
        <v>8812054788</v>
      </c>
      <c r="K13" s="89" t="s">
        <v>629</v>
      </c>
      <c r="L13" s="89" t="s">
        <v>685</v>
      </c>
      <c r="M13" s="89">
        <v>8472828422</v>
      </c>
      <c r="N13" s="89" t="s">
        <v>684</v>
      </c>
      <c r="O13" s="89">
        <v>9957942992</v>
      </c>
      <c r="P13" s="195">
        <v>43650</v>
      </c>
      <c r="Q13" s="48"/>
      <c r="R13" s="48"/>
      <c r="S13" s="18"/>
      <c r="T13" s="18"/>
    </row>
    <row r="14" spans="1:20">
      <c r="A14" s="4">
        <v>10</v>
      </c>
      <c r="B14" s="17" t="s">
        <v>62</v>
      </c>
      <c r="C14" s="89" t="s">
        <v>631</v>
      </c>
      <c r="D14" s="192" t="s">
        <v>25</v>
      </c>
      <c r="E14" s="89">
        <v>10</v>
      </c>
      <c r="F14" s="192"/>
      <c r="G14" s="198">
        <v>17</v>
      </c>
      <c r="H14" s="198">
        <v>28</v>
      </c>
      <c r="I14" s="59">
        <f t="shared" si="0"/>
        <v>45</v>
      </c>
      <c r="J14" s="89">
        <v>9954576360</v>
      </c>
      <c r="K14" s="89" t="s">
        <v>668</v>
      </c>
      <c r="L14" s="89" t="s">
        <v>673</v>
      </c>
      <c r="M14" s="89"/>
      <c r="N14" s="89" t="s">
        <v>686</v>
      </c>
      <c r="O14" s="89"/>
      <c r="P14" s="195">
        <v>43651</v>
      </c>
      <c r="Q14" s="48"/>
      <c r="R14" s="48"/>
      <c r="S14" s="18"/>
      <c r="T14" s="18"/>
    </row>
    <row r="15" spans="1:20">
      <c r="A15" s="4">
        <v>11</v>
      </c>
      <c r="B15" s="17" t="s">
        <v>62</v>
      </c>
      <c r="C15" s="89" t="s">
        <v>632</v>
      </c>
      <c r="D15" s="192" t="s">
        <v>25</v>
      </c>
      <c r="E15" s="89">
        <v>11</v>
      </c>
      <c r="F15" s="192"/>
      <c r="G15" s="198">
        <v>26</v>
      </c>
      <c r="H15" s="198">
        <v>23</v>
      </c>
      <c r="I15" s="59">
        <f t="shared" si="0"/>
        <v>49</v>
      </c>
      <c r="J15" s="89">
        <v>8133851147</v>
      </c>
      <c r="K15" s="89" t="s">
        <v>669</v>
      </c>
      <c r="L15" s="89" t="s">
        <v>687</v>
      </c>
      <c r="M15" s="89">
        <v>957794258</v>
      </c>
      <c r="N15" s="89" t="s">
        <v>688</v>
      </c>
      <c r="O15" s="89"/>
      <c r="P15" s="195">
        <v>43651</v>
      </c>
      <c r="Q15" s="48"/>
      <c r="R15" s="48"/>
      <c r="S15" s="18"/>
      <c r="T15" s="18"/>
    </row>
    <row r="16" spans="1:20">
      <c r="A16" s="4">
        <v>12</v>
      </c>
      <c r="B16" s="17" t="s">
        <v>62</v>
      </c>
      <c r="C16" s="89" t="s">
        <v>633</v>
      </c>
      <c r="D16" s="192" t="s">
        <v>25</v>
      </c>
      <c r="E16" s="89">
        <v>12</v>
      </c>
      <c r="F16" s="192"/>
      <c r="G16" s="198">
        <v>23</v>
      </c>
      <c r="H16" s="198">
        <v>25</v>
      </c>
      <c r="I16" s="59">
        <f t="shared" si="0"/>
        <v>48</v>
      </c>
      <c r="J16" s="89">
        <v>9132815936</v>
      </c>
      <c r="K16" s="89" t="s">
        <v>669</v>
      </c>
      <c r="L16" s="89" t="s">
        <v>689</v>
      </c>
      <c r="M16" s="89"/>
      <c r="N16" s="89" t="s">
        <v>688</v>
      </c>
      <c r="O16" s="89">
        <v>9365236184</v>
      </c>
      <c r="P16" s="195">
        <v>43651</v>
      </c>
      <c r="Q16" s="48"/>
      <c r="R16" s="48"/>
      <c r="S16" s="18"/>
      <c r="T16" s="18"/>
    </row>
    <row r="17" spans="1:20">
      <c r="A17" s="4">
        <v>13</v>
      </c>
      <c r="B17" s="17" t="s">
        <v>62</v>
      </c>
      <c r="C17" s="89" t="s">
        <v>634</v>
      </c>
      <c r="D17" s="192" t="s">
        <v>25</v>
      </c>
      <c r="E17" s="89">
        <v>13</v>
      </c>
      <c r="F17" s="192"/>
      <c r="G17" s="198">
        <v>19</v>
      </c>
      <c r="H17" s="198">
        <v>21</v>
      </c>
      <c r="I17" s="59">
        <f t="shared" si="0"/>
        <v>40</v>
      </c>
      <c r="J17" s="89">
        <v>9957820158</v>
      </c>
      <c r="K17" s="89" t="s">
        <v>669</v>
      </c>
      <c r="L17" s="89" t="s">
        <v>690</v>
      </c>
      <c r="M17" s="89"/>
      <c r="N17" s="89" t="s">
        <v>688</v>
      </c>
      <c r="O17" s="89">
        <v>9365236184</v>
      </c>
      <c r="P17" s="195">
        <v>43652</v>
      </c>
      <c r="Q17" s="48"/>
      <c r="R17" s="48"/>
      <c r="S17" s="18"/>
      <c r="T17" s="18"/>
    </row>
    <row r="18" spans="1:20">
      <c r="A18" s="4">
        <v>14</v>
      </c>
      <c r="B18" s="17" t="s">
        <v>62</v>
      </c>
      <c r="C18" s="90" t="s">
        <v>635</v>
      </c>
      <c r="D18" s="192" t="s">
        <v>25</v>
      </c>
      <c r="E18" s="89">
        <v>14</v>
      </c>
      <c r="F18" s="199"/>
      <c r="G18" s="94">
        <v>28</v>
      </c>
      <c r="H18" s="94">
        <v>22</v>
      </c>
      <c r="I18" s="59">
        <f t="shared" si="0"/>
        <v>50</v>
      </c>
      <c r="J18" s="89">
        <v>7896389283</v>
      </c>
      <c r="K18" s="89" t="s">
        <v>669</v>
      </c>
      <c r="L18" s="89" t="s">
        <v>691</v>
      </c>
      <c r="M18" s="89"/>
      <c r="N18" s="89" t="s">
        <v>688</v>
      </c>
      <c r="O18" s="89">
        <v>9365236184</v>
      </c>
      <c r="P18" s="195">
        <v>43652</v>
      </c>
      <c r="Q18" s="48"/>
      <c r="R18" s="48"/>
      <c r="S18" s="18"/>
      <c r="T18" s="18"/>
    </row>
    <row r="19" spans="1:20">
      <c r="A19" s="4">
        <v>15</v>
      </c>
      <c r="B19" s="17" t="s">
        <v>62</v>
      </c>
      <c r="C19" s="90" t="s">
        <v>636</v>
      </c>
      <c r="D19" s="192" t="s">
        <v>25</v>
      </c>
      <c r="E19" s="89">
        <v>15</v>
      </c>
      <c r="F19" s="192"/>
      <c r="G19" s="198">
        <v>22</v>
      </c>
      <c r="H19" s="198">
        <v>17</v>
      </c>
      <c r="I19" s="59">
        <f t="shared" si="0"/>
        <v>39</v>
      </c>
      <c r="J19" s="89">
        <v>7896398451</v>
      </c>
      <c r="K19" s="89" t="s">
        <v>669</v>
      </c>
      <c r="L19" s="89" t="s">
        <v>692</v>
      </c>
      <c r="M19" s="89"/>
      <c r="N19" s="89" t="s">
        <v>688</v>
      </c>
      <c r="O19" s="89">
        <v>9365236184</v>
      </c>
      <c r="P19" s="195">
        <v>43652</v>
      </c>
      <c r="Q19" s="48"/>
      <c r="R19" s="48"/>
      <c r="S19" s="18"/>
      <c r="T19" s="18"/>
    </row>
    <row r="20" spans="1:20">
      <c r="A20" s="4">
        <v>16</v>
      </c>
      <c r="B20" s="17" t="s">
        <v>62</v>
      </c>
      <c r="C20" s="89" t="s">
        <v>637</v>
      </c>
      <c r="D20" s="192" t="s">
        <v>25</v>
      </c>
      <c r="E20" s="89">
        <v>16</v>
      </c>
      <c r="F20" s="192"/>
      <c r="G20" s="198">
        <v>35</v>
      </c>
      <c r="H20" s="198">
        <v>20</v>
      </c>
      <c r="I20" s="59">
        <f t="shared" si="0"/>
        <v>55</v>
      </c>
      <c r="J20" s="89">
        <v>7635974329</v>
      </c>
      <c r="K20" s="89" t="s">
        <v>669</v>
      </c>
      <c r="L20" s="89" t="s">
        <v>693</v>
      </c>
      <c r="M20" s="89">
        <v>99577016135</v>
      </c>
      <c r="N20" s="89" t="s">
        <v>688</v>
      </c>
      <c r="O20" s="89">
        <v>9365236184</v>
      </c>
      <c r="P20" s="195">
        <v>43654</v>
      </c>
      <c r="Q20" s="48"/>
      <c r="R20" s="48"/>
      <c r="S20" s="18"/>
      <c r="T20" s="18"/>
    </row>
    <row r="21" spans="1:20">
      <c r="A21" s="4">
        <v>17</v>
      </c>
      <c r="B21" s="17" t="s">
        <v>62</v>
      </c>
      <c r="C21" s="89" t="s">
        <v>638</v>
      </c>
      <c r="D21" s="192" t="s">
        <v>25</v>
      </c>
      <c r="E21" s="89">
        <v>17</v>
      </c>
      <c r="F21" s="192"/>
      <c r="G21" s="198">
        <v>19</v>
      </c>
      <c r="H21" s="198">
        <v>18</v>
      </c>
      <c r="I21" s="59">
        <f t="shared" si="0"/>
        <v>37</v>
      </c>
      <c r="J21" s="89">
        <v>995404047</v>
      </c>
      <c r="K21" s="89" t="s">
        <v>669</v>
      </c>
      <c r="L21" s="89" t="s">
        <v>694</v>
      </c>
      <c r="M21" s="89">
        <v>985908046</v>
      </c>
      <c r="N21" s="89" t="s">
        <v>695</v>
      </c>
      <c r="O21" s="89"/>
      <c r="P21" s="195">
        <v>43654</v>
      </c>
      <c r="Q21" s="48"/>
      <c r="R21" s="48"/>
      <c r="S21" s="18"/>
      <c r="T21" s="18"/>
    </row>
    <row r="22" spans="1:20">
      <c r="A22" s="4">
        <v>18</v>
      </c>
      <c r="B22" s="17" t="s">
        <v>62</v>
      </c>
      <c r="C22" s="89" t="s">
        <v>639</v>
      </c>
      <c r="D22" s="192" t="s">
        <v>25</v>
      </c>
      <c r="E22" s="89">
        <v>18</v>
      </c>
      <c r="F22" s="192"/>
      <c r="G22" s="198">
        <v>24</v>
      </c>
      <c r="H22" s="198">
        <v>19</v>
      </c>
      <c r="I22" s="59">
        <f t="shared" si="0"/>
        <v>43</v>
      </c>
      <c r="J22" s="89">
        <v>8811829089</v>
      </c>
      <c r="K22" s="89" t="s">
        <v>669</v>
      </c>
      <c r="L22" s="89" t="s">
        <v>696</v>
      </c>
      <c r="M22" s="89">
        <v>9613935541</v>
      </c>
      <c r="N22" s="89" t="s">
        <v>688</v>
      </c>
      <c r="O22" s="91"/>
      <c r="P22" s="195">
        <v>43654</v>
      </c>
      <c r="Q22" s="48"/>
      <c r="R22" s="48"/>
      <c r="S22" s="18"/>
      <c r="T22" s="18"/>
    </row>
    <row r="23" spans="1:20">
      <c r="A23" s="4">
        <v>19</v>
      </c>
      <c r="B23" s="17" t="s">
        <v>62</v>
      </c>
      <c r="C23" s="89" t="s">
        <v>640</v>
      </c>
      <c r="D23" s="192" t="s">
        <v>25</v>
      </c>
      <c r="E23" s="89">
        <v>19</v>
      </c>
      <c r="F23" s="192"/>
      <c r="G23" s="198">
        <v>15</v>
      </c>
      <c r="H23" s="198">
        <v>19</v>
      </c>
      <c r="I23" s="59">
        <f t="shared" si="0"/>
        <v>34</v>
      </c>
      <c r="J23" s="89">
        <v>7896369307</v>
      </c>
      <c r="K23" s="89" t="s">
        <v>669</v>
      </c>
      <c r="L23" s="89" t="s">
        <v>696</v>
      </c>
      <c r="M23" s="89">
        <v>9613935541</v>
      </c>
      <c r="N23" s="89" t="s">
        <v>688</v>
      </c>
      <c r="O23" s="89"/>
      <c r="P23" s="195">
        <v>43655</v>
      </c>
      <c r="Q23" s="48"/>
      <c r="R23" s="48"/>
      <c r="S23" s="18"/>
      <c r="T23" s="18"/>
    </row>
    <row r="24" spans="1:20">
      <c r="A24" s="4">
        <v>20</v>
      </c>
      <c r="B24" s="17" t="s">
        <v>62</v>
      </c>
      <c r="C24" s="89" t="s">
        <v>641</v>
      </c>
      <c r="D24" s="192" t="s">
        <v>25</v>
      </c>
      <c r="E24" s="89">
        <v>20</v>
      </c>
      <c r="F24" s="192"/>
      <c r="G24" s="198">
        <v>31</v>
      </c>
      <c r="H24" s="198">
        <v>36</v>
      </c>
      <c r="I24" s="59">
        <f t="shared" si="0"/>
        <v>67</v>
      </c>
      <c r="J24" s="89">
        <v>8753925403</v>
      </c>
      <c r="K24" s="89" t="s">
        <v>641</v>
      </c>
      <c r="L24" s="89" t="s">
        <v>697</v>
      </c>
      <c r="M24" s="89"/>
      <c r="N24" s="89" t="s">
        <v>676</v>
      </c>
      <c r="O24" s="89">
        <v>9613647863</v>
      </c>
      <c r="P24" s="195">
        <v>43655</v>
      </c>
      <c r="Q24" s="48"/>
      <c r="R24" s="48"/>
      <c r="S24" s="18"/>
      <c r="T24" s="18"/>
    </row>
    <row r="25" spans="1:20">
      <c r="A25" s="4">
        <v>21</v>
      </c>
      <c r="B25" s="17" t="s">
        <v>62</v>
      </c>
      <c r="C25" s="89" t="s">
        <v>642</v>
      </c>
      <c r="D25" s="192" t="s">
        <v>25</v>
      </c>
      <c r="E25" s="89">
        <v>21</v>
      </c>
      <c r="F25" s="199"/>
      <c r="G25" s="94">
        <v>19</v>
      </c>
      <c r="H25" s="94">
        <v>29</v>
      </c>
      <c r="I25" s="59">
        <f t="shared" si="0"/>
        <v>48</v>
      </c>
      <c r="J25" s="89">
        <v>7086740360</v>
      </c>
      <c r="K25" s="89" t="s">
        <v>641</v>
      </c>
      <c r="L25" s="89" t="s">
        <v>698</v>
      </c>
      <c r="M25" s="89"/>
      <c r="N25" s="89" t="s">
        <v>676</v>
      </c>
      <c r="O25" s="89">
        <v>9613647863</v>
      </c>
      <c r="P25" s="195">
        <v>43655</v>
      </c>
      <c r="Q25" s="48"/>
      <c r="R25" s="48"/>
      <c r="S25" s="18"/>
      <c r="T25" s="18"/>
    </row>
    <row r="26" spans="1:20">
      <c r="A26" s="4">
        <v>22</v>
      </c>
      <c r="B26" s="17" t="s">
        <v>62</v>
      </c>
      <c r="C26" s="89" t="s">
        <v>643</v>
      </c>
      <c r="D26" s="192" t="s">
        <v>25</v>
      </c>
      <c r="E26" s="89">
        <v>22</v>
      </c>
      <c r="F26" s="192"/>
      <c r="G26" s="198">
        <v>25</v>
      </c>
      <c r="H26" s="198">
        <v>24</v>
      </c>
      <c r="I26" s="59">
        <f t="shared" si="0"/>
        <v>49</v>
      </c>
      <c r="J26" s="89">
        <v>99547519632</v>
      </c>
      <c r="K26" s="89" t="s">
        <v>670</v>
      </c>
      <c r="L26" s="89" t="s">
        <v>699</v>
      </c>
      <c r="M26" s="89">
        <v>9859770855</v>
      </c>
      <c r="N26" s="89" t="s">
        <v>700</v>
      </c>
      <c r="O26" s="89">
        <v>7086316019</v>
      </c>
      <c r="P26" s="195">
        <v>43656</v>
      </c>
      <c r="Q26" s="48"/>
      <c r="R26" s="48"/>
      <c r="S26" s="18"/>
      <c r="T26" s="18"/>
    </row>
    <row r="27" spans="1:20">
      <c r="A27" s="4">
        <v>23</v>
      </c>
      <c r="B27" s="17" t="s">
        <v>62</v>
      </c>
      <c r="C27" s="89" t="s">
        <v>644</v>
      </c>
      <c r="D27" s="192" t="s">
        <v>25</v>
      </c>
      <c r="E27" s="89">
        <v>23</v>
      </c>
      <c r="F27" s="192"/>
      <c r="G27" s="198">
        <v>23</v>
      </c>
      <c r="H27" s="198">
        <v>28</v>
      </c>
      <c r="I27" s="59">
        <f t="shared" si="0"/>
        <v>51</v>
      </c>
      <c r="J27" s="89">
        <v>9577391347</v>
      </c>
      <c r="K27" s="89" t="s">
        <v>666</v>
      </c>
      <c r="L27" s="89" t="s">
        <v>701</v>
      </c>
      <c r="M27" s="89"/>
      <c r="N27" s="89" t="s">
        <v>679</v>
      </c>
      <c r="O27" s="89"/>
      <c r="P27" s="195">
        <v>43656</v>
      </c>
      <c r="Q27" s="48"/>
      <c r="R27" s="48"/>
      <c r="S27" s="18"/>
      <c r="T27" s="18"/>
    </row>
    <row r="28" spans="1:20">
      <c r="A28" s="4">
        <v>24</v>
      </c>
      <c r="B28" s="17" t="s">
        <v>62</v>
      </c>
      <c r="C28" s="89" t="s">
        <v>645</v>
      </c>
      <c r="D28" s="192" t="s">
        <v>25</v>
      </c>
      <c r="E28" s="89">
        <v>24</v>
      </c>
      <c r="F28" s="192"/>
      <c r="G28" s="198">
        <v>42</v>
      </c>
      <c r="H28" s="198">
        <v>46</v>
      </c>
      <c r="I28" s="59">
        <f t="shared" si="0"/>
        <v>88</v>
      </c>
      <c r="J28" s="89">
        <v>6900981618</v>
      </c>
      <c r="K28" s="89" t="s">
        <v>671</v>
      </c>
      <c r="L28" s="89">
        <v>6900427225</v>
      </c>
      <c r="M28" s="91"/>
      <c r="N28" s="89" t="s">
        <v>702</v>
      </c>
      <c r="O28" s="89">
        <v>7896334598</v>
      </c>
      <c r="P28" s="195">
        <v>43657</v>
      </c>
      <c r="Q28" s="48"/>
      <c r="R28" s="48" t="s">
        <v>664</v>
      </c>
      <c r="S28" s="18"/>
      <c r="T28" s="18"/>
    </row>
    <row r="29" spans="1:20">
      <c r="A29" s="4">
        <v>25</v>
      </c>
      <c r="B29" s="17" t="s">
        <v>62</v>
      </c>
      <c r="C29" s="89" t="s">
        <v>646</v>
      </c>
      <c r="D29" s="192" t="s">
        <v>25</v>
      </c>
      <c r="E29" s="89">
        <v>25</v>
      </c>
      <c r="F29" s="192"/>
      <c r="G29" s="198">
        <v>31</v>
      </c>
      <c r="H29" s="198">
        <v>31</v>
      </c>
      <c r="I29" s="59">
        <f t="shared" si="0"/>
        <v>62</v>
      </c>
      <c r="J29" s="89">
        <v>9366258282</v>
      </c>
      <c r="K29" s="89" t="s">
        <v>669</v>
      </c>
      <c r="L29" s="89" t="s">
        <v>703</v>
      </c>
      <c r="M29" s="89">
        <v>9957016135</v>
      </c>
      <c r="N29" s="89" t="s">
        <v>688</v>
      </c>
      <c r="O29" s="89"/>
      <c r="P29" s="195">
        <v>43658</v>
      </c>
      <c r="Q29" s="48"/>
      <c r="R29" s="48"/>
      <c r="S29" s="18"/>
      <c r="T29" s="18"/>
    </row>
    <row r="30" spans="1:20">
      <c r="A30" s="4">
        <v>26</v>
      </c>
      <c r="B30" s="17" t="s">
        <v>62</v>
      </c>
      <c r="C30" s="89" t="s">
        <v>647</v>
      </c>
      <c r="D30" s="192" t="s">
        <v>25</v>
      </c>
      <c r="E30" s="89">
        <v>26</v>
      </c>
      <c r="F30" s="192"/>
      <c r="G30" s="198">
        <v>16</v>
      </c>
      <c r="H30" s="198">
        <v>19</v>
      </c>
      <c r="I30" s="59">
        <f t="shared" si="0"/>
        <v>35</v>
      </c>
      <c r="J30" s="89">
        <v>8638904591</v>
      </c>
      <c r="K30" s="89" t="s">
        <v>669</v>
      </c>
      <c r="L30" s="89" t="s">
        <v>704</v>
      </c>
      <c r="M30" s="89"/>
      <c r="N30" s="89" t="s">
        <v>688</v>
      </c>
      <c r="O30" s="89"/>
      <c r="P30" s="195">
        <v>43658</v>
      </c>
      <c r="Q30" s="48"/>
      <c r="R30" s="48"/>
      <c r="S30" s="18"/>
      <c r="T30" s="18"/>
    </row>
    <row r="31" spans="1:20">
      <c r="A31" s="4">
        <v>27</v>
      </c>
      <c r="B31" s="17" t="s">
        <v>62</v>
      </c>
      <c r="C31" s="89" t="s">
        <v>648</v>
      </c>
      <c r="D31" s="192" t="s">
        <v>25</v>
      </c>
      <c r="E31" s="89">
        <v>27</v>
      </c>
      <c r="F31" s="192"/>
      <c r="G31" s="198">
        <v>21</v>
      </c>
      <c r="H31" s="198">
        <v>16</v>
      </c>
      <c r="I31" s="59">
        <f t="shared" si="0"/>
        <v>37</v>
      </c>
      <c r="J31" s="89">
        <v>9957723567</v>
      </c>
      <c r="K31" s="89" t="s">
        <v>641</v>
      </c>
      <c r="L31" s="89" t="s">
        <v>705</v>
      </c>
      <c r="M31" s="89">
        <v>9365823847</v>
      </c>
      <c r="N31" s="89" t="s">
        <v>706</v>
      </c>
      <c r="O31" s="89">
        <v>9613647863</v>
      </c>
      <c r="P31" s="195">
        <v>43660</v>
      </c>
      <c r="Q31" s="48"/>
      <c r="R31" s="48"/>
      <c r="S31" s="18"/>
      <c r="T31" s="18"/>
    </row>
    <row r="32" spans="1:20">
      <c r="A32" s="4">
        <v>28</v>
      </c>
      <c r="B32" s="17" t="s">
        <v>62</v>
      </c>
      <c r="C32" s="89" t="s">
        <v>649</v>
      </c>
      <c r="D32" s="192" t="s">
        <v>25</v>
      </c>
      <c r="E32" s="89">
        <v>28</v>
      </c>
      <c r="F32" s="199"/>
      <c r="G32" s="94">
        <v>21</v>
      </c>
      <c r="H32" s="94">
        <v>22</v>
      </c>
      <c r="I32" s="59">
        <f t="shared" si="0"/>
        <v>43</v>
      </c>
      <c r="J32" s="89">
        <v>7636961721</v>
      </c>
      <c r="K32" s="89" t="s">
        <v>668</v>
      </c>
      <c r="L32" s="89" t="s">
        <v>673</v>
      </c>
      <c r="M32" s="89"/>
      <c r="N32" s="89" t="s">
        <v>686</v>
      </c>
      <c r="O32" s="92"/>
      <c r="P32" s="195">
        <v>43660</v>
      </c>
      <c r="Q32" s="48"/>
      <c r="R32" s="48"/>
      <c r="S32" s="18"/>
      <c r="T32" s="18"/>
    </row>
    <row r="33" spans="1:20">
      <c r="A33" s="4">
        <v>29</v>
      </c>
      <c r="B33" s="17" t="s">
        <v>62</v>
      </c>
      <c r="C33" s="89" t="s">
        <v>650</v>
      </c>
      <c r="D33" s="192" t="s">
        <v>25</v>
      </c>
      <c r="E33" s="89">
        <v>29</v>
      </c>
      <c r="F33" s="192"/>
      <c r="G33" s="198">
        <v>34</v>
      </c>
      <c r="H33" s="198">
        <v>26</v>
      </c>
      <c r="I33" s="59">
        <f t="shared" si="0"/>
        <v>60</v>
      </c>
      <c r="J33" s="89">
        <v>8474069053</v>
      </c>
      <c r="K33" s="89" t="s">
        <v>668</v>
      </c>
      <c r="L33" s="89" t="s">
        <v>707</v>
      </c>
      <c r="M33" s="89"/>
      <c r="N33" s="89" t="s">
        <v>686</v>
      </c>
      <c r="O33" s="89"/>
      <c r="P33" s="195">
        <v>43661</v>
      </c>
      <c r="Q33" s="48"/>
      <c r="R33" s="48"/>
      <c r="S33" s="18"/>
      <c r="T33" s="18"/>
    </row>
    <row r="34" spans="1:20">
      <c r="A34" s="4">
        <v>30</v>
      </c>
      <c r="B34" s="17" t="s">
        <v>62</v>
      </c>
      <c r="C34" s="89" t="s">
        <v>651</v>
      </c>
      <c r="D34" s="192" t="s">
        <v>25</v>
      </c>
      <c r="E34" s="89">
        <v>30</v>
      </c>
      <c r="F34" s="192"/>
      <c r="G34" s="198">
        <v>22</v>
      </c>
      <c r="H34" s="198">
        <v>21</v>
      </c>
      <c r="I34" s="59">
        <f t="shared" si="0"/>
        <v>43</v>
      </c>
      <c r="J34" s="89">
        <v>995720990</v>
      </c>
      <c r="K34" s="89" t="s">
        <v>666</v>
      </c>
      <c r="L34" s="89" t="s">
        <v>708</v>
      </c>
      <c r="M34" s="89">
        <v>8811824118</v>
      </c>
      <c r="N34" s="89" t="s">
        <v>679</v>
      </c>
      <c r="O34" s="89"/>
      <c r="P34" s="195">
        <v>43661</v>
      </c>
      <c r="Q34" s="48"/>
      <c r="R34" s="48"/>
      <c r="S34" s="18"/>
      <c r="T34" s="18"/>
    </row>
    <row r="35" spans="1:20">
      <c r="A35" s="4">
        <v>31</v>
      </c>
      <c r="B35" s="17" t="s">
        <v>62</v>
      </c>
      <c r="C35" s="89" t="s">
        <v>652</v>
      </c>
      <c r="D35" s="192" t="s">
        <v>25</v>
      </c>
      <c r="E35" s="89">
        <v>31</v>
      </c>
      <c r="F35" s="192"/>
      <c r="G35" s="198">
        <v>24</v>
      </c>
      <c r="H35" s="198">
        <v>14</v>
      </c>
      <c r="I35" s="59">
        <f t="shared" si="0"/>
        <v>38</v>
      </c>
      <c r="J35" s="89">
        <v>8472942238</v>
      </c>
      <c r="K35" s="89" t="s">
        <v>629</v>
      </c>
      <c r="L35" s="89" t="s">
        <v>677</v>
      </c>
      <c r="M35" s="89">
        <v>8751986876</v>
      </c>
      <c r="N35" s="89" t="s">
        <v>709</v>
      </c>
      <c r="O35" s="89"/>
      <c r="P35" s="195">
        <v>43662</v>
      </c>
      <c r="Q35" s="48"/>
      <c r="R35" s="48"/>
      <c r="S35" s="18"/>
      <c r="T35" s="18"/>
    </row>
    <row r="36" spans="1:20">
      <c r="A36" s="4">
        <v>32</v>
      </c>
      <c r="B36" s="17" t="s">
        <v>62</v>
      </c>
      <c r="C36" s="89" t="s">
        <v>653</v>
      </c>
      <c r="D36" s="192" t="s">
        <v>25</v>
      </c>
      <c r="E36" s="89">
        <v>32</v>
      </c>
      <c r="F36" s="192"/>
      <c r="G36" s="198">
        <v>14</v>
      </c>
      <c r="H36" s="198">
        <v>12</v>
      </c>
      <c r="I36" s="59">
        <f t="shared" si="0"/>
        <v>26</v>
      </c>
      <c r="J36" s="89">
        <v>7896977508</v>
      </c>
      <c r="K36" s="89" t="s">
        <v>641</v>
      </c>
      <c r="L36" s="89" t="s">
        <v>710</v>
      </c>
      <c r="M36" s="89">
        <v>9126636264</v>
      </c>
      <c r="N36" s="89" t="s">
        <v>709</v>
      </c>
      <c r="O36" s="89"/>
      <c r="P36" s="195">
        <v>43662</v>
      </c>
      <c r="Q36" s="48"/>
      <c r="R36" s="48"/>
      <c r="S36" s="18"/>
      <c r="T36" s="18"/>
    </row>
    <row r="37" spans="1:20">
      <c r="A37" s="4">
        <v>33</v>
      </c>
      <c r="B37" s="17" t="s">
        <v>62</v>
      </c>
      <c r="C37" s="89" t="s">
        <v>654</v>
      </c>
      <c r="D37" s="192" t="s">
        <v>25</v>
      </c>
      <c r="E37" s="89">
        <v>33</v>
      </c>
      <c r="F37" s="192"/>
      <c r="G37" s="198">
        <v>21</v>
      </c>
      <c r="H37" s="198">
        <v>22</v>
      </c>
      <c r="I37" s="59">
        <f t="shared" si="0"/>
        <v>43</v>
      </c>
      <c r="J37" s="89">
        <v>8011069947</v>
      </c>
      <c r="K37" s="89" t="s">
        <v>629</v>
      </c>
      <c r="L37" s="89" t="s">
        <v>711</v>
      </c>
      <c r="M37" s="91"/>
      <c r="N37" s="89" t="s">
        <v>684</v>
      </c>
      <c r="O37" s="89"/>
      <c r="P37" s="195">
        <v>43662</v>
      </c>
      <c r="Q37" s="48"/>
      <c r="R37" s="48"/>
      <c r="S37" s="18"/>
      <c r="T37" s="18"/>
    </row>
    <row r="38" spans="1:20">
      <c r="A38" s="4">
        <v>34</v>
      </c>
      <c r="B38" s="17" t="s">
        <v>62</v>
      </c>
      <c r="C38" s="89" t="s">
        <v>655</v>
      </c>
      <c r="D38" s="192" t="s">
        <v>25</v>
      </c>
      <c r="E38" s="89">
        <v>34</v>
      </c>
      <c r="F38" s="192"/>
      <c r="G38" s="198">
        <v>32</v>
      </c>
      <c r="H38" s="198">
        <v>25</v>
      </c>
      <c r="I38" s="59">
        <f t="shared" si="0"/>
        <v>57</v>
      </c>
      <c r="J38" s="89">
        <v>9957486048</v>
      </c>
      <c r="K38" s="89" t="s">
        <v>629</v>
      </c>
      <c r="L38" s="89" t="s">
        <v>712</v>
      </c>
      <c r="M38" s="89"/>
      <c r="N38" s="89" t="s">
        <v>684</v>
      </c>
      <c r="O38" s="89"/>
      <c r="P38" s="195">
        <v>43663</v>
      </c>
      <c r="Q38" s="48"/>
      <c r="R38" s="48"/>
      <c r="S38" s="18"/>
      <c r="T38" s="18"/>
    </row>
    <row r="39" spans="1:20">
      <c r="A39" s="4">
        <v>35</v>
      </c>
      <c r="B39" s="17" t="s">
        <v>62</v>
      </c>
      <c r="C39" s="89" t="s">
        <v>656</v>
      </c>
      <c r="D39" s="192" t="s">
        <v>25</v>
      </c>
      <c r="E39" s="89">
        <v>35</v>
      </c>
      <c r="F39" s="192"/>
      <c r="G39" s="198">
        <v>26</v>
      </c>
      <c r="H39" s="198">
        <v>26</v>
      </c>
      <c r="I39" s="59">
        <f t="shared" si="0"/>
        <v>52</v>
      </c>
      <c r="J39" s="89">
        <v>9957703411</v>
      </c>
      <c r="K39" s="89" t="s">
        <v>629</v>
      </c>
      <c r="L39" s="89" t="s">
        <v>685</v>
      </c>
      <c r="M39" s="89">
        <v>8472828422</v>
      </c>
      <c r="N39" s="89" t="s">
        <v>684</v>
      </c>
      <c r="O39" s="89"/>
      <c r="P39" s="195">
        <v>43663</v>
      </c>
      <c r="Q39" s="48"/>
      <c r="R39" s="48"/>
      <c r="S39" s="18"/>
      <c r="T39" s="18"/>
    </row>
    <row r="40" spans="1:20">
      <c r="A40" s="4">
        <v>36</v>
      </c>
      <c r="B40" s="17" t="s">
        <v>62</v>
      </c>
      <c r="C40" s="89" t="s">
        <v>657</v>
      </c>
      <c r="D40" s="192" t="s">
        <v>25</v>
      </c>
      <c r="E40" s="89">
        <v>36</v>
      </c>
      <c r="F40" s="192"/>
      <c r="G40" s="198">
        <v>18</v>
      </c>
      <c r="H40" s="198">
        <v>15</v>
      </c>
      <c r="I40" s="59">
        <f t="shared" si="0"/>
        <v>33</v>
      </c>
      <c r="J40" s="89">
        <v>7399426608</v>
      </c>
      <c r="K40" s="89" t="s">
        <v>669</v>
      </c>
      <c r="L40" s="89" t="s">
        <v>690</v>
      </c>
      <c r="M40" s="89">
        <v>9613637830</v>
      </c>
      <c r="N40" s="89" t="s">
        <v>688</v>
      </c>
      <c r="O40" s="89"/>
      <c r="P40" s="195">
        <v>43664</v>
      </c>
      <c r="Q40" s="48"/>
      <c r="R40" s="48"/>
      <c r="S40" s="18"/>
      <c r="T40" s="18"/>
    </row>
    <row r="41" spans="1:20">
      <c r="A41" s="4">
        <v>37</v>
      </c>
      <c r="B41" s="17" t="s">
        <v>62</v>
      </c>
      <c r="C41" s="89" t="s">
        <v>658</v>
      </c>
      <c r="D41" s="192" t="s">
        <v>25</v>
      </c>
      <c r="E41" s="89">
        <v>37</v>
      </c>
      <c r="F41" s="192"/>
      <c r="G41" s="198">
        <v>31</v>
      </c>
      <c r="H41" s="198">
        <v>33</v>
      </c>
      <c r="I41" s="59">
        <f t="shared" si="0"/>
        <v>64</v>
      </c>
      <c r="J41" s="89">
        <v>7429192339</v>
      </c>
      <c r="K41" s="89" t="s">
        <v>641</v>
      </c>
      <c r="L41" s="89" t="s">
        <v>705</v>
      </c>
      <c r="M41" s="92"/>
      <c r="N41" s="89" t="s">
        <v>713</v>
      </c>
      <c r="O41" s="89"/>
      <c r="P41" s="195">
        <v>43664</v>
      </c>
      <c r="Q41" s="48"/>
      <c r="R41" s="48"/>
      <c r="S41" s="18"/>
      <c r="T41" s="18"/>
    </row>
    <row r="42" spans="1:20">
      <c r="A42" s="4">
        <v>38</v>
      </c>
      <c r="B42" s="17" t="s">
        <v>62</v>
      </c>
      <c r="C42" s="89" t="s">
        <v>659</v>
      </c>
      <c r="D42" s="192" t="s">
        <v>25</v>
      </c>
      <c r="E42" s="89">
        <v>38</v>
      </c>
      <c r="F42" s="199"/>
      <c r="G42" s="94">
        <v>17</v>
      </c>
      <c r="H42" s="94">
        <v>20</v>
      </c>
      <c r="I42" s="59">
        <f t="shared" si="0"/>
        <v>37</v>
      </c>
      <c r="J42" s="89">
        <v>8812917919</v>
      </c>
      <c r="K42" s="89" t="s">
        <v>669</v>
      </c>
      <c r="L42" s="89" t="s">
        <v>689</v>
      </c>
      <c r="M42" s="89">
        <v>9957823038</v>
      </c>
      <c r="N42" s="89" t="s">
        <v>688</v>
      </c>
      <c r="O42" s="89"/>
      <c r="P42" s="195">
        <v>43665</v>
      </c>
      <c r="Q42" s="48"/>
      <c r="R42" s="48"/>
      <c r="S42" s="18"/>
      <c r="T42" s="18"/>
    </row>
    <row r="43" spans="1:20">
      <c r="A43" s="4">
        <v>39</v>
      </c>
      <c r="B43" s="17" t="s">
        <v>62</v>
      </c>
      <c r="C43" s="89" t="s">
        <v>660</v>
      </c>
      <c r="D43" s="192" t="s">
        <v>25</v>
      </c>
      <c r="E43" s="89">
        <v>39</v>
      </c>
      <c r="F43" s="192"/>
      <c r="G43" s="198">
        <v>28</v>
      </c>
      <c r="H43" s="198">
        <v>24</v>
      </c>
      <c r="I43" s="59">
        <f t="shared" si="0"/>
        <v>52</v>
      </c>
      <c r="J43" s="89">
        <v>8472936615</v>
      </c>
      <c r="K43" s="89" t="s">
        <v>669</v>
      </c>
      <c r="L43" s="89" t="s">
        <v>687</v>
      </c>
      <c r="M43" s="89">
        <v>9577944258</v>
      </c>
      <c r="N43" s="89" t="s">
        <v>688</v>
      </c>
      <c r="O43" s="89"/>
      <c r="P43" s="195">
        <v>43665</v>
      </c>
      <c r="Q43" s="48"/>
      <c r="R43" s="48"/>
      <c r="S43" s="18"/>
      <c r="T43" s="18"/>
    </row>
    <row r="44" spans="1:20">
      <c r="A44" s="4">
        <v>40</v>
      </c>
      <c r="B44" s="17" t="s">
        <v>62</v>
      </c>
      <c r="C44" s="89" t="s">
        <v>634</v>
      </c>
      <c r="D44" s="192" t="s">
        <v>25</v>
      </c>
      <c r="E44" s="89">
        <v>40</v>
      </c>
      <c r="F44" s="192"/>
      <c r="G44" s="198">
        <v>19</v>
      </c>
      <c r="H44" s="198">
        <v>15</v>
      </c>
      <c r="I44" s="59">
        <f t="shared" si="0"/>
        <v>34</v>
      </c>
      <c r="J44" s="89">
        <v>9613212124</v>
      </c>
      <c r="K44" s="89" t="s">
        <v>669</v>
      </c>
      <c r="L44" s="89" t="s">
        <v>690</v>
      </c>
      <c r="M44" s="89"/>
      <c r="N44" s="89" t="s">
        <v>688</v>
      </c>
      <c r="O44" s="89"/>
      <c r="P44" s="195">
        <v>43666</v>
      </c>
      <c r="Q44" s="48"/>
      <c r="R44" s="48"/>
      <c r="S44" s="18"/>
      <c r="T44" s="18"/>
    </row>
    <row r="45" spans="1:20">
      <c r="A45" s="4">
        <v>41</v>
      </c>
      <c r="B45" s="17" t="s">
        <v>62</v>
      </c>
      <c r="C45" s="89" t="s">
        <v>661</v>
      </c>
      <c r="D45" s="192" t="s">
        <v>25</v>
      </c>
      <c r="E45" s="89">
        <v>41</v>
      </c>
      <c r="F45" s="192"/>
      <c r="G45" s="198">
        <v>24</v>
      </c>
      <c r="H45" s="198">
        <v>22</v>
      </c>
      <c r="I45" s="59">
        <f t="shared" si="0"/>
        <v>46</v>
      </c>
      <c r="J45" s="89">
        <v>8011033901</v>
      </c>
      <c r="K45" s="89" t="s">
        <v>672</v>
      </c>
      <c r="L45" s="89" t="s">
        <v>714</v>
      </c>
      <c r="M45" s="89"/>
      <c r="N45" s="89" t="s">
        <v>695</v>
      </c>
      <c r="O45" s="89"/>
      <c r="P45" s="195">
        <v>43666</v>
      </c>
      <c r="Q45" s="48"/>
      <c r="R45" s="48"/>
      <c r="S45" s="18"/>
      <c r="T45" s="18"/>
    </row>
    <row r="46" spans="1:20">
      <c r="A46" s="4">
        <v>42</v>
      </c>
      <c r="B46" s="17" t="s">
        <v>62</v>
      </c>
      <c r="C46" s="89" t="s">
        <v>627</v>
      </c>
      <c r="D46" s="192" t="s">
        <v>25</v>
      </c>
      <c r="E46" s="89">
        <v>42</v>
      </c>
      <c r="F46" s="192"/>
      <c r="G46" s="198">
        <v>16</v>
      </c>
      <c r="H46" s="198">
        <v>25</v>
      </c>
      <c r="I46" s="59">
        <f t="shared" si="0"/>
        <v>41</v>
      </c>
      <c r="J46" s="89"/>
      <c r="K46" s="89" t="s">
        <v>667</v>
      </c>
      <c r="L46" s="89" t="s">
        <v>715</v>
      </c>
      <c r="M46" s="89">
        <v>7086318905</v>
      </c>
      <c r="N46" s="89" t="s">
        <v>681</v>
      </c>
      <c r="O46" s="89">
        <v>8134010310</v>
      </c>
      <c r="P46" s="195">
        <v>43668</v>
      </c>
      <c r="Q46" s="18"/>
      <c r="R46" s="18"/>
      <c r="S46" s="18"/>
      <c r="T46" s="18"/>
    </row>
    <row r="47" spans="1:20">
      <c r="A47" s="4">
        <v>43</v>
      </c>
      <c r="B47" s="17" t="s">
        <v>62</v>
      </c>
      <c r="C47" s="89" t="s">
        <v>662</v>
      </c>
      <c r="D47" s="192" t="s">
        <v>25</v>
      </c>
      <c r="E47" s="89">
        <v>43</v>
      </c>
      <c r="F47" s="200"/>
      <c r="G47" s="198">
        <v>13</v>
      </c>
      <c r="H47" s="198">
        <v>14</v>
      </c>
      <c r="I47" s="59">
        <f t="shared" si="0"/>
        <v>27</v>
      </c>
      <c r="J47" s="89">
        <v>6900612283</v>
      </c>
      <c r="K47" s="89" t="s">
        <v>672</v>
      </c>
      <c r="L47" s="89" t="s">
        <v>716</v>
      </c>
      <c r="M47" s="89">
        <v>9435827667</v>
      </c>
      <c r="N47" s="89" t="s">
        <v>695</v>
      </c>
      <c r="O47" s="89"/>
      <c r="P47" s="195">
        <v>43668</v>
      </c>
      <c r="Q47" s="18"/>
      <c r="R47" s="18"/>
      <c r="S47" s="18"/>
      <c r="T47" s="18"/>
    </row>
    <row r="48" spans="1:20">
      <c r="A48" s="4">
        <v>44</v>
      </c>
      <c r="B48" s="17" t="s">
        <v>62</v>
      </c>
      <c r="C48" s="89" t="s">
        <v>663</v>
      </c>
      <c r="D48" s="192" t="s">
        <v>25</v>
      </c>
      <c r="E48" s="89">
        <v>44</v>
      </c>
      <c r="F48" s="200"/>
      <c r="G48" s="198">
        <v>21</v>
      </c>
      <c r="H48" s="198">
        <v>17</v>
      </c>
      <c r="I48" s="59">
        <f t="shared" si="0"/>
        <v>38</v>
      </c>
      <c r="J48" s="89">
        <v>7576098167</v>
      </c>
      <c r="K48" s="89" t="s">
        <v>672</v>
      </c>
      <c r="L48" s="89" t="s">
        <v>694</v>
      </c>
      <c r="M48" s="89">
        <v>9577253880</v>
      </c>
      <c r="N48" s="89" t="s">
        <v>695</v>
      </c>
      <c r="O48" s="89"/>
      <c r="P48" s="195">
        <v>43669</v>
      </c>
      <c r="Q48" s="18"/>
      <c r="R48" s="18"/>
      <c r="S48" s="18"/>
      <c r="T48" s="18"/>
    </row>
    <row r="49" spans="1:20">
      <c r="A49" s="4">
        <v>45</v>
      </c>
      <c r="B49" s="17"/>
      <c r="C49" s="201" t="s">
        <v>1046</v>
      </c>
      <c r="D49" s="202"/>
      <c r="E49" s="201">
        <v>1</v>
      </c>
      <c r="F49" s="202"/>
      <c r="G49" s="203">
        <v>10</v>
      </c>
      <c r="H49" s="203">
        <v>12</v>
      </c>
      <c r="I49" s="59">
        <f t="shared" si="0"/>
        <v>22</v>
      </c>
      <c r="J49" s="204">
        <v>9957160038</v>
      </c>
      <c r="K49" s="201" t="s">
        <v>1056</v>
      </c>
      <c r="L49" s="201" t="s">
        <v>691</v>
      </c>
      <c r="M49" s="201">
        <v>8011619841</v>
      </c>
      <c r="N49" s="201" t="s">
        <v>1057</v>
      </c>
      <c r="O49" s="205"/>
      <c r="P49" s="195">
        <v>43670</v>
      </c>
      <c r="Q49" s="18"/>
      <c r="R49" s="18"/>
      <c r="S49" s="18"/>
      <c r="T49" s="18"/>
    </row>
    <row r="50" spans="1:20">
      <c r="A50" s="4">
        <v>46</v>
      </c>
      <c r="B50" s="17"/>
      <c r="C50" s="201" t="s">
        <v>1046</v>
      </c>
      <c r="D50" s="202"/>
      <c r="E50" s="201">
        <v>2</v>
      </c>
      <c r="F50" s="202"/>
      <c r="G50" s="203">
        <v>22</v>
      </c>
      <c r="H50" s="203">
        <v>25</v>
      </c>
      <c r="I50" s="59">
        <f t="shared" si="0"/>
        <v>47</v>
      </c>
      <c r="J50" s="204"/>
      <c r="K50" s="201" t="s">
        <v>1056</v>
      </c>
      <c r="L50" s="201" t="s">
        <v>691</v>
      </c>
      <c r="M50" s="201">
        <v>8011619841</v>
      </c>
      <c r="N50" s="206" t="s">
        <v>1058</v>
      </c>
      <c r="O50" s="201">
        <v>8472942700</v>
      </c>
      <c r="P50" s="195">
        <v>43670</v>
      </c>
      <c r="Q50" s="18"/>
      <c r="R50" s="18"/>
      <c r="S50" s="18"/>
      <c r="T50" s="18"/>
    </row>
    <row r="51" spans="1:20">
      <c r="A51" s="4">
        <v>47</v>
      </c>
      <c r="B51" s="17"/>
      <c r="C51" s="201" t="s">
        <v>1047</v>
      </c>
      <c r="D51" s="202"/>
      <c r="E51" s="201">
        <v>3</v>
      </c>
      <c r="F51" s="202"/>
      <c r="G51" s="203">
        <v>14</v>
      </c>
      <c r="H51" s="203">
        <v>15</v>
      </c>
      <c r="I51" s="59">
        <f t="shared" si="0"/>
        <v>29</v>
      </c>
      <c r="J51" s="204">
        <v>6687436005</v>
      </c>
      <c r="K51" s="201" t="s">
        <v>1059</v>
      </c>
      <c r="L51" s="201" t="s">
        <v>1060</v>
      </c>
      <c r="M51" s="201">
        <v>9954252940</v>
      </c>
      <c r="N51" s="201" t="s">
        <v>1061</v>
      </c>
      <c r="O51" s="201">
        <v>7896609392</v>
      </c>
      <c r="P51" s="195">
        <v>43670</v>
      </c>
      <c r="Q51" s="18"/>
      <c r="R51" s="18"/>
      <c r="S51" s="18"/>
      <c r="T51" s="18"/>
    </row>
    <row r="52" spans="1:20">
      <c r="A52" s="4">
        <v>48</v>
      </c>
      <c r="B52" s="17"/>
      <c r="C52" s="201" t="s">
        <v>1047</v>
      </c>
      <c r="D52" s="202"/>
      <c r="E52" s="201">
        <v>4</v>
      </c>
      <c r="F52" s="202"/>
      <c r="G52" s="203">
        <v>19</v>
      </c>
      <c r="H52" s="203">
        <v>20</v>
      </c>
      <c r="I52" s="59">
        <f t="shared" si="0"/>
        <v>39</v>
      </c>
      <c r="J52" s="204">
        <v>9577244661</v>
      </c>
      <c r="K52" s="201" t="s">
        <v>1047</v>
      </c>
      <c r="L52" s="201" t="s">
        <v>1060</v>
      </c>
      <c r="M52" s="201">
        <v>9954252940</v>
      </c>
      <c r="N52" s="201" t="s">
        <v>1062</v>
      </c>
      <c r="O52" s="201">
        <v>8761923829</v>
      </c>
      <c r="P52" s="195">
        <v>43671</v>
      </c>
      <c r="Q52" s="18"/>
      <c r="R52" s="18"/>
      <c r="S52" s="18"/>
      <c r="T52" s="18"/>
    </row>
    <row r="53" spans="1:20">
      <c r="A53" s="4">
        <v>49</v>
      </c>
      <c r="B53" s="17"/>
      <c r="C53" s="201" t="s">
        <v>1048</v>
      </c>
      <c r="D53" s="202"/>
      <c r="E53" s="201">
        <v>5</v>
      </c>
      <c r="F53" s="202"/>
      <c r="G53" s="203">
        <v>28</v>
      </c>
      <c r="H53" s="203">
        <v>38</v>
      </c>
      <c r="I53" s="59">
        <f t="shared" si="0"/>
        <v>66</v>
      </c>
      <c r="J53" s="204">
        <v>9508018607</v>
      </c>
      <c r="K53" s="201" t="s">
        <v>1047</v>
      </c>
      <c r="L53" s="201" t="s">
        <v>1060</v>
      </c>
      <c r="M53" s="201">
        <v>9954252940</v>
      </c>
      <c r="N53" s="201" t="s">
        <v>1063</v>
      </c>
      <c r="O53" s="201">
        <v>7896329058</v>
      </c>
      <c r="P53" s="195">
        <v>43671</v>
      </c>
      <c r="Q53" s="18"/>
      <c r="R53" s="18"/>
      <c r="S53" s="18"/>
      <c r="T53" s="18"/>
    </row>
    <row r="54" spans="1:20">
      <c r="A54" s="4">
        <v>50</v>
      </c>
      <c r="B54" s="17"/>
      <c r="C54" s="201" t="s">
        <v>1049</v>
      </c>
      <c r="D54" s="202"/>
      <c r="E54" s="201">
        <v>6</v>
      </c>
      <c r="F54" s="202"/>
      <c r="G54" s="203">
        <v>16</v>
      </c>
      <c r="H54" s="203">
        <v>10</v>
      </c>
      <c r="I54" s="59">
        <f t="shared" si="0"/>
        <v>26</v>
      </c>
      <c r="J54" s="204">
        <v>7896349614</v>
      </c>
      <c r="K54" s="201" t="s">
        <v>1047</v>
      </c>
      <c r="L54" s="201" t="s">
        <v>1060</v>
      </c>
      <c r="M54" s="201">
        <v>9954252940</v>
      </c>
      <c r="N54" s="201"/>
      <c r="O54" s="201"/>
      <c r="P54" s="195">
        <v>43672</v>
      </c>
      <c r="Q54" s="18"/>
      <c r="R54" s="18"/>
      <c r="S54" s="18"/>
      <c r="T54" s="18"/>
    </row>
    <row r="55" spans="1:20">
      <c r="A55" s="4">
        <v>51</v>
      </c>
      <c r="B55" s="17"/>
      <c r="C55" s="201" t="s">
        <v>1050</v>
      </c>
      <c r="D55" s="202"/>
      <c r="E55" s="201">
        <v>7</v>
      </c>
      <c r="F55" s="202"/>
      <c r="G55" s="203">
        <v>8</v>
      </c>
      <c r="H55" s="203">
        <v>12</v>
      </c>
      <c r="I55" s="59">
        <f t="shared" si="0"/>
        <v>20</v>
      </c>
      <c r="J55" s="204">
        <v>9613236378</v>
      </c>
      <c r="K55" s="201" t="s">
        <v>1047</v>
      </c>
      <c r="L55" s="201" t="s">
        <v>1060</v>
      </c>
      <c r="M55" s="201">
        <v>9954252940</v>
      </c>
      <c r="N55" s="201" t="s">
        <v>1064</v>
      </c>
      <c r="O55" s="201"/>
      <c r="P55" s="195">
        <v>43672</v>
      </c>
      <c r="Q55" s="18"/>
      <c r="R55" s="18"/>
      <c r="S55" s="18"/>
      <c r="T55" s="18"/>
    </row>
    <row r="56" spans="1:20">
      <c r="A56" s="4">
        <v>52</v>
      </c>
      <c r="B56" s="17"/>
      <c r="C56" s="201" t="s">
        <v>1048</v>
      </c>
      <c r="D56" s="202"/>
      <c r="E56" s="201">
        <v>8</v>
      </c>
      <c r="F56" s="202"/>
      <c r="G56" s="203">
        <v>25</v>
      </c>
      <c r="H56" s="203">
        <v>20</v>
      </c>
      <c r="I56" s="59">
        <f t="shared" si="0"/>
        <v>45</v>
      </c>
      <c r="J56" s="204">
        <v>7086513944</v>
      </c>
      <c r="K56" s="201"/>
      <c r="L56" s="201" t="s">
        <v>1060</v>
      </c>
      <c r="M56" s="201">
        <v>9954252940</v>
      </c>
      <c r="N56" s="201"/>
      <c r="O56" s="201"/>
      <c r="P56" s="195">
        <v>43672</v>
      </c>
      <c r="Q56" s="18"/>
      <c r="R56" s="18"/>
      <c r="S56" s="18"/>
      <c r="T56" s="18"/>
    </row>
    <row r="57" spans="1:20">
      <c r="A57" s="4">
        <v>53</v>
      </c>
      <c r="B57" s="17"/>
      <c r="C57" s="201" t="s">
        <v>1051</v>
      </c>
      <c r="D57" s="202"/>
      <c r="E57" s="201">
        <v>9</v>
      </c>
      <c r="F57" s="202"/>
      <c r="G57" s="203">
        <v>12</v>
      </c>
      <c r="H57" s="203">
        <v>8</v>
      </c>
      <c r="I57" s="59">
        <f t="shared" si="0"/>
        <v>20</v>
      </c>
      <c r="J57" s="204"/>
      <c r="K57" s="201"/>
      <c r="L57" s="201" t="s">
        <v>1060</v>
      </c>
      <c r="M57" s="201">
        <v>9954252940</v>
      </c>
      <c r="N57" s="201"/>
      <c r="O57" s="201"/>
      <c r="P57" s="195">
        <v>43673</v>
      </c>
      <c r="Q57" s="18"/>
      <c r="R57" s="18"/>
      <c r="S57" s="18"/>
      <c r="T57" s="18"/>
    </row>
    <row r="58" spans="1:20">
      <c r="A58" s="4">
        <v>54</v>
      </c>
      <c r="B58" s="17"/>
      <c r="C58" s="201" t="s">
        <v>1052</v>
      </c>
      <c r="D58" s="202"/>
      <c r="E58" s="201">
        <v>10</v>
      </c>
      <c r="F58" s="202"/>
      <c r="G58" s="203">
        <v>16</v>
      </c>
      <c r="H58" s="203">
        <v>12</v>
      </c>
      <c r="I58" s="59">
        <f t="shared" si="0"/>
        <v>28</v>
      </c>
      <c r="J58" s="89"/>
      <c r="K58" s="18"/>
      <c r="L58" s="18"/>
      <c r="M58" s="18"/>
      <c r="N58" s="18"/>
      <c r="O58" s="18"/>
      <c r="P58" s="195">
        <v>43673</v>
      </c>
      <c r="Q58" s="18"/>
      <c r="R58" s="18"/>
      <c r="S58" s="18"/>
      <c r="T58" s="18"/>
    </row>
    <row r="59" spans="1:20">
      <c r="A59" s="4">
        <v>55</v>
      </c>
      <c r="B59" s="17"/>
      <c r="C59" s="201" t="s">
        <v>1053</v>
      </c>
      <c r="D59" s="202"/>
      <c r="E59" s="201">
        <v>11</v>
      </c>
      <c r="F59" s="202"/>
      <c r="G59" s="203">
        <v>8</v>
      </c>
      <c r="H59" s="203">
        <v>14</v>
      </c>
      <c r="I59" s="59">
        <f t="shared" si="0"/>
        <v>22</v>
      </c>
      <c r="J59" s="89"/>
      <c r="K59" s="18"/>
      <c r="L59" s="18"/>
      <c r="M59" s="18"/>
      <c r="N59" s="18"/>
      <c r="O59" s="18"/>
      <c r="P59" s="195">
        <v>43675</v>
      </c>
      <c r="Q59" s="18"/>
      <c r="R59" s="18"/>
      <c r="S59" s="18"/>
      <c r="T59" s="18"/>
    </row>
    <row r="60" spans="1:20">
      <c r="A60" s="4">
        <v>56</v>
      </c>
      <c r="B60" s="17"/>
      <c r="C60" s="201" t="s">
        <v>1054</v>
      </c>
      <c r="D60" s="202"/>
      <c r="E60" s="201">
        <v>12</v>
      </c>
      <c r="F60" s="202"/>
      <c r="G60" s="203">
        <v>48</v>
      </c>
      <c r="H60" s="203">
        <v>52</v>
      </c>
      <c r="I60" s="59">
        <f t="shared" si="0"/>
        <v>100</v>
      </c>
      <c r="J60" s="89"/>
      <c r="K60" s="18"/>
      <c r="L60" s="18"/>
      <c r="M60" s="18"/>
      <c r="N60" s="18"/>
      <c r="O60" s="18"/>
      <c r="P60" s="195">
        <v>43675</v>
      </c>
      <c r="Q60" s="18"/>
      <c r="R60" s="18"/>
      <c r="S60" s="18"/>
      <c r="T60" s="18"/>
    </row>
    <row r="61" spans="1:20">
      <c r="A61" s="4">
        <v>57</v>
      </c>
      <c r="B61" s="17"/>
      <c r="C61" s="201" t="s">
        <v>1055</v>
      </c>
      <c r="D61" s="202"/>
      <c r="E61" s="201">
        <v>13</v>
      </c>
      <c r="F61" s="202"/>
      <c r="G61" s="203">
        <v>29</v>
      </c>
      <c r="H61" s="203">
        <v>40</v>
      </c>
      <c r="I61" s="59">
        <f t="shared" si="0"/>
        <v>69</v>
      </c>
      <c r="J61" s="89"/>
      <c r="K61" s="18"/>
      <c r="L61" s="18"/>
      <c r="M61" s="18"/>
      <c r="N61" s="18"/>
      <c r="O61" s="18"/>
      <c r="P61" s="195">
        <v>43676</v>
      </c>
      <c r="Q61" s="18"/>
      <c r="R61" s="18"/>
      <c r="S61" s="18"/>
      <c r="T61" s="18"/>
    </row>
    <row r="62" spans="1:20">
      <c r="A62" s="4">
        <v>58</v>
      </c>
      <c r="B62" s="17"/>
      <c r="C62" s="18"/>
      <c r="D62" s="18"/>
      <c r="E62" s="19"/>
      <c r="F62" s="18"/>
      <c r="G62" s="19"/>
      <c r="H62" s="19"/>
      <c r="I62" s="59">
        <f t="shared" si="0"/>
        <v>0</v>
      </c>
      <c r="J62" s="89"/>
      <c r="K62" s="18"/>
      <c r="L62" s="18"/>
      <c r="M62" s="18"/>
      <c r="N62" s="18"/>
      <c r="O62" s="18"/>
      <c r="P62" s="24"/>
      <c r="Q62" s="18"/>
      <c r="R62" s="18"/>
      <c r="S62" s="18"/>
      <c r="T62" s="18"/>
    </row>
    <row r="63" spans="1:20">
      <c r="A63" s="4">
        <v>59</v>
      </c>
      <c r="B63" s="17"/>
      <c r="C63" s="18"/>
      <c r="D63" s="18"/>
      <c r="E63" s="19"/>
      <c r="F63" s="18"/>
      <c r="G63" s="19"/>
      <c r="H63" s="19"/>
      <c r="I63" s="59">
        <f t="shared" si="0"/>
        <v>0</v>
      </c>
      <c r="J63" s="89"/>
      <c r="K63" s="18"/>
      <c r="L63" s="18"/>
      <c r="M63" s="18"/>
      <c r="N63" s="18"/>
      <c r="O63" s="18"/>
      <c r="P63" s="24"/>
      <c r="Q63" s="18"/>
      <c r="R63" s="18"/>
      <c r="S63" s="18"/>
      <c r="T63" s="18"/>
    </row>
    <row r="64" spans="1:20">
      <c r="A64" s="4">
        <v>60</v>
      </c>
      <c r="B64" s="17"/>
      <c r="C64" s="18"/>
      <c r="D64" s="18"/>
      <c r="E64" s="19"/>
      <c r="F64" s="18"/>
      <c r="G64" s="19"/>
      <c r="H64" s="19"/>
      <c r="I64" s="59">
        <f t="shared" si="0"/>
        <v>0</v>
      </c>
      <c r="J64" s="89"/>
      <c r="K64" s="18"/>
      <c r="L64" s="18"/>
      <c r="M64" s="18"/>
      <c r="N64" s="18"/>
      <c r="O64" s="18"/>
      <c r="P64" s="24"/>
      <c r="Q64" s="18"/>
      <c r="R64" s="18"/>
      <c r="S64" s="18"/>
      <c r="T64" s="18"/>
    </row>
    <row r="65" spans="1:20">
      <c r="A65" s="4">
        <v>61</v>
      </c>
      <c r="B65" s="17"/>
      <c r="C65" s="18"/>
      <c r="D65" s="18"/>
      <c r="E65" s="19"/>
      <c r="F65" s="18"/>
      <c r="G65" s="19"/>
      <c r="H65" s="19"/>
      <c r="I65" s="59">
        <f t="shared" si="0"/>
        <v>0</v>
      </c>
      <c r="J65" s="89"/>
      <c r="K65" s="18"/>
      <c r="L65" s="18"/>
      <c r="M65" s="18"/>
      <c r="N65" s="18"/>
      <c r="O65" s="18"/>
      <c r="P65" s="24"/>
      <c r="Q65" s="18"/>
      <c r="R65" s="18"/>
      <c r="S65" s="18"/>
      <c r="T65" s="18"/>
    </row>
    <row r="66" spans="1:20">
      <c r="A66" s="4">
        <v>62</v>
      </c>
      <c r="B66" s="17"/>
      <c r="C66" s="18"/>
      <c r="D66" s="18"/>
      <c r="E66" s="19"/>
      <c r="F66" s="18"/>
      <c r="G66" s="19"/>
      <c r="H66" s="19"/>
      <c r="I66" s="59">
        <f t="shared" si="0"/>
        <v>0</v>
      </c>
      <c r="J66" s="89"/>
      <c r="K66" s="18"/>
      <c r="L66" s="18"/>
      <c r="M66" s="18"/>
      <c r="N66" s="18"/>
      <c r="O66" s="18"/>
      <c r="P66" s="24"/>
      <c r="Q66" s="18"/>
      <c r="R66" s="18"/>
      <c r="S66" s="18"/>
      <c r="T66" s="18"/>
    </row>
    <row r="67" spans="1:20">
      <c r="A67" s="4">
        <v>63</v>
      </c>
      <c r="B67" s="17"/>
      <c r="C67" s="18"/>
      <c r="D67" s="18"/>
      <c r="E67" s="19"/>
      <c r="F67" s="18"/>
      <c r="G67" s="19"/>
      <c r="H67" s="19"/>
      <c r="I67" s="59">
        <f t="shared" si="0"/>
        <v>0</v>
      </c>
      <c r="J67" s="89"/>
      <c r="K67" s="18"/>
      <c r="L67" s="18"/>
      <c r="M67" s="18"/>
      <c r="N67" s="18"/>
      <c r="O67" s="18"/>
      <c r="P67" s="24"/>
      <c r="Q67" s="18"/>
      <c r="R67" s="18"/>
      <c r="S67" s="18"/>
      <c r="T67" s="18"/>
    </row>
    <row r="68" spans="1:20">
      <c r="A68" s="4">
        <v>64</v>
      </c>
      <c r="B68" s="17"/>
      <c r="C68" s="18"/>
      <c r="D68" s="18"/>
      <c r="E68" s="19"/>
      <c r="F68" s="18"/>
      <c r="G68" s="19"/>
      <c r="H68" s="19"/>
      <c r="I68" s="59">
        <f t="shared" si="0"/>
        <v>0</v>
      </c>
      <c r="J68" s="89"/>
      <c r="K68" s="18"/>
      <c r="L68" s="18"/>
      <c r="M68" s="18"/>
      <c r="N68" s="18"/>
      <c r="O68" s="18"/>
      <c r="P68" s="24"/>
      <c r="Q68" s="18"/>
      <c r="R68" s="18"/>
      <c r="S68" s="18"/>
      <c r="T68" s="18"/>
    </row>
    <row r="69" spans="1:20">
      <c r="A69" s="4">
        <v>65</v>
      </c>
      <c r="B69" s="17"/>
      <c r="C69" s="18"/>
      <c r="D69" s="18"/>
      <c r="E69" s="19"/>
      <c r="F69" s="18"/>
      <c r="G69" s="19"/>
      <c r="H69" s="19"/>
      <c r="I69" s="59">
        <f t="shared" si="0"/>
        <v>0</v>
      </c>
      <c r="J69" s="89"/>
      <c r="K69" s="18"/>
      <c r="L69" s="18"/>
      <c r="M69" s="18"/>
      <c r="N69" s="18"/>
      <c r="O69" s="18"/>
      <c r="P69" s="24"/>
      <c r="Q69" s="18"/>
      <c r="R69" s="18"/>
      <c r="S69" s="18"/>
      <c r="T69" s="18"/>
    </row>
    <row r="70" spans="1:20">
      <c r="A70" s="4">
        <v>66</v>
      </c>
      <c r="B70" s="17"/>
      <c r="C70" s="18"/>
      <c r="D70" s="18"/>
      <c r="E70" s="19"/>
      <c r="F70" s="18"/>
      <c r="G70" s="19"/>
      <c r="H70" s="19"/>
      <c r="I70" s="59">
        <f t="shared" ref="I70:I133" si="1">SUM(G70:H70)</f>
        <v>0</v>
      </c>
      <c r="J70" s="89"/>
      <c r="K70" s="18"/>
      <c r="L70" s="18"/>
      <c r="M70" s="18"/>
      <c r="N70" s="18"/>
      <c r="O70" s="18"/>
      <c r="P70" s="24"/>
      <c r="Q70" s="18"/>
      <c r="R70" s="18"/>
      <c r="S70" s="18"/>
      <c r="T70" s="18"/>
    </row>
    <row r="71" spans="1:20">
      <c r="A71" s="4">
        <v>67</v>
      </c>
      <c r="B71" s="17"/>
      <c r="C71" s="18"/>
      <c r="D71" s="18"/>
      <c r="E71" s="19"/>
      <c r="F71" s="18"/>
      <c r="G71" s="19"/>
      <c r="H71" s="19"/>
      <c r="I71" s="59">
        <f t="shared" si="1"/>
        <v>0</v>
      </c>
      <c r="J71" s="89"/>
      <c r="K71" s="18"/>
      <c r="L71" s="18"/>
      <c r="M71" s="18"/>
      <c r="N71" s="18"/>
      <c r="O71" s="18"/>
      <c r="P71" s="24"/>
      <c r="Q71" s="18"/>
      <c r="R71" s="18"/>
      <c r="S71" s="18"/>
      <c r="T71" s="18"/>
    </row>
    <row r="72" spans="1:20">
      <c r="A72" s="4">
        <v>68</v>
      </c>
      <c r="B72" s="17"/>
      <c r="C72" s="18"/>
      <c r="D72" s="18"/>
      <c r="E72" s="19"/>
      <c r="F72" s="18"/>
      <c r="G72" s="19"/>
      <c r="H72" s="19"/>
      <c r="I72" s="59">
        <f t="shared" si="1"/>
        <v>0</v>
      </c>
      <c r="J72" s="18"/>
      <c r="K72" s="18"/>
      <c r="L72" s="18"/>
      <c r="M72" s="18"/>
      <c r="N72" s="18"/>
      <c r="O72" s="18"/>
      <c r="P72" s="24"/>
      <c r="Q72" s="18"/>
      <c r="R72" s="18"/>
      <c r="S72" s="18"/>
      <c r="T72" s="18"/>
    </row>
    <row r="73" spans="1:20">
      <c r="A73" s="4">
        <v>69</v>
      </c>
      <c r="B73" s="17"/>
      <c r="C73" s="18"/>
      <c r="D73" s="18"/>
      <c r="E73" s="19"/>
      <c r="F73" s="18"/>
      <c r="G73" s="19"/>
      <c r="H73" s="19"/>
      <c r="I73" s="59">
        <f t="shared" si="1"/>
        <v>0</v>
      </c>
      <c r="J73" s="18"/>
      <c r="K73" s="18"/>
      <c r="L73" s="18"/>
      <c r="M73" s="18"/>
      <c r="N73" s="18"/>
      <c r="O73" s="18"/>
      <c r="P73" s="24"/>
      <c r="Q73" s="18"/>
      <c r="R73" s="18"/>
      <c r="S73" s="18"/>
      <c r="T73" s="18"/>
    </row>
    <row r="74" spans="1:20">
      <c r="A74" s="4">
        <v>70</v>
      </c>
      <c r="B74" s="17"/>
      <c r="C74" s="18"/>
      <c r="D74" s="18"/>
      <c r="E74" s="19"/>
      <c r="F74" s="18"/>
      <c r="G74" s="19"/>
      <c r="H74" s="19"/>
      <c r="I74" s="59">
        <f t="shared" si="1"/>
        <v>0</v>
      </c>
      <c r="J74" s="18"/>
      <c r="K74" s="18"/>
      <c r="L74" s="18"/>
      <c r="M74" s="18"/>
      <c r="N74" s="18"/>
      <c r="O74" s="18"/>
      <c r="P74" s="24"/>
      <c r="Q74" s="18"/>
      <c r="R74" s="18"/>
      <c r="S74" s="18"/>
      <c r="T74" s="18"/>
    </row>
    <row r="75" spans="1:20">
      <c r="A75" s="4">
        <v>71</v>
      </c>
      <c r="B75" s="17"/>
      <c r="C75" s="18"/>
      <c r="D75" s="18"/>
      <c r="E75" s="19"/>
      <c r="F75" s="18"/>
      <c r="G75" s="19"/>
      <c r="H75" s="19"/>
      <c r="I75" s="59">
        <f t="shared" si="1"/>
        <v>0</v>
      </c>
      <c r="J75" s="18"/>
      <c r="K75" s="18"/>
      <c r="L75" s="18"/>
      <c r="M75" s="18"/>
      <c r="N75" s="18"/>
      <c r="O75" s="18"/>
      <c r="P75" s="24"/>
      <c r="Q75" s="18"/>
      <c r="R75" s="18"/>
      <c r="S75" s="18"/>
      <c r="T75" s="18"/>
    </row>
    <row r="76" spans="1:20">
      <c r="A76" s="4">
        <v>72</v>
      </c>
      <c r="B76" s="17"/>
      <c r="C76" s="18"/>
      <c r="D76" s="18"/>
      <c r="E76" s="19"/>
      <c r="F76" s="18"/>
      <c r="G76" s="19"/>
      <c r="H76" s="19"/>
      <c r="I76" s="59">
        <f t="shared" si="1"/>
        <v>0</v>
      </c>
      <c r="J76" s="18"/>
      <c r="K76" s="18"/>
      <c r="L76" s="18"/>
      <c r="M76" s="18"/>
      <c r="N76" s="18"/>
      <c r="O76" s="18"/>
      <c r="P76" s="24"/>
      <c r="Q76" s="18"/>
      <c r="R76" s="18"/>
      <c r="S76" s="18"/>
      <c r="T76" s="18"/>
    </row>
    <row r="77" spans="1:20">
      <c r="A77" s="4">
        <v>73</v>
      </c>
      <c r="B77" s="17"/>
      <c r="C77" s="18"/>
      <c r="D77" s="18"/>
      <c r="E77" s="19"/>
      <c r="F77" s="18"/>
      <c r="G77" s="19"/>
      <c r="H77" s="19"/>
      <c r="I77" s="59">
        <f t="shared" si="1"/>
        <v>0</v>
      </c>
      <c r="J77" s="18"/>
      <c r="K77" s="18"/>
      <c r="L77" s="18"/>
      <c r="M77" s="18"/>
      <c r="N77" s="18"/>
      <c r="O77" s="18"/>
      <c r="P77" s="24"/>
      <c r="Q77" s="18"/>
      <c r="R77" s="18"/>
      <c r="S77" s="18"/>
      <c r="T77" s="18"/>
    </row>
    <row r="78" spans="1:20">
      <c r="A78" s="4">
        <v>74</v>
      </c>
      <c r="B78" s="17"/>
      <c r="C78" s="18"/>
      <c r="D78" s="18"/>
      <c r="E78" s="19"/>
      <c r="F78" s="18"/>
      <c r="G78" s="19"/>
      <c r="H78" s="19"/>
      <c r="I78" s="59">
        <f t="shared" si="1"/>
        <v>0</v>
      </c>
      <c r="J78" s="18"/>
      <c r="K78" s="18"/>
      <c r="L78" s="18"/>
      <c r="M78" s="18"/>
      <c r="N78" s="18"/>
      <c r="O78" s="18"/>
      <c r="P78" s="24"/>
      <c r="Q78" s="18"/>
      <c r="R78" s="18"/>
      <c r="S78" s="18"/>
      <c r="T78" s="18"/>
    </row>
    <row r="79" spans="1:20">
      <c r="A79" s="4">
        <v>75</v>
      </c>
      <c r="B79" s="17"/>
      <c r="C79" s="18"/>
      <c r="D79" s="18"/>
      <c r="E79" s="19"/>
      <c r="F79" s="18"/>
      <c r="G79" s="19"/>
      <c r="H79" s="19"/>
      <c r="I79" s="59">
        <f t="shared" si="1"/>
        <v>0</v>
      </c>
      <c r="J79" s="18"/>
      <c r="K79" s="18"/>
      <c r="L79" s="18"/>
      <c r="M79" s="18"/>
      <c r="N79" s="18"/>
      <c r="O79" s="18"/>
      <c r="P79" s="24"/>
      <c r="Q79" s="18"/>
      <c r="R79" s="18"/>
      <c r="S79" s="18"/>
      <c r="T79" s="18"/>
    </row>
    <row r="80" spans="1:20">
      <c r="A80" s="4">
        <v>76</v>
      </c>
      <c r="B80" s="17"/>
      <c r="C80" s="18"/>
      <c r="D80" s="18"/>
      <c r="E80" s="19"/>
      <c r="F80" s="18"/>
      <c r="G80" s="19"/>
      <c r="H80" s="19"/>
      <c r="I80" s="59">
        <f t="shared" si="1"/>
        <v>0</v>
      </c>
      <c r="J80" s="18"/>
      <c r="K80" s="18"/>
      <c r="L80" s="18"/>
      <c r="M80" s="18"/>
      <c r="N80" s="18"/>
      <c r="O80" s="18"/>
      <c r="P80" s="24"/>
      <c r="Q80" s="18"/>
      <c r="R80" s="18"/>
      <c r="S80" s="18"/>
      <c r="T80" s="18"/>
    </row>
    <row r="81" spans="1:20">
      <c r="A81" s="4">
        <v>77</v>
      </c>
      <c r="B81" s="17"/>
      <c r="C81" s="18"/>
      <c r="D81" s="18"/>
      <c r="E81" s="19"/>
      <c r="F81" s="18"/>
      <c r="G81" s="19"/>
      <c r="H81" s="19"/>
      <c r="I81" s="59">
        <f t="shared" si="1"/>
        <v>0</v>
      </c>
      <c r="J81" s="18"/>
      <c r="K81" s="18"/>
      <c r="L81" s="18"/>
      <c r="M81" s="18"/>
      <c r="N81" s="18"/>
      <c r="O81" s="18"/>
      <c r="P81" s="24"/>
      <c r="Q81" s="18"/>
      <c r="R81" s="18"/>
      <c r="S81" s="18"/>
      <c r="T81" s="18"/>
    </row>
    <row r="82" spans="1:20">
      <c r="A82" s="4">
        <v>78</v>
      </c>
      <c r="B82" s="17"/>
      <c r="C82" s="18"/>
      <c r="D82" s="18"/>
      <c r="E82" s="19"/>
      <c r="F82" s="18"/>
      <c r="G82" s="19"/>
      <c r="H82" s="19"/>
      <c r="I82" s="59">
        <f t="shared" si="1"/>
        <v>0</v>
      </c>
      <c r="J82" s="18"/>
      <c r="K82" s="18"/>
      <c r="L82" s="18"/>
      <c r="M82" s="18"/>
      <c r="N82" s="18"/>
      <c r="O82" s="18"/>
      <c r="P82" s="24"/>
      <c r="Q82" s="18"/>
      <c r="R82" s="18"/>
      <c r="S82" s="18"/>
      <c r="T82" s="18"/>
    </row>
    <row r="83" spans="1:20">
      <c r="A83" s="4">
        <v>79</v>
      </c>
      <c r="B83" s="17"/>
      <c r="C83" s="18"/>
      <c r="D83" s="18"/>
      <c r="E83" s="19"/>
      <c r="F83" s="18"/>
      <c r="G83" s="19"/>
      <c r="H83" s="19"/>
      <c r="I83" s="59">
        <f t="shared" si="1"/>
        <v>0</v>
      </c>
      <c r="J83" s="18"/>
      <c r="K83" s="18"/>
      <c r="L83" s="18"/>
      <c r="M83" s="18"/>
      <c r="N83" s="18"/>
      <c r="O83" s="18"/>
      <c r="P83" s="24"/>
      <c r="Q83" s="18"/>
      <c r="R83" s="18"/>
      <c r="S83" s="18"/>
      <c r="T83" s="18"/>
    </row>
    <row r="84" spans="1:20">
      <c r="A84" s="4">
        <v>80</v>
      </c>
      <c r="B84" s="17"/>
      <c r="C84" s="18"/>
      <c r="D84" s="18"/>
      <c r="E84" s="19"/>
      <c r="F84" s="18"/>
      <c r="G84" s="19"/>
      <c r="H84" s="19"/>
      <c r="I84" s="59">
        <f t="shared" si="1"/>
        <v>0</v>
      </c>
      <c r="J84" s="18"/>
      <c r="K84" s="18"/>
      <c r="L84" s="18"/>
      <c r="M84" s="18"/>
      <c r="N84" s="18"/>
      <c r="O84" s="18"/>
      <c r="P84" s="24"/>
      <c r="Q84" s="18"/>
      <c r="R84" s="18"/>
      <c r="S84" s="18"/>
      <c r="T84" s="18"/>
    </row>
    <row r="85" spans="1:20">
      <c r="A85" s="4">
        <v>81</v>
      </c>
      <c r="B85" s="17"/>
      <c r="C85" s="18"/>
      <c r="D85" s="18"/>
      <c r="E85" s="19"/>
      <c r="F85" s="18"/>
      <c r="G85" s="19"/>
      <c r="H85" s="19"/>
      <c r="I85" s="59">
        <f t="shared" si="1"/>
        <v>0</v>
      </c>
      <c r="J85" s="18"/>
      <c r="K85" s="18"/>
      <c r="L85" s="18"/>
      <c r="M85" s="18"/>
      <c r="N85" s="18"/>
      <c r="O85" s="18"/>
      <c r="P85" s="24"/>
      <c r="Q85" s="18"/>
      <c r="R85" s="18"/>
      <c r="S85" s="18"/>
      <c r="T85" s="18"/>
    </row>
    <row r="86" spans="1:20">
      <c r="A86" s="4">
        <v>82</v>
      </c>
      <c r="B86" s="17"/>
      <c r="C86" s="18"/>
      <c r="D86" s="18"/>
      <c r="E86" s="19"/>
      <c r="F86" s="18"/>
      <c r="G86" s="19"/>
      <c r="H86" s="19"/>
      <c r="I86" s="59">
        <f t="shared" si="1"/>
        <v>0</v>
      </c>
      <c r="J86" s="18"/>
      <c r="K86" s="18"/>
      <c r="L86" s="18"/>
      <c r="M86" s="18"/>
      <c r="N86" s="18"/>
      <c r="O86" s="18"/>
      <c r="P86" s="24"/>
      <c r="Q86" s="18"/>
      <c r="R86" s="18"/>
      <c r="S86" s="18"/>
      <c r="T86" s="18"/>
    </row>
    <row r="87" spans="1:20">
      <c r="A87" s="4">
        <v>83</v>
      </c>
      <c r="B87" s="17"/>
      <c r="C87" s="18"/>
      <c r="D87" s="18"/>
      <c r="E87" s="19"/>
      <c r="F87" s="18"/>
      <c r="G87" s="19"/>
      <c r="H87" s="19"/>
      <c r="I87" s="59">
        <f t="shared" si="1"/>
        <v>0</v>
      </c>
      <c r="J87" s="18"/>
      <c r="K87" s="18"/>
      <c r="L87" s="18"/>
      <c r="M87" s="18"/>
      <c r="N87" s="18"/>
      <c r="O87" s="18"/>
      <c r="P87" s="24"/>
      <c r="Q87" s="18"/>
      <c r="R87" s="18"/>
      <c r="S87" s="18"/>
      <c r="T87" s="18"/>
    </row>
    <row r="88" spans="1:20">
      <c r="A88" s="4">
        <v>84</v>
      </c>
      <c r="B88" s="17"/>
      <c r="C88" s="18"/>
      <c r="D88" s="18"/>
      <c r="E88" s="19"/>
      <c r="F88" s="18"/>
      <c r="G88" s="19"/>
      <c r="H88" s="19"/>
      <c r="I88" s="59">
        <f t="shared" si="1"/>
        <v>0</v>
      </c>
      <c r="J88" s="18"/>
      <c r="K88" s="18"/>
      <c r="L88" s="18"/>
      <c r="M88" s="18"/>
      <c r="N88" s="18"/>
      <c r="O88" s="18"/>
      <c r="P88" s="24"/>
      <c r="Q88" s="18"/>
      <c r="R88" s="18"/>
      <c r="S88" s="18"/>
      <c r="T88" s="18"/>
    </row>
    <row r="89" spans="1:20">
      <c r="A89" s="4">
        <v>85</v>
      </c>
      <c r="B89" s="17"/>
      <c r="C89" s="18"/>
      <c r="D89" s="18"/>
      <c r="E89" s="19"/>
      <c r="F89" s="18"/>
      <c r="G89" s="19"/>
      <c r="H89" s="19"/>
      <c r="I89" s="59">
        <f t="shared" si="1"/>
        <v>0</v>
      </c>
      <c r="J89" s="18"/>
      <c r="K89" s="18"/>
      <c r="L89" s="18"/>
      <c r="M89" s="18"/>
      <c r="N89" s="18"/>
      <c r="O89" s="18"/>
      <c r="P89" s="24"/>
      <c r="Q89" s="18"/>
      <c r="R89" s="18"/>
      <c r="S89" s="18"/>
      <c r="T89" s="18"/>
    </row>
    <row r="90" spans="1:20">
      <c r="A90" s="4">
        <v>86</v>
      </c>
      <c r="B90" s="17"/>
      <c r="C90" s="18"/>
      <c r="D90" s="18"/>
      <c r="E90" s="19"/>
      <c r="F90" s="18"/>
      <c r="G90" s="19"/>
      <c r="H90" s="19"/>
      <c r="I90" s="59">
        <f t="shared" si="1"/>
        <v>0</v>
      </c>
      <c r="J90" s="18"/>
      <c r="K90" s="18"/>
      <c r="L90" s="18"/>
      <c r="M90" s="18"/>
      <c r="N90" s="18"/>
      <c r="O90" s="18"/>
      <c r="P90" s="24"/>
      <c r="Q90" s="18"/>
      <c r="R90" s="18"/>
      <c r="S90" s="18"/>
      <c r="T90" s="18"/>
    </row>
    <row r="91" spans="1:20">
      <c r="A91" s="4">
        <v>87</v>
      </c>
      <c r="B91" s="17"/>
      <c r="C91" s="18"/>
      <c r="D91" s="18"/>
      <c r="E91" s="19"/>
      <c r="F91" s="18"/>
      <c r="G91" s="19"/>
      <c r="H91" s="19"/>
      <c r="I91" s="59">
        <f t="shared" si="1"/>
        <v>0</v>
      </c>
      <c r="J91" s="18"/>
      <c r="K91" s="18"/>
      <c r="L91" s="18"/>
      <c r="M91" s="18"/>
      <c r="N91" s="18"/>
      <c r="O91" s="18"/>
      <c r="P91" s="24"/>
      <c r="Q91" s="18"/>
      <c r="R91" s="18"/>
      <c r="S91" s="18"/>
      <c r="T91" s="18"/>
    </row>
    <row r="92" spans="1:20">
      <c r="A92" s="4">
        <v>88</v>
      </c>
      <c r="B92" s="17"/>
      <c r="C92" s="18"/>
      <c r="D92" s="18"/>
      <c r="E92" s="19"/>
      <c r="F92" s="18"/>
      <c r="G92" s="19"/>
      <c r="H92" s="19"/>
      <c r="I92" s="59">
        <f t="shared" si="1"/>
        <v>0</v>
      </c>
      <c r="J92" s="18"/>
      <c r="K92" s="18"/>
      <c r="L92" s="18"/>
      <c r="M92" s="18"/>
      <c r="N92" s="18"/>
      <c r="O92" s="18"/>
      <c r="P92" s="24"/>
      <c r="Q92" s="18"/>
      <c r="R92" s="18"/>
      <c r="S92" s="18"/>
      <c r="T92" s="18"/>
    </row>
    <row r="93" spans="1:20">
      <c r="A93" s="4">
        <v>89</v>
      </c>
      <c r="B93" s="17"/>
      <c r="C93" s="18"/>
      <c r="D93" s="18"/>
      <c r="E93" s="19"/>
      <c r="F93" s="18"/>
      <c r="G93" s="19"/>
      <c r="H93" s="19"/>
      <c r="I93" s="59">
        <f t="shared" si="1"/>
        <v>0</v>
      </c>
      <c r="J93" s="18"/>
      <c r="K93" s="18"/>
      <c r="L93" s="18"/>
      <c r="M93" s="18"/>
      <c r="N93" s="18"/>
      <c r="O93" s="18"/>
      <c r="P93" s="24"/>
      <c r="Q93" s="18"/>
      <c r="R93" s="18"/>
      <c r="S93" s="18"/>
      <c r="T93" s="18"/>
    </row>
    <row r="94" spans="1:20">
      <c r="A94" s="4">
        <v>90</v>
      </c>
      <c r="B94" s="17"/>
      <c r="C94" s="18"/>
      <c r="D94" s="18"/>
      <c r="E94" s="19"/>
      <c r="F94" s="18"/>
      <c r="G94" s="19"/>
      <c r="H94" s="19"/>
      <c r="I94" s="59">
        <f t="shared" si="1"/>
        <v>0</v>
      </c>
      <c r="J94" s="18"/>
      <c r="K94" s="18"/>
      <c r="L94" s="18"/>
      <c r="M94" s="18"/>
      <c r="N94" s="18"/>
      <c r="O94" s="18"/>
      <c r="P94" s="24"/>
      <c r="Q94" s="18"/>
      <c r="R94" s="18"/>
      <c r="S94" s="18"/>
      <c r="T94" s="18"/>
    </row>
    <row r="95" spans="1:20">
      <c r="A95" s="4">
        <v>91</v>
      </c>
      <c r="B95" s="17"/>
      <c r="C95" s="18"/>
      <c r="D95" s="18"/>
      <c r="E95" s="19"/>
      <c r="F95" s="18"/>
      <c r="G95" s="19"/>
      <c r="H95" s="19"/>
      <c r="I95" s="59">
        <f t="shared" si="1"/>
        <v>0</v>
      </c>
      <c r="J95" s="18"/>
      <c r="K95" s="18"/>
      <c r="L95" s="18"/>
      <c r="M95" s="18"/>
      <c r="N95" s="18"/>
      <c r="O95" s="18"/>
      <c r="P95" s="24"/>
      <c r="Q95" s="18"/>
      <c r="R95" s="18"/>
      <c r="S95" s="18"/>
      <c r="T95" s="18"/>
    </row>
    <row r="96" spans="1:20">
      <c r="A96" s="4">
        <v>92</v>
      </c>
      <c r="B96" s="17"/>
      <c r="C96" s="18"/>
      <c r="D96" s="18"/>
      <c r="E96" s="19"/>
      <c r="F96" s="18"/>
      <c r="G96" s="19"/>
      <c r="H96" s="19"/>
      <c r="I96" s="59">
        <f t="shared" si="1"/>
        <v>0</v>
      </c>
      <c r="J96" s="18"/>
      <c r="K96" s="18"/>
      <c r="L96" s="18"/>
      <c r="M96" s="18"/>
      <c r="N96" s="18"/>
      <c r="O96" s="18"/>
      <c r="P96" s="24"/>
      <c r="Q96" s="18"/>
      <c r="R96" s="18"/>
      <c r="S96" s="18"/>
      <c r="T96" s="18"/>
    </row>
    <row r="97" spans="1:20">
      <c r="A97" s="4">
        <v>93</v>
      </c>
      <c r="B97" s="17"/>
      <c r="C97" s="18"/>
      <c r="D97" s="18"/>
      <c r="E97" s="19"/>
      <c r="F97" s="18"/>
      <c r="G97" s="19"/>
      <c r="H97" s="19"/>
      <c r="I97" s="59">
        <f t="shared" si="1"/>
        <v>0</v>
      </c>
      <c r="J97" s="18"/>
      <c r="K97" s="18"/>
      <c r="L97" s="18"/>
      <c r="M97" s="18"/>
      <c r="N97" s="18"/>
      <c r="O97" s="18"/>
      <c r="P97" s="24"/>
      <c r="Q97" s="18"/>
      <c r="R97" s="18"/>
      <c r="S97" s="18"/>
      <c r="T97" s="18"/>
    </row>
    <row r="98" spans="1:20">
      <c r="A98" s="4">
        <v>94</v>
      </c>
      <c r="B98" s="17"/>
      <c r="C98" s="18"/>
      <c r="D98" s="18"/>
      <c r="E98" s="19"/>
      <c r="F98" s="18"/>
      <c r="G98" s="19"/>
      <c r="H98" s="19"/>
      <c r="I98" s="59">
        <f t="shared" si="1"/>
        <v>0</v>
      </c>
      <c r="J98" s="18"/>
      <c r="K98" s="18"/>
      <c r="L98" s="18"/>
      <c r="M98" s="18"/>
      <c r="N98" s="18"/>
      <c r="O98" s="18"/>
      <c r="P98" s="24"/>
      <c r="Q98" s="18"/>
      <c r="R98" s="18"/>
      <c r="S98" s="18"/>
      <c r="T98" s="18"/>
    </row>
    <row r="99" spans="1:20">
      <c r="A99" s="4">
        <v>95</v>
      </c>
      <c r="B99" s="17"/>
      <c r="C99" s="18"/>
      <c r="D99" s="18"/>
      <c r="E99" s="19"/>
      <c r="F99" s="18"/>
      <c r="G99" s="19"/>
      <c r="H99" s="19"/>
      <c r="I99" s="59">
        <f t="shared" si="1"/>
        <v>0</v>
      </c>
      <c r="J99" s="18"/>
      <c r="K99" s="18"/>
      <c r="L99" s="18"/>
      <c r="M99" s="18"/>
      <c r="N99" s="18"/>
      <c r="O99" s="18"/>
      <c r="P99" s="24"/>
      <c r="Q99" s="18"/>
      <c r="R99" s="18"/>
      <c r="S99" s="18"/>
      <c r="T99" s="18"/>
    </row>
    <row r="100" spans="1:20">
      <c r="A100" s="4">
        <v>96</v>
      </c>
      <c r="B100" s="17"/>
      <c r="C100" s="18"/>
      <c r="D100" s="18"/>
      <c r="E100" s="19"/>
      <c r="F100" s="18"/>
      <c r="G100" s="19"/>
      <c r="H100" s="19"/>
      <c r="I100" s="59">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9">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9">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9">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9">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9">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9">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57</v>
      </c>
      <c r="D165" s="21"/>
      <c r="E165" s="13"/>
      <c r="F165" s="21"/>
      <c r="G165" s="60">
        <f>SUM(G5:G164)</f>
        <v>1293</v>
      </c>
      <c r="H165" s="60">
        <f>SUM(H5:H164)</f>
        <v>1297</v>
      </c>
      <c r="I165" s="60">
        <f>SUM(I5:I164)</f>
        <v>2590</v>
      </c>
      <c r="J165" s="21"/>
      <c r="K165" s="21"/>
      <c r="L165" s="21"/>
      <c r="M165" s="21"/>
      <c r="N165" s="21"/>
      <c r="O165" s="21"/>
      <c r="P165" s="14"/>
      <c r="Q165" s="21"/>
      <c r="R165" s="21"/>
      <c r="S165" s="21"/>
      <c r="T165" s="12"/>
    </row>
    <row r="166" spans="1:20">
      <c r="A166" s="44" t="s">
        <v>62</v>
      </c>
      <c r="B166" s="10">
        <f>COUNTIF(B$5:B$164,"Team 1")</f>
        <v>44</v>
      </c>
      <c r="C166" s="44" t="s">
        <v>25</v>
      </c>
      <c r="D166" s="10">
        <f>COUNTIF(D5:D164,"Anganwadi")</f>
        <v>44</v>
      </c>
    </row>
    <row r="167" spans="1:20">
      <c r="A167" s="44" t="s">
        <v>63</v>
      </c>
      <c r="B167" s="10">
        <f>COUNTIF(B$6:B$164,"Team 2")</f>
        <v>0</v>
      </c>
      <c r="C167" s="44" t="s">
        <v>23</v>
      </c>
      <c r="D167" s="10">
        <f>COUNTIF(D5:D164,"School")</f>
        <v>0</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zoomScale="96" zoomScaleNormal="96" workbookViewId="0">
      <pane xSplit="3" ySplit="4" topLeftCell="D5" activePane="bottomRight" state="frozen"/>
      <selection pane="topRight" activeCell="C1" sqref="C1"/>
      <selection pane="bottomLeft" activeCell="A5" sqref="A5"/>
      <selection pane="bottomRight" activeCell="E64" sqref="E64"/>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68" t="s">
        <v>70</v>
      </c>
      <c r="B1" s="168"/>
      <c r="C1" s="168"/>
      <c r="D1" s="55"/>
      <c r="E1" s="55"/>
      <c r="F1" s="55"/>
      <c r="G1" s="55"/>
      <c r="H1" s="55"/>
      <c r="I1" s="55"/>
      <c r="J1" s="55"/>
      <c r="K1" s="55"/>
      <c r="L1" s="55"/>
      <c r="M1" s="55"/>
      <c r="N1" s="55"/>
      <c r="O1" s="55"/>
      <c r="P1" s="55"/>
      <c r="Q1" s="55"/>
      <c r="R1" s="55"/>
      <c r="S1" s="55"/>
    </row>
    <row r="2" spans="1:20">
      <c r="A2" s="162" t="s">
        <v>59</v>
      </c>
      <c r="B2" s="163"/>
      <c r="C2" s="163"/>
      <c r="D2" s="25">
        <v>43678</v>
      </c>
      <c r="E2" s="22"/>
      <c r="F2" s="22"/>
      <c r="G2" s="22"/>
      <c r="H2" s="22"/>
      <c r="I2" s="22"/>
      <c r="J2" s="22"/>
      <c r="K2" s="22"/>
      <c r="L2" s="22"/>
      <c r="M2" s="22"/>
      <c r="N2" s="22"/>
      <c r="O2" s="22"/>
      <c r="P2" s="22"/>
      <c r="Q2" s="22"/>
      <c r="R2" s="22"/>
      <c r="S2" s="22"/>
    </row>
    <row r="3" spans="1:20" ht="24" customHeight="1">
      <c r="A3" s="164" t="s">
        <v>14</v>
      </c>
      <c r="B3" s="160" t="s">
        <v>61</v>
      </c>
      <c r="C3" s="165" t="s">
        <v>7</v>
      </c>
      <c r="D3" s="165" t="s">
        <v>55</v>
      </c>
      <c r="E3" s="165" t="s">
        <v>16</v>
      </c>
      <c r="F3" s="166" t="s">
        <v>17</v>
      </c>
      <c r="G3" s="165" t="s">
        <v>8</v>
      </c>
      <c r="H3" s="165"/>
      <c r="I3" s="165"/>
      <c r="J3" s="165" t="s">
        <v>31</v>
      </c>
      <c r="K3" s="160" t="s">
        <v>33</v>
      </c>
      <c r="L3" s="160" t="s">
        <v>50</v>
      </c>
      <c r="M3" s="160" t="s">
        <v>51</v>
      </c>
      <c r="N3" s="160" t="s">
        <v>34</v>
      </c>
      <c r="O3" s="160" t="s">
        <v>35</v>
      </c>
      <c r="P3" s="164" t="s">
        <v>54</v>
      </c>
      <c r="Q3" s="165" t="s">
        <v>52</v>
      </c>
      <c r="R3" s="165" t="s">
        <v>32</v>
      </c>
      <c r="S3" s="165" t="s">
        <v>53</v>
      </c>
      <c r="T3" s="165" t="s">
        <v>13</v>
      </c>
    </row>
    <row r="4" spans="1:20" ht="25.5" customHeight="1">
      <c r="A4" s="164"/>
      <c r="B4" s="167"/>
      <c r="C4" s="165"/>
      <c r="D4" s="165"/>
      <c r="E4" s="165"/>
      <c r="F4" s="166"/>
      <c r="G4" s="23" t="s">
        <v>9</v>
      </c>
      <c r="H4" s="23" t="s">
        <v>10</v>
      </c>
      <c r="I4" s="23" t="s">
        <v>11</v>
      </c>
      <c r="J4" s="165"/>
      <c r="K4" s="161"/>
      <c r="L4" s="161"/>
      <c r="M4" s="161"/>
      <c r="N4" s="161"/>
      <c r="O4" s="161"/>
      <c r="P4" s="164"/>
      <c r="Q4" s="164"/>
      <c r="R4" s="165"/>
      <c r="S4" s="165"/>
      <c r="T4" s="165"/>
    </row>
    <row r="5" spans="1:20">
      <c r="A5" s="4">
        <v>1</v>
      </c>
      <c r="B5" s="17" t="s">
        <v>62</v>
      </c>
      <c r="C5" s="207" t="s">
        <v>729</v>
      </c>
      <c r="D5" s="94" t="s">
        <v>23</v>
      </c>
      <c r="E5" s="207" t="s">
        <v>732</v>
      </c>
      <c r="F5" s="207" t="s">
        <v>74</v>
      </c>
      <c r="G5" s="94">
        <v>13</v>
      </c>
      <c r="H5" s="94">
        <v>22</v>
      </c>
      <c r="I5" s="59">
        <f>SUM(G5:H5)</f>
        <v>35</v>
      </c>
      <c r="J5" s="207" t="s">
        <v>760</v>
      </c>
      <c r="K5" s="207" t="s">
        <v>360</v>
      </c>
      <c r="L5" s="207" t="s">
        <v>361</v>
      </c>
      <c r="M5" s="207">
        <v>9435737155</v>
      </c>
      <c r="N5" s="207" t="s">
        <v>747</v>
      </c>
      <c r="O5" s="207">
        <v>9678378752</v>
      </c>
      <c r="P5" s="197">
        <v>43678</v>
      </c>
      <c r="Q5" s="48"/>
      <c r="R5" s="48"/>
      <c r="S5" s="18"/>
      <c r="T5" s="18"/>
    </row>
    <row r="6" spans="1:20">
      <c r="A6" s="4">
        <v>2</v>
      </c>
      <c r="B6" s="17" t="s">
        <v>62</v>
      </c>
      <c r="C6" s="207" t="s">
        <v>717</v>
      </c>
      <c r="D6" s="94" t="s">
        <v>23</v>
      </c>
      <c r="E6" s="207" t="s">
        <v>733</v>
      </c>
      <c r="F6" s="207" t="s">
        <v>74</v>
      </c>
      <c r="G6" s="208">
        <v>76</v>
      </c>
      <c r="H6" s="208">
        <v>71</v>
      </c>
      <c r="I6" s="59">
        <f t="shared" ref="I6:I69" si="0">SUM(G6:H6)</f>
        <v>147</v>
      </c>
      <c r="J6" s="207" t="s">
        <v>761</v>
      </c>
      <c r="K6" s="207" t="s">
        <v>360</v>
      </c>
      <c r="L6" s="207" t="s">
        <v>361</v>
      </c>
      <c r="M6" s="207">
        <v>9435737155</v>
      </c>
      <c r="N6" s="207" t="s">
        <v>747</v>
      </c>
      <c r="O6" s="207">
        <v>9678378752</v>
      </c>
      <c r="P6" s="197">
        <v>43678</v>
      </c>
      <c r="Q6" s="48"/>
      <c r="R6" s="48"/>
      <c r="S6" s="18"/>
      <c r="T6" s="18"/>
    </row>
    <row r="7" spans="1:20">
      <c r="A7" s="4">
        <v>3</v>
      </c>
      <c r="B7" s="17" t="s">
        <v>62</v>
      </c>
      <c r="C7" s="207" t="s">
        <v>718</v>
      </c>
      <c r="D7" s="94" t="s">
        <v>23</v>
      </c>
      <c r="E7" s="207" t="s">
        <v>734</v>
      </c>
      <c r="F7" s="207" t="s">
        <v>98</v>
      </c>
      <c r="G7" s="208">
        <v>71</v>
      </c>
      <c r="H7" s="208">
        <v>55</v>
      </c>
      <c r="I7" s="59">
        <f t="shared" si="0"/>
        <v>126</v>
      </c>
      <c r="J7" s="207" t="s">
        <v>762</v>
      </c>
      <c r="K7" s="207" t="s">
        <v>360</v>
      </c>
      <c r="L7" s="207" t="s">
        <v>361</v>
      </c>
      <c r="M7" s="207">
        <v>9435737155</v>
      </c>
      <c r="N7" s="207" t="s">
        <v>747</v>
      </c>
      <c r="O7" s="207">
        <v>9678378752</v>
      </c>
      <c r="P7" s="197">
        <v>43679</v>
      </c>
      <c r="Q7" s="48"/>
      <c r="R7" s="48"/>
      <c r="S7" s="18"/>
      <c r="T7" s="18"/>
    </row>
    <row r="8" spans="1:20">
      <c r="A8" s="4">
        <v>4</v>
      </c>
      <c r="B8" s="17" t="s">
        <v>62</v>
      </c>
      <c r="C8" s="207" t="s">
        <v>719</v>
      </c>
      <c r="D8" s="94" t="s">
        <v>23</v>
      </c>
      <c r="E8" s="207" t="s">
        <v>735</v>
      </c>
      <c r="F8" s="207" t="s">
        <v>74</v>
      </c>
      <c r="G8" s="208">
        <v>14</v>
      </c>
      <c r="H8" s="208">
        <v>15</v>
      </c>
      <c r="I8" s="59">
        <f t="shared" si="0"/>
        <v>29</v>
      </c>
      <c r="J8" s="207" t="s">
        <v>763</v>
      </c>
      <c r="K8" s="207" t="s">
        <v>748</v>
      </c>
      <c r="L8" s="207" t="s">
        <v>749</v>
      </c>
      <c r="M8" s="207">
        <v>9954854380</v>
      </c>
      <c r="N8" s="207" t="s">
        <v>750</v>
      </c>
      <c r="O8" s="207">
        <v>9957091030</v>
      </c>
      <c r="P8" s="197">
        <v>43680</v>
      </c>
      <c r="Q8" s="48"/>
      <c r="R8" s="48"/>
      <c r="S8" s="18"/>
      <c r="T8" s="18"/>
    </row>
    <row r="9" spans="1:20">
      <c r="A9" s="4">
        <v>5</v>
      </c>
      <c r="B9" s="17" t="s">
        <v>62</v>
      </c>
      <c r="C9" s="207" t="s">
        <v>720</v>
      </c>
      <c r="D9" s="94" t="s">
        <v>23</v>
      </c>
      <c r="E9" s="207" t="s">
        <v>736</v>
      </c>
      <c r="F9" s="207" t="s">
        <v>74</v>
      </c>
      <c r="G9" s="208">
        <v>29</v>
      </c>
      <c r="H9" s="208">
        <v>34</v>
      </c>
      <c r="I9" s="59">
        <f t="shared" si="0"/>
        <v>63</v>
      </c>
      <c r="J9" s="207" t="s">
        <v>764</v>
      </c>
      <c r="K9" s="207" t="s">
        <v>751</v>
      </c>
      <c r="L9" s="207" t="s">
        <v>752</v>
      </c>
      <c r="M9" s="94">
        <v>9401451880</v>
      </c>
      <c r="N9" s="207" t="s">
        <v>753</v>
      </c>
      <c r="O9" s="95">
        <v>7896958716</v>
      </c>
      <c r="P9" s="197">
        <v>43680</v>
      </c>
      <c r="Q9" s="48"/>
      <c r="R9" s="48"/>
      <c r="S9" s="18"/>
      <c r="T9" s="18"/>
    </row>
    <row r="10" spans="1:20">
      <c r="A10" s="4">
        <v>6</v>
      </c>
      <c r="B10" s="17" t="s">
        <v>62</v>
      </c>
      <c r="C10" s="207" t="s">
        <v>728</v>
      </c>
      <c r="D10" s="94" t="s">
        <v>23</v>
      </c>
      <c r="E10" s="207" t="s">
        <v>737</v>
      </c>
      <c r="F10" s="207" t="s">
        <v>98</v>
      </c>
      <c r="G10" s="208">
        <v>70</v>
      </c>
      <c r="H10" s="208">
        <v>74</v>
      </c>
      <c r="I10" s="59">
        <f t="shared" si="0"/>
        <v>144</v>
      </c>
      <c r="J10" s="207" t="s">
        <v>765</v>
      </c>
      <c r="K10" s="207" t="s">
        <v>751</v>
      </c>
      <c r="L10" s="207" t="s">
        <v>752</v>
      </c>
      <c r="M10" s="94">
        <v>9401451880</v>
      </c>
      <c r="N10" s="207" t="s">
        <v>753</v>
      </c>
      <c r="O10" s="95">
        <v>7896958716</v>
      </c>
      <c r="P10" s="197">
        <v>43682</v>
      </c>
      <c r="Q10" s="48"/>
      <c r="R10" s="48"/>
      <c r="S10" s="18"/>
      <c r="T10" s="18"/>
    </row>
    <row r="11" spans="1:20">
      <c r="A11" s="4">
        <v>7</v>
      </c>
      <c r="B11" s="17" t="s">
        <v>62</v>
      </c>
      <c r="C11" s="207" t="s">
        <v>721</v>
      </c>
      <c r="D11" s="94" t="s">
        <v>23</v>
      </c>
      <c r="E11" s="207" t="s">
        <v>738</v>
      </c>
      <c r="F11" s="207" t="s">
        <v>74</v>
      </c>
      <c r="G11" s="208">
        <v>47</v>
      </c>
      <c r="H11" s="208">
        <v>53</v>
      </c>
      <c r="I11" s="59">
        <f t="shared" si="0"/>
        <v>100</v>
      </c>
      <c r="J11" s="207" t="s">
        <v>766</v>
      </c>
      <c r="K11" s="207" t="s">
        <v>751</v>
      </c>
      <c r="L11" s="207" t="s">
        <v>752</v>
      </c>
      <c r="M11" s="94">
        <v>9401451880</v>
      </c>
      <c r="N11" s="207" t="s">
        <v>753</v>
      </c>
      <c r="O11" s="95">
        <v>7896958716</v>
      </c>
      <c r="P11" s="197">
        <v>43683</v>
      </c>
      <c r="Q11" s="48"/>
      <c r="R11" s="48"/>
      <c r="S11" s="18"/>
      <c r="T11" s="18"/>
    </row>
    <row r="12" spans="1:20">
      <c r="A12" s="4">
        <v>8</v>
      </c>
      <c r="B12" s="17" t="s">
        <v>62</v>
      </c>
      <c r="C12" s="207" t="s">
        <v>722</v>
      </c>
      <c r="D12" s="94" t="s">
        <v>23</v>
      </c>
      <c r="E12" s="207" t="s">
        <v>739</v>
      </c>
      <c r="F12" s="207" t="s">
        <v>74</v>
      </c>
      <c r="G12" s="208">
        <v>16</v>
      </c>
      <c r="H12" s="208">
        <v>21</v>
      </c>
      <c r="I12" s="59">
        <f t="shared" si="0"/>
        <v>37</v>
      </c>
      <c r="J12" s="207" t="s">
        <v>767</v>
      </c>
      <c r="K12" s="207" t="s">
        <v>751</v>
      </c>
      <c r="L12" s="207" t="s">
        <v>752</v>
      </c>
      <c r="M12" s="94">
        <v>9401451880</v>
      </c>
      <c r="N12" s="207" t="s">
        <v>772</v>
      </c>
      <c r="O12" s="207"/>
      <c r="P12" s="197">
        <v>43683</v>
      </c>
      <c r="Q12" s="48"/>
      <c r="R12" s="48"/>
      <c r="S12" s="18"/>
      <c r="T12" s="18"/>
    </row>
    <row r="13" spans="1:20">
      <c r="A13" s="4">
        <v>9</v>
      </c>
      <c r="B13" s="17" t="s">
        <v>62</v>
      </c>
      <c r="C13" s="207" t="s">
        <v>723</v>
      </c>
      <c r="D13" s="94" t="s">
        <v>23</v>
      </c>
      <c r="E13" s="207" t="s">
        <v>740</v>
      </c>
      <c r="F13" s="207" t="s">
        <v>98</v>
      </c>
      <c r="G13" s="208">
        <v>75</v>
      </c>
      <c r="H13" s="208">
        <v>81</v>
      </c>
      <c r="I13" s="59">
        <f t="shared" si="0"/>
        <v>156</v>
      </c>
      <c r="J13" s="207" t="s">
        <v>768</v>
      </c>
      <c r="K13" s="98" t="s">
        <v>754</v>
      </c>
      <c r="L13" s="96" t="s">
        <v>755</v>
      </c>
      <c r="M13" s="96">
        <v>9401451885</v>
      </c>
      <c r="N13" s="207" t="s">
        <v>772</v>
      </c>
      <c r="O13" s="207"/>
      <c r="P13" s="197">
        <v>43684</v>
      </c>
      <c r="Q13" s="48"/>
      <c r="R13" s="48"/>
      <c r="S13" s="18"/>
      <c r="T13" s="18"/>
    </row>
    <row r="14" spans="1:20">
      <c r="A14" s="4">
        <v>10</v>
      </c>
      <c r="B14" s="17" t="s">
        <v>62</v>
      </c>
      <c r="C14" s="207" t="s">
        <v>730</v>
      </c>
      <c r="D14" s="94" t="s">
        <v>23</v>
      </c>
      <c r="E14" s="207" t="s">
        <v>741</v>
      </c>
      <c r="F14" s="207" t="s">
        <v>74</v>
      </c>
      <c r="G14" s="208">
        <v>72</v>
      </c>
      <c r="H14" s="208">
        <v>76</v>
      </c>
      <c r="I14" s="59">
        <f t="shared" si="0"/>
        <v>148</v>
      </c>
      <c r="J14" s="207" t="s">
        <v>769</v>
      </c>
      <c r="K14" s="98" t="s">
        <v>754</v>
      </c>
      <c r="L14" s="96" t="s">
        <v>755</v>
      </c>
      <c r="M14" s="96">
        <v>9401451885</v>
      </c>
      <c r="N14" s="207" t="s">
        <v>772</v>
      </c>
      <c r="O14" s="207"/>
      <c r="P14" s="197">
        <v>43685</v>
      </c>
      <c r="Q14" s="48"/>
      <c r="R14" s="48"/>
      <c r="S14" s="18"/>
      <c r="T14" s="18"/>
    </row>
    <row r="15" spans="1:20">
      <c r="A15" s="4">
        <v>11</v>
      </c>
      <c r="B15" s="17" t="s">
        <v>62</v>
      </c>
      <c r="C15" s="207" t="s">
        <v>724</v>
      </c>
      <c r="D15" s="94" t="s">
        <v>23</v>
      </c>
      <c r="E15" s="207" t="s">
        <v>742</v>
      </c>
      <c r="F15" s="207" t="s">
        <v>178</v>
      </c>
      <c r="G15" s="94">
        <v>108</v>
      </c>
      <c r="H15" s="94">
        <v>70</v>
      </c>
      <c r="I15" s="59">
        <f t="shared" si="0"/>
        <v>178</v>
      </c>
      <c r="J15" s="207" t="s">
        <v>770</v>
      </c>
      <c r="K15" s="98" t="s">
        <v>754</v>
      </c>
      <c r="L15" s="96" t="s">
        <v>755</v>
      </c>
      <c r="M15" s="96">
        <v>9401451885</v>
      </c>
      <c r="N15" s="207" t="s">
        <v>772</v>
      </c>
      <c r="O15" s="207"/>
      <c r="P15" s="197">
        <v>43686</v>
      </c>
      <c r="Q15" s="48"/>
      <c r="R15" s="48"/>
      <c r="S15" s="18"/>
      <c r="T15" s="18"/>
    </row>
    <row r="16" spans="1:20">
      <c r="A16" s="4">
        <v>12</v>
      </c>
      <c r="B16" s="17" t="s">
        <v>62</v>
      </c>
      <c r="C16" s="207" t="s">
        <v>725</v>
      </c>
      <c r="D16" s="94" t="s">
        <v>23</v>
      </c>
      <c r="E16" s="207" t="s">
        <v>743</v>
      </c>
      <c r="F16" s="207" t="s">
        <v>74</v>
      </c>
      <c r="G16" s="208">
        <v>36</v>
      </c>
      <c r="H16" s="208">
        <v>37</v>
      </c>
      <c r="I16" s="59">
        <f t="shared" si="0"/>
        <v>73</v>
      </c>
      <c r="J16" s="207" t="s">
        <v>771</v>
      </c>
      <c r="K16" s="98" t="s">
        <v>754</v>
      </c>
      <c r="L16" s="96" t="s">
        <v>755</v>
      </c>
      <c r="M16" s="96">
        <v>9401451885</v>
      </c>
      <c r="N16" s="97" t="s">
        <v>756</v>
      </c>
      <c r="O16" s="95">
        <v>9954207144</v>
      </c>
      <c r="P16" s="197">
        <v>43687</v>
      </c>
      <c r="Q16" s="48"/>
      <c r="R16" s="48"/>
      <c r="S16" s="18"/>
      <c r="T16" s="18"/>
    </row>
    <row r="17" spans="1:20">
      <c r="A17" s="4">
        <v>13</v>
      </c>
      <c r="B17" s="17" t="s">
        <v>62</v>
      </c>
      <c r="C17" s="207" t="s">
        <v>731</v>
      </c>
      <c r="D17" s="94" t="s">
        <v>23</v>
      </c>
      <c r="E17" s="207" t="s">
        <v>744</v>
      </c>
      <c r="F17" s="207" t="s">
        <v>74</v>
      </c>
      <c r="G17" s="208">
        <v>47</v>
      </c>
      <c r="H17" s="208">
        <v>45</v>
      </c>
      <c r="I17" s="59">
        <f t="shared" si="0"/>
        <v>92</v>
      </c>
      <c r="J17" s="207">
        <v>9957962295</v>
      </c>
      <c r="K17" s="98" t="s">
        <v>754</v>
      </c>
      <c r="L17" s="96" t="s">
        <v>755</v>
      </c>
      <c r="M17" s="96">
        <v>9401451885</v>
      </c>
      <c r="N17" s="97" t="s">
        <v>756</v>
      </c>
      <c r="O17" s="95">
        <v>9954207144</v>
      </c>
      <c r="P17" s="197">
        <v>43687</v>
      </c>
      <c r="Q17" s="48"/>
      <c r="R17" s="48"/>
      <c r="S17" s="18"/>
      <c r="T17" s="18"/>
    </row>
    <row r="18" spans="1:20">
      <c r="A18" s="4">
        <v>14</v>
      </c>
      <c r="B18" s="17" t="s">
        <v>62</v>
      </c>
      <c r="C18" s="207" t="s">
        <v>726</v>
      </c>
      <c r="D18" s="94" t="s">
        <v>23</v>
      </c>
      <c r="E18" s="207" t="s">
        <v>745</v>
      </c>
      <c r="F18" s="207" t="s">
        <v>74</v>
      </c>
      <c r="G18" s="208">
        <v>17</v>
      </c>
      <c r="H18" s="208">
        <v>31</v>
      </c>
      <c r="I18" s="59">
        <f t="shared" si="0"/>
        <v>48</v>
      </c>
      <c r="J18" s="207">
        <v>9707660279</v>
      </c>
      <c r="K18" s="98" t="s">
        <v>757</v>
      </c>
      <c r="L18" s="96" t="s">
        <v>758</v>
      </c>
      <c r="M18" s="96">
        <v>9401451861</v>
      </c>
      <c r="N18" s="97" t="s">
        <v>759</v>
      </c>
      <c r="O18" s="95"/>
      <c r="P18" s="197">
        <v>43690</v>
      </c>
      <c r="Q18" s="48"/>
      <c r="R18" s="48"/>
      <c r="S18" s="18"/>
      <c r="T18" s="18"/>
    </row>
    <row r="19" spans="1:20">
      <c r="A19" s="4">
        <v>15</v>
      </c>
      <c r="B19" s="17" t="s">
        <v>62</v>
      </c>
      <c r="C19" s="207" t="s">
        <v>727</v>
      </c>
      <c r="D19" s="94" t="s">
        <v>23</v>
      </c>
      <c r="E19" s="207" t="s">
        <v>746</v>
      </c>
      <c r="F19" s="207" t="s">
        <v>98</v>
      </c>
      <c r="G19" s="208">
        <v>53</v>
      </c>
      <c r="H19" s="208">
        <v>64</v>
      </c>
      <c r="I19" s="59">
        <f t="shared" si="0"/>
        <v>117</v>
      </c>
      <c r="J19" s="207">
        <v>9957688109</v>
      </c>
      <c r="K19" s="98" t="s">
        <v>757</v>
      </c>
      <c r="L19" s="96" t="s">
        <v>758</v>
      </c>
      <c r="M19" s="96">
        <v>9401451861</v>
      </c>
      <c r="N19" s="97" t="s">
        <v>759</v>
      </c>
      <c r="O19" s="95"/>
      <c r="P19" s="197">
        <v>43690</v>
      </c>
      <c r="Q19" s="48"/>
      <c r="R19" s="48"/>
      <c r="S19" s="18"/>
      <c r="T19" s="18"/>
    </row>
    <row r="20" spans="1:20">
      <c r="A20" s="4">
        <v>16</v>
      </c>
      <c r="B20" s="17" t="s">
        <v>62</v>
      </c>
      <c r="C20" s="100" t="s">
        <v>773</v>
      </c>
      <c r="D20" s="192" t="s">
        <v>23</v>
      </c>
      <c r="E20" s="99" t="s">
        <v>788</v>
      </c>
      <c r="F20" s="99" t="s">
        <v>74</v>
      </c>
      <c r="G20" s="198">
        <v>11</v>
      </c>
      <c r="H20" s="198">
        <v>16</v>
      </c>
      <c r="I20" s="59">
        <f t="shared" si="0"/>
        <v>27</v>
      </c>
      <c r="J20" s="99" t="s">
        <v>803</v>
      </c>
      <c r="K20" s="99" t="s">
        <v>816</v>
      </c>
      <c r="L20" s="99" t="s">
        <v>527</v>
      </c>
      <c r="M20" s="99">
        <v>9401451887</v>
      </c>
      <c r="N20" s="99" t="s">
        <v>817</v>
      </c>
      <c r="O20" s="99">
        <v>9954785163</v>
      </c>
      <c r="P20" s="195">
        <v>43691</v>
      </c>
      <c r="Q20" s="48"/>
      <c r="R20" s="48"/>
      <c r="S20" s="18"/>
      <c r="T20" s="18"/>
    </row>
    <row r="21" spans="1:20">
      <c r="A21" s="4">
        <v>17</v>
      </c>
      <c r="B21" s="17" t="s">
        <v>62</v>
      </c>
      <c r="C21" s="100" t="s">
        <v>783</v>
      </c>
      <c r="D21" s="192" t="s">
        <v>23</v>
      </c>
      <c r="E21" s="99" t="s">
        <v>789</v>
      </c>
      <c r="F21" s="99" t="s">
        <v>74</v>
      </c>
      <c r="G21" s="198">
        <v>16</v>
      </c>
      <c r="H21" s="198">
        <v>9</v>
      </c>
      <c r="I21" s="59">
        <f t="shared" si="0"/>
        <v>25</v>
      </c>
      <c r="J21" s="99" t="s">
        <v>157</v>
      </c>
      <c r="K21" s="99" t="s">
        <v>816</v>
      </c>
      <c r="L21" s="99" t="s">
        <v>527</v>
      </c>
      <c r="M21" s="99">
        <v>9401451887</v>
      </c>
      <c r="N21" s="99" t="s">
        <v>817</v>
      </c>
      <c r="O21" s="99">
        <v>9954785163</v>
      </c>
      <c r="P21" s="195">
        <v>43691</v>
      </c>
      <c r="Q21" s="48"/>
      <c r="R21" s="48"/>
      <c r="S21" s="18"/>
      <c r="T21" s="18"/>
    </row>
    <row r="22" spans="1:20">
      <c r="A22" s="4">
        <v>18</v>
      </c>
      <c r="B22" s="17" t="s">
        <v>62</v>
      </c>
      <c r="C22" s="100" t="s">
        <v>784</v>
      </c>
      <c r="D22" s="192" t="s">
        <v>23</v>
      </c>
      <c r="E22" s="99" t="s">
        <v>790</v>
      </c>
      <c r="F22" s="99" t="s">
        <v>74</v>
      </c>
      <c r="G22" s="94">
        <v>29</v>
      </c>
      <c r="H22" s="94">
        <v>25</v>
      </c>
      <c r="I22" s="59">
        <f t="shared" si="0"/>
        <v>54</v>
      </c>
      <c r="J22" s="99" t="s">
        <v>157</v>
      </c>
      <c r="K22" s="99" t="s">
        <v>816</v>
      </c>
      <c r="L22" s="99" t="s">
        <v>818</v>
      </c>
      <c r="M22" s="99">
        <v>7664929569</v>
      </c>
      <c r="N22" s="99" t="s">
        <v>819</v>
      </c>
      <c r="O22" s="99">
        <v>69000388755</v>
      </c>
      <c r="P22" s="195">
        <v>43691</v>
      </c>
      <c r="Q22" s="48"/>
      <c r="R22" s="48"/>
      <c r="S22" s="18"/>
      <c r="T22" s="18"/>
    </row>
    <row r="23" spans="1:20">
      <c r="A23" s="4">
        <v>19</v>
      </c>
      <c r="B23" s="17" t="s">
        <v>62</v>
      </c>
      <c r="C23" s="100" t="s">
        <v>774</v>
      </c>
      <c r="D23" s="192" t="s">
        <v>23</v>
      </c>
      <c r="E23" s="99" t="s">
        <v>791</v>
      </c>
      <c r="F23" s="99" t="s">
        <v>74</v>
      </c>
      <c r="G23" s="198">
        <v>26</v>
      </c>
      <c r="H23" s="198">
        <v>18</v>
      </c>
      <c r="I23" s="59">
        <f t="shared" si="0"/>
        <v>44</v>
      </c>
      <c r="J23" s="99" t="s">
        <v>804</v>
      </c>
      <c r="K23" s="99" t="s">
        <v>816</v>
      </c>
      <c r="L23" s="99" t="s">
        <v>818</v>
      </c>
      <c r="M23" s="99">
        <v>7664929569</v>
      </c>
      <c r="N23" s="99" t="s">
        <v>820</v>
      </c>
      <c r="O23" s="99">
        <v>9954594763</v>
      </c>
      <c r="P23" s="195">
        <v>43693</v>
      </c>
      <c r="Q23" s="48"/>
      <c r="R23" s="48"/>
      <c r="S23" s="18"/>
      <c r="T23" s="18"/>
    </row>
    <row r="24" spans="1:20">
      <c r="A24" s="4">
        <v>20</v>
      </c>
      <c r="B24" s="17" t="s">
        <v>62</v>
      </c>
      <c r="C24" s="100" t="s">
        <v>785</v>
      </c>
      <c r="D24" s="192" t="s">
        <v>23</v>
      </c>
      <c r="E24" s="99" t="s">
        <v>792</v>
      </c>
      <c r="F24" s="99" t="s">
        <v>74</v>
      </c>
      <c r="G24" s="94">
        <v>21</v>
      </c>
      <c r="H24" s="94">
        <v>18</v>
      </c>
      <c r="I24" s="59">
        <f t="shared" si="0"/>
        <v>39</v>
      </c>
      <c r="J24" s="99" t="s">
        <v>805</v>
      </c>
      <c r="K24" s="99" t="s">
        <v>816</v>
      </c>
      <c r="L24" s="99" t="s">
        <v>818</v>
      </c>
      <c r="M24" s="99">
        <v>7664929569</v>
      </c>
      <c r="N24" s="99" t="s">
        <v>821</v>
      </c>
      <c r="O24" s="99">
        <v>9954923429</v>
      </c>
      <c r="P24" s="195">
        <v>43693</v>
      </c>
      <c r="Q24" s="18"/>
      <c r="R24" s="18"/>
      <c r="S24" s="18"/>
      <c r="T24" s="18"/>
    </row>
    <row r="25" spans="1:20">
      <c r="A25" s="4">
        <v>21</v>
      </c>
      <c r="B25" s="17" t="s">
        <v>62</v>
      </c>
      <c r="C25" s="100" t="s">
        <v>775</v>
      </c>
      <c r="D25" s="192" t="s">
        <v>23</v>
      </c>
      <c r="E25" s="99" t="s">
        <v>793</v>
      </c>
      <c r="F25" s="99" t="s">
        <v>74</v>
      </c>
      <c r="G25" s="198">
        <v>10</v>
      </c>
      <c r="H25" s="198">
        <v>13</v>
      </c>
      <c r="I25" s="59">
        <f t="shared" si="0"/>
        <v>23</v>
      </c>
      <c r="J25" s="99" t="s">
        <v>806</v>
      </c>
      <c r="K25" s="99" t="s">
        <v>816</v>
      </c>
      <c r="L25" s="99" t="s">
        <v>527</v>
      </c>
      <c r="M25" s="99">
        <v>9401451887</v>
      </c>
      <c r="N25" s="99" t="s">
        <v>822</v>
      </c>
      <c r="O25" s="99">
        <v>7896387910</v>
      </c>
      <c r="P25" s="195">
        <v>43693</v>
      </c>
      <c r="Q25" s="18"/>
      <c r="R25" s="18"/>
      <c r="S25" s="18"/>
      <c r="T25" s="18"/>
    </row>
    <row r="26" spans="1:20">
      <c r="A26" s="4">
        <v>22</v>
      </c>
      <c r="B26" s="17" t="s">
        <v>62</v>
      </c>
      <c r="C26" s="100" t="s">
        <v>776</v>
      </c>
      <c r="D26" s="192" t="s">
        <v>23</v>
      </c>
      <c r="E26" s="99" t="s">
        <v>794</v>
      </c>
      <c r="F26" s="99" t="s">
        <v>74</v>
      </c>
      <c r="G26" s="198">
        <v>16</v>
      </c>
      <c r="H26" s="198">
        <v>18</v>
      </c>
      <c r="I26" s="59">
        <f t="shared" si="0"/>
        <v>34</v>
      </c>
      <c r="J26" s="99" t="s">
        <v>807</v>
      </c>
      <c r="K26" s="99" t="s">
        <v>816</v>
      </c>
      <c r="L26" s="99" t="s">
        <v>527</v>
      </c>
      <c r="M26" s="99">
        <v>9401451887</v>
      </c>
      <c r="N26" s="99" t="s">
        <v>823</v>
      </c>
      <c r="O26" s="99">
        <v>8011886431</v>
      </c>
      <c r="P26" s="195">
        <v>43694</v>
      </c>
      <c r="Q26" s="18"/>
      <c r="R26" s="18"/>
      <c r="S26" s="18"/>
      <c r="T26" s="18"/>
    </row>
    <row r="27" spans="1:20">
      <c r="A27" s="4">
        <v>23</v>
      </c>
      <c r="B27" s="17" t="s">
        <v>62</v>
      </c>
      <c r="C27" s="100" t="s">
        <v>777</v>
      </c>
      <c r="D27" s="192" t="s">
        <v>23</v>
      </c>
      <c r="E27" s="99" t="s">
        <v>795</v>
      </c>
      <c r="F27" s="99" t="s">
        <v>98</v>
      </c>
      <c r="G27" s="198">
        <v>20</v>
      </c>
      <c r="H27" s="198">
        <v>26</v>
      </c>
      <c r="I27" s="59">
        <f t="shared" si="0"/>
        <v>46</v>
      </c>
      <c r="J27" s="99" t="s">
        <v>808</v>
      </c>
      <c r="K27" s="99" t="s">
        <v>816</v>
      </c>
      <c r="L27" s="99" t="s">
        <v>527</v>
      </c>
      <c r="M27" s="99">
        <v>9401451887</v>
      </c>
      <c r="N27" s="99" t="s">
        <v>822</v>
      </c>
      <c r="O27" s="99">
        <v>9954923429</v>
      </c>
      <c r="P27" s="195">
        <v>43694</v>
      </c>
      <c r="Q27" s="18"/>
      <c r="R27" s="18"/>
      <c r="S27" s="18"/>
      <c r="T27" s="18"/>
    </row>
    <row r="28" spans="1:20">
      <c r="A28" s="4">
        <v>24</v>
      </c>
      <c r="B28" s="17" t="s">
        <v>62</v>
      </c>
      <c r="C28" s="100" t="s">
        <v>778</v>
      </c>
      <c r="D28" s="192" t="s">
        <v>23</v>
      </c>
      <c r="E28" s="99" t="s">
        <v>796</v>
      </c>
      <c r="F28" s="99" t="s">
        <v>74</v>
      </c>
      <c r="G28" s="198">
        <v>15</v>
      </c>
      <c r="H28" s="198">
        <v>9</v>
      </c>
      <c r="I28" s="59">
        <f t="shared" si="0"/>
        <v>24</v>
      </c>
      <c r="J28" s="99" t="s">
        <v>809</v>
      </c>
      <c r="K28" s="99" t="s">
        <v>816</v>
      </c>
      <c r="L28" s="99" t="s">
        <v>818</v>
      </c>
      <c r="M28" s="99">
        <v>7664929569</v>
      </c>
      <c r="N28" s="99" t="s">
        <v>824</v>
      </c>
      <c r="O28" s="99">
        <v>6001207018</v>
      </c>
      <c r="P28" s="195">
        <v>43694</v>
      </c>
      <c r="Q28" s="18"/>
      <c r="R28" s="18"/>
      <c r="S28" s="18"/>
      <c r="T28" s="18"/>
    </row>
    <row r="29" spans="1:20">
      <c r="A29" s="4">
        <v>25</v>
      </c>
      <c r="B29" s="17" t="s">
        <v>62</v>
      </c>
      <c r="C29" s="100" t="s">
        <v>786</v>
      </c>
      <c r="D29" s="192" t="s">
        <v>23</v>
      </c>
      <c r="E29" s="99" t="s">
        <v>797</v>
      </c>
      <c r="F29" s="99" t="s">
        <v>98</v>
      </c>
      <c r="G29" s="94">
        <v>32</v>
      </c>
      <c r="H29" s="94">
        <v>27</v>
      </c>
      <c r="I29" s="59">
        <f t="shared" si="0"/>
        <v>59</v>
      </c>
      <c r="J29" s="99" t="s">
        <v>810</v>
      </c>
      <c r="K29" s="99" t="s">
        <v>816</v>
      </c>
      <c r="L29" s="99" t="s">
        <v>818</v>
      </c>
      <c r="M29" s="99">
        <v>7664929569</v>
      </c>
      <c r="N29" s="99" t="s">
        <v>824</v>
      </c>
      <c r="O29" s="99">
        <v>6001207018</v>
      </c>
      <c r="P29" s="195">
        <v>43696</v>
      </c>
      <c r="Q29" s="18"/>
      <c r="R29" s="18"/>
      <c r="S29" s="18"/>
      <c r="T29" s="18"/>
    </row>
    <row r="30" spans="1:20">
      <c r="A30" s="4">
        <v>26</v>
      </c>
      <c r="B30" s="17" t="s">
        <v>62</v>
      </c>
      <c r="C30" s="100" t="s">
        <v>787</v>
      </c>
      <c r="D30" s="192" t="s">
        <v>23</v>
      </c>
      <c r="E30" s="99" t="s">
        <v>798</v>
      </c>
      <c r="F30" s="99" t="s">
        <v>74</v>
      </c>
      <c r="G30" s="198">
        <v>10</v>
      </c>
      <c r="H30" s="198">
        <v>10</v>
      </c>
      <c r="I30" s="59">
        <f t="shared" si="0"/>
        <v>20</v>
      </c>
      <c r="J30" s="99" t="s">
        <v>811</v>
      </c>
      <c r="K30" s="99" t="s">
        <v>816</v>
      </c>
      <c r="L30" s="99" t="s">
        <v>818</v>
      </c>
      <c r="M30" s="99">
        <v>7664929569</v>
      </c>
      <c r="N30" s="99" t="s">
        <v>824</v>
      </c>
      <c r="O30" s="99">
        <v>6001207018</v>
      </c>
      <c r="P30" s="195">
        <v>43696</v>
      </c>
      <c r="Q30" s="18"/>
      <c r="R30" s="18"/>
      <c r="S30" s="18"/>
      <c r="T30" s="18"/>
    </row>
    <row r="31" spans="1:20">
      <c r="A31" s="4">
        <v>27</v>
      </c>
      <c r="B31" s="17" t="s">
        <v>62</v>
      </c>
      <c r="C31" s="100" t="s">
        <v>779</v>
      </c>
      <c r="D31" s="192" t="s">
        <v>23</v>
      </c>
      <c r="E31" s="99" t="s">
        <v>799</v>
      </c>
      <c r="F31" s="99" t="s">
        <v>74</v>
      </c>
      <c r="G31" s="198">
        <v>44</v>
      </c>
      <c r="H31" s="198">
        <v>32</v>
      </c>
      <c r="I31" s="59">
        <f t="shared" si="0"/>
        <v>76</v>
      </c>
      <c r="J31" s="99" t="s">
        <v>812</v>
      </c>
      <c r="K31" s="99" t="s">
        <v>816</v>
      </c>
      <c r="L31" s="99" t="s">
        <v>818</v>
      </c>
      <c r="M31" s="99">
        <v>7664929569</v>
      </c>
      <c r="N31" s="99" t="s">
        <v>825</v>
      </c>
      <c r="O31" s="99">
        <v>9957396532</v>
      </c>
      <c r="P31" s="195">
        <v>43696</v>
      </c>
      <c r="Q31" s="18"/>
      <c r="R31" s="18"/>
      <c r="S31" s="18"/>
      <c r="T31" s="18"/>
    </row>
    <row r="32" spans="1:20">
      <c r="A32" s="4">
        <v>28</v>
      </c>
      <c r="B32" s="17" t="s">
        <v>62</v>
      </c>
      <c r="C32" s="100" t="s">
        <v>780</v>
      </c>
      <c r="D32" s="192" t="s">
        <v>23</v>
      </c>
      <c r="E32" s="99" t="s">
        <v>800</v>
      </c>
      <c r="F32" s="99" t="s">
        <v>74</v>
      </c>
      <c r="G32" s="198">
        <v>16</v>
      </c>
      <c r="H32" s="198">
        <v>18</v>
      </c>
      <c r="I32" s="59">
        <f t="shared" si="0"/>
        <v>34</v>
      </c>
      <c r="J32" s="99" t="s">
        <v>813</v>
      </c>
      <c r="K32" s="99" t="s">
        <v>816</v>
      </c>
      <c r="L32" s="99" t="s">
        <v>818</v>
      </c>
      <c r="M32" s="99">
        <v>7664929569</v>
      </c>
      <c r="N32" s="99" t="s">
        <v>826</v>
      </c>
      <c r="O32" s="99">
        <v>9954923763</v>
      </c>
      <c r="P32" s="195">
        <v>43698</v>
      </c>
      <c r="Q32" s="18"/>
      <c r="R32" s="18"/>
      <c r="S32" s="18"/>
      <c r="T32" s="18"/>
    </row>
    <row r="33" spans="1:20">
      <c r="A33" s="4">
        <v>29</v>
      </c>
      <c r="B33" s="17" t="s">
        <v>62</v>
      </c>
      <c r="C33" s="100" t="s">
        <v>781</v>
      </c>
      <c r="D33" s="192" t="s">
        <v>23</v>
      </c>
      <c r="E33" s="99" t="s">
        <v>801</v>
      </c>
      <c r="F33" s="99" t="s">
        <v>74</v>
      </c>
      <c r="G33" s="198">
        <v>28</v>
      </c>
      <c r="H33" s="198">
        <v>20</v>
      </c>
      <c r="I33" s="59">
        <f t="shared" si="0"/>
        <v>48</v>
      </c>
      <c r="J33" s="99" t="s">
        <v>814</v>
      </c>
      <c r="K33" s="99" t="s">
        <v>816</v>
      </c>
      <c r="L33" s="99" t="s">
        <v>818</v>
      </c>
      <c r="M33" s="99">
        <v>7664929569</v>
      </c>
      <c r="N33" s="99" t="s">
        <v>827</v>
      </c>
      <c r="O33" s="99">
        <v>6000961913</v>
      </c>
      <c r="P33" s="195">
        <v>43698</v>
      </c>
      <c r="Q33" s="18"/>
      <c r="R33" s="18"/>
      <c r="S33" s="18"/>
      <c r="T33" s="18"/>
    </row>
    <row r="34" spans="1:20">
      <c r="A34" s="4">
        <v>30</v>
      </c>
      <c r="B34" s="17" t="s">
        <v>62</v>
      </c>
      <c r="C34" s="100" t="s">
        <v>782</v>
      </c>
      <c r="D34" s="192" t="s">
        <v>23</v>
      </c>
      <c r="E34" s="99" t="s">
        <v>802</v>
      </c>
      <c r="F34" s="99" t="s">
        <v>98</v>
      </c>
      <c r="G34" s="198">
        <v>23</v>
      </c>
      <c r="H34" s="198">
        <v>20</v>
      </c>
      <c r="I34" s="59">
        <f t="shared" si="0"/>
        <v>43</v>
      </c>
      <c r="J34" s="99" t="s">
        <v>815</v>
      </c>
      <c r="K34" s="99" t="s">
        <v>816</v>
      </c>
      <c r="L34" s="99" t="s">
        <v>818</v>
      </c>
      <c r="M34" s="99">
        <v>7664929569</v>
      </c>
      <c r="N34" s="99" t="s">
        <v>826</v>
      </c>
      <c r="O34" s="99">
        <v>9954923763</v>
      </c>
      <c r="P34" s="195">
        <v>43698</v>
      </c>
      <c r="Q34" s="18"/>
      <c r="R34" s="18"/>
      <c r="S34" s="18"/>
      <c r="T34" s="18"/>
    </row>
    <row r="35" spans="1:20">
      <c r="A35" s="4">
        <v>31</v>
      </c>
      <c r="B35" s="17" t="s">
        <v>62</v>
      </c>
      <c r="C35" s="101" t="s">
        <v>828</v>
      </c>
      <c r="D35" s="192" t="s">
        <v>23</v>
      </c>
      <c r="E35" s="101" t="s">
        <v>864</v>
      </c>
      <c r="F35" s="102" t="s">
        <v>74</v>
      </c>
      <c r="G35" s="198">
        <v>19</v>
      </c>
      <c r="H35" s="198">
        <v>10</v>
      </c>
      <c r="I35" s="59">
        <f t="shared" si="0"/>
        <v>29</v>
      </c>
      <c r="J35" s="102" t="s">
        <v>883</v>
      </c>
      <c r="K35" s="102" t="s">
        <v>847</v>
      </c>
      <c r="L35" s="102" t="s">
        <v>848</v>
      </c>
      <c r="M35" s="102">
        <v>9401044286</v>
      </c>
      <c r="N35" s="102" t="s">
        <v>849</v>
      </c>
      <c r="O35" s="102">
        <v>8753901536</v>
      </c>
      <c r="P35" s="195">
        <v>43699</v>
      </c>
      <c r="Q35" s="18"/>
      <c r="R35" s="18"/>
      <c r="S35" s="18"/>
      <c r="T35" s="18"/>
    </row>
    <row r="36" spans="1:20">
      <c r="A36" s="4">
        <v>32</v>
      </c>
      <c r="B36" s="17" t="s">
        <v>62</v>
      </c>
      <c r="C36" s="101" t="s">
        <v>829</v>
      </c>
      <c r="D36" s="192" t="s">
        <v>23</v>
      </c>
      <c r="E36" s="101" t="s">
        <v>865</v>
      </c>
      <c r="F36" s="102" t="s">
        <v>74</v>
      </c>
      <c r="G36" s="198">
        <v>43</v>
      </c>
      <c r="H36" s="198">
        <v>28</v>
      </c>
      <c r="I36" s="59">
        <f t="shared" si="0"/>
        <v>71</v>
      </c>
      <c r="J36" s="102" t="s">
        <v>884</v>
      </c>
      <c r="K36" s="102" t="s">
        <v>847</v>
      </c>
      <c r="L36" s="102" t="s">
        <v>850</v>
      </c>
      <c r="M36" s="102">
        <v>8761926724</v>
      </c>
      <c r="N36" s="102" t="s">
        <v>851</v>
      </c>
      <c r="O36" s="102">
        <v>9957012498</v>
      </c>
      <c r="P36" s="195">
        <v>43699</v>
      </c>
      <c r="Q36" s="18"/>
      <c r="R36" s="18"/>
      <c r="S36" s="18"/>
      <c r="T36" s="18"/>
    </row>
    <row r="37" spans="1:20">
      <c r="A37" s="4">
        <v>33</v>
      </c>
      <c r="B37" s="17" t="s">
        <v>62</v>
      </c>
      <c r="C37" s="101" t="s">
        <v>830</v>
      </c>
      <c r="D37" s="192" t="s">
        <v>23</v>
      </c>
      <c r="E37" s="101" t="s">
        <v>866</v>
      </c>
      <c r="F37" s="102" t="s">
        <v>98</v>
      </c>
      <c r="G37" s="198">
        <v>106</v>
      </c>
      <c r="H37" s="198">
        <v>58</v>
      </c>
      <c r="I37" s="59">
        <f t="shared" si="0"/>
        <v>164</v>
      </c>
      <c r="J37" s="102" t="s">
        <v>885</v>
      </c>
      <c r="K37" s="102" t="s">
        <v>847</v>
      </c>
      <c r="L37" s="102" t="s">
        <v>850</v>
      </c>
      <c r="M37" s="102">
        <v>8761926724</v>
      </c>
      <c r="N37" s="102" t="s">
        <v>851</v>
      </c>
      <c r="O37" s="102">
        <v>9957012498</v>
      </c>
      <c r="P37" s="195">
        <v>43700</v>
      </c>
      <c r="Q37" s="18"/>
      <c r="R37" s="18"/>
      <c r="S37" s="18"/>
      <c r="T37" s="18"/>
    </row>
    <row r="38" spans="1:20">
      <c r="A38" s="4">
        <v>34</v>
      </c>
      <c r="B38" s="17" t="s">
        <v>62</v>
      </c>
      <c r="C38" s="101" t="s">
        <v>831</v>
      </c>
      <c r="D38" s="192" t="s">
        <v>23</v>
      </c>
      <c r="E38" s="101" t="s">
        <v>867</v>
      </c>
      <c r="F38" s="102" t="s">
        <v>98</v>
      </c>
      <c r="G38" s="198">
        <v>0</v>
      </c>
      <c r="H38" s="198">
        <v>72</v>
      </c>
      <c r="I38" s="59">
        <f t="shared" si="0"/>
        <v>72</v>
      </c>
      <c r="J38" s="102" t="s">
        <v>886</v>
      </c>
      <c r="K38" s="102" t="s">
        <v>847</v>
      </c>
      <c r="L38" s="102" t="s">
        <v>850</v>
      </c>
      <c r="M38" s="102">
        <v>8761926724</v>
      </c>
      <c r="N38" s="102" t="s">
        <v>851</v>
      </c>
      <c r="O38" s="102">
        <v>9957012498</v>
      </c>
      <c r="P38" s="195">
        <v>43701</v>
      </c>
      <c r="Q38" s="18"/>
      <c r="R38" s="18"/>
      <c r="S38" s="18"/>
      <c r="T38" s="18"/>
    </row>
    <row r="39" spans="1:20">
      <c r="A39" s="4">
        <v>35</v>
      </c>
      <c r="B39" s="17" t="s">
        <v>62</v>
      </c>
      <c r="C39" s="101" t="s">
        <v>832</v>
      </c>
      <c r="D39" s="192" t="s">
        <v>23</v>
      </c>
      <c r="E39" s="101" t="s">
        <v>868</v>
      </c>
      <c r="F39" s="102" t="s">
        <v>178</v>
      </c>
      <c r="G39" s="198">
        <v>122</v>
      </c>
      <c r="H39" s="198">
        <v>116</v>
      </c>
      <c r="I39" s="59">
        <f t="shared" si="0"/>
        <v>238</v>
      </c>
      <c r="J39" s="102" t="s">
        <v>887</v>
      </c>
      <c r="K39" s="102" t="s">
        <v>847</v>
      </c>
      <c r="L39" s="102" t="s">
        <v>850</v>
      </c>
      <c r="M39" s="102">
        <v>8761926724</v>
      </c>
      <c r="N39" s="102" t="s">
        <v>851</v>
      </c>
      <c r="O39" s="102">
        <v>9957012498</v>
      </c>
      <c r="P39" s="195">
        <v>43703</v>
      </c>
      <c r="Q39" s="18"/>
      <c r="R39" s="18"/>
      <c r="S39" s="18"/>
      <c r="T39" s="18"/>
    </row>
    <row r="40" spans="1:20">
      <c r="A40" s="4">
        <v>36</v>
      </c>
      <c r="B40" s="17" t="s">
        <v>62</v>
      </c>
      <c r="C40" s="101" t="s">
        <v>833</v>
      </c>
      <c r="D40" s="192" t="s">
        <v>23</v>
      </c>
      <c r="E40" s="101" t="s">
        <v>869</v>
      </c>
      <c r="F40" s="102" t="s">
        <v>74</v>
      </c>
      <c r="G40" s="198">
        <v>25</v>
      </c>
      <c r="H40" s="198">
        <v>26</v>
      </c>
      <c r="I40" s="59">
        <f t="shared" si="0"/>
        <v>51</v>
      </c>
      <c r="J40" s="102" t="s">
        <v>888</v>
      </c>
      <c r="K40" s="102" t="s">
        <v>847</v>
      </c>
      <c r="L40" s="102" t="s">
        <v>850</v>
      </c>
      <c r="M40" s="102">
        <v>8761926724</v>
      </c>
      <c r="N40" s="102" t="s">
        <v>851</v>
      </c>
      <c r="O40" s="102">
        <v>9957012498</v>
      </c>
      <c r="P40" s="195">
        <v>43704</v>
      </c>
      <c r="Q40" s="18"/>
      <c r="R40" s="18"/>
      <c r="S40" s="18"/>
      <c r="T40" s="18"/>
    </row>
    <row r="41" spans="1:20">
      <c r="A41" s="4">
        <v>37</v>
      </c>
      <c r="B41" s="17" t="s">
        <v>62</v>
      </c>
      <c r="C41" s="101" t="s">
        <v>834</v>
      </c>
      <c r="D41" s="192" t="s">
        <v>23</v>
      </c>
      <c r="E41" s="101" t="s">
        <v>870</v>
      </c>
      <c r="F41" s="102" t="s">
        <v>74</v>
      </c>
      <c r="G41" s="198">
        <v>18</v>
      </c>
      <c r="H41" s="198">
        <v>14</v>
      </c>
      <c r="I41" s="59">
        <f t="shared" si="0"/>
        <v>32</v>
      </c>
      <c r="J41" s="102" t="s">
        <v>889</v>
      </c>
      <c r="K41" s="102" t="s">
        <v>847</v>
      </c>
      <c r="L41" s="102" t="s">
        <v>850</v>
      </c>
      <c r="M41" s="102">
        <v>8761926724</v>
      </c>
      <c r="N41" s="102" t="s">
        <v>851</v>
      </c>
      <c r="O41" s="102">
        <v>9957012498</v>
      </c>
      <c r="P41" s="195">
        <v>43706</v>
      </c>
      <c r="Q41" s="18"/>
      <c r="R41" s="18"/>
      <c r="S41" s="18"/>
      <c r="T41" s="18"/>
    </row>
    <row r="42" spans="1:20">
      <c r="A42" s="4">
        <v>38</v>
      </c>
      <c r="B42" s="17" t="s">
        <v>62</v>
      </c>
      <c r="C42" s="101" t="s">
        <v>835</v>
      </c>
      <c r="D42" s="192" t="s">
        <v>23</v>
      </c>
      <c r="E42" s="101" t="s">
        <v>871</v>
      </c>
      <c r="F42" s="102" t="s">
        <v>74</v>
      </c>
      <c r="G42" s="198">
        <v>39</v>
      </c>
      <c r="H42" s="198">
        <v>21</v>
      </c>
      <c r="I42" s="59">
        <f t="shared" si="0"/>
        <v>60</v>
      </c>
      <c r="J42" s="102" t="s">
        <v>890</v>
      </c>
      <c r="K42" s="102" t="s">
        <v>852</v>
      </c>
      <c r="L42" s="102" t="s">
        <v>848</v>
      </c>
      <c r="M42" s="102">
        <v>9401044286</v>
      </c>
      <c r="N42" s="102" t="s">
        <v>849</v>
      </c>
      <c r="O42" s="102">
        <v>8753901536</v>
      </c>
      <c r="P42" s="195">
        <v>43706</v>
      </c>
      <c r="Q42" s="18"/>
      <c r="R42" s="18"/>
      <c r="S42" s="18"/>
      <c r="T42" s="18"/>
    </row>
    <row r="43" spans="1:20">
      <c r="A43" s="4">
        <v>39</v>
      </c>
      <c r="B43" s="17" t="s">
        <v>62</v>
      </c>
      <c r="C43" s="101" t="s">
        <v>836</v>
      </c>
      <c r="D43" s="192" t="s">
        <v>23</v>
      </c>
      <c r="E43" s="101" t="s">
        <v>872</v>
      </c>
      <c r="F43" s="102" t="s">
        <v>74</v>
      </c>
      <c r="G43" s="198">
        <v>24</v>
      </c>
      <c r="H43" s="198">
        <v>16</v>
      </c>
      <c r="I43" s="59">
        <f t="shared" si="0"/>
        <v>40</v>
      </c>
      <c r="J43" s="102" t="s">
        <v>891</v>
      </c>
      <c r="K43" s="102" t="s">
        <v>853</v>
      </c>
      <c r="L43" s="102" t="s">
        <v>848</v>
      </c>
      <c r="M43" s="102">
        <v>9401044286</v>
      </c>
      <c r="N43" s="102" t="s">
        <v>849</v>
      </c>
      <c r="O43" s="102">
        <v>8753901536</v>
      </c>
      <c r="P43" s="195">
        <v>43706</v>
      </c>
      <c r="Q43" s="18"/>
      <c r="R43" s="18"/>
      <c r="S43" s="18"/>
      <c r="T43" s="18"/>
    </row>
    <row r="44" spans="1:20">
      <c r="A44" s="4">
        <v>40</v>
      </c>
      <c r="B44" s="17" t="s">
        <v>62</v>
      </c>
      <c r="C44" s="101" t="s">
        <v>837</v>
      </c>
      <c r="D44" s="192" t="s">
        <v>23</v>
      </c>
      <c r="E44" s="101" t="s">
        <v>873</v>
      </c>
      <c r="F44" s="102" t="s">
        <v>74</v>
      </c>
      <c r="G44" s="198">
        <v>14</v>
      </c>
      <c r="H44" s="198">
        <v>15</v>
      </c>
      <c r="I44" s="59">
        <f t="shared" si="0"/>
        <v>29</v>
      </c>
      <c r="J44" s="102" t="s">
        <v>892</v>
      </c>
      <c r="K44" s="102" t="s">
        <v>853</v>
      </c>
      <c r="L44" s="102" t="s">
        <v>850</v>
      </c>
      <c r="M44" s="102">
        <v>8761926724</v>
      </c>
      <c r="N44" s="102" t="s">
        <v>854</v>
      </c>
      <c r="O44" s="102">
        <v>8761854671</v>
      </c>
      <c r="P44" s="195">
        <v>43707</v>
      </c>
      <c r="Q44" s="18"/>
      <c r="R44" s="18"/>
      <c r="S44" s="18"/>
      <c r="T44" s="18"/>
    </row>
    <row r="45" spans="1:20">
      <c r="A45" s="4">
        <v>41</v>
      </c>
      <c r="B45" s="17" t="s">
        <v>62</v>
      </c>
      <c r="C45" s="101" t="s">
        <v>838</v>
      </c>
      <c r="D45" s="192" t="s">
        <v>23</v>
      </c>
      <c r="E45" s="101" t="s">
        <v>874</v>
      </c>
      <c r="F45" s="102" t="s">
        <v>74</v>
      </c>
      <c r="G45" s="198">
        <v>20</v>
      </c>
      <c r="H45" s="198">
        <v>12</v>
      </c>
      <c r="I45" s="59">
        <f t="shared" si="0"/>
        <v>32</v>
      </c>
      <c r="J45" s="102" t="s">
        <v>893</v>
      </c>
      <c r="K45" s="102" t="s">
        <v>855</v>
      </c>
      <c r="L45" s="102" t="s">
        <v>850</v>
      </c>
      <c r="M45" s="102">
        <v>8761926724</v>
      </c>
      <c r="N45" s="102" t="s">
        <v>854</v>
      </c>
      <c r="O45" s="102">
        <v>8761854671</v>
      </c>
      <c r="P45" s="195">
        <v>43707</v>
      </c>
      <c r="Q45" s="18"/>
      <c r="R45" s="18"/>
      <c r="S45" s="18"/>
      <c r="T45" s="18"/>
    </row>
    <row r="46" spans="1:20">
      <c r="A46" s="4">
        <v>42</v>
      </c>
      <c r="B46" s="17" t="s">
        <v>62</v>
      </c>
      <c r="C46" s="101" t="s">
        <v>839</v>
      </c>
      <c r="D46" s="192" t="s">
        <v>23</v>
      </c>
      <c r="E46" s="101" t="s">
        <v>875</v>
      </c>
      <c r="F46" s="102" t="s">
        <v>74</v>
      </c>
      <c r="G46" s="198">
        <v>17</v>
      </c>
      <c r="H46" s="198">
        <v>15</v>
      </c>
      <c r="I46" s="59">
        <f t="shared" si="0"/>
        <v>32</v>
      </c>
      <c r="J46" s="102" t="s">
        <v>894</v>
      </c>
      <c r="K46" s="102" t="s">
        <v>856</v>
      </c>
      <c r="L46" s="102" t="s">
        <v>848</v>
      </c>
      <c r="M46" s="102">
        <v>9401044286</v>
      </c>
      <c r="N46" s="102" t="s">
        <v>857</v>
      </c>
      <c r="O46" s="102">
        <v>7429176597</v>
      </c>
      <c r="P46" s="195">
        <v>43707</v>
      </c>
      <c r="Q46" s="18"/>
      <c r="R46" s="18"/>
      <c r="S46" s="18"/>
      <c r="T46" s="18"/>
    </row>
    <row r="47" spans="1:20">
      <c r="A47" s="4">
        <v>43</v>
      </c>
      <c r="B47" s="17" t="s">
        <v>62</v>
      </c>
      <c r="C47" s="101" t="s">
        <v>840</v>
      </c>
      <c r="D47" s="192" t="s">
        <v>23</v>
      </c>
      <c r="E47" s="101" t="s">
        <v>876</v>
      </c>
      <c r="F47" s="102" t="s">
        <v>74</v>
      </c>
      <c r="G47" s="198">
        <v>19</v>
      </c>
      <c r="H47" s="198">
        <v>8</v>
      </c>
      <c r="I47" s="59">
        <f t="shared" si="0"/>
        <v>27</v>
      </c>
      <c r="J47" s="102" t="s">
        <v>895</v>
      </c>
      <c r="K47" s="102" t="s">
        <v>856</v>
      </c>
      <c r="L47" s="102" t="s">
        <v>848</v>
      </c>
      <c r="M47" s="102">
        <v>9401044286</v>
      </c>
      <c r="N47" s="102" t="s">
        <v>858</v>
      </c>
      <c r="O47" s="102">
        <v>7636010227</v>
      </c>
      <c r="P47" s="195">
        <v>43707</v>
      </c>
      <c r="Q47" s="18"/>
      <c r="R47" s="18"/>
      <c r="S47" s="18"/>
      <c r="T47" s="18"/>
    </row>
    <row r="48" spans="1:20">
      <c r="A48" s="4">
        <v>44</v>
      </c>
      <c r="B48" s="17" t="s">
        <v>62</v>
      </c>
      <c r="C48" s="101" t="s">
        <v>841</v>
      </c>
      <c r="D48" s="192" t="s">
        <v>23</v>
      </c>
      <c r="E48" s="101" t="s">
        <v>877</v>
      </c>
      <c r="F48" s="102" t="s">
        <v>74</v>
      </c>
      <c r="G48" s="198">
        <v>24</v>
      </c>
      <c r="H48" s="198">
        <v>19</v>
      </c>
      <c r="I48" s="59">
        <f t="shared" si="0"/>
        <v>43</v>
      </c>
      <c r="J48" s="102" t="s">
        <v>896</v>
      </c>
      <c r="K48" s="102" t="s">
        <v>856</v>
      </c>
      <c r="L48" s="102" t="s">
        <v>848</v>
      </c>
      <c r="M48" s="102">
        <v>9401044286</v>
      </c>
      <c r="N48" s="102" t="s">
        <v>858</v>
      </c>
      <c r="O48" s="102">
        <v>7636010227</v>
      </c>
      <c r="P48" s="195">
        <v>43708</v>
      </c>
      <c r="Q48" s="18"/>
      <c r="R48" s="18"/>
      <c r="S48" s="18"/>
      <c r="T48" s="18"/>
    </row>
    <row r="49" spans="1:20">
      <c r="A49" s="4">
        <v>45</v>
      </c>
      <c r="B49" s="17" t="s">
        <v>62</v>
      </c>
      <c r="C49" s="101" t="s">
        <v>842</v>
      </c>
      <c r="D49" s="192" t="s">
        <v>23</v>
      </c>
      <c r="E49" s="101" t="s">
        <v>878</v>
      </c>
      <c r="F49" s="102" t="s">
        <v>74</v>
      </c>
      <c r="G49" s="198">
        <v>21</v>
      </c>
      <c r="H49" s="198">
        <v>14</v>
      </c>
      <c r="I49" s="59">
        <f t="shared" si="0"/>
        <v>35</v>
      </c>
      <c r="J49" s="102" t="s">
        <v>897</v>
      </c>
      <c r="K49" s="102" t="s">
        <v>859</v>
      </c>
      <c r="L49" s="102" t="s">
        <v>850</v>
      </c>
      <c r="M49" s="102">
        <v>8761926724</v>
      </c>
      <c r="N49" s="102" t="s">
        <v>860</v>
      </c>
      <c r="O49" s="102">
        <v>847408982</v>
      </c>
      <c r="P49" s="195">
        <v>43708</v>
      </c>
      <c r="Q49" s="18"/>
      <c r="R49" s="18"/>
      <c r="S49" s="18"/>
      <c r="T49" s="18"/>
    </row>
    <row r="50" spans="1:20">
      <c r="A50" s="4">
        <v>46</v>
      </c>
      <c r="B50" s="17" t="s">
        <v>62</v>
      </c>
      <c r="C50" s="101" t="s">
        <v>843</v>
      </c>
      <c r="D50" s="192" t="s">
        <v>23</v>
      </c>
      <c r="E50" s="101" t="s">
        <v>879</v>
      </c>
      <c r="F50" s="102" t="s">
        <v>74</v>
      </c>
      <c r="G50" s="198">
        <v>29</v>
      </c>
      <c r="H50" s="198">
        <v>23</v>
      </c>
      <c r="I50" s="59">
        <f t="shared" si="0"/>
        <v>52</v>
      </c>
      <c r="J50" s="102" t="s">
        <v>898</v>
      </c>
      <c r="K50" s="102" t="s">
        <v>861</v>
      </c>
      <c r="L50" s="102" t="s">
        <v>850</v>
      </c>
      <c r="M50" s="102">
        <v>8761926724</v>
      </c>
      <c r="N50" s="102" t="s">
        <v>854</v>
      </c>
      <c r="O50" s="102">
        <v>8761854671</v>
      </c>
      <c r="P50" s="195">
        <v>43708</v>
      </c>
      <c r="Q50" s="18"/>
      <c r="R50" s="18"/>
      <c r="S50" s="18"/>
      <c r="T50" s="18"/>
    </row>
    <row r="51" spans="1:20">
      <c r="A51" s="4">
        <v>47</v>
      </c>
      <c r="B51" s="17" t="s">
        <v>62</v>
      </c>
      <c r="C51" s="101" t="s">
        <v>844</v>
      </c>
      <c r="D51" s="192" t="s">
        <v>23</v>
      </c>
      <c r="E51" s="101" t="s">
        <v>880</v>
      </c>
      <c r="F51" s="102" t="s">
        <v>74</v>
      </c>
      <c r="G51" s="198">
        <v>27</v>
      </c>
      <c r="H51" s="198">
        <v>13</v>
      </c>
      <c r="I51" s="59">
        <f t="shared" si="0"/>
        <v>40</v>
      </c>
      <c r="J51" s="102" t="s">
        <v>899</v>
      </c>
      <c r="K51" s="102" t="s">
        <v>862</v>
      </c>
      <c r="L51" s="102" t="s">
        <v>850</v>
      </c>
      <c r="M51" s="102">
        <v>8761926724</v>
      </c>
      <c r="N51" s="102" t="s">
        <v>854</v>
      </c>
      <c r="O51" s="102">
        <v>8761854671</v>
      </c>
      <c r="P51" s="102"/>
      <c r="Q51" s="18"/>
      <c r="R51" s="18"/>
      <c r="S51" s="18"/>
      <c r="T51" s="18"/>
    </row>
    <row r="52" spans="1:20">
      <c r="A52" s="4">
        <v>48</v>
      </c>
      <c r="B52" s="17" t="s">
        <v>62</v>
      </c>
      <c r="C52" s="101" t="s">
        <v>845</v>
      </c>
      <c r="D52" s="192" t="s">
        <v>23</v>
      </c>
      <c r="E52" s="101" t="s">
        <v>881</v>
      </c>
      <c r="F52" s="102" t="s">
        <v>74</v>
      </c>
      <c r="G52" s="94">
        <v>25</v>
      </c>
      <c r="H52" s="94">
        <v>17</v>
      </c>
      <c r="I52" s="59">
        <f t="shared" si="0"/>
        <v>42</v>
      </c>
      <c r="J52" s="102" t="s">
        <v>900</v>
      </c>
      <c r="K52" s="102" t="s">
        <v>863</v>
      </c>
      <c r="L52" s="102" t="s">
        <v>850</v>
      </c>
      <c r="M52" s="102">
        <v>8761926724</v>
      </c>
      <c r="N52" s="102" t="s">
        <v>854</v>
      </c>
      <c r="O52" s="102">
        <v>8761854671</v>
      </c>
      <c r="P52" s="102"/>
      <c r="Q52" s="18"/>
      <c r="R52" s="18"/>
      <c r="S52" s="18"/>
      <c r="T52" s="18"/>
    </row>
    <row r="53" spans="1:20">
      <c r="A53" s="4">
        <v>49</v>
      </c>
      <c r="B53" s="17" t="s">
        <v>62</v>
      </c>
      <c r="C53" s="101" t="s">
        <v>846</v>
      </c>
      <c r="D53" s="192" t="s">
        <v>23</v>
      </c>
      <c r="E53" s="101" t="s">
        <v>882</v>
      </c>
      <c r="F53" s="102" t="s">
        <v>74</v>
      </c>
      <c r="G53" s="198">
        <v>17</v>
      </c>
      <c r="H53" s="198">
        <v>7</v>
      </c>
      <c r="I53" s="59">
        <f t="shared" si="0"/>
        <v>24</v>
      </c>
      <c r="J53" s="102" t="s">
        <v>901</v>
      </c>
      <c r="K53" s="102" t="s">
        <v>863</v>
      </c>
      <c r="L53" s="102" t="s">
        <v>850</v>
      </c>
      <c r="M53" s="102">
        <v>8761926724</v>
      </c>
      <c r="N53" s="102" t="s">
        <v>854</v>
      </c>
      <c r="O53" s="102">
        <v>8761854671</v>
      </c>
      <c r="P53" s="102"/>
      <c r="Q53" s="18"/>
      <c r="R53" s="18"/>
      <c r="S53" s="18"/>
      <c r="T53" s="18"/>
    </row>
    <row r="54" spans="1:20">
      <c r="A54" s="4">
        <v>50</v>
      </c>
      <c r="B54" s="17" t="s">
        <v>62</v>
      </c>
      <c r="C54" s="101"/>
      <c r="D54" s="48"/>
      <c r="E54" s="101"/>
      <c r="F54" s="102"/>
      <c r="G54" s="19"/>
      <c r="H54" s="19"/>
      <c r="I54" s="59">
        <f t="shared" si="0"/>
        <v>0</v>
      </c>
      <c r="J54" s="102"/>
      <c r="K54" s="102"/>
      <c r="L54" s="102"/>
      <c r="M54" s="102"/>
      <c r="N54" s="102"/>
      <c r="O54" s="102"/>
      <c r="P54" s="24"/>
      <c r="Q54" s="18"/>
      <c r="R54" s="18"/>
      <c r="S54" s="18"/>
      <c r="T54" s="18"/>
    </row>
    <row r="55" spans="1:20">
      <c r="A55" s="4">
        <v>51</v>
      </c>
      <c r="B55" s="17"/>
      <c r="C55" s="18"/>
      <c r="D55" s="18"/>
      <c r="E55" s="19"/>
      <c r="F55" s="18"/>
      <c r="G55" s="19"/>
      <c r="H55" s="19"/>
      <c r="I55" s="59">
        <f t="shared" si="0"/>
        <v>0</v>
      </c>
      <c r="J55" s="18"/>
      <c r="K55" s="18"/>
      <c r="L55" s="18"/>
      <c r="M55" s="18"/>
      <c r="N55" s="18"/>
      <c r="O55" s="18"/>
      <c r="P55" s="24"/>
      <c r="Q55" s="18"/>
      <c r="R55" s="18"/>
      <c r="S55" s="18"/>
      <c r="T55" s="18"/>
    </row>
    <row r="56" spans="1:20">
      <c r="A56" s="4">
        <v>52</v>
      </c>
      <c r="B56" s="17"/>
      <c r="C56" s="18"/>
      <c r="D56" s="18"/>
      <c r="E56" s="19"/>
      <c r="F56" s="18"/>
      <c r="G56" s="19"/>
      <c r="H56" s="19"/>
      <c r="I56" s="59">
        <f t="shared" si="0"/>
        <v>0</v>
      </c>
      <c r="J56" s="18"/>
      <c r="K56" s="18"/>
      <c r="L56" s="18"/>
      <c r="M56" s="18"/>
      <c r="N56" s="18"/>
      <c r="O56" s="18"/>
      <c r="P56" s="24"/>
      <c r="Q56" s="18"/>
      <c r="R56" s="18"/>
      <c r="S56" s="18"/>
      <c r="T56" s="18"/>
    </row>
    <row r="57" spans="1:20">
      <c r="A57" s="4">
        <v>53</v>
      </c>
      <c r="B57" s="17"/>
      <c r="C57" s="18"/>
      <c r="D57" s="18"/>
      <c r="E57" s="19"/>
      <c r="F57" s="18"/>
      <c r="G57" s="19"/>
      <c r="H57" s="19"/>
      <c r="I57" s="59">
        <f t="shared" si="0"/>
        <v>0</v>
      </c>
      <c r="J57" s="18"/>
      <c r="K57" s="18"/>
      <c r="L57" s="18"/>
      <c r="M57" s="18"/>
      <c r="N57" s="18"/>
      <c r="O57" s="18"/>
      <c r="P57" s="24"/>
      <c r="Q57" s="18"/>
      <c r="R57" s="18"/>
      <c r="S57" s="18"/>
      <c r="T57" s="18"/>
    </row>
    <row r="58" spans="1:20">
      <c r="A58" s="4">
        <v>54</v>
      </c>
      <c r="B58" s="17"/>
      <c r="C58" s="18"/>
      <c r="D58" s="18"/>
      <c r="E58" s="19"/>
      <c r="F58" s="18"/>
      <c r="G58" s="19"/>
      <c r="H58" s="19"/>
      <c r="I58" s="59">
        <f t="shared" si="0"/>
        <v>0</v>
      </c>
      <c r="J58" s="18"/>
      <c r="K58" s="18"/>
      <c r="L58" s="18"/>
      <c r="M58" s="18"/>
      <c r="N58" s="18"/>
      <c r="O58" s="18"/>
      <c r="P58" s="24"/>
      <c r="Q58" s="18"/>
      <c r="R58" s="18"/>
      <c r="S58" s="18"/>
      <c r="T58" s="18"/>
    </row>
    <row r="59" spans="1:20">
      <c r="A59" s="4">
        <v>55</v>
      </c>
      <c r="B59" s="17"/>
      <c r="C59" s="18"/>
      <c r="D59" s="18"/>
      <c r="E59" s="19"/>
      <c r="F59" s="18"/>
      <c r="G59" s="19"/>
      <c r="H59" s="19"/>
      <c r="I59" s="59">
        <f t="shared" si="0"/>
        <v>0</v>
      </c>
      <c r="J59" s="18"/>
      <c r="K59" s="18"/>
      <c r="L59" s="18"/>
      <c r="M59" s="18"/>
      <c r="N59" s="18"/>
      <c r="O59" s="18"/>
      <c r="P59" s="24"/>
      <c r="Q59" s="18"/>
      <c r="R59" s="18"/>
      <c r="S59" s="18"/>
      <c r="T59" s="18"/>
    </row>
    <row r="60" spans="1:20">
      <c r="A60" s="4">
        <v>56</v>
      </c>
      <c r="B60" s="17"/>
      <c r="C60" s="18"/>
      <c r="D60" s="18"/>
      <c r="E60" s="19"/>
      <c r="F60" s="18"/>
      <c r="G60" s="19"/>
      <c r="H60" s="19"/>
      <c r="I60" s="59">
        <f t="shared" si="0"/>
        <v>0</v>
      </c>
      <c r="J60" s="18"/>
      <c r="K60" s="18"/>
      <c r="L60" s="18"/>
      <c r="M60" s="18"/>
      <c r="N60" s="18"/>
      <c r="O60" s="18"/>
      <c r="P60" s="24"/>
      <c r="Q60" s="18"/>
      <c r="R60" s="18"/>
      <c r="S60" s="18"/>
      <c r="T60" s="18"/>
    </row>
    <row r="61" spans="1:20">
      <c r="A61" s="4">
        <v>57</v>
      </c>
      <c r="B61" s="17"/>
      <c r="C61" s="18"/>
      <c r="D61" s="18"/>
      <c r="E61" s="19"/>
      <c r="F61" s="18"/>
      <c r="G61" s="19"/>
      <c r="H61" s="19"/>
      <c r="I61" s="59">
        <f t="shared" si="0"/>
        <v>0</v>
      </c>
      <c r="J61" s="18"/>
      <c r="K61" s="18"/>
      <c r="L61" s="18"/>
      <c r="M61" s="18"/>
      <c r="N61" s="18"/>
      <c r="O61" s="18"/>
      <c r="P61" s="24"/>
      <c r="Q61" s="18"/>
      <c r="R61" s="18"/>
      <c r="S61" s="18"/>
      <c r="T61" s="18"/>
    </row>
    <row r="62" spans="1:20">
      <c r="A62" s="4">
        <v>58</v>
      </c>
      <c r="B62" s="17"/>
      <c r="C62" s="18"/>
      <c r="D62" s="18"/>
      <c r="E62" s="19"/>
      <c r="F62" s="18"/>
      <c r="G62" s="19"/>
      <c r="H62" s="19"/>
      <c r="I62" s="59">
        <f t="shared" si="0"/>
        <v>0</v>
      </c>
      <c r="J62" s="18"/>
      <c r="K62" s="18"/>
      <c r="L62" s="18"/>
      <c r="M62" s="18"/>
      <c r="N62" s="18"/>
      <c r="O62" s="18"/>
      <c r="P62" s="24"/>
      <c r="Q62" s="18"/>
      <c r="R62" s="18"/>
      <c r="S62" s="18"/>
      <c r="T62" s="18"/>
    </row>
    <row r="63" spans="1:20">
      <c r="A63" s="4">
        <v>59</v>
      </c>
      <c r="B63" s="17"/>
      <c r="C63" s="18"/>
      <c r="D63" s="18"/>
      <c r="E63" s="19"/>
      <c r="F63" s="18"/>
      <c r="G63" s="19"/>
      <c r="H63" s="19"/>
      <c r="I63" s="59">
        <f t="shared" si="0"/>
        <v>0</v>
      </c>
      <c r="J63" s="18"/>
      <c r="K63" s="18"/>
      <c r="L63" s="18"/>
      <c r="M63" s="18"/>
      <c r="N63" s="18"/>
      <c r="O63" s="18"/>
      <c r="P63" s="24"/>
      <c r="Q63" s="18"/>
      <c r="R63" s="18"/>
      <c r="S63" s="18"/>
      <c r="T63" s="18"/>
    </row>
    <row r="64" spans="1:20">
      <c r="A64" s="4">
        <v>60</v>
      </c>
      <c r="B64" s="17"/>
      <c r="C64" s="18"/>
      <c r="D64" s="18"/>
      <c r="E64" s="19"/>
      <c r="F64" s="18"/>
      <c r="G64" s="19"/>
      <c r="H64" s="19"/>
      <c r="I64" s="59">
        <f t="shared" si="0"/>
        <v>0</v>
      </c>
      <c r="J64" s="18"/>
      <c r="K64" s="18"/>
      <c r="L64" s="18"/>
      <c r="M64" s="18"/>
      <c r="N64" s="18"/>
      <c r="O64" s="18"/>
      <c r="P64" s="24"/>
      <c r="Q64" s="18"/>
      <c r="R64" s="18"/>
      <c r="S64" s="18"/>
      <c r="T64" s="18"/>
    </row>
    <row r="65" spans="1:20">
      <c r="A65" s="4">
        <v>61</v>
      </c>
      <c r="B65" s="17"/>
      <c r="C65" s="18"/>
      <c r="D65" s="18"/>
      <c r="E65" s="19"/>
      <c r="F65" s="18"/>
      <c r="G65" s="19"/>
      <c r="H65" s="19"/>
      <c r="I65" s="59">
        <f t="shared" si="0"/>
        <v>0</v>
      </c>
      <c r="J65" s="18"/>
      <c r="K65" s="18"/>
      <c r="L65" s="18"/>
      <c r="M65" s="18"/>
      <c r="N65" s="18"/>
      <c r="O65" s="18"/>
      <c r="P65" s="24"/>
      <c r="Q65" s="18"/>
      <c r="R65" s="18"/>
      <c r="S65" s="18"/>
      <c r="T65" s="18"/>
    </row>
    <row r="66" spans="1:20">
      <c r="A66" s="4">
        <v>62</v>
      </c>
      <c r="B66" s="17"/>
      <c r="C66" s="18"/>
      <c r="D66" s="18"/>
      <c r="E66" s="19"/>
      <c r="F66" s="18"/>
      <c r="G66" s="19"/>
      <c r="H66" s="19"/>
      <c r="I66" s="59">
        <f t="shared" si="0"/>
        <v>0</v>
      </c>
      <c r="J66" s="18"/>
      <c r="K66" s="18"/>
      <c r="L66" s="18"/>
      <c r="M66" s="18"/>
      <c r="N66" s="18"/>
      <c r="O66" s="18"/>
      <c r="P66" s="24"/>
      <c r="Q66" s="18"/>
      <c r="R66" s="18"/>
      <c r="S66" s="18"/>
      <c r="T66" s="18"/>
    </row>
    <row r="67" spans="1:20">
      <c r="A67" s="4">
        <v>63</v>
      </c>
      <c r="B67" s="17"/>
      <c r="C67" s="18"/>
      <c r="D67" s="18"/>
      <c r="E67" s="19"/>
      <c r="F67" s="18"/>
      <c r="G67" s="19"/>
      <c r="H67" s="19"/>
      <c r="I67" s="59">
        <f t="shared" si="0"/>
        <v>0</v>
      </c>
      <c r="J67" s="18"/>
      <c r="K67" s="18"/>
      <c r="L67" s="18"/>
      <c r="M67" s="18"/>
      <c r="N67" s="18"/>
      <c r="O67" s="18"/>
      <c r="P67" s="24"/>
      <c r="Q67" s="18"/>
      <c r="R67" s="18"/>
      <c r="S67" s="18"/>
      <c r="T67" s="18"/>
    </row>
    <row r="68" spans="1:20">
      <c r="A68" s="4">
        <v>64</v>
      </c>
      <c r="B68" s="17"/>
      <c r="C68" s="18"/>
      <c r="D68" s="18"/>
      <c r="E68" s="19"/>
      <c r="F68" s="18"/>
      <c r="G68" s="19"/>
      <c r="H68" s="19"/>
      <c r="I68" s="59">
        <f t="shared" si="0"/>
        <v>0</v>
      </c>
      <c r="J68" s="18"/>
      <c r="K68" s="18"/>
      <c r="L68" s="18"/>
      <c r="M68" s="18"/>
      <c r="N68" s="18"/>
      <c r="O68" s="18"/>
      <c r="P68" s="24"/>
      <c r="Q68" s="18"/>
      <c r="R68" s="18"/>
      <c r="S68" s="18"/>
      <c r="T68" s="18"/>
    </row>
    <row r="69" spans="1:20">
      <c r="A69" s="4">
        <v>65</v>
      </c>
      <c r="B69" s="17"/>
      <c r="C69" s="18"/>
      <c r="D69" s="18"/>
      <c r="E69" s="19"/>
      <c r="F69" s="18"/>
      <c r="G69" s="19"/>
      <c r="H69" s="19"/>
      <c r="I69" s="59">
        <f t="shared" si="0"/>
        <v>0</v>
      </c>
      <c r="J69" s="18"/>
      <c r="K69" s="18"/>
      <c r="L69" s="18"/>
      <c r="M69" s="18"/>
      <c r="N69" s="18"/>
      <c r="O69" s="18"/>
      <c r="P69" s="24"/>
      <c r="Q69" s="18"/>
      <c r="R69" s="18"/>
      <c r="S69" s="18"/>
      <c r="T69" s="18"/>
    </row>
    <row r="70" spans="1:20">
      <c r="A70" s="4">
        <v>66</v>
      </c>
      <c r="B70" s="17"/>
      <c r="C70" s="18"/>
      <c r="D70" s="18"/>
      <c r="E70" s="19"/>
      <c r="F70" s="18"/>
      <c r="G70" s="19"/>
      <c r="H70" s="19"/>
      <c r="I70" s="59">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9">
        <f t="shared" si="1"/>
        <v>0</v>
      </c>
      <c r="J71" s="18"/>
      <c r="K71" s="18"/>
      <c r="L71" s="18"/>
      <c r="M71" s="18"/>
      <c r="N71" s="18"/>
      <c r="O71" s="18"/>
      <c r="P71" s="24"/>
      <c r="Q71" s="18"/>
      <c r="R71" s="18"/>
      <c r="S71" s="18"/>
      <c r="T71" s="18"/>
    </row>
    <row r="72" spans="1:20">
      <c r="A72" s="4">
        <v>68</v>
      </c>
      <c r="B72" s="17"/>
      <c r="C72" s="18"/>
      <c r="D72" s="18"/>
      <c r="E72" s="19"/>
      <c r="F72" s="18"/>
      <c r="G72" s="19"/>
      <c r="H72" s="19"/>
      <c r="I72" s="59">
        <f t="shared" si="1"/>
        <v>0</v>
      </c>
      <c r="J72" s="18"/>
      <c r="K72" s="18"/>
      <c r="L72" s="18"/>
      <c r="M72" s="18"/>
      <c r="N72" s="18"/>
      <c r="O72" s="18"/>
      <c r="P72" s="24"/>
      <c r="Q72" s="18"/>
      <c r="R72" s="18"/>
      <c r="S72" s="18"/>
      <c r="T72" s="18"/>
    </row>
    <row r="73" spans="1:20">
      <c r="A73" s="4">
        <v>69</v>
      </c>
      <c r="B73" s="17"/>
      <c r="C73" s="18"/>
      <c r="D73" s="18"/>
      <c r="E73" s="19"/>
      <c r="F73" s="18"/>
      <c r="G73" s="19"/>
      <c r="H73" s="19"/>
      <c r="I73" s="59">
        <f t="shared" si="1"/>
        <v>0</v>
      </c>
      <c r="J73" s="18"/>
      <c r="K73" s="18"/>
      <c r="L73" s="18"/>
      <c r="M73" s="18"/>
      <c r="N73" s="18"/>
      <c r="O73" s="18"/>
      <c r="P73" s="24"/>
      <c r="Q73" s="18"/>
      <c r="R73" s="18"/>
      <c r="S73" s="18"/>
      <c r="T73" s="18"/>
    </row>
    <row r="74" spans="1:20">
      <c r="A74" s="4">
        <v>70</v>
      </c>
      <c r="B74" s="17"/>
      <c r="C74" s="18"/>
      <c r="D74" s="18"/>
      <c r="E74" s="19"/>
      <c r="F74" s="18"/>
      <c r="G74" s="19"/>
      <c r="H74" s="19"/>
      <c r="I74" s="59">
        <f t="shared" si="1"/>
        <v>0</v>
      </c>
      <c r="J74" s="18"/>
      <c r="K74" s="18"/>
      <c r="L74" s="18"/>
      <c r="M74" s="18"/>
      <c r="N74" s="18"/>
      <c r="O74" s="18"/>
      <c r="P74" s="24"/>
      <c r="Q74" s="18"/>
      <c r="R74" s="18"/>
      <c r="S74" s="18"/>
      <c r="T74" s="18"/>
    </row>
    <row r="75" spans="1:20">
      <c r="A75" s="4">
        <v>71</v>
      </c>
      <c r="B75" s="17"/>
      <c r="C75" s="18"/>
      <c r="D75" s="18"/>
      <c r="E75" s="19"/>
      <c r="F75" s="18"/>
      <c r="G75" s="19"/>
      <c r="H75" s="19"/>
      <c r="I75" s="59">
        <f t="shared" si="1"/>
        <v>0</v>
      </c>
      <c r="J75" s="18"/>
      <c r="K75" s="18"/>
      <c r="L75" s="18"/>
      <c r="M75" s="18"/>
      <c r="N75" s="18"/>
      <c r="O75" s="18"/>
      <c r="P75" s="24"/>
      <c r="Q75" s="18"/>
      <c r="R75" s="18"/>
      <c r="S75" s="18"/>
      <c r="T75" s="18"/>
    </row>
    <row r="76" spans="1:20">
      <c r="A76" s="4">
        <v>72</v>
      </c>
      <c r="B76" s="17"/>
      <c r="C76" s="18"/>
      <c r="D76" s="18"/>
      <c r="E76" s="19"/>
      <c r="F76" s="18"/>
      <c r="G76" s="19"/>
      <c r="H76" s="19"/>
      <c r="I76" s="59">
        <f t="shared" si="1"/>
        <v>0</v>
      </c>
      <c r="J76" s="18"/>
      <c r="K76" s="18"/>
      <c r="L76" s="18"/>
      <c r="M76" s="18"/>
      <c r="N76" s="18"/>
      <c r="O76" s="18"/>
      <c r="P76" s="24"/>
      <c r="Q76" s="18"/>
      <c r="R76" s="18"/>
      <c r="S76" s="18"/>
      <c r="T76" s="18"/>
    </row>
    <row r="77" spans="1:20">
      <c r="A77" s="4">
        <v>73</v>
      </c>
      <c r="B77" s="17"/>
      <c r="C77" s="18"/>
      <c r="D77" s="18"/>
      <c r="E77" s="19"/>
      <c r="F77" s="18"/>
      <c r="G77" s="19"/>
      <c r="H77" s="19"/>
      <c r="I77" s="59">
        <f t="shared" si="1"/>
        <v>0</v>
      </c>
      <c r="J77" s="18"/>
      <c r="K77" s="18"/>
      <c r="L77" s="18"/>
      <c r="M77" s="18"/>
      <c r="N77" s="18"/>
      <c r="O77" s="18"/>
      <c r="P77" s="24"/>
      <c r="Q77" s="18"/>
      <c r="R77" s="18"/>
      <c r="S77" s="18"/>
      <c r="T77" s="18"/>
    </row>
    <row r="78" spans="1:20">
      <c r="A78" s="4">
        <v>74</v>
      </c>
      <c r="B78" s="17"/>
      <c r="C78" s="48"/>
      <c r="D78" s="48"/>
      <c r="E78" s="19"/>
      <c r="F78" s="48"/>
      <c r="G78" s="19"/>
      <c r="H78" s="19"/>
      <c r="I78" s="59">
        <f t="shared" si="1"/>
        <v>0</v>
      </c>
      <c r="J78" s="48"/>
      <c r="K78" s="48"/>
      <c r="L78" s="48"/>
      <c r="M78" s="48"/>
      <c r="N78" s="48"/>
      <c r="O78" s="48"/>
      <c r="P78" s="24"/>
      <c r="Q78" s="18"/>
      <c r="R78" s="18"/>
      <c r="S78" s="18"/>
      <c r="T78" s="18"/>
    </row>
    <row r="79" spans="1:20">
      <c r="A79" s="4">
        <v>75</v>
      </c>
      <c r="B79" s="17"/>
      <c r="C79" s="18"/>
      <c r="D79" s="18"/>
      <c r="E79" s="19"/>
      <c r="F79" s="18"/>
      <c r="G79" s="19"/>
      <c r="H79" s="19"/>
      <c r="I79" s="59">
        <f t="shared" si="1"/>
        <v>0</v>
      </c>
      <c r="J79" s="18"/>
      <c r="K79" s="18"/>
      <c r="L79" s="18"/>
      <c r="M79" s="18"/>
      <c r="N79" s="18"/>
      <c r="O79" s="18"/>
      <c r="P79" s="24"/>
      <c r="Q79" s="18"/>
      <c r="R79" s="18"/>
      <c r="S79" s="18"/>
      <c r="T79" s="18"/>
    </row>
    <row r="80" spans="1:20">
      <c r="A80" s="4">
        <v>76</v>
      </c>
      <c r="B80" s="17"/>
      <c r="C80" s="18"/>
      <c r="D80" s="18"/>
      <c r="E80" s="19"/>
      <c r="F80" s="18"/>
      <c r="G80" s="19"/>
      <c r="H80" s="19"/>
      <c r="I80" s="59">
        <f t="shared" si="1"/>
        <v>0</v>
      </c>
      <c r="J80" s="18"/>
      <c r="K80" s="18"/>
      <c r="L80" s="18"/>
      <c r="M80" s="18"/>
      <c r="N80" s="18"/>
      <c r="O80" s="18"/>
      <c r="P80" s="24"/>
      <c r="Q80" s="18"/>
      <c r="R80" s="18"/>
      <c r="S80" s="18"/>
      <c r="T80" s="18"/>
    </row>
    <row r="81" spans="1:20">
      <c r="A81" s="4">
        <v>77</v>
      </c>
      <c r="B81" s="17"/>
      <c r="C81" s="18"/>
      <c r="D81" s="18"/>
      <c r="E81" s="19"/>
      <c r="F81" s="18"/>
      <c r="G81" s="19"/>
      <c r="H81" s="19"/>
      <c r="I81" s="59">
        <f t="shared" si="1"/>
        <v>0</v>
      </c>
      <c r="J81" s="18"/>
      <c r="K81" s="18"/>
      <c r="L81" s="18"/>
      <c r="M81" s="18"/>
      <c r="N81" s="18"/>
      <c r="O81" s="18"/>
      <c r="P81" s="24"/>
      <c r="Q81" s="18"/>
      <c r="R81" s="18"/>
      <c r="S81" s="18"/>
      <c r="T81" s="18"/>
    </row>
    <row r="82" spans="1:20">
      <c r="A82" s="4">
        <v>78</v>
      </c>
      <c r="B82" s="17"/>
      <c r="C82" s="18"/>
      <c r="D82" s="18"/>
      <c r="E82" s="19"/>
      <c r="F82" s="18"/>
      <c r="G82" s="19"/>
      <c r="H82" s="19"/>
      <c r="I82" s="59">
        <f t="shared" si="1"/>
        <v>0</v>
      </c>
      <c r="J82" s="18"/>
      <c r="K82" s="18"/>
      <c r="L82" s="18"/>
      <c r="M82" s="18"/>
      <c r="N82" s="18"/>
      <c r="O82" s="18"/>
      <c r="P82" s="24"/>
      <c r="Q82" s="18"/>
      <c r="R82" s="18"/>
      <c r="S82" s="18"/>
      <c r="T82" s="18"/>
    </row>
    <row r="83" spans="1:20">
      <c r="A83" s="4">
        <v>79</v>
      </c>
      <c r="B83" s="17"/>
      <c r="C83" s="18"/>
      <c r="D83" s="18"/>
      <c r="E83" s="19"/>
      <c r="F83" s="18"/>
      <c r="G83" s="19"/>
      <c r="H83" s="19"/>
      <c r="I83" s="59">
        <f t="shared" si="1"/>
        <v>0</v>
      </c>
      <c r="J83" s="18"/>
      <c r="K83" s="18"/>
      <c r="L83" s="18"/>
      <c r="M83" s="18"/>
      <c r="N83" s="18"/>
      <c r="O83" s="18"/>
      <c r="P83" s="24"/>
      <c r="Q83" s="18"/>
      <c r="R83" s="18"/>
      <c r="S83" s="18"/>
      <c r="T83" s="18"/>
    </row>
    <row r="84" spans="1:20">
      <c r="A84" s="4">
        <v>80</v>
      </c>
      <c r="B84" s="17"/>
      <c r="C84" s="18"/>
      <c r="D84" s="18"/>
      <c r="E84" s="19"/>
      <c r="F84" s="18"/>
      <c r="G84" s="19"/>
      <c r="H84" s="19"/>
      <c r="I84" s="59">
        <f t="shared" si="1"/>
        <v>0</v>
      </c>
      <c r="J84" s="18"/>
      <c r="K84" s="18"/>
      <c r="L84" s="18"/>
      <c r="M84" s="18"/>
      <c r="N84" s="18"/>
      <c r="O84" s="18"/>
      <c r="P84" s="24"/>
      <c r="Q84" s="18"/>
      <c r="R84" s="18"/>
      <c r="S84" s="18"/>
      <c r="T84" s="18"/>
    </row>
    <row r="85" spans="1:20">
      <c r="A85" s="4">
        <v>81</v>
      </c>
      <c r="B85" s="17"/>
      <c r="C85" s="18"/>
      <c r="D85" s="18"/>
      <c r="E85" s="19"/>
      <c r="F85" s="18"/>
      <c r="G85" s="19"/>
      <c r="H85" s="19"/>
      <c r="I85" s="59">
        <f t="shared" si="1"/>
        <v>0</v>
      </c>
      <c r="J85" s="18"/>
      <c r="K85" s="18"/>
      <c r="L85" s="18"/>
      <c r="M85" s="18"/>
      <c r="N85" s="18"/>
      <c r="O85" s="18"/>
      <c r="P85" s="24"/>
      <c r="Q85" s="18"/>
      <c r="R85" s="18"/>
      <c r="S85" s="18"/>
      <c r="T85" s="18"/>
    </row>
    <row r="86" spans="1:20">
      <c r="A86" s="4">
        <v>82</v>
      </c>
      <c r="B86" s="17"/>
      <c r="C86" s="18"/>
      <c r="D86" s="18"/>
      <c r="E86" s="19"/>
      <c r="F86" s="18"/>
      <c r="G86" s="19"/>
      <c r="H86" s="19"/>
      <c r="I86" s="59">
        <f t="shared" si="1"/>
        <v>0</v>
      </c>
      <c r="J86" s="18"/>
      <c r="K86" s="18"/>
      <c r="L86" s="18"/>
      <c r="M86" s="18"/>
      <c r="N86" s="18"/>
      <c r="O86" s="18"/>
      <c r="P86" s="24"/>
      <c r="Q86" s="18"/>
      <c r="R86" s="18"/>
      <c r="S86" s="18"/>
      <c r="T86" s="18"/>
    </row>
    <row r="87" spans="1:20">
      <c r="A87" s="4">
        <v>83</v>
      </c>
      <c r="B87" s="17"/>
      <c r="C87" s="18"/>
      <c r="D87" s="18"/>
      <c r="E87" s="19"/>
      <c r="F87" s="18"/>
      <c r="G87" s="19"/>
      <c r="H87" s="19"/>
      <c r="I87" s="59">
        <f t="shared" si="1"/>
        <v>0</v>
      </c>
      <c r="J87" s="18"/>
      <c r="K87" s="18"/>
      <c r="L87" s="18"/>
      <c r="M87" s="18"/>
      <c r="N87" s="18"/>
      <c r="O87" s="18"/>
      <c r="P87" s="24"/>
      <c r="Q87" s="18"/>
      <c r="R87" s="18"/>
      <c r="S87" s="18"/>
      <c r="T87" s="18"/>
    </row>
    <row r="88" spans="1:20">
      <c r="A88" s="4">
        <v>84</v>
      </c>
      <c r="B88" s="17"/>
      <c r="C88" s="18"/>
      <c r="D88" s="18"/>
      <c r="E88" s="19"/>
      <c r="F88" s="18"/>
      <c r="G88" s="19"/>
      <c r="H88" s="19"/>
      <c r="I88" s="59">
        <f t="shared" si="1"/>
        <v>0</v>
      </c>
      <c r="J88" s="18"/>
      <c r="K88" s="18"/>
      <c r="L88" s="18"/>
      <c r="M88" s="18"/>
      <c r="N88" s="18"/>
      <c r="O88" s="18"/>
      <c r="P88" s="24"/>
      <c r="Q88" s="18"/>
      <c r="R88" s="18"/>
      <c r="S88" s="18"/>
      <c r="T88" s="18"/>
    </row>
    <row r="89" spans="1:20">
      <c r="A89" s="4">
        <v>85</v>
      </c>
      <c r="B89" s="17"/>
      <c r="C89" s="18"/>
      <c r="D89" s="18"/>
      <c r="E89" s="19"/>
      <c r="F89" s="18"/>
      <c r="G89" s="19"/>
      <c r="H89" s="19"/>
      <c r="I89" s="59">
        <f t="shared" si="1"/>
        <v>0</v>
      </c>
      <c r="J89" s="18"/>
      <c r="K89" s="18"/>
      <c r="L89" s="18"/>
      <c r="M89" s="18"/>
      <c r="N89" s="18"/>
      <c r="O89" s="18"/>
      <c r="P89" s="24"/>
      <c r="Q89" s="18"/>
      <c r="R89" s="18"/>
      <c r="S89" s="18"/>
      <c r="T89" s="18"/>
    </row>
    <row r="90" spans="1:20">
      <c r="A90" s="4">
        <v>86</v>
      </c>
      <c r="B90" s="17"/>
      <c r="C90" s="18"/>
      <c r="D90" s="18"/>
      <c r="E90" s="19"/>
      <c r="F90" s="18"/>
      <c r="G90" s="19"/>
      <c r="H90" s="19"/>
      <c r="I90" s="59">
        <f t="shared" si="1"/>
        <v>0</v>
      </c>
      <c r="J90" s="18"/>
      <c r="K90" s="18"/>
      <c r="L90" s="18"/>
      <c r="M90" s="18"/>
      <c r="N90" s="18"/>
      <c r="O90" s="18"/>
      <c r="P90" s="24"/>
      <c r="Q90" s="18"/>
      <c r="R90" s="18"/>
      <c r="S90" s="18"/>
      <c r="T90" s="18"/>
    </row>
    <row r="91" spans="1:20">
      <c r="A91" s="4">
        <v>87</v>
      </c>
      <c r="B91" s="17"/>
      <c r="C91" s="18"/>
      <c r="D91" s="18"/>
      <c r="E91" s="19"/>
      <c r="F91" s="18"/>
      <c r="G91" s="19"/>
      <c r="H91" s="19"/>
      <c r="I91" s="59">
        <f t="shared" si="1"/>
        <v>0</v>
      </c>
      <c r="J91" s="18"/>
      <c r="K91" s="18"/>
      <c r="L91" s="18"/>
      <c r="M91" s="18"/>
      <c r="N91" s="18"/>
      <c r="O91" s="18"/>
      <c r="P91" s="24"/>
      <c r="Q91" s="18"/>
      <c r="R91" s="18"/>
      <c r="S91" s="18"/>
      <c r="T91" s="18"/>
    </row>
    <row r="92" spans="1:20">
      <c r="A92" s="4">
        <v>88</v>
      </c>
      <c r="B92" s="17"/>
      <c r="C92" s="18"/>
      <c r="D92" s="18"/>
      <c r="E92" s="19"/>
      <c r="F92" s="18"/>
      <c r="G92" s="19"/>
      <c r="H92" s="19"/>
      <c r="I92" s="59">
        <f t="shared" si="1"/>
        <v>0</v>
      </c>
      <c r="J92" s="18"/>
      <c r="K92" s="18"/>
      <c r="L92" s="18"/>
      <c r="M92" s="18"/>
      <c r="N92" s="18"/>
      <c r="O92" s="18"/>
      <c r="P92" s="24"/>
      <c r="Q92" s="18"/>
      <c r="R92" s="18"/>
      <c r="S92" s="18"/>
      <c r="T92" s="18"/>
    </row>
    <row r="93" spans="1:20">
      <c r="A93" s="4">
        <v>89</v>
      </c>
      <c r="B93" s="17"/>
      <c r="C93" s="18"/>
      <c r="D93" s="18"/>
      <c r="E93" s="19"/>
      <c r="F93" s="18"/>
      <c r="G93" s="19"/>
      <c r="H93" s="19"/>
      <c r="I93" s="59">
        <f t="shared" si="1"/>
        <v>0</v>
      </c>
      <c r="J93" s="18"/>
      <c r="K93" s="18"/>
      <c r="L93" s="18"/>
      <c r="M93" s="18"/>
      <c r="N93" s="18"/>
      <c r="O93" s="18"/>
      <c r="P93" s="24"/>
      <c r="Q93" s="18"/>
      <c r="R93" s="18"/>
      <c r="S93" s="18"/>
      <c r="T93" s="18"/>
    </row>
    <row r="94" spans="1:20">
      <c r="A94" s="4">
        <v>90</v>
      </c>
      <c r="B94" s="17"/>
      <c r="C94" s="18"/>
      <c r="D94" s="18"/>
      <c r="E94" s="19"/>
      <c r="F94" s="18"/>
      <c r="G94" s="19"/>
      <c r="H94" s="19"/>
      <c r="I94" s="59">
        <f t="shared" si="1"/>
        <v>0</v>
      </c>
      <c r="J94" s="18"/>
      <c r="K94" s="18"/>
      <c r="L94" s="18"/>
      <c r="M94" s="18"/>
      <c r="N94" s="18"/>
      <c r="O94" s="18"/>
      <c r="P94" s="24"/>
      <c r="Q94" s="18"/>
      <c r="R94" s="18"/>
      <c r="S94" s="18"/>
      <c r="T94" s="18"/>
    </row>
    <row r="95" spans="1:20">
      <c r="A95" s="4">
        <v>91</v>
      </c>
      <c r="B95" s="17"/>
      <c r="C95" s="18"/>
      <c r="D95" s="18"/>
      <c r="E95" s="19"/>
      <c r="F95" s="18"/>
      <c r="G95" s="19"/>
      <c r="H95" s="19"/>
      <c r="I95" s="59">
        <f t="shared" si="1"/>
        <v>0</v>
      </c>
      <c r="J95" s="18"/>
      <c r="K95" s="18"/>
      <c r="L95" s="18"/>
      <c r="M95" s="18"/>
      <c r="N95" s="18"/>
      <c r="O95" s="18"/>
      <c r="P95" s="24"/>
      <c r="Q95" s="18"/>
      <c r="R95" s="18"/>
      <c r="S95" s="18"/>
      <c r="T95" s="18"/>
    </row>
    <row r="96" spans="1:20">
      <c r="A96" s="4">
        <v>92</v>
      </c>
      <c r="B96" s="17"/>
      <c r="C96" s="18"/>
      <c r="D96" s="18"/>
      <c r="E96" s="19"/>
      <c r="F96" s="18"/>
      <c r="G96" s="19"/>
      <c r="H96" s="19"/>
      <c r="I96" s="59">
        <f t="shared" si="1"/>
        <v>0</v>
      </c>
      <c r="J96" s="18"/>
      <c r="K96" s="18"/>
      <c r="L96" s="18"/>
      <c r="M96" s="18"/>
      <c r="N96" s="18"/>
      <c r="O96" s="18"/>
      <c r="P96" s="24"/>
      <c r="Q96" s="18"/>
      <c r="R96" s="18"/>
      <c r="S96" s="18"/>
      <c r="T96" s="18"/>
    </row>
    <row r="97" spans="1:20">
      <c r="A97" s="4">
        <v>93</v>
      </c>
      <c r="B97" s="17"/>
      <c r="C97" s="18"/>
      <c r="D97" s="18"/>
      <c r="E97" s="19"/>
      <c r="F97" s="18"/>
      <c r="G97" s="19"/>
      <c r="H97" s="19"/>
      <c r="I97" s="59">
        <f t="shared" si="1"/>
        <v>0</v>
      </c>
      <c r="J97" s="18"/>
      <c r="K97" s="18"/>
      <c r="L97" s="18"/>
      <c r="M97" s="18"/>
      <c r="N97" s="18"/>
      <c r="O97" s="18"/>
      <c r="P97" s="24"/>
      <c r="Q97" s="18"/>
      <c r="R97" s="18"/>
      <c r="S97" s="18"/>
      <c r="T97" s="18"/>
    </row>
    <row r="98" spans="1:20">
      <c r="A98" s="4">
        <v>94</v>
      </c>
      <c r="B98" s="17"/>
      <c r="C98" s="18"/>
      <c r="D98" s="18"/>
      <c r="E98" s="19"/>
      <c r="F98" s="18"/>
      <c r="G98" s="19"/>
      <c r="H98" s="19"/>
      <c r="I98" s="59">
        <f t="shared" si="1"/>
        <v>0</v>
      </c>
      <c r="J98" s="18"/>
      <c r="K98" s="18"/>
      <c r="L98" s="18"/>
      <c r="M98" s="18"/>
      <c r="N98" s="18"/>
      <c r="O98" s="18"/>
      <c r="P98" s="24"/>
      <c r="Q98" s="18"/>
      <c r="R98" s="18"/>
      <c r="S98" s="18"/>
      <c r="T98" s="18"/>
    </row>
    <row r="99" spans="1:20">
      <c r="A99" s="4">
        <v>95</v>
      </c>
      <c r="B99" s="17"/>
      <c r="C99" s="18"/>
      <c r="D99" s="18"/>
      <c r="E99" s="19"/>
      <c r="F99" s="18"/>
      <c r="G99" s="19"/>
      <c r="H99" s="19"/>
      <c r="I99" s="59">
        <f t="shared" si="1"/>
        <v>0</v>
      </c>
      <c r="J99" s="18"/>
      <c r="K99" s="18"/>
      <c r="L99" s="18"/>
      <c r="M99" s="18"/>
      <c r="N99" s="18"/>
      <c r="O99" s="18"/>
      <c r="P99" s="24"/>
      <c r="Q99" s="18"/>
      <c r="R99" s="18"/>
      <c r="S99" s="18"/>
      <c r="T99" s="18"/>
    </row>
    <row r="100" spans="1:20">
      <c r="A100" s="4">
        <v>96</v>
      </c>
      <c r="B100" s="17"/>
      <c r="C100" s="18"/>
      <c r="D100" s="18"/>
      <c r="E100" s="19"/>
      <c r="F100" s="18"/>
      <c r="G100" s="19"/>
      <c r="H100" s="19"/>
      <c r="I100" s="59">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9">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9">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9">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9">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9">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9">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49</v>
      </c>
      <c r="D165" s="21"/>
      <c r="E165" s="13"/>
      <c r="F165" s="21"/>
      <c r="G165" s="60">
        <f>SUM(G5:G164)</f>
        <v>1670</v>
      </c>
      <c r="H165" s="60">
        <f>SUM(H5:H164)</f>
        <v>1532</v>
      </c>
      <c r="I165" s="60">
        <f>SUM(I5:I164)</f>
        <v>3202</v>
      </c>
      <c r="J165" s="21"/>
      <c r="K165" s="21"/>
      <c r="L165" s="21"/>
      <c r="M165" s="21"/>
      <c r="N165" s="21"/>
      <c r="O165" s="21"/>
      <c r="P165" s="14"/>
      <c r="Q165" s="21"/>
      <c r="R165" s="21"/>
      <c r="S165" s="21"/>
      <c r="T165" s="12"/>
    </row>
    <row r="166" spans="1:20">
      <c r="A166" s="44" t="s">
        <v>62</v>
      </c>
      <c r="B166" s="10">
        <f>COUNTIF(B$5:B$164,"Team 1")</f>
        <v>50</v>
      </c>
      <c r="C166" s="44" t="s">
        <v>25</v>
      </c>
      <c r="D166" s="10">
        <f>COUNTIF(D5:D164,"Anganwadi")</f>
        <v>0</v>
      </c>
    </row>
    <row r="167" spans="1:20">
      <c r="A167" s="44" t="s">
        <v>63</v>
      </c>
      <c r="B167" s="10">
        <f>COUNTIF(B$6:B$164,"Team 2")</f>
        <v>0</v>
      </c>
      <c r="C167" s="44" t="s">
        <v>23</v>
      </c>
      <c r="D167" s="10">
        <f>COUNTIF(D5:D164,"School")</f>
        <v>49</v>
      </c>
    </row>
  </sheetData>
  <sheetProtection password="8527" sheet="1" objects="1" scenarios="1"/>
  <mergeCells count="20">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I5" sqref="I5:I43"/>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68" t="s">
        <v>70</v>
      </c>
      <c r="B1" s="168"/>
      <c r="C1" s="168"/>
      <c r="D1" s="55"/>
      <c r="E1" s="55"/>
      <c r="F1" s="55"/>
      <c r="G1" s="55"/>
      <c r="H1" s="55"/>
      <c r="I1" s="55"/>
      <c r="J1" s="55"/>
      <c r="K1" s="55"/>
      <c r="L1" s="55"/>
      <c r="M1" s="170"/>
      <c r="N1" s="170"/>
      <c r="O1" s="170"/>
      <c r="P1" s="170"/>
      <c r="Q1" s="170"/>
      <c r="R1" s="170"/>
      <c r="S1" s="170"/>
      <c r="T1" s="170"/>
    </row>
    <row r="2" spans="1:20">
      <c r="A2" s="162" t="s">
        <v>59</v>
      </c>
      <c r="B2" s="163"/>
      <c r="C2" s="163"/>
      <c r="D2" s="25">
        <v>43709</v>
      </c>
      <c r="E2" s="22"/>
      <c r="F2" s="22"/>
      <c r="G2" s="22"/>
      <c r="H2" s="22"/>
      <c r="I2" s="22"/>
      <c r="J2" s="22"/>
      <c r="K2" s="22"/>
      <c r="L2" s="22"/>
      <c r="M2" s="22"/>
      <c r="N2" s="22"/>
      <c r="O2" s="22"/>
      <c r="P2" s="22"/>
      <c r="Q2" s="22"/>
      <c r="R2" s="22"/>
      <c r="S2" s="22"/>
    </row>
    <row r="3" spans="1:20" ht="24" customHeight="1">
      <c r="A3" s="164" t="s">
        <v>14</v>
      </c>
      <c r="B3" s="160" t="s">
        <v>61</v>
      </c>
      <c r="C3" s="165" t="s">
        <v>7</v>
      </c>
      <c r="D3" s="165" t="s">
        <v>55</v>
      </c>
      <c r="E3" s="165" t="s">
        <v>16</v>
      </c>
      <c r="F3" s="166" t="s">
        <v>17</v>
      </c>
      <c r="G3" s="165" t="s">
        <v>8</v>
      </c>
      <c r="H3" s="165"/>
      <c r="I3" s="165"/>
      <c r="J3" s="165" t="s">
        <v>31</v>
      </c>
      <c r="K3" s="160" t="s">
        <v>33</v>
      </c>
      <c r="L3" s="160" t="s">
        <v>50</v>
      </c>
      <c r="M3" s="160" t="s">
        <v>51</v>
      </c>
      <c r="N3" s="160" t="s">
        <v>34</v>
      </c>
      <c r="O3" s="160" t="s">
        <v>35</v>
      </c>
      <c r="P3" s="164" t="s">
        <v>54</v>
      </c>
      <c r="Q3" s="165" t="s">
        <v>52</v>
      </c>
      <c r="R3" s="165" t="s">
        <v>32</v>
      </c>
      <c r="S3" s="165" t="s">
        <v>53</v>
      </c>
      <c r="T3" s="165" t="s">
        <v>13</v>
      </c>
    </row>
    <row r="4" spans="1:20" ht="25.5" customHeight="1">
      <c r="A4" s="164"/>
      <c r="B4" s="167"/>
      <c r="C4" s="165"/>
      <c r="D4" s="165"/>
      <c r="E4" s="165"/>
      <c r="F4" s="166"/>
      <c r="G4" s="23" t="s">
        <v>9</v>
      </c>
      <c r="H4" s="23" t="s">
        <v>10</v>
      </c>
      <c r="I4" s="23" t="s">
        <v>11</v>
      </c>
      <c r="J4" s="165"/>
      <c r="K4" s="161"/>
      <c r="L4" s="161"/>
      <c r="M4" s="161"/>
      <c r="N4" s="161"/>
      <c r="O4" s="161"/>
      <c r="P4" s="164"/>
      <c r="Q4" s="164"/>
      <c r="R4" s="165"/>
      <c r="S4" s="165"/>
      <c r="T4" s="165"/>
    </row>
    <row r="5" spans="1:20">
      <c r="A5" s="4">
        <v>1</v>
      </c>
      <c r="B5" s="17" t="s">
        <v>62</v>
      </c>
      <c r="C5" s="103" t="s">
        <v>902</v>
      </c>
      <c r="D5" s="192" t="s">
        <v>23</v>
      </c>
      <c r="E5" s="103" t="s">
        <v>968</v>
      </c>
      <c r="F5" s="103" t="s">
        <v>74</v>
      </c>
      <c r="G5" s="94">
        <v>42</v>
      </c>
      <c r="H5" s="94">
        <v>32</v>
      </c>
      <c r="I5" s="61">
        <f>SUM(G5:H5)</f>
        <v>74</v>
      </c>
      <c r="J5" s="103" t="s">
        <v>969</v>
      </c>
      <c r="K5" s="103" t="s">
        <v>925</v>
      </c>
      <c r="L5" s="103" t="s">
        <v>926</v>
      </c>
      <c r="M5" s="103">
        <v>7896498508</v>
      </c>
      <c r="N5" s="103" t="s">
        <v>927</v>
      </c>
      <c r="O5" s="103">
        <v>9678487417</v>
      </c>
      <c r="P5" s="195">
        <v>43711</v>
      </c>
      <c r="Q5" s="48"/>
      <c r="R5" s="48"/>
      <c r="S5" s="18"/>
      <c r="T5" s="18"/>
    </row>
    <row r="6" spans="1:20">
      <c r="A6" s="4">
        <v>2</v>
      </c>
      <c r="B6" s="17" t="s">
        <v>62</v>
      </c>
      <c r="C6" s="103" t="s">
        <v>903</v>
      </c>
      <c r="D6" s="192" t="s">
        <v>23</v>
      </c>
      <c r="E6" s="103" t="s">
        <v>947</v>
      </c>
      <c r="F6" s="103" t="s">
        <v>74</v>
      </c>
      <c r="G6" s="198">
        <v>15</v>
      </c>
      <c r="H6" s="198">
        <v>16</v>
      </c>
      <c r="I6" s="61">
        <f t="shared" ref="I6:I69" si="0">SUM(G6:H6)</f>
        <v>31</v>
      </c>
      <c r="J6" s="103" t="s">
        <v>970</v>
      </c>
      <c r="K6" s="103" t="s">
        <v>748</v>
      </c>
      <c r="L6" s="103" t="s">
        <v>928</v>
      </c>
      <c r="M6" s="103">
        <v>8399006107</v>
      </c>
      <c r="N6" s="103" t="s">
        <v>929</v>
      </c>
      <c r="O6" s="103">
        <v>9954588540</v>
      </c>
      <c r="P6" s="195">
        <v>43711</v>
      </c>
      <c r="Q6" s="48"/>
      <c r="R6" s="48"/>
      <c r="S6" s="18"/>
      <c r="T6" s="18"/>
    </row>
    <row r="7" spans="1:20">
      <c r="A7" s="4">
        <v>3</v>
      </c>
      <c r="B7" s="17" t="s">
        <v>62</v>
      </c>
      <c r="C7" s="103" t="s">
        <v>904</v>
      </c>
      <c r="D7" s="192" t="s">
        <v>23</v>
      </c>
      <c r="E7" s="103" t="s">
        <v>948</v>
      </c>
      <c r="F7" s="103" t="s">
        <v>74</v>
      </c>
      <c r="G7" s="198">
        <v>82</v>
      </c>
      <c r="H7" s="198">
        <v>55</v>
      </c>
      <c r="I7" s="61">
        <f t="shared" si="0"/>
        <v>137</v>
      </c>
      <c r="J7" s="103" t="s">
        <v>971</v>
      </c>
      <c r="K7" s="103" t="s">
        <v>930</v>
      </c>
      <c r="L7" s="103" t="s">
        <v>931</v>
      </c>
      <c r="M7" s="103">
        <v>9957470877</v>
      </c>
      <c r="N7" s="103" t="s">
        <v>932</v>
      </c>
      <c r="O7" s="103">
        <v>9954588540</v>
      </c>
      <c r="P7" s="195">
        <v>43712</v>
      </c>
      <c r="Q7" s="48"/>
      <c r="R7" s="48"/>
      <c r="S7" s="18"/>
      <c r="T7" s="18"/>
    </row>
    <row r="8" spans="1:20">
      <c r="A8" s="4">
        <v>4</v>
      </c>
      <c r="B8" s="17" t="s">
        <v>62</v>
      </c>
      <c r="C8" s="103" t="s">
        <v>905</v>
      </c>
      <c r="D8" s="192" t="s">
        <v>23</v>
      </c>
      <c r="E8" s="103" t="s">
        <v>949</v>
      </c>
      <c r="F8" s="103" t="s">
        <v>74</v>
      </c>
      <c r="G8" s="198">
        <v>36</v>
      </c>
      <c r="H8" s="198">
        <v>29</v>
      </c>
      <c r="I8" s="61">
        <f t="shared" si="0"/>
        <v>65</v>
      </c>
      <c r="J8" s="103" t="s">
        <v>972</v>
      </c>
      <c r="K8" s="103" t="s">
        <v>930</v>
      </c>
      <c r="L8" s="103" t="s">
        <v>931</v>
      </c>
      <c r="M8" s="103">
        <v>9957470877</v>
      </c>
      <c r="N8" s="103" t="s">
        <v>932</v>
      </c>
      <c r="O8" s="103">
        <v>9954588540</v>
      </c>
      <c r="P8" s="195">
        <v>43713</v>
      </c>
      <c r="Q8" s="48"/>
      <c r="R8" s="48"/>
      <c r="S8" s="18"/>
      <c r="T8" s="18"/>
    </row>
    <row r="9" spans="1:20">
      <c r="A9" s="4">
        <v>5</v>
      </c>
      <c r="B9" s="17" t="s">
        <v>62</v>
      </c>
      <c r="C9" s="103" t="s">
        <v>906</v>
      </c>
      <c r="D9" s="192" t="s">
        <v>23</v>
      </c>
      <c r="E9" s="103" t="s">
        <v>950</v>
      </c>
      <c r="F9" s="103" t="s">
        <v>74</v>
      </c>
      <c r="G9" s="198">
        <v>47</v>
      </c>
      <c r="H9" s="198">
        <v>45</v>
      </c>
      <c r="I9" s="61">
        <f t="shared" si="0"/>
        <v>92</v>
      </c>
      <c r="J9" s="103" t="s">
        <v>973</v>
      </c>
      <c r="K9" s="103" t="s">
        <v>933</v>
      </c>
      <c r="L9" s="103" t="s">
        <v>934</v>
      </c>
      <c r="M9" s="103">
        <v>8761095782</v>
      </c>
      <c r="N9" s="103" t="s">
        <v>935</v>
      </c>
      <c r="O9" s="104">
        <v>9678458104</v>
      </c>
      <c r="P9" s="195">
        <v>43713</v>
      </c>
      <c r="Q9" s="48"/>
      <c r="R9" s="48"/>
      <c r="S9" s="18"/>
      <c r="T9" s="18"/>
    </row>
    <row r="10" spans="1:20">
      <c r="A10" s="4">
        <v>6</v>
      </c>
      <c r="B10" s="17" t="s">
        <v>62</v>
      </c>
      <c r="C10" s="103" t="s">
        <v>907</v>
      </c>
      <c r="D10" s="192" t="s">
        <v>23</v>
      </c>
      <c r="E10" s="103" t="s">
        <v>951</v>
      </c>
      <c r="F10" s="103" t="s">
        <v>74</v>
      </c>
      <c r="G10" s="198">
        <v>32</v>
      </c>
      <c r="H10" s="198">
        <v>21</v>
      </c>
      <c r="I10" s="61">
        <f t="shared" si="0"/>
        <v>53</v>
      </c>
      <c r="J10" s="103" t="s">
        <v>974</v>
      </c>
      <c r="K10" s="103" t="s">
        <v>933</v>
      </c>
      <c r="L10" s="103" t="s">
        <v>934</v>
      </c>
      <c r="M10" s="103">
        <v>8761095782</v>
      </c>
      <c r="N10" s="103" t="s">
        <v>935</v>
      </c>
      <c r="O10" s="104">
        <v>9678458104</v>
      </c>
      <c r="P10" s="195">
        <v>43714</v>
      </c>
      <c r="Q10" s="48"/>
      <c r="R10" s="48"/>
      <c r="S10" s="18"/>
      <c r="T10" s="18"/>
    </row>
    <row r="11" spans="1:20">
      <c r="A11" s="4">
        <v>7</v>
      </c>
      <c r="B11" s="17" t="s">
        <v>62</v>
      </c>
      <c r="C11" s="103" t="s">
        <v>908</v>
      </c>
      <c r="D11" s="192" t="s">
        <v>23</v>
      </c>
      <c r="E11" s="103" t="s">
        <v>952</v>
      </c>
      <c r="F11" s="103" t="s">
        <v>98</v>
      </c>
      <c r="G11" s="198">
        <v>29</v>
      </c>
      <c r="H11" s="198">
        <v>23</v>
      </c>
      <c r="I11" s="61">
        <f t="shared" si="0"/>
        <v>52</v>
      </c>
      <c r="J11" s="103" t="s">
        <v>975</v>
      </c>
      <c r="K11" s="103" t="s">
        <v>933</v>
      </c>
      <c r="L11" s="103" t="s">
        <v>934</v>
      </c>
      <c r="M11" s="103">
        <v>8761095782</v>
      </c>
      <c r="N11" s="103" t="s">
        <v>935</v>
      </c>
      <c r="O11" s="104">
        <v>9678458104</v>
      </c>
      <c r="P11" s="195">
        <v>43714</v>
      </c>
      <c r="Q11" s="48"/>
      <c r="R11" s="48"/>
      <c r="S11" s="18"/>
      <c r="T11" s="18"/>
    </row>
    <row r="12" spans="1:20">
      <c r="A12" s="4">
        <v>8</v>
      </c>
      <c r="B12" s="17" t="s">
        <v>62</v>
      </c>
      <c r="C12" s="103" t="s">
        <v>909</v>
      </c>
      <c r="D12" s="192" t="s">
        <v>23</v>
      </c>
      <c r="E12" s="103" t="s">
        <v>953</v>
      </c>
      <c r="F12" s="103" t="s">
        <v>74</v>
      </c>
      <c r="G12" s="94">
        <v>85</v>
      </c>
      <c r="H12" s="94">
        <v>72</v>
      </c>
      <c r="I12" s="61">
        <f t="shared" si="0"/>
        <v>157</v>
      </c>
      <c r="J12" s="103" t="s">
        <v>976</v>
      </c>
      <c r="K12" s="103" t="s">
        <v>933</v>
      </c>
      <c r="L12" s="103" t="s">
        <v>931</v>
      </c>
      <c r="M12" s="103">
        <v>9957470877</v>
      </c>
      <c r="N12" s="103" t="s">
        <v>936</v>
      </c>
      <c r="O12" s="105">
        <v>9678777026</v>
      </c>
      <c r="P12" s="195">
        <v>43715</v>
      </c>
      <c r="Q12" s="48"/>
      <c r="R12" s="48"/>
      <c r="S12" s="18"/>
      <c r="T12" s="18"/>
    </row>
    <row r="13" spans="1:20">
      <c r="A13" s="4">
        <v>9</v>
      </c>
      <c r="B13" s="17" t="s">
        <v>62</v>
      </c>
      <c r="C13" s="103" t="s">
        <v>910</v>
      </c>
      <c r="D13" s="192" t="s">
        <v>23</v>
      </c>
      <c r="E13" s="103" t="s">
        <v>954</v>
      </c>
      <c r="F13" s="103" t="s">
        <v>1065</v>
      </c>
      <c r="G13" s="198">
        <v>249</v>
      </c>
      <c r="H13" s="198">
        <v>285</v>
      </c>
      <c r="I13" s="61">
        <f t="shared" si="0"/>
        <v>534</v>
      </c>
      <c r="J13" s="103" t="s">
        <v>977</v>
      </c>
      <c r="K13" s="103" t="s">
        <v>933</v>
      </c>
      <c r="L13" s="103" t="s">
        <v>931</v>
      </c>
      <c r="M13" s="103">
        <v>9957470877</v>
      </c>
      <c r="N13" s="103" t="s">
        <v>936</v>
      </c>
      <c r="O13" s="105">
        <v>9678777026</v>
      </c>
      <c r="P13" s="195">
        <v>43717</v>
      </c>
      <c r="Q13" s="48"/>
      <c r="R13" s="48"/>
      <c r="S13" s="18"/>
      <c r="T13" s="18"/>
    </row>
    <row r="14" spans="1:20">
      <c r="A14" s="4">
        <v>10</v>
      </c>
      <c r="B14" s="17" t="s">
        <v>62</v>
      </c>
      <c r="C14" s="103" t="s">
        <v>910</v>
      </c>
      <c r="D14" s="192" t="s">
        <v>23</v>
      </c>
      <c r="E14" s="103" t="s">
        <v>954</v>
      </c>
      <c r="F14" s="103" t="s">
        <v>1066</v>
      </c>
      <c r="G14" s="198">
        <v>0</v>
      </c>
      <c r="H14" s="198">
        <v>0</v>
      </c>
      <c r="I14" s="61">
        <f t="shared" si="0"/>
        <v>0</v>
      </c>
      <c r="J14" s="103" t="s">
        <v>977</v>
      </c>
      <c r="K14" s="103" t="s">
        <v>933</v>
      </c>
      <c r="L14" s="103" t="s">
        <v>931</v>
      </c>
      <c r="M14" s="103">
        <v>9957470877</v>
      </c>
      <c r="N14" s="103" t="s">
        <v>936</v>
      </c>
      <c r="O14" s="105">
        <v>9678777026</v>
      </c>
      <c r="P14" s="195">
        <v>43718</v>
      </c>
      <c r="Q14" s="48"/>
      <c r="R14" s="48"/>
      <c r="S14" s="18"/>
      <c r="T14" s="18"/>
    </row>
    <row r="15" spans="1:20">
      <c r="A15" s="4">
        <v>11</v>
      </c>
      <c r="B15" s="17" t="s">
        <v>62</v>
      </c>
      <c r="C15" s="103" t="s">
        <v>910</v>
      </c>
      <c r="D15" s="192" t="s">
        <v>23</v>
      </c>
      <c r="E15" s="103" t="s">
        <v>954</v>
      </c>
      <c r="F15" s="103" t="s">
        <v>1066</v>
      </c>
      <c r="G15" s="198">
        <v>0</v>
      </c>
      <c r="H15" s="198">
        <v>0</v>
      </c>
      <c r="I15" s="61">
        <f t="shared" si="0"/>
        <v>0</v>
      </c>
      <c r="J15" s="103" t="s">
        <v>977</v>
      </c>
      <c r="K15" s="103" t="s">
        <v>933</v>
      </c>
      <c r="L15" s="103" t="s">
        <v>931</v>
      </c>
      <c r="M15" s="103">
        <v>9957470877</v>
      </c>
      <c r="N15" s="103" t="s">
        <v>936</v>
      </c>
      <c r="O15" s="105">
        <v>9678777026</v>
      </c>
      <c r="P15" s="195">
        <v>43719</v>
      </c>
      <c r="Q15" s="48"/>
      <c r="R15" s="48"/>
      <c r="S15" s="18"/>
      <c r="T15" s="18"/>
    </row>
    <row r="16" spans="1:20">
      <c r="A16" s="4">
        <v>12</v>
      </c>
      <c r="B16" s="17" t="s">
        <v>62</v>
      </c>
      <c r="C16" s="103" t="s">
        <v>911</v>
      </c>
      <c r="D16" s="192" t="s">
        <v>23</v>
      </c>
      <c r="E16" s="103" t="s">
        <v>955</v>
      </c>
      <c r="F16" s="103" t="s">
        <v>74</v>
      </c>
      <c r="G16" s="198">
        <v>64</v>
      </c>
      <c r="H16" s="198">
        <v>56</v>
      </c>
      <c r="I16" s="61">
        <f t="shared" si="0"/>
        <v>120</v>
      </c>
      <c r="J16" s="103" t="s">
        <v>978</v>
      </c>
      <c r="K16" s="103" t="s">
        <v>925</v>
      </c>
      <c r="L16" s="103" t="s">
        <v>926</v>
      </c>
      <c r="M16" s="103">
        <v>7896498508</v>
      </c>
      <c r="N16" s="103" t="s">
        <v>927</v>
      </c>
      <c r="O16" s="103">
        <v>9678487417</v>
      </c>
      <c r="P16" s="195">
        <v>43720</v>
      </c>
      <c r="Q16" s="48"/>
      <c r="R16" s="48"/>
      <c r="S16" s="18"/>
      <c r="T16" s="18"/>
    </row>
    <row r="17" spans="1:20">
      <c r="A17" s="4">
        <v>13</v>
      </c>
      <c r="B17" s="17" t="s">
        <v>62</v>
      </c>
      <c r="C17" s="103" t="s">
        <v>912</v>
      </c>
      <c r="D17" s="192" t="s">
        <v>23</v>
      </c>
      <c r="E17" s="103" t="s">
        <v>956</v>
      </c>
      <c r="F17" s="103" t="s">
        <v>74</v>
      </c>
      <c r="G17" s="198">
        <v>24</v>
      </c>
      <c r="H17" s="198">
        <v>31</v>
      </c>
      <c r="I17" s="61">
        <f t="shared" si="0"/>
        <v>55</v>
      </c>
      <c r="J17" s="103" t="s">
        <v>979</v>
      </c>
      <c r="K17" s="103" t="s">
        <v>925</v>
      </c>
      <c r="L17" s="103" t="s">
        <v>926</v>
      </c>
      <c r="M17" s="103">
        <v>7896498508</v>
      </c>
      <c r="N17" s="103" t="s">
        <v>927</v>
      </c>
      <c r="O17" s="103">
        <v>9678487417</v>
      </c>
      <c r="P17" s="195">
        <v>43721</v>
      </c>
      <c r="Q17" s="48"/>
      <c r="R17" s="48"/>
      <c r="S17" s="18"/>
      <c r="T17" s="18"/>
    </row>
    <row r="18" spans="1:20">
      <c r="A18" s="4">
        <v>14</v>
      </c>
      <c r="B18" s="17" t="s">
        <v>62</v>
      </c>
      <c r="C18" s="103" t="s">
        <v>913</v>
      </c>
      <c r="D18" s="192" t="s">
        <v>23</v>
      </c>
      <c r="E18" s="103" t="s">
        <v>957</v>
      </c>
      <c r="F18" s="103" t="s">
        <v>74</v>
      </c>
      <c r="G18" s="198">
        <v>36</v>
      </c>
      <c r="H18" s="198">
        <v>29</v>
      </c>
      <c r="I18" s="61">
        <f t="shared" si="0"/>
        <v>65</v>
      </c>
      <c r="J18" s="103" t="s">
        <v>980</v>
      </c>
      <c r="K18" s="103" t="s">
        <v>925</v>
      </c>
      <c r="L18" s="103" t="s">
        <v>926</v>
      </c>
      <c r="M18" s="103">
        <v>7896498508</v>
      </c>
      <c r="N18" s="103" t="s">
        <v>937</v>
      </c>
      <c r="O18" s="104">
        <v>9957541351</v>
      </c>
      <c r="P18" s="195">
        <v>43721</v>
      </c>
      <c r="Q18" s="48"/>
      <c r="R18" s="48"/>
      <c r="S18" s="18"/>
      <c r="T18" s="18"/>
    </row>
    <row r="19" spans="1:20">
      <c r="A19" s="4">
        <v>15</v>
      </c>
      <c r="B19" s="17" t="s">
        <v>62</v>
      </c>
      <c r="C19" s="103" t="s">
        <v>914</v>
      </c>
      <c r="D19" s="192" t="s">
        <v>23</v>
      </c>
      <c r="E19" s="103" t="s">
        <v>958</v>
      </c>
      <c r="F19" s="103" t="s">
        <v>98</v>
      </c>
      <c r="G19" s="198">
        <v>58</v>
      </c>
      <c r="H19" s="198">
        <v>81</v>
      </c>
      <c r="I19" s="61">
        <f t="shared" si="0"/>
        <v>139</v>
      </c>
      <c r="J19" s="103" t="s">
        <v>981</v>
      </c>
      <c r="K19" s="103" t="s">
        <v>925</v>
      </c>
      <c r="L19" s="103" t="s">
        <v>926</v>
      </c>
      <c r="M19" s="103">
        <v>7896498508</v>
      </c>
      <c r="N19" s="103" t="s">
        <v>927</v>
      </c>
      <c r="O19" s="103">
        <v>9678487417</v>
      </c>
      <c r="P19" s="195">
        <v>43722</v>
      </c>
      <c r="Q19" s="48"/>
      <c r="R19" s="48"/>
      <c r="S19" s="18"/>
      <c r="T19" s="18"/>
    </row>
    <row r="20" spans="1:20">
      <c r="A20" s="4">
        <v>16</v>
      </c>
      <c r="B20" s="17" t="s">
        <v>62</v>
      </c>
      <c r="C20" s="103" t="s">
        <v>915</v>
      </c>
      <c r="D20" s="192" t="s">
        <v>23</v>
      </c>
      <c r="E20" s="103" t="s">
        <v>959</v>
      </c>
      <c r="F20" s="103" t="s">
        <v>74</v>
      </c>
      <c r="G20" s="198">
        <v>33</v>
      </c>
      <c r="H20" s="198">
        <v>29</v>
      </c>
      <c r="I20" s="61">
        <f t="shared" si="0"/>
        <v>62</v>
      </c>
      <c r="J20" s="103" t="s">
        <v>982</v>
      </c>
      <c r="K20" s="103" t="s">
        <v>925</v>
      </c>
      <c r="L20" s="103" t="s">
        <v>938</v>
      </c>
      <c r="M20" s="103">
        <v>9678466291</v>
      </c>
      <c r="N20" s="103" t="s">
        <v>939</v>
      </c>
      <c r="O20" s="105">
        <v>8011625114</v>
      </c>
      <c r="P20" s="195">
        <v>43724</v>
      </c>
      <c r="Q20" s="48"/>
      <c r="R20" s="48"/>
      <c r="S20" s="18"/>
      <c r="T20" s="18"/>
    </row>
    <row r="21" spans="1:20">
      <c r="A21" s="4">
        <v>17</v>
      </c>
      <c r="B21" s="17" t="s">
        <v>62</v>
      </c>
      <c r="C21" s="103" t="s">
        <v>916</v>
      </c>
      <c r="D21" s="192" t="s">
        <v>23</v>
      </c>
      <c r="E21" s="103" t="s">
        <v>960</v>
      </c>
      <c r="F21" s="103" t="s">
        <v>98</v>
      </c>
      <c r="G21" s="198">
        <v>19</v>
      </c>
      <c r="H21" s="198">
        <v>17</v>
      </c>
      <c r="I21" s="61">
        <f t="shared" si="0"/>
        <v>36</v>
      </c>
      <c r="J21" s="103" t="s">
        <v>983</v>
      </c>
      <c r="K21" s="103" t="s">
        <v>925</v>
      </c>
      <c r="L21" s="103" t="s">
        <v>938</v>
      </c>
      <c r="M21" s="103">
        <v>9678466291</v>
      </c>
      <c r="N21" s="103" t="s">
        <v>939</v>
      </c>
      <c r="O21" s="105">
        <v>8011625114</v>
      </c>
      <c r="P21" s="195">
        <v>43724</v>
      </c>
      <c r="Q21" s="48"/>
      <c r="R21" s="48"/>
      <c r="S21" s="18"/>
      <c r="T21" s="18"/>
    </row>
    <row r="22" spans="1:20">
      <c r="A22" s="4">
        <v>18</v>
      </c>
      <c r="B22" s="17" t="s">
        <v>62</v>
      </c>
      <c r="C22" s="103" t="s">
        <v>917</v>
      </c>
      <c r="D22" s="192" t="s">
        <v>23</v>
      </c>
      <c r="E22" s="103" t="s">
        <v>961</v>
      </c>
      <c r="F22" s="103" t="s">
        <v>74</v>
      </c>
      <c r="G22" s="198">
        <v>27</v>
      </c>
      <c r="H22" s="198">
        <v>22</v>
      </c>
      <c r="I22" s="61">
        <f t="shared" si="0"/>
        <v>49</v>
      </c>
      <c r="J22" s="103" t="s">
        <v>984</v>
      </c>
      <c r="K22" s="103" t="s">
        <v>925</v>
      </c>
      <c r="L22" s="103" t="s">
        <v>938</v>
      </c>
      <c r="M22" s="103">
        <v>9678466291</v>
      </c>
      <c r="N22" s="103" t="s">
        <v>939</v>
      </c>
      <c r="O22" s="105">
        <v>8011625114</v>
      </c>
      <c r="P22" s="195">
        <v>43724</v>
      </c>
      <c r="Q22" s="48"/>
      <c r="R22" s="48"/>
      <c r="S22" s="18"/>
      <c r="T22" s="18"/>
    </row>
    <row r="23" spans="1:20">
      <c r="A23" s="4">
        <v>19</v>
      </c>
      <c r="B23" s="17" t="s">
        <v>62</v>
      </c>
      <c r="C23" s="103" t="s">
        <v>918</v>
      </c>
      <c r="D23" s="192" t="s">
        <v>23</v>
      </c>
      <c r="E23" s="103" t="s">
        <v>962</v>
      </c>
      <c r="F23" s="103" t="s">
        <v>98</v>
      </c>
      <c r="G23" s="198">
        <v>144</v>
      </c>
      <c r="H23" s="198">
        <v>138</v>
      </c>
      <c r="I23" s="61">
        <f t="shared" si="0"/>
        <v>282</v>
      </c>
      <c r="J23" s="103" t="s">
        <v>985</v>
      </c>
      <c r="K23" s="103" t="s">
        <v>925</v>
      </c>
      <c r="L23" s="103" t="s">
        <v>940</v>
      </c>
      <c r="M23" s="103">
        <v>8721930765</v>
      </c>
      <c r="N23" s="103" t="s">
        <v>941</v>
      </c>
      <c r="O23" s="103"/>
      <c r="P23" s="195">
        <v>43725</v>
      </c>
      <c r="Q23" s="48"/>
      <c r="R23" s="48"/>
      <c r="S23" s="18"/>
      <c r="T23" s="18"/>
    </row>
    <row r="24" spans="1:20">
      <c r="A24" s="4">
        <v>20</v>
      </c>
      <c r="B24" s="17" t="s">
        <v>62</v>
      </c>
      <c r="C24" s="103" t="s">
        <v>919</v>
      </c>
      <c r="D24" s="192" t="s">
        <v>23</v>
      </c>
      <c r="E24" s="103" t="s">
        <v>963</v>
      </c>
      <c r="F24" s="103" t="s">
        <v>74</v>
      </c>
      <c r="G24" s="198">
        <v>101</v>
      </c>
      <c r="H24" s="198">
        <v>130</v>
      </c>
      <c r="I24" s="61">
        <f t="shared" si="0"/>
        <v>231</v>
      </c>
      <c r="J24" s="103" t="s">
        <v>986</v>
      </c>
      <c r="K24" s="103" t="s">
        <v>925</v>
      </c>
      <c r="L24" s="103" t="s">
        <v>940</v>
      </c>
      <c r="M24" s="103">
        <v>8721930765</v>
      </c>
      <c r="N24" s="103" t="s">
        <v>942</v>
      </c>
      <c r="O24" s="104">
        <v>7896606136</v>
      </c>
      <c r="P24" s="195">
        <v>43726</v>
      </c>
      <c r="Q24" s="48"/>
      <c r="R24" s="48"/>
      <c r="S24" s="18"/>
      <c r="T24" s="18"/>
    </row>
    <row r="25" spans="1:20">
      <c r="A25" s="4">
        <v>21</v>
      </c>
      <c r="B25" s="17" t="s">
        <v>62</v>
      </c>
      <c r="C25" s="103" t="s">
        <v>919</v>
      </c>
      <c r="D25" s="192" t="s">
        <v>23</v>
      </c>
      <c r="E25" s="103" t="s">
        <v>963</v>
      </c>
      <c r="F25" s="103" t="s">
        <v>74</v>
      </c>
      <c r="G25" s="198">
        <v>0</v>
      </c>
      <c r="H25" s="198">
        <v>0</v>
      </c>
      <c r="I25" s="61">
        <f t="shared" si="0"/>
        <v>0</v>
      </c>
      <c r="J25" s="103" t="s">
        <v>986</v>
      </c>
      <c r="K25" s="103" t="s">
        <v>925</v>
      </c>
      <c r="L25" s="103" t="s">
        <v>940</v>
      </c>
      <c r="M25" s="103">
        <v>8721930765</v>
      </c>
      <c r="N25" s="103" t="s">
        <v>942</v>
      </c>
      <c r="O25" s="104">
        <v>7896606136</v>
      </c>
      <c r="P25" s="195">
        <v>43727</v>
      </c>
      <c r="Q25" s="48"/>
      <c r="R25" s="48"/>
      <c r="S25" s="18"/>
      <c r="T25" s="18"/>
    </row>
    <row r="26" spans="1:20">
      <c r="A26" s="4">
        <v>22</v>
      </c>
      <c r="B26" s="17" t="s">
        <v>62</v>
      </c>
      <c r="C26" s="103" t="s">
        <v>920</v>
      </c>
      <c r="D26" s="192" t="s">
        <v>23</v>
      </c>
      <c r="E26" s="103" t="s">
        <v>964</v>
      </c>
      <c r="F26" s="103" t="s">
        <v>178</v>
      </c>
      <c r="G26" s="198">
        <v>79</v>
      </c>
      <c r="H26" s="198">
        <v>92</v>
      </c>
      <c r="I26" s="61">
        <f t="shared" si="0"/>
        <v>171</v>
      </c>
      <c r="J26" s="103" t="s">
        <v>987</v>
      </c>
      <c r="K26" s="103" t="s">
        <v>925</v>
      </c>
      <c r="L26" s="103" t="s">
        <v>940</v>
      </c>
      <c r="M26" s="103">
        <v>8721930765</v>
      </c>
      <c r="N26" s="103" t="s">
        <v>941</v>
      </c>
      <c r="O26" s="104">
        <v>7896606136</v>
      </c>
      <c r="P26" s="195">
        <v>43728</v>
      </c>
      <c r="Q26" s="48"/>
      <c r="R26" s="48"/>
      <c r="S26" s="18"/>
      <c r="T26" s="18"/>
    </row>
    <row r="27" spans="1:20">
      <c r="A27" s="4">
        <v>23</v>
      </c>
      <c r="B27" s="17" t="s">
        <v>62</v>
      </c>
      <c r="C27" s="103" t="s">
        <v>921</v>
      </c>
      <c r="D27" s="192" t="s">
        <v>23</v>
      </c>
      <c r="E27" s="103" t="s">
        <v>965</v>
      </c>
      <c r="F27" s="103" t="s">
        <v>74</v>
      </c>
      <c r="G27" s="198">
        <v>20</v>
      </c>
      <c r="H27" s="198">
        <v>24</v>
      </c>
      <c r="I27" s="61">
        <f t="shared" si="0"/>
        <v>44</v>
      </c>
      <c r="J27" s="103" t="s">
        <v>988</v>
      </c>
      <c r="K27" s="103" t="s">
        <v>925</v>
      </c>
      <c r="L27" s="103" t="s">
        <v>940</v>
      </c>
      <c r="M27" s="103">
        <v>8721930765</v>
      </c>
      <c r="N27" s="103" t="s">
        <v>943</v>
      </c>
      <c r="O27" s="103">
        <v>9954596646</v>
      </c>
      <c r="P27" s="195">
        <v>43729</v>
      </c>
      <c r="Q27" s="48"/>
      <c r="R27" s="48"/>
      <c r="S27" s="18"/>
      <c r="T27" s="18"/>
    </row>
    <row r="28" spans="1:20">
      <c r="A28" s="4">
        <v>24</v>
      </c>
      <c r="B28" s="17" t="s">
        <v>62</v>
      </c>
      <c r="C28" s="103" t="s">
        <v>922</v>
      </c>
      <c r="D28" s="192" t="s">
        <v>23</v>
      </c>
      <c r="E28" s="103" t="s">
        <v>966</v>
      </c>
      <c r="F28" s="103" t="s">
        <v>74</v>
      </c>
      <c r="G28" s="198">
        <v>12</v>
      </c>
      <c r="H28" s="198">
        <v>19</v>
      </c>
      <c r="I28" s="61">
        <f t="shared" si="0"/>
        <v>31</v>
      </c>
      <c r="J28" s="103" t="s">
        <v>989</v>
      </c>
      <c r="K28" s="103" t="s">
        <v>925</v>
      </c>
      <c r="L28" s="103" t="s">
        <v>940</v>
      </c>
      <c r="M28" s="103">
        <v>8721930765</v>
      </c>
      <c r="N28" s="103" t="s">
        <v>944</v>
      </c>
      <c r="O28" s="103">
        <v>8876973071</v>
      </c>
      <c r="P28" s="195">
        <v>43729</v>
      </c>
      <c r="Q28" s="48"/>
      <c r="R28" s="48"/>
      <c r="S28" s="18"/>
      <c r="T28" s="18"/>
    </row>
    <row r="29" spans="1:20">
      <c r="A29" s="4">
        <v>25</v>
      </c>
      <c r="B29" s="17" t="s">
        <v>62</v>
      </c>
      <c r="C29" s="103" t="s">
        <v>923</v>
      </c>
      <c r="D29" s="192" t="s">
        <v>23</v>
      </c>
      <c r="E29" s="103" t="s">
        <v>967</v>
      </c>
      <c r="F29" s="103" t="s">
        <v>74</v>
      </c>
      <c r="G29" s="94">
        <v>33</v>
      </c>
      <c r="H29" s="94">
        <v>30</v>
      </c>
      <c r="I29" s="61">
        <f t="shared" si="0"/>
        <v>63</v>
      </c>
      <c r="J29" s="103" t="s">
        <v>990</v>
      </c>
      <c r="K29" s="103" t="s">
        <v>748</v>
      </c>
      <c r="L29" s="103" t="s">
        <v>749</v>
      </c>
      <c r="M29" s="103">
        <v>9954854380</v>
      </c>
      <c r="N29" s="103" t="s">
        <v>945</v>
      </c>
      <c r="O29" s="103">
        <v>8812875634</v>
      </c>
      <c r="P29" s="195">
        <v>43731</v>
      </c>
      <c r="Q29" s="48"/>
      <c r="R29" s="48"/>
      <c r="S29" s="18"/>
      <c r="T29" s="18"/>
    </row>
    <row r="30" spans="1:20">
      <c r="A30" s="4">
        <v>26</v>
      </c>
      <c r="B30" s="17" t="s">
        <v>62</v>
      </c>
      <c r="C30" s="103" t="s">
        <v>924</v>
      </c>
      <c r="D30" s="192" t="s">
        <v>23</v>
      </c>
      <c r="E30" s="198"/>
      <c r="F30" s="103" t="s">
        <v>74</v>
      </c>
      <c r="G30" s="198">
        <v>39</v>
      </c>
      <c r="H30" s="198">
        <v>39</v>
      </c>
      <c r="I30" s="61">
        <f t="shared" si="0"/>
        <v>78</v>
      </c>
      <c r="J30" s="103" t="s">
        <v>991</v>
      </c>
      <c r="K30" s="103" t="s">
        <v>748</v>
      </c>
      <c r="L30" s="103" t="s">
        <v>749</v>
      </c>
      <c r="M30" s="103">
        <v>9954854380</v>
      </c>
      <c r="N30" s="103" t="s">
        <v>946</v>
      </c>
      <c r="O30" s="103">
        <v>9957167209</v>
      </c>
      <c r="P30" s="195">
        <v>43731</v>
      </c>
      <c r="Q30" s="48"/>
      <c r="R30" s="48"/>
      <c r="S30" s="18"/>
      <c r="T30" s="18"/>
    </row>
    <row r="31" spans="1:20">
      <c r="A31" s="4">
        <v>27</v>
      </c>
      <c r="B31" s="17" t="s">
        <v>62</v>
      </c>
      <c r="C31" s="106" t="s">
        <v>992</v>
      </c>
      <c r="D31" s="192" t="s">
        <v>23</v>
      </c>
      <c r="E31" s="106" t="s">
        <v>1020</v>
      </c>
      <c r="F31" s="106" t="s">
        <v>74</v>
      </c>
      <c r="G31" s="198">
        <v>10</v>
      </c>
      <c r="H31" s="198">
        <v>9</v>
      </c>
      <c r="I31" s="61">
        <f t="shared" si="0"/>
        <v>19</v>
      </c>
      <c r="J31" s="106" t="s">
        <v>1033</v>
      </c>
      <c r="K31" s="106" t="s">
        <v>1005</v>
      </c>
      <c r="L31" s="106" t="s">
        <v>1006</v>
      </c>
      <c r="M31" s="106">
        <v>8876614457</v>
      </c>
      <c r="N31" s="106" t="s">
        <v>1007</v>
      </c>
      <c r="O31" s="106"/>
      <c r="P31" s="195">
        <v>43732</v>
      </c>
      <c r="Q31" s="48"/>
      <c r="R31" s="48"/>
      <c r="S31" s="18"/>
      <c r="T31" s="18"/>
    </row>
    <row r="32" spans="1:20">
      <c r="A32" s="4">
        <v>28</v>
      </c>
      <c r="B32" s="17" t="s">
        <v>62</v>
      </c>
      <c r="C32" s="106" t="s">
        <v>993</v>
      </c>
      <c r="D32" s="192" t="s">
        <v>23</v>
      </c>
      <c r="E32" s="106" t="s">
        <v>1021</v>
      </c>
      <c r="F32" s="106" t="s">
        <v>98</v>
      </c>
      <c r="G32" s="198">
        <v>45</v>
      </c>
      <c r="H32" s="198">
        <v>25</v>
      </c>
      <c r="I32" s="61">
        <f t="shared" si="0"/>
        <v>70</v>
      </c>
      <c r="J32" s="106" t="s">
        <v>1034</v>
      </c>
      <c r="K32" s="106" t="s">
        <v>1008</v>
      </c>
      <c r="L32" s="106" t="s">
        <v>1009</v>
      </c>
      <c r="M32" s="106">
        <v>9864646014</v>
      </c>
      <c r="N32" s="98" t="s">
        <v>1010</v>
      </c>
      <c r="O32" s="95">
        <v>8876823601</v>
      </c>
      <c r="P32" s="195">
        <v>43732</v>
      </c>
      <c r="Q32" s="48"/>
      <c r="R32" s="48"/>
      <c r="S32" s="18"/>
      <c r="T32" s="18"/>
    </row>
    <row r="33" spans="1:20">
      <c r="A33" s="4">
        <v>29</v>
      </c>
      <c r="B33" s="17" t="s">
        <v>62</v>
      </c>
      <c r="C33" s="106" t="s">
        <v>994</v>
      </c>
      <c r="D33" s="192" t="s">
        <v>23</v>
      </c>
      <c r="E33" s="106" t="s">
        <v>1022</v>
      </c>
      <c r="F33" s="106" t="s">
        <v>74</v>
      </c>
      <c r="G33" s="198">
        <v>26</v>
      </c>
      <c r="H33" s="198">
        <v>18</v>
      </c>
      <c r="I33" s="61">
        <f t="shared" si="0"/>
        <v>44</v>
      </c>
      <c r="J33" s="106" t="s">
        <v>1035</v>
      </c>
      <c r="K33" s="106" t="s">
        <v>1008</v>
      </c>
      <c r="L33" s="106" t="s">
        <v>1009</v>
      </c>
      <c r="M33" s="106">
        <v>9864646014</v>
      </c>
      <c r="N33" s="98" t="s">
        <v>1010</v>
      </c>
      <c r="O33" s="95">
        <v>8876823601</v>
      </c>
      <c r="P33" s="195">
        <v>43732</v>
      </c>
      <c r="Q33" s="48"/>
      <c r="R33" s="48"/>
      <c r="S33" s="18"/>
      <c r="T33" s="18"/>
    </row>
    <row r="34" spans="1:20">
      <c r="A34" s="4">
        <v>30</v>
      </c>
      <c r="B34" s="17" t="s">
        <v>62</v>
      </c>
      <c r="C34" s="106" t="s">
        <v>995</v>
      </c>
      <c r="D34" s="192" t="s">
        <v>23</v>
      </c>
      <c r="E34" s="106" t="s">
        <v>1023</v>
      </c>
      <c r="F34" s="106" t="s">
        <v>74</v>
      </c>
      <c r="G34" s="198">
        <v>31</v>
      </c>
      <c r="H34" s="198">
        <v>15</v>
      </c>
      <c r="I34" s="61">
        <f t="shared" si="0"/>
        <v>46</v>
      </c>
      <c r="J34" s="106" t="s">
        <v>1036</v>
      </c>
      <c r="K34" s="98" t="s">
        <v>1011</v>
      </c>
      <c r="L34" s="96" t="s">
        <v>1012</v>
      </c>
      <c r="M34" s="96">
        <v>9954239751</v>
      </c>
      <c r="N34" s="107" t="s">
        <v>1013</v>
      </c>
      <c r="O34" s="98">
        <v>9706949517</v>
      </c>
      <c r="P34" s="195">
        <v>43733</v>
      </c>
      <c r="Q34" s="48"/>
      <c r="R34" s="48"/>
      <c r="S34" s="18"/>
      <c r="T34" s="18"/>
    </row>
    <row r="35" spans="1:20">
      <c r="A35" s="4">
        <v>31</v>
      </c>
      <c r="B35" s="17" t="s">
        <v>62</v>
      </c>
      <c r="C35" s="106" t="s">
        <v>996</v>
      </c>
      <c r="D35" s="192" t="s">
        <v>23</v>
      </c>
      <c r="E35" s="106" t="s">
        <v>1024</v>
      </c>
      <c r="F35" s="106" t="s">
        <v>74</v>
      </c>
      <c r="G35" s="198">
        <v>11</v>
      </c>
      <c r="H35" s="198">
        <v>12</v>
      </c>
      <c r="I35" s="61">
        <f t="shared" si="0"/>
        <v>23</v>
      </c>
      <c r="J35" s="106" t="s">
        <v>1037</v>
      </c>
      <c r="K35" s="106" t="s">
        <v>1014</v>
      </c>
      <c r="L35" s="96" t="s">
        <v>1015</v>
      </c>
      <c r="M35" s="96">
        <v>9435259143</v>
      </c>
      <c r="N35" s="107" t="s">
        <v>1016</v>
      </c>
      <c r="O35" s="95">
        <v>9678176531</v>
      </c>
      <c r="P35" s="195">
        <v>43733</v>
      </c>
      <c r="Q35" s="48"/>
      <c r="R35" s="48"/>
      <c r="S35" s="18"/>
      <c r="T35" s="18"/>
    </row>
    <row r="36" spans="1:20">
      <c r="A36" s="4">
        <v>32</v>
      </c>
      <c r="B36" s="17" t="s">
        <v>62</v>
      </c>
      <c r="C36" s="106" t="s">
        <v>997</v>
      </c>
      <c r="D36" s="192" t="s">
        <v>23</v>
      </c>
      <c r="E36" s="106" t="s">
        <v>1025</v>
      </c>
      <c r="F36" s="106" t="s">
        <v>98</v>
      </c>
      <c r="G36" s="94">
        <v>26</v>
      </c>
      <c r="H36" s="94">
        <v>17</v>
      </c>
      <c r="I36" s="61">
        <f t="shared" si="0"/>
        <v>43</v>
      </c>
      <c r="J36" s="106" t="s">
        <v>1038</v>
      </c>
      <c r="K36" s="106" t="s">
        <v>1014</v>
      </c>
      <c r="L36" s="96" t="s">
        <v>1015</v>
      </c>
      <c r="M36" s="96">
        <v>9435259143</v>
      </c>
      <c r="N36" s="107" t="s">
        <v>1016</v>
      </c>
      <c r="O36" s="95">
        <v>9678176531</v>
      </c>
      <c r="P36" s="195">
        <v>43733</v>
      </c>
      <c r="Q36" s="48"/>
      <c r="R36" s="48"/>
      <c r="S36" s="18"/>
      <c r="T36" s="18"/>
    </row>
    <row r="37" spans="1:20">
      <c r="A37" s="4">
        <v>33</v>
      </c>
      <c r="B37" s="17" t="s">
        <v>62</v>
      </c>
      <c r="C37" s="106" t="s">
        <v>998</v>
      </c>
      <c r="D37" s="192" t="s">
        <v>23</v>
      </c>
      <c r="E37" s="106" t="s">
        <v>1026</v>
      </c>
      <c r="F37" s="106" t="s">
        <v>74</v>
      </c>
      <c r="G37" s="198">
        <v>17</v>
      </c>
      <c r="H37" s="198">
        <v>38</v>
      </c>
      <c r="I37" s="61">
        <f t="shared" si="0"/>
        <v>55</v>
      </c>
      <c r="J37" s="106" t="s">
        <v>1039</v>
      </c>
      <c r="K37" s="106" t="s">
        <v>1014</v>
      </c>
      <c r="L37" s="96" t="s">
        <v>1015</v>
      </c>
      <c r="M37" s="96">
        <v>9435259144</v>
      </c>
      <c r="N37" s="107" t="s">
        <v>1016</v>
      </c>
      <c r="O37" s="95">
        <v>9678176532</v>
      </c>
      <c r="P37" s="195">
        <v>43734</v>
      </c>
      <c r="Q37" s="48"/>
      <c r="R37" s="48"/>
      <c r="S37" s="18"/>
      <c r="T37" s="18"/>
    </row>
    <row r="38" spans="1:20">
      <c r="A38" s="4">
        <v>34</v>
      </c>
      <c r="B38" s="17" t="s">
        <v>62</v>
      </c>
      <c r="C38" s="106" t="s">
        <v>999</v>
      </c>
      <c r="D38" s="192" t="s">
        <v>23</v>
      </c>
      <c r="E38" s="106" t="s">
        <v>1027</v>
      </c>
      <c r="F38" s="106" t="s">
        <v>74</v>
      </c>
      <c r="G38" s="198">
        <v>42</v>
      </c>
      <c r="H38" s="198">
        <v>51</v>
      </c>
      <c r="I38" s="61">
        <f t="shared" si="0"/>
        <v>93</v>
      </c>
      <c r="J38" s="106" t="s">
        <v>1040</v>
      </c>
      <c r="K38" s="106" t="s">
        <v>1014</v>
      </c>
      <c r="L38" s="106" t="s">
        <v>1017</v>
      </c>
      <c r="M38" s="106"/>
      <c r="N38" s="106" t="s">
        <v>1018</v>
      </c>
      <c r="O38" s="106">
        <v>9706274731</v>
      </c>
      <c r="P38" s="195">
        <v>43734</v>
      </c>
      <c r="Q38" s="48"/>
      <c r="R38" s="48"/>
      <c r="S38" s="18"/>
      <c r="T38" s="18"/>
    </row>
    <row r="39" spans="1:20">
      <c r="A39" s="4">
        <v>35</v>
      </c>
      <c r="B39" s="17" t="s">
        <v>62</v>
      </c>
      <c r="C39" s="106" t="s">
        <v>1000</v>
      </c>
      <c r="D39" s="192" t="s">
        <v>23</v>
      </c>
      <c r="E39" s="106" t="s">
        <v>1028</v>
      </c>
      <c r="F39" s="106" t="s">
        <v>98</v>
      </c>
      <c r="G39" s="198">
        <v>17</v>
      </c>
      <c r="H39" s="198">
        <v>22</v>
      </c>
      <c r="I39" s="61">
        <f t="shared" si="0"/>
        <v>39</v>
      </c>
      <c r="J39" s="106" t="s">
        <v>1041</v>
      </c>
      <c r="K39" s="106" t="s">
        <v>1014</v>
      </c>
      <c r="L39" s="106" t="s">
        <v>1017</v>
      </c>
      <c r="M39" s="106"/>
      <c r="N39" s="106" t="s">
        <v>1018</v>
      </c>
      <c r="O39" s="106">
        <v>9706274731</v>
      </c>
      <c r="P39" s="195">
        <v>43735</v>
      </c>
      <c r="Q39" s="48"/>
      <c r="R39" s="48"/>
      <c r="S39" s="18"/>
      <c r="T39" s="18"/>
    </row>
    <row r="40" spans="1:20">
      <c r="A40" s="4">
        <v>36</v>
      </c>
      <c r="B40" s="17" t="s">
        <v>62</v>
      </c>
      <c r="C40" s="106" t="s">
        <v>1001</v>
      </c>
      <c r="D40" s="192" t="s">
        <v>23</v>
      </c>
      <c r="E40" s="106" t="s">
        <v>1029</v>
      </c>
      <c r="F40" s="106" t="s">
        <v>74</v>
      </c>
      <c r="G40" s="198">
        <v>30</v>
      </c>
      <c r="H40" s="198">
        <v>39</v>
      </c>
      <c r="I40" s="61">
        <f t="shared" si="0"/>
        <v>69</v>
      </c>
      <c r="J40" s="106" t="s">
        <v>1042</v>
      </c>
      <c r="K40" s="106" t="s">
        <v>1014</v>
      </c>
      <c r="L40" s="106" t="s">
        <v>1017</v>
      </c>
      <c r="M40" s="106"/>
      <c r="N40" s="106" t="s">
        <v>1018</v>
      </c>
      <c r="O40" s="106">
        <v>9706274731</v>
      </c>
      <c r="P40" s="195">
        <v>43735</v>
      </c>
      <c r="Q40" s="48"/>
      <c r="R40" s="48"/>
      <c r="S40" s="18"/>
      <c r="T40" s="18"/>
    </row>
    <row r="41" spans="1:20">
      <c r="A41" s="4">
        <v>37</v>
      </c>
      <c r="B41" s="17" t="s">
        <v>62</v>
      </c>
      <c r="C41" s="106" t="s">
        <v>1002</v>
      </c>
      <c r="D41" s="192" t="s">
        <v>23</v>
      </c>
      <c r="E41" s="106" t="s">
        <v>1030</v>
      </c>
      <c r="F41" s="106" t="s">
        <v>74</v>
      </c>
      <c r="G41" s="198">
        <v>64</v>
      </c>
      <c r="H41" s="198">
        <v>65</v>
      </c>
      <c r="I41" s="61">
        <f t="shared" si="0"/>
        <v>129</v>
      </c>
      <c r="J41" s="106" t="s">
        <v>1043</v>
      </c>
      <c r="K41" s="106" t="s">
        <v>1014</v>
      </c>
      <c r="L41" s="106" t="s">
        <v>1017</v>
      </c>
      <c r="M41" s="106"/>
      <c r="N41" s="106" t="s">
        <v>1019</v>
      </c>
      <c r="O41" s="106">
        <v>8011177526</v>
      </c>
      <c r="P41" s="195">
        <v>43736</v>
      </c>
      <c r="Q41" s="48"/>
      <c r="R41" s="48"/>
      <c r="S41" s="18"/>
      <c r="T41" s="18"/>
    </row>
    <row r="42" spans="1:20">
      <c r="A42" s="4">
        <v>38</v>
      </c>
      <c r="B42" s="17" t="s">
        <v>62</v>
      </c>
      <c r="C42" s="106" t="s">
        <v>1003</v>
      </c>
      <c r="D42" s="192" t="s">
        <v>23</v>
      </c>
      <c r="E42" s="106" t="s">
        <v>1031</v>
      </c>
      <c r="F42" s="106" t="s">
        <v>98</v>
      </c>
      <c r="G42" s="198">
        <v>41</v>
      </c>
      <c r="H42" s="198">
        <v>27</v>
      </c>
      <c r="I42" s="61">
        <f t="shared" si="0"/>
        <v>68</v>
      </c>
      <c r="J42" s="106" t="s">
        <v>1044</v>
      </c>
      <c r="K42" s="106" t="s">
        <v>1014</v>
      </c>
      <c r="L42" s="106" t="s">
        <v>1017</v>
      </c>
      <c r="M42" s="106"/>
      <c r="N42" s="106" t="s">
        <v>1019</v>
      </c>
      <c r="O42" s="106">
        <v>8011177526</v>
      </c>
      <c r="P42" s="195">
        <v>43738</v>
      </c>
      <c r="Q42" s="48"/>
      <c r="R42" s="48"/>
      <c r="S42" s="18"/>
      <c r="T42" s="18"/>
    </row>
    <row r="43" spans="1:20">
      <c r="A43" s="4">
        <v>39</v>
      </c>
      <c r="B43" s="17" t="s">
        <v>62</v>
      </c>
      <c r="C43" s="106" t="s">
        <v>1004</v>
      </c>
      <c r="D43" s="192" t="s">
        <v>23</v>
      </c>
      <c r="E43" s="106" t="s">
        <v>1032</v>
      </c>
      <c r="F43" s="106" t="s">
        <v>74</v>
      </c>
      <c r="G43" s="198">
        <v>49</v>
      </c>
      <c r="H43" s="198">
        <v>30</v>
      </c>
      <c r="I43" s="61">
        <f t="shared" si="0"/>
        <v>79</v>
      </c>
      <c r="J43" s="106" t="s">
        <v>1045</v>
      </c>
      <c r="K43" s="106" t="s">
        <v>1014</v>
      </c>
      <c r="L43" s="106" t="s">
        <v>1017</v>
      </c>
      <c r="M43" s="106"/>
      <c r="N43" s="106" t="s">
        <v>1019</v>
      </c>
      <c r="O43" s="106">
        <v>8011177526</v>
      </c>
      <c r="P43" s="195">
        <v>43738</v>
      </c>
      <c r="Q43" s="48"/>
      <c r="R43" s="48"/>
      <c r="S43" s="18"/>
      <c r="T43" s="18"/>
    </row>
    <row r="44" spans="1:20">
      <c r="A44" s="4">
        <v>40</v>
      </c>
      <c r="B44" s="17" t="s">
        <v>62</v>
      </c>
      <c r="C44" s="106"/>
      <c r="D44" s="192"/>
      <c r="E44" s="106"/>
      <c r="F44" s="106"/>
      <c r="G44" s="198"/>
      <c r="H44" s="198"/>
      <c r="I44" s="61">
        <f t="shared" si="0"/>
        <v>0</v>
      </c>
      <c r="J44" s="106"/>
      <c r="K44" s="106"/>
      <c r="L44" s="96"/>
      <c r="M44" s="96"/>
      <c r="N44" s="107"/>
      <c r="O44" s="98"/>
      <c r="P44" s="49"/>
      <c r="Q44" s="48"/>
      <c r="R44" s="48"/>
      <c r="S44" s="18"/>
      <c r="T44" s="18"/>
    </row>
    <row r="45" spans="1:20">
      <c r="A45" s="4">
        <v>41</v>
      </c>
      <c r="B45" s="17" t="s">
        <v>62</v>
      </c>
      <c r="C45" s="106"/>
      <c r="D45" s="192"/>
      <c r="E45" s="106"/>
      <c r="F45" s="106"/>
      <c r="G45" s="94"/>
      <c r="H45" s="94"/>
      <c r="I45" s="61">
        <f t="shared" si="0"/>
        <v>0</v>
      </c>
      <c r="J45" s="106"/>
      <c r="K45" s="106"/>
      <c r="L45" s="106"/>
      <c r="M45" s="106"/>
      <c r="N45" s="106"/>
      <c r="O45" s="106"/>
      <c r="P45" s="49"/>
      <c r="Q45" s="48"/>
      <c r="R45" s="48"/>
      <c r="S45" s="18"/>
      <c r="T45" s="18"/>
    </row>
    <row r="46" spans="1:20">
      <c r="A46" s="4">
        <v>42</v>
      </c>
      <c r="B46" s="17"/>
      <c r="C46" s="106"/>
      <c r="D46" s="192"/>
      <c r="E46" s="106"/>
      <c r="F46" s="106"/>
      <c r="G46" s="198"/>
      <c r="H46" s="198"/>
      <c r="I46" s="61">
        <f t="shared" si="0"/>
        <v>0</v>
      </c>
      <c r="J46" s="48"/>
      <c r="K46" s="48"/>
      <c r="L46" s="48"/>
      <c r="M46" s="48"/>
      <c r="N46" s="48"/>
      <c r="O46" s="48"/>
      <c r="P46" s="49"/>
      <c r="Q46" s="48"/>
      <c r="R46" s="48"/>
      <c r="S46" s="18"/>
      <c r="T46" s="18"/>
    </row>
    <row r="47" spans="1:20">
      <c r="A47" s="4">
        <v>43</v>
      </c>
      <c r="B47" s="17"/>
      <c r="C47" s="106"/>
      <c r="D47" s="192"/>
      <c r="E47" s="106"/>
      <c r="F47" s="106"/>
      <c r="G47" s="198"/>
      <c r="H47" s="198"/>
      <c r="I47" s="61">
        <f t="shared" si="0"/>
        <v>0</v>
      </c>
      <c r="J47" s="48"/>
      <c r="K47" s="48"/>
      <c r="L47" s="48"/>
      <c r="M47" s="48"/>
      <c r="N47" s="48"/>
      <c r="O47" s="48"/>
      <c r="P47" s="49"/>
      <c r="Q47" s="48"/>
      <c r="R47" s="48"/>
      <c r="S47" s="18"/>
      <c r="T47" s="18"/>
    </row>
    <row r="48" spans="1:20">
      <c r="A48" s="4">
        <v>44</v>
      </c>
      <c r="B48" s="17"/>
      <c r="C48" s="106"/>
      <c r="D48" s="192"/>
      <c r="E48" s="106"/>
      <c r="F48" s="106"/>
      <c r="G48" s="198"/>
      <c r="H48" s="198"/>
      <c r="I48" s="61">
        <f t="shared" si="0"/>
        <v>0</v>
      </c>
      <c r="J48" s="48"/>
      <c r="K48" s="48"/>
      <c r="L48" s="48"/>
      <c r="M48" s="48"/>
      <c r="N48" s="48"/>
      <c r="O48" s="48"/>
      <c r="P48" s="49"/>
      <c r="Q48" s="48"/>
      <c r="R48" s="48"/>
      <c r="S48" s="18"/>
      <c r="T48" s="18"/>
    </row>
    <row r="49" spans="1:20">
      <c r="A49" s="4">
        <v>45</v>
      </c>
      <c r="B49" s="17"/>
      <c r="C49" s="48"/>
      <c r="D49" s="48"/>
      <c r="E49" s="19"/>
      <c r="F49" s="48"/>
      <c r="G49" s="19"/>
      <c r="H49" s="19"/>
      <c r="I49" s="61">
        <f t="shared" si="0"/>
        <v>0</v>
      </c>
      <c r="J49" s="48"/>
      <c r="K49" s="48"/>
      <c r="L49" s="48"/>
      <c r="M49" s="48"/>
      <c r="N49" s="48"/>
      <c r="O49" s="48"/>
      <c r="P49" s="49"/>
      <c r="Q49" s="48"/>
      <c r="R49" s="48"/>
      <c r="S49" s="18"/>
      <c r="T49" s="18"/>
    </row>
    <row r="50" spans="1:20">
      <c r="A50" s="4">
        <v>46</v>
      </c>
      <c r="B50" s="17"/>
      <c r="C50" s="48"/>
      <c r="D50" s="48"/>
      <c r="E50" s="19"/>
      <c r="F50" s="48"/>
      <c r="G50" s="19"/>
      <c r="H50" s="19"/>
      <c r="I50" s="61">
        <f t="shared" si="0"/>
        <v>0</v>
      </c>
      <c r="J50" s="48"/>
      <c r="K50" s="48"/>
      <c r="L50" s="48"/>
      <c r="M50" s="48"/>
      <c r="N50" s="48"/>
      <c r="O50" s="48"/>
      <c r="P50" s="49"/>
      <c r="Q50" s="48"/>
      <c r="R50" s="48"/>
      <c r="S50" s="18"/>
      <c r="T50" s="18"/>
    </row>
    <row r="51" spans="1:20">
      <c r="A51" s="4">
        <v>47</v>
      </c>
      <c r="B51" s="17"/>
      <c r="C51" s="48"/>
      <c r="D51" s="48"/>
      <c r="E51" s="19"/>
      <c r="F51" s="48"/>
      <c r="G51" s="19"/>
      <c r="H51" s="19"/>
      <c r="I51" s="61">
        <f t="shared" si="0"/>
        <v>0</v>
      </c>
      <c r="J51" s="48"/>
      <c r="K51" s="48"/>
      <c r="L51" s="48"/>
      <c r="M51" s="48"/>
      <c r="N51" s="48"/>
      <c r="O51" s="48"/>
      <c r="P51" s="49"/>
      <c r="Q51" s="48"/>
      <c r="R51" s="48"/>
      <c r="S51" s="18"/>
      <c r="T51" s="18"/>
    </row>
    <row r="52" spans="1:20">
      <c r="A52" s="4">
        <v>48</v>
      </c>
      <c r="B52" s="17"/>
      <c r="C52" s="48"/>
      <c r="D52" s="48"/>
      <c r="E52" s="19"/>
      <c r="F52" s="48"/>
      <c r="G52" s="19"/>
      <c r="H52" s="19"/>
      <c r="I52" s="61">
        <f t="shared" si="0"/>
        <v>0</v>
      </c>
      <c r="J52" s="48"/>
      <c r="K52" s="48"/>
      <c r="L52" s="48"/>
      <c r="M52" s="48"/>
      <c r="N52" s="48"/>
      <c r="O52" s="48"/>
      <c r="P52" s="49"/>
      <c r="Q52" s="48"/>
      <c r="R52" s="48"/>
      <c r="S52" s="18"/>
      <c r="T52" s="18"/>
    </row>
    <row r="53" spans="1:20">
      <c r="A53" s="4">
        <v>49</v>
      </c>
      <c r="B53" s="17"/>
      <c r="C53" s="48"/>
      <c r="D53" s="48"/>
      <c r="E53" s="19"/>
      <c r="F53" s="48"/>
      <c r="G53" s="19"/>
      <c r="H53" s="19"/>
      <c r="I53" s="61">
        <f t="shared" si="0"/>
        <v>0</v>
      </c>
      <c r="J53" s="48"/>
      <c r="K53" s="48"/>
      <c r="L53" s="48"/>
      <c r="M53" s="48"/>
      <c r="N53" s="48"/>
      <c r="O53" s="48"/>
      <c r="P53" s="49"/>
      <c r="Q53" s="48"/>
      <c r="R53" s="48"/>
      <c r="S53" s="18"/>
      <c r="T53" s="18"/>
    </row>
    <row r="54" spans="1:20">
      <c r="A54" s="4">
        <v>50</v>
      </c>
      <c r="B54" s="17"/>
      <c r="C54" s="48"/>
      <c r="D54" s="48"/>
      <c r="E54" s="19"/>
      <c r="F54" s="48"/>
      <c r="G54" s="19"/>
      <c r="H54" s="19"/>
      <c r="I54" s="61">
        <f t="shared" si="0"/>
        <v>0</v>
      </c>
      <c r="J54" s="48"/>
      <c r="K54" s="48"/>
      <c r="L54" s="48"/>
      <c r="M54" s="48"/>
      <c r="N54" s="48"/>
      <c r="O54" s="48"/>
      <c r="P54" s="49"/>
      <c r="Q54" s="48"/>
      <c r="R54" s="48"/>
      <c r="S54" s="18"/>
      <c r="T54" s="18"/>
    </row>
    <row r="55" spans="1:20">
      <c r="A55" s="4">
        <v>51</v>
      </c>
      <c r="B55" s="17"/>
      <c r="C55" s="48"/>
      <c r="D55" s="48"/>
      <c r="E55" s="19"/>
      <c r="F55" s="48"/>
      <c r="G55" s="19"/>
      <c r="H55" s="19"/>
      <c r="I55" s="61">
        <f t="shared" si="0"/>
        <v>0</v>
      </c>
      <c r="J55" s="48"/>
      <c r="K55" s="48"/>
      <c r="L55" s="48"/>
      <c r="M55" s="48"/>
      <c r="N55" s="48"/>
      <c r="O55" s="48"/>
      <c r="P55" s="49"/>
      <c r="Q55" s="48"/>
      <c r="R55" s="48"/>
      <c r="S55" s="18"/>
      <c r="T55" s="18"/>
    </row>
    <row r="56" spans="1:20">
      <c r="A56" s="4">
        <v>52</v>
      </c>
      <c r="B56" s="17"/>
      <c r="C56" s="57"/>
      <c r="D56" s="57"/>
      <c r="E56" s="17"/>
      <c r="F56" s="57"/>
      <c r="G56" s="17"/>
      <c r="H56" s="17"/>
      <c r="I56" s="61">
        <f t="shared" si="0"/>
        <v>0</v>
      </c>
      <c r="J56" s="57"/>
      <c r="K56" s="57"/>
      <c r="L56" s="57"/>
      <c r="M56" s="57"/>
      <c r="N56" s="57"/>
      <c r="O56" s="57"/>
      <c r="P56" s="49"/>
      <c r="Q56" s="48"/>
      <c r="R56" s="48"/>
      <c r="S56" s="18"/>
      <c r="T56" s="18"/>
    </row>
    <row r="57" spans="1:20">
      <c r="A57" s="4">
        <v>53</v>
      </c>
      <c r="B57" s="17"/>
      <c r="C57" s="48"/>
      <c r="D57" s="48"/>
      <c r="E57" s="19"/>
      <c r="F57" s="48"/>
      <c r="G57" s="19"/>
      <c r="H57" s="19"/>
      <c r="I57" s="61">
        <f t="shared" si="0"/>
        <v>0</v>
      </c>
      <c r="J57" s="48"/>
      <c r="K57" s="48"/>
      <c r="L57" s="48"/>
      <c r="M57" s="48"/>
      <c r="N57" s="48"/>
      <c r="O57" s="48"/>
      <c r="P57" s="49"/>
      <c r="Q57" s="48"/>
      <c r="R57" s="48"/>
      <c r="S57" s="18"/>
      <c r="T57" s="18"/>
    </row>
    <row r="58" spans="1:20">
      <c r="A58" s="4">
        <v>54</v>
      </c>
      <c r="B58" s="17"/>
      <c r="C58" s="48"/>
      <c r="D58" s="48"/>
      <c r="E58" s="19"/>
      <c r="F58" s="48"/>
      <c r="G58" s="19"/>
      <c r="H58" s="19"/>
      <c r="I58" s="61">
        <f t="shared" si="0"/>
        <v>0</v>
      </c>
      <c r="J58" s="48"/>
      <c r="K58" s="48"/>
      <c r="L58" s="48"/>
      <c r="M58" s="48"/>
      <c r="N58" s="48"/>
      <c r="O58" s="48"/>
      <c r="P58" s="49"/>
      <c r="Q58" s="48"/>
      <c r="R58" s="48"/>
      <c r="S58" s="18"/>
      <c r="T58" s="18"/>
    </row>
    <row r="59" spans="1:20">
      <c r="A59" s="4">
        <v>55</v>
      </c>
      <c r="B59" s="17"/>
      <c r="C59" s="48"/>
      <c r="D59" s="48"/>
      <c r="E59" s="19"/>
      <c r="F59" s="48"/>
      <c r="G59" s="19"/>
      <c r="H59" s="19"/>
      <c r="I59" s="61">
        <f t="shared" si="0"/>
        <v>0</v>
      </c>
      <c r="J59" s="48"/>
      <c r="K59" s="48"/>
      <c r="L59" s="48"/>
      <c r="M59" s="48"/>
      <c r="N59" s="48"/>
      <c r="O59" s="48"/>
      <c r="P59" s="49"/>
      <c r="Q59" s="48"/>
      <c r="R59" s="48"/>
      <c r="S59" s="18"/>
      <c r="T59" s="18"/>
    </row>
    <row r="60" spans="1:20">
      <c r="A60" s="4">
        <v>56</v>
      </c>
      <c r="B60" s="17"/>
      <c r="C60" s="48"/>
      <c r="D60" s="48"/>
      <c r="E60" s="19"/>
      <c r="F60" s="48"/>
      <c r="G60" s="19"/>
      <c r="H60" s="19"/>
      <c r="I60" s="61">
        <f t="shared" si="0"/>
        <v>0</v>
      </c>
      <c r="J60" s="48"/>
      <c r="K60" s="48"/>
      <c r="L60" s="48"/>
      <c r="M60" s="48"/>
      <c r="N60" s="48"/>
      <c r="O60" s="48"/>
      <c r="P60" s="49"/>
      <c r="Q60" s="48"/>
      <c r="R60" s="48"/>
      <c r="S60" s="18"/>
      <c r="T60" s="18"/>
    </row>
    <row r="61" spans="1:20">
      <c r="A61" s="4">
        <v>57</v>
      </c>
      <c r="B61" s="17"/>
      <c r="C61" s="48"/>
      <c r="D61" s="48"/>
      <c r="E61" s="19"/>
      <c r="F61" s="48"/>
      <c r="G61" s="19"/>
      <c r="H61" s="19"/>
      <c r="I61" s="61">
        <f t="shared" si="0"/>
        <v>0</v>
      </c>
      <c r="J61" s="48"/>
      <c r="K61" s="48"/>
      <c r="L61" s="48"/>
      <c r="M61" s="48"/>
      <c r="N61" s="48"/>
      <c r="O61" s="48"/>
      <c r="P61" s="49"/>
      <c r="Q61" s="48"/>
      <c r="R61" s="48"/>
      <c r="S61" s="18"/>
      <c r="T61" s="18"/>
    </row>
    <row r="62" spans="1:20">
      <c r="A62" s="4">
        <v>58</v>
      </c>
      <c r="B62" s="17"/>
      <c r="C62" s="48"/>
      <c r="D62" s="48"/>
      <c r="E62" s="19"/>
      <c r="F62" s="48"/>
      <c r="G62" s="19"/>
      <c r="H62" s="19"/>
      <c r="I62" s="61">
        <f t="shared" si="0"/>
        <v>0</v>
      </c>
      <c r="J62" s="48"/>
      <c r="K62" s="48"/>
      <c r="L62" s="48"/>
      <c r="M62" s="48"/>
      <c r="N62" s="48"/>
      <c r="O62" s="48"/>
      <c r="P62" s="49"/>
      <c r="Q62" s="48"/>
      <c r="R62" s="48"/>
      <c r="S62" s="18"/>
      <c r="T62" s="18"/>
    </row>
    <row r="63" spans="1:20">
      <c r="A63" s="4">
        <v>59</v>
      </c>
      <c r="B63" s="17"/>
      <c r="C63" s="57"/>
      <c r="D63" s="57"/>
      <c r="E63" s="17"/>
      <c r="F63" s="57"/>
      <c r="G63" s="17"/>
      <c r="H63" s="17"/>
      <c r="I63" s="61">
        <f t="shared" si="0"/>
        <v>0</v>
      </c>
      <c r="J63" s="57"/>
      <c r="K63" s="57"/>
      <c r="L63" s="57"/>
      <c r="M63" s="57"/>
      <c r="N63" s="57"/>
      <c r="O63" s="57"/>
      <c r="P63" s="49"/>
      <c r="Q63" s="48"/>
      <c r="R63" s="48"/>
      <c r="S63" s="18"/>
      <c r="T63" s="18"/>
    </row>
    <row r="64" spans="1:20">
      <c r="A64" s="4">
        <v>60</v>
      </c>
      <c r="B64" s="17"/>
      <c r="C64" s="48"/>
      <c r="D64" s="48"/>
      <c r="E64" s="19"/>
      <c r="F64" s="48"/>
      <c r="G64" s="19"/>
      <c r="H64" s="19"/>
      <c r="I64" s="61">
        <f t="shared" si="0"/>
        <v>0</v>
      </c>
      <c r="J64" s="48"/>
      <c r="K64" s="48"/>
      <c r="L64" s="48"/>
      <c r="M64" s="48"/>
      <c r="N64" s="48"/>
      <c r="O64" s="48"/>
      <c r="P64" s="49"/>
      <c r="Q64" s="48"/>
      <c r="R64" s="48"/>
      <c r="S64" s="18"/>
      <c r="T64" s="18"/>
    </row>
    <row r="65" spans="1:20">
      <c r="A65" s="4">
        <v>61</v>
      </c>
      <c r="B65" s="17"/>
      <c r="C65" s="48"/>
      <c r="D65" s="48"/>
      <c r="E65" s="19"/>
      <c r="F65" s="48"/>
      <c r="G65" s="19"/>
      <c r="H65" s="19"/>
      <c r="I65" s="61">
        <f t="shared" si="0"/>
        <v>0</v>
      </c>
      <c r="J65" s="48"/>
      <c r="K65" s="48"/>
      <c r="L65" s="48"/>
      <c r="M65" s="48"/>
      <c r="N65" s="48"/>
      <c r="O65" s="48"/>
      <c r="P65" s="49"/>
      <c r="Q65" s="48"/>
      <c r="R65" s="48"/>
      <c r="S65" s="18"/>
      <c r="T65" s="18"/>
    </row>
    <row r="66" spans="1:20">
      <c r="A66" s="4">
        <v>62</v>
      </c>
      <c r="B66" s="17"/>
      <c r="C66" s="48"/>
      <c r="D66" s="48"/>
      <c r="E66" s="19"/>
      <c r="F66" s="48"/>
      <c r="G66" s="19"/>
      <c r="H66" s="19"/>
      <c r="I66" s="61">
        <f t="shared" si="0"/>
        <v>0</v>
      </c>
      <c r="J66" s="48"/>
      <c r="K66" s="48"/>
      <c r="L66" s="48"/>
      <c r="M66" s="48"/>
      <c r="N66" s="48"/>
      <c r="O66" s="48"/>
      <c r="P66" s="49"/>
      <c r="Q66" s="48"/>
      <c r="R66" s="48"/>
      <c r="S66" s="18"/>
      <c r="T66" s="18"/>
    </row>
    <row r="67" spans="1:20">
      <c r="A67" s="4">
        <v>63</v>
      </c>
      <c r="B67" s="17"/>
      <c r="C67" s="48"/>
      <c r="D67" s="48"/>
      <c r="E67" s="19"/>
      <c r="F67" s="48"/>
      <c r="G67" s="19"/>
      <c r="H67" s="19"/>
      <c r="I67" s="61">
        <f t="shared" si="0"/>
        <v>0</v>
      </c>
      <c r="J67" s="48"/>
      <c r="K67" s="48"/>
      <c r="L67" s="48"/>
      <c r="M67" s="48"/>
      <c r="N67" s="48"/>
      <c r="O67" s="48"/>
      <c r="P67" s="49"/>
      <c r="Q67" s="48"/>
      <c r="R67" s="48"/>
      <c r="S67" s="18"/>
      <c r="T67" s="18"/>
    </row>
    <row r="68" spans="1:20">
      <c r="A68" s="4">
        <v>64</v>
      </c>
      <c r="B68" s="17"/>
      <c r="C68" s="48"/>
      <c r="D68" s="48"/>
      <c r="E68" s="19"/>
      <c r="F68" s="48"/>
      <c r="G68" s="19"/>
      <c r="H68" s="19"/>
      <c r="I68" s="61">
        <f t="shared" si="0"/>
        <v>0</v>
      </c>
      <c r="J68" s="48"/>
      <c r="K68" s="48"/>
      <c r="L68" s="48"/>
      <c r="M68" s="48"/>
      <c r="N68" s="48"/>
      <c r="O68" s="48"/>
      <c r="P68" s="49"/>
      <c r="Q68" s="48"/>
      <c r="R68" s="48"/>
      <c r="S68" s="18"/>
      <c r="T68" s="18"/>
    </row>
    <row r="69" spans="1:20">
      <c r="A69" s="4">
        <v>65</v>
      </c>
      <c r="B69" s="17"/>
      <c r="C69" s="48"/>
      <c r="D69" s="48"/>
      <c r="E69" s="19"/>
      <c r="F69" s="48"/>
      <c r="G69" s="19"/>
      <c r="H69" s="19"/>
      <c r="I69" s="61">
        <f t="shared" si="0"/>
        <v>0</v>
      </c>
      <c r="J69" s="48"/>
      <c r="K69" s="48"/>
      <c r="L69" s="48"/>
      <c r="M69" s="48"/>
      <c r="N69" s="48"/>
      <c r="O69" s="48"/>
      <c r="P69" s="49"/>
      <c r="Q69" s="48"/>
      <c r="R69" s="48"/>
      <c r="S69" s="18"/>
      <c r="T69" s="18"/>
    </row>
    <row r="70" spans="1:20">
      <c r="A70" s="4">
        <v>66</v>
      </c>
      <c r="B70" s="17"/>
      <c r="C70" s="48"/>
      <c r="D70" s="48"/>
      <c r="E70" s="19"/>
      <c r="F70" s="48"/>
      <c r="G70" s="19"/>
      <c r="H70" s="19"/>
      <c r="I70" s="61">
        <f t="shared" ref="I70:I133" si="1">SUM(G70:H70)</f>
        <v>0</v>
      </c>
      <c r="J70" s="48"/>
      <c r="K70" s="48"/>
      <c r="L70" s="48"/>
      <c r="M70" s="48"/>
      <c r="N70" s="48"/>
      <c r="O70" s="48"/>
      <c r="P70" s="49"/>
      <c r="Q70" s="48"/>
      <c r="R70" s="48"/>
      <c r="S70" s="18"/>
      <c r="T70" s="18"/>
    </row>
    <row r="71" spans="1:20">
      <c r="A71" s="4">
        <v>67</v>
      </c>
      <c r="B71" s="17"/>
      <c r="C71" s="48"/>
      <c r="D71" s="48"/>
      <c r="E71" s="19"/>
      <c r="F71" s="48"/>
      <c r="G71" s="19"/>
      <c r="H71" s="19"/>
      <c r="I71" s="61">
        <f t="shared" si="1"/>
        <v>0</v>
      </c>
      <c r="J71" s="48"/>
      <c r="K71" s="48"/>
      <c r="L71" s="48"/>
      <c r="M71" s="48"/>
      <c r="N71" s="48"/>
      <c r="O71" s="48"/>
      <c r="P71" s="49"/>
      <c r="Q71" s="48"/>
      <c r="R71" s="48"/>
      <c r="S71" s="18"/>
      <c r="T71" s="18"/>
    </row>
    <row r="72" spans="1:20">
      <c r="A72" s="4">
        <v>68</v>
      </c>
      <c r="B72" s="17"/>
      <c r="C72" s="48"/>
      <c r="D72" s="48"/>
      <c r="E72" s="19"/>
      <c r="F72" s="48"/>
      <c r="G72" s="19"/>
      <c r="H72" s="19"/>
      <c r="I72" s="61">
        <f t="shared" si="1"/>
        <v>0</v>
      </c>
      <c r="J72" s="48"/>
      <c r="K72" s="48"/>
      <c r="L72" s="48"/>
      <c r="M72" s="48"/>
      <c r="N72" s="48"/>
      <c r="O72" s="48"/>
      <c r="P72" s="49"/>
      <c r="Q72" s="48"/>
      <c r="R72" s="48"/>
      <c r="S72" s="18"/>
      <c r="T72" s="18"/>
    </row>
    <row r="73" spans="1:20">
      <c r="A73" s="4">
        <v>69</v>
      </c>
      <c r="B73" s="17"/>
      <c r="C73" s="18"/>
      <c r="D73" s="18"/>
      <c r="E73" s="19"/>
      <c r="F73" s="18"/>
      <c r="G73" s="19"/>
      <c r="H73" s="19"/>
      <c r="I73" s="61">
        <f t="shared" si="1"/>
        <v>0</v>
      </c>
      <c r="J73" s="18"/>
      <c r="K73" s="18"/>
      <c r="L73" s="18"/>
      <c r="M73" s="18"/>
      <c r="N73" s="18"/>
      <c r="O73" s="18"/>
      <c r="P73" s="24"/>
      <c r="Q73" s="18"/>
      <c r="R73" s="18"/>
      <c r="S73" s="18"/>
      <c r="T73" s="18"/>
    </row>
    <row r="74" spans="1:20">
      <c r="A74" s="4">
        <v>70</v>
      </c>
      <c r="B74" s="17"/>
      <c r="C74" s="18"/>
      <c r="D74" s="18"/>
      <c r="E74" s="19"/>
      <c r="F74" s="18"/>
      <c r="G74" s="19"/>
      <c r="H74" s="19"/>
      <c r="I74" s="61">
        <f t="shared" si="1"/>
        <v>0</v>
      </c>
      <c r="J74" s="18"/>
      <c r="K74" s="18"/>
      <c r="L74" s="18"/>
      <c r="M74" s="18"/>
      <c r="N74" s="18"/>
      <c r="O74" s="18"/>
      <c r="P74" s="24"/>
      <c r="Q74" s="18"/>
      <c r="R74" s="18"/>
      <c r="S74" s="18"/>
      <c r="T74" s="18"/>
    </row>
    <row r="75" spans="1:20">
      <c r="A75" s="4">
        <v>71</v>
      </c>
      <c r="B75" s="17"/>
      <c r="C75" s="18"/>
      <c r="D75" s="18"/>
      <c r="E75" s="19"/>
      <c r="F75" s="18"/>
      <c r="G75" s="19"/>
      <c r="H75" s="19"/>
      <c r="I75" s="61">
        <f t="shared" si="1"/>
        <v>0</v>
      </c>
      <c r="J75" s="18"/>
      <c r="K75" s="18"/>
      <c r="L75" s="18"/>
      <c r="M75" s="18"/>
      <c r="N75" s="18"/>
      <c r="O75" s="18"/>
      <c r="P75" s="24"/>
      <c r="Q75" s="18"/>
      <c r="R75" s="18"/>
      <c r="S75" s="18"/>
      <c r="T75" s="18"/>
    </row>
    <row r="76" spans="1:20">
      <c r="A76" s="4">
        <v>72</v>
      </c>
      <c r="B76" s="17"/>
      <c r="C76" s="18"/>
      <c r="D76" s="18"/>
      <c r="E76" s="19"/>
      <c r="F76" s="18"/>
      <c r="G76" s="19"/>
      <c r="H76" s="19"/>
      <c r="I76" s="61">
        <f t="shared" si="1"/>
        <v>0</v>
      </c>
      <c r="J76" s="18"/>
      <c r="K76" s="18"/>
      <c r="L76" s="18"/>
      <c r="M76" s="18"/>
      <c r="N76" s="18"/>
      <c r="O76" s="18"/>
      <c r="P76" s="24"/>
      <c r="Q76" s="18"/>
      <c r="R76" s="18"/>
      <c r="S76" s="18"/>
      <c r="T76" s="18"/>
    </row>
    <row r="77" spans="1:20">
      <c r="A77" s="4">
        <v>73</v>
      </c>
      <c r="B77" s="17"/>
      <c r="C77" s="18"/>
      <c r="D77" s="18"/>
      <c r="E77" s="19"/>
      <c r="F77" s="18"/>
      <c r="G77" s="19"/>
      <c r="H77" s="19"/>
      <c r="I77" s="61">
        <f t="shared" si="1"/>
        <v>0</v>
      </c>
      <c r="J77" s="18"/>
      <c r="K77" s="18"/>
      <c r="L77" s="18"/>
      <c r="M77" s="18"/>
      <c r="N77" s="18"/>
      <c r="O77" s="18"/>
      <c r="P77" s="24"/>
      <c r="Q77" s="18"/>
      <c r="R77" s="18"/>
      <c r="S77" s="18"/>
      <c r="T77" s="18"/>
    </row>
    <row r="78" spans="1:20">
      <c r="A78" s="4">
        <v>74</v>
      </c>
      <c r="B78" s="17"/>
      <c r="C78" s="18"/>
      <c r="D78" s="18"/>
      <c r="E78" s="19"/>
      <c r="F78" s="18"/>
      <c r="G78" s="19"/>
      <c r="H78" s="19"/>
      <c r="I78" s="61">
        <f t="shared" si="1"/>
        <v>0</v>
      </c>
      <c r="J78" s="18"/>
      <c r="K78" s="18"/>
      <c r="L78" s="18"/>
      <c r="M78" s="18"/>
      <c r="N78" s="18"/>
      <c r="O78" s="18"/>
      <c r="P78" s="24"/>
      <c r="Q78" s="18"/>
      <c r="R78" s="18"/>
      <c r="S78" s="18"/>
      <c r="T78" s="18"/>
    </row>
    <row r="79" spans="1:20">
      <c r="A79" s="4">
        <v>75</v>
      </c>
      <c r="B79" s="17"/>
      <c r="C79" s="18"/>
      <c r="D79" s="18"/>
      <c r="E79" s="19"/>
      <c r="F79" s="18"/>
      <c r="G79" s="19"/>
      <c r="H79" s="19"/>
      <c r="I79" s="61">
        <f t="shared" si="1"/>
        <v>0</v>
      </c>
      <c r="J79" s="18"/>
      <c r="K79" s="18"/>
      <c r="L79" s="18"/>
      <c r="M79" s="18"/>
      <c r="N79" s="18"/>
      <c r="O79" s="18"/>
      <c r="P79" s="24"/>
      <c r="Q79" s="18"/>
      <c r="R79" s="18"/>
      <c r="S79" s="18"/>
      <c r="T79" s="18"/>
    </row>
    <row r="80" spans="1:20">
      <c r="A80" s="4">
        <v>76</v>
      </c>
      <c r="B80" s="17"/>
      <c r="C80" s="18"/>
      <c r="D80" s="18"/>
      <c r="E80" s="19"/>
      <c r="F80" s="18"/>
      <c r="G80" s="19"/>
      <c r="H80" s="19"/>
      <c r="I80" s="61">
        <f t="shared" si="1"/>
        <v>0</v>
      </c>
      <c r="J80" s="18"/>
      <c r="K80" s="18"/>
      <c r="L80" s="18"/>
      <c r="M80" s="18"/>
      <c r="N80" s="18"/>
      <c r="O80" s="18"/>
      <c r="P80" s="24"/>
      <c r="Q80" s="18"/>
      <c r="R80" s="18"/>
      <c r="S80" s="18"/>
      <c r="T80" s="18"/>
    </row>
    <row r="81" spans="1:20">
      <c r="A81" s="4">
        <v>77</v>
      </c>
      <c r="B81" s="17"/>
      <c r="C81" s="18"/>
      <c r="D81" s="18"/>
      <c r="E81" s="19"/>
      <c r="F81" s="18"/>
      <c r="G81" s="19"/>
      <c r="H81" s="19"/>
      <c r="I81" s="61">
        <f t="shared" si="1"/>
        <v>0</v>
      </c>
      <c r="J81" s="18"/>
      <c r="K81" s="18"/>
      <c r="L81" s="18"/>
      <c r="M81" s="18"/>
      <c r="N81" s="18"/>
      <c r="O81" s="18"/>
      <c r="P81" s="24"/>
      <c r="Q81" s="18"/>
      <c r="R81" s="18"/>
      <c r="S81" s="18"/>
      <c r="T81" s="18"/>
    </row>
    <row r="82" spans="1:20">
      <c r="A82" s="4">
        <v>78</v>
      </c>
      <c r="B82" s="17"/>
      <c r="C82" s="18"/>
      <c r="D82" s="18"/>
      <c r="E82" s="19"/>
      <c r="F82" s="18"/>
      <c r="G82" s="19"/>
      <c r="H82" s="19"/>
      <c r="I82" s="61">
        <f t="shared" si="1"/>
        <v>0</v>
      </c>
      <c r="J82" s="18"/>
      <c r="K82" s="18"/>
      <c r="L82" s="18"/>
      <c r="M82" s="18"/>
      <c r="N82" s="18"/>
      <c r="O82" s="18"/>
      <c r="P82" s="24"/>
      <c r="Q82" s="18"/>
      <c r="R82" s="18"/>
      <c r="S82" s="18"/>
      <c r="T82" s="18"/>
    </row>
    <row r="83" spans="1:20">
      <c r="A83" s="4">
        <v>79</v>
      </c>
      <c r="B83" s="17"/>
      <c r="C83" s="18"/>
      <c r="D83" s="18"/>
      <c r="E83" s="19"/>
      <c r="F83" s="18"/>
      <c r="G83" s="19"/>
      <c r="H83" s="19"/>
      <c r="I83" s="61">
        <f t="shared" si="1"/>
        <v>0</v>
      </c>
      <c r="J83" s="18"/>
      <c r="K83" s="18"/>
      <c r="L83" s="18"/>
      <c r="M83" s="18"/>
      <c r="N83" s="18"/>
      <c r="O83" s="18"/>
      <c r="P83" s="24"/>
      <c r="Q83" s="18"/>
      <c r="R83" s="18"/>
      <c r="S83" s="18"/>
      <c r="T83" s="18"/>
    </row>
    <row r="84" spans="1:20">
      <c r="A84" s="4">
        <v>80</v>
      </c>
      <c r="B84" s="17"/>
      <c r="C84" s="18"/>
      <c r="D84" s="18"/>
      <c r="E84" s="19"/>
      <c r="F84" s="18"/>
      <c r="G84" s="19"/>
      <c r="H84" s="19"/>
      <c r="I84" s="61">
        <f t="shared" si="1"/>
        <v>0</v>
      </c>
      <c r="J84" s="18"/>
      <c r="K84" s="18"/>
      <c r="L84" s="18"/>
      <c r="M84" s="18"/>
      <c r="N84" s="18"/>
      <c r="O84" s="18"/>
      <c r="P84" s="24"/>
      <c r="Q84" s="18"/>
      <c r="R84" s="18"/>
      <c r="S84" s="18"/>
      <c r="T84" s="18"/>
    </row>
    <row r="85" spans="1:20">
      <c r="A85" s="4">
        <v>81</v>
      </c>
      <c r="B85" s="17"/>
      <c r="C85" s="18"/>
      <c r="D85" s="18"/>
      <c r="E85" s="19"/>
      <c r="F85" s="18"/>
      <c r="G85" s="19"/>
      <c r="H85" s="19"/>
      <c r="I85" s="61">
        <f t="shared" si="1"/>
        <v>0</v>
      </c>
      <c r="J85" s="18"/>
      <c r="K85" s="18"/>
      <c r="L85" s="18"/>
      <c r="M85" s="18"/>
      <c r="N85" s="18"/>
      <c r="O85" s="18"/>
      <c r="P85" s="24"/>
      <c r="Q85" s="18"/>
      <c r="R85" s="18"/>
      <c r="S85" s="18"/>
      <c r="T85" s="18"/>
    </row>
    <row r="86" spans="1:20">
      <c r="A86" s="4">
        <v>82</v>
      </c>
      <c r="B86" s="17"/>
      <c r="C86" s="18"/>
      <c r="D86" s="18"/>
      <c r="E86" s="19"/>
      <c r="F86" s="18"/>
      <c r="G86" s="19"/>
      <c r="H86" s="19"/>
      <c r="I86" s="61">
        <f t="shared" si="1"/>
        <v>0</v>
      </c>
      <c r="J86" s="18"/>
      <c r="K86" s="18"/>
      <c r="L86" s="18"/>
      <c r="M86" s="18"/>
      <c r="N86" s="18"/>
      <c r="O86" s="18"/>
      <c r="P86" s="24"/>
      <c r="Q86" s="18"/>
      <c r="R86" s="18"/>
      <c r="S86" s="18"/>
      <c r="T86" s="18"/>
    </row>
    <row r="87" spans="1:20">
      <c r="A87" s="4">
        <v>83</v>
      </c>
      <c r="B87" s="17"/>
      <c r="C87" s="18"/>
      <c r="D87" s="18"/>
      <c r="E87" s="19"/>
      <c r="F87" s="18"/>
      <c r="G87" s="19"/>
      <c r="H87" s="19"/>
      <c r="I87" s="61">
        <f t="shared" si="1"/>
        <v>0</v>
      </c>
      <c r="J87" s="18"/>
      <c r="K87" s="18"/>
      <c r="L87" s="18"/>
      <c r="M87" s="18"/>
      <c r="N87" s="18"/>
      <c r="O87" s="18"/>
      <c r="P87" s="24"/>
      <c r="Q87" s="18"/>
      <c r="R87" s="18"/>
      <c r="S87" s="18"/>
      <c r="T87" s="18"/>
    </row>
    <row r="88" spans="1:20">
      <c r="A88" s="4">
        <v>84</v>
      </c>
      <c r="B88" s="17"/>
      <c r="C88" s="18"/>
      <c r="D88" s="18"/>
      <c r="E88" s="19"/>
      <c r="F88" s="18"/>
      <c r="G88" s="19"/>
      <c r="H88" s="19"/>
      <c r="I88" s="61">
        <f t="shared" si="1"/>
        <v>0</v>
      </c>
      <c r="J88" s="18"/>
      <c r="K88" s="18"/>
      <c r="L88" s="18"/>
      <c r="M88" s="18"/>
      <c r="N88" s="18"/>
      <c r="O88" s="18"/>
      <c r="P88" s="24"/>
      <c r="Q88" s="18"/>
      <c r="R88" s="18"/>
      <c r="S88" s="18"/>
      <c r="T88" s="18"/>
    </row>
    <row r="89" spans="1:20">
      <c r="A89" s="4">
        <v>85</v>
      </c>
      <c r="B89" s="17"/>
      <c r="C89" s="18"/>
      <c r="D89" s="18"/>
      <c r="E89" s="19"/>
      <c r="F89" s="18"/>
      <c r="G89" s="19"/>
      <c r="H89" s="19"/>
      <c r="I89" s="61">
        <f t="shared" si="1"/>
        <v>0</v>
      </c>
      <c r="J89" s="18"/>
      <c r="K89" s="18"/>
      <c r="L89" s="18"/>
      <c r="M89" s="18"/>
      <c r="N89" s="18"/>
      <c r="O89" s="18"/>
      <c r="P89" s="24"/>
      <c r="Q89" s="18"/>
      <c r="R89" s="18"/>
      <c r="S89" s="18"/>
      <c r="T89" s="18"/>
    </row>
    <row r="90" spans="1:20">
      <c r="A90" s="4">
        <v>86</v>
      </c>
      <c r="B90" s="17"/>
      <c r="C90" s="18"/>
      <c r="D90" s="18"/>
      <c r="E90" s="19"/>
      <c r="F90" s="18"/>
      <c r="G90" s="19"/>
      <c r="H90" s="19"/>
      <c r="I90" s="61">
        <f t="shared" si="1"/>
        <v>0</v>
      </c>
      <c r="J90" s="18"/>
      <c r="K90" s="18"/>
      <c r="L90" s="18"/>
      <c r="M90" s="18"/>
      <c r="N90" s="18"/>
      <c r="O90" s="18"/>
      <c r="P90" s="24"/>
      <c r="Q90" s="18"/>
      <c r="R90" s="18"/>
      <c r="S90" s="18"/>
      <c r="T90" s="18"/>
    </row>
    <row r="91" spans="1:20">
      <c r="A91" s="4">
        <v>87</v>
      </c>
      <c r="B91" s="17"/>
      <c r="C91" s="18"/>
      <c r="D91" s="18"/>
      <c r="E91" s="19"/>
      <c r="F91" s="18"/>
      <c r="G91" s="19"/>
      <c r="H91" s="19"/>
      <c r="I91" s="61">
        <f t="shared" si="1"/>
        <v>0</v>
      </c>
      <c r="J91" s="18"/>
      <c r="K91" s="18"/>
      <c r="L91" s="18"/>
      <c r="M91" s="18"/>
      <c r="N91" s="18"/>
      <c r="O91" s="18"/>
      <c r="P91" s="24"/>
      <c r="Q91" s="18"/>
      <c r="R91" s="18"/>
      <c r="S91" s="18"/>
      <c r="T91" s="18"/>
    </row>
    <row r="92" spans="1:20">
      <c r="A92" s="4">
        <v>88</v>
      </c>
      <c r="B92" s="17"/>
      <c r="C92" s="18"/>
      <c r="D92" s="18"/>
      <c r="E92" s="19"/>
      <c r="F92" s="18"/>
      <c r="G92" s="19"/>
      <c r="H92" s="19"/>
      <c r="I92" s="61">
        <f t="shared" si="1"/>
        <v>0</v>
      </c>
      <c r="J92" s="18"/>
      <c r="K92" s="18"/>
      <c r="L92" s="18"/>
      <c r="M92" s="18"/>
      <c r="N92" s="18"/>
      <c r="O92" s="18"/>
      <c r="P92" s="24"/>
      <c r="Q92" s="18"/>
      <c r="R92" s="18"/>
      <c r="S92" s="18"/>
      <c r="T92" s="18"/>
    </row>
    <row r="93" spans="1:20">
      <c r="A93" s="4">
        <v>89</v>
      </c>
      <c r="B93" s="17"/>
      <c r="C93" s="18"/>
      <c r="D93" s="18"/>
      <c r="E93" s="19"/>
      <c r="F93" s="18"/>
      <c r="G93" s="19"/>
      <c r="H93" s="19"/>
      <c r="I93" s="61">
        <f t="shared" si="1"/>
        <v>0</v>
      </c>
      <c r="J93" s="18"/>
      <c r="K93" s="18"/>
      <c r="L93" s="18"/>
      <c r="M93" s="18"/>
      <c r="N93" s="18"/>
      <c r="O93" s="18"/>
      <c r="P93" s="24"/>
      <c r="Q93" s="18"/>
      <c r="R93" s="18"/>
      <c r="S93" s="18"/>
      <c r="T93" s="18"/>
    </row>
    <row r="94" spans="1:20">
      <c r="A94" s="4">
        <v>90</v>
      </c>
      <c r="B94" s="17"/>
      <c r="C94" s="18"/>
      <c r="D94" s="18"/>
      <c r="E94" s="19"/>
      <c r="F94" s="18"/>
      <c r="G94" s="19"/>
      <c r="H94" s="19"/>
      <c r="I94" s="61">
        <f t="shared" si="1"/>
        <v>0</v>
      </c>
      <c r="J94" s="18"/>
      <c r="K94" s="18"/>
      <c r="L94" s="18"/>
      <c r="M94" s="18"/>
      <c r="N94" s="18"/>
      <c r="O94" s="18"/>
      <c r="P94" s="24"/>
      <c r="Q94" s="18"/>
      <c r="R94" s="18"/>
      <c r="S94" s="18"/>
      <c r="T94" s="18"/>
    </row>
    <row r="95" spans="1:20">
      <c r="A95" s="4">
        <v>91</v>
      </c>
      <c r="B95" s="17"/>
      <c r="C95" s="18"/>
      <c r="D95" s="18"/>
      <c r="E95" s="19"/>
      <c r="F95" s="18"/>
      <c r="G95" s="19"/>
      <c r="H95" s="19"/>
      <c r="I95" s="61">
        <f t="shared" si="1"/>
        <v>0</v>
      </c>
      <c r="J95" s="18"/>
      <c r="K95" s="18"/>
      <c r="L95" s="18"/>
      <c r="M95" s="18"/>
      <c r="N95" s="18"/>
      <c r="O95" s="18"/>
      <c r="P95" s="24"/>
      <c r="Q95" s="18"/>
      <c r="R95" s="18"/>
      <c r="S95" s="18"/>
      <c r="T95" s="18"/>
    </row>
    <row r="96" spans="1:20">
      <c r="A96" s="4">
        <v>92</v>
      </c>
      <c r="B96" s="17"/>
      <c r="C96" s="18"/>
      <c r="D96" s="18"/>
      <c r="E96" s="19"/>
      <c r="F96" s="18"/>
      <c r="G96" s="19"/>
      <c r="H96" s="19"/>
      <c r="I96" s="61">
        <f t="shared" si="1"/>
        <v>0</v>
      </c>
      <c r="J96" s="18"/>
      <c r="K96" s="18"/>
      <c r="L96" s="18"/>
      <c r="M96" s="18"/>
      <c r="N96" s="18"/>
      <c r="O96" s="18"/>
      <c r="P96" s="24"/>
      <c r="Q96" s="18"/>
      <c r="R96" s="18"/>
      <c r="S96" s="18"/>
      <c r="T96" s="18"/>
    </row>
    <row r="97" spans="1:20">
      <c r="A97" s="4">
        <v>93</v>
      </c>
      <c r="B97" s="17"/>
      <c r="C97" s="18"/>
      <c r="D97" s="18"/>
      <c r="E97" s="19"/>
      <c r="F97" s="18"/>
      <c r="G97" s="19"/>
      <c r="H97" s="19"/>
      <c r="I97" s="61">
        <f t="shared" si="1"/>
        <v>0</v>
      </c>
      <c r="J97" s="18"/>
      <c r="K97" s="18"/>
      <c r="L97" s="18"/>
      <c r="M97" s="18"/>
      <c r="N97" s="18"/>
      <c r="O97" s="18"/>
      <c r="P97" s="24"/>
      <c r="Q97" s="18"/>
      <c r="R97" s="18"/>
      <c r="S97" s="18"/>
      <c r="T97" s="18"/>
    </row>
    <row r="98" spans="1:20">
      <c r="A98" s="4">
        <v>94</v>
      </c>
      <c r="B98" s="17"/>
      <c r="C98" s="48"/>
      <c r="D98" s="48"/>
      <c r="E98" s="19"/>
      <c r="F98" s="48"/>
      <c r="G98" s="19"/>
      <c r="H98" s="19"/>
      <c r="I98" s="61">
        <f t="shared" si="1"/>
        <v>0</v>
      </c>
      <c r="J98" s="48"/>
      <c r="K98" s="48"/>
      <c r="L98" s="48"/>
      <c r="M98" s="48"/>
      <c r="N98" s="48"/>
      <c r="O98" s="48"/>
      <c r="P98" s="24"/>
      <c r="Q98" s="18"/>
      <c r="R98" s="18"/>
      <c r="S98" s="18"/>
      <c r="T98" s="18"/>
    </row>
    <row r="99" spans="1:20">
      <c r="A99" s="4">
        <v>95</v>
      </c>
      <c r="B99" s="17"/>
      <c r="C99" s="18"/>
      <c r="D99" s="18"/>
      <c r="E99" s="19"/>
      <c r="F99" s="18"/>
      <c r="G99" s="19"/>
      <c r="H99" s="19"/>
      <c r="I99" s="61">
        <f t="shared" si="1"/>
        <v>0</v>
      </c>
      <c r="J99" s="18"/>
      <c r="K99" s="18"/>
      <c r="L99" s="18"/>
      <c r="M99" s="18"/>
      <c r="N99" s="18"/>
      <c r="O99" s="18"/>
      <c r="P99" s="24"/>
      <c r="Q99" s="18"/>
      <c r="R99" s="18"/>
      <c r="S99" s="18"/>
      <c r="T99" s="18"/>
    </row>
    <row r="100" spans="1:20">
      <c r="A100" s="4">
        <v>96</v>
      </c>
      <c r="B100" s="17"/>
      <c r="C100" s="18"/>
      <c r="D100" s="18"/>
      <c r="E100" s="19"/>
      <c r="F100" s="18"/>
      <c r="G100" s="19"/>
      <c r="H100" s="19"/>
      <c r="I100" s="61">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1">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1">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1">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1">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1">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1">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1">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1">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1">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1">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1">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1">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1">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1">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1">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1">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1">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1">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1">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1">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1">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1">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1">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1">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1">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1">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1">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1">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1">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1">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1">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1">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1">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1">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1">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1">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1">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1">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1">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1">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1">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1">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1">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1">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1">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1">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1">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1">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1">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1">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1">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1">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1">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1">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1">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1">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1">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1">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1">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1">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1">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1">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1">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1">
        <f t="shared" si="2"/>
        <v>0</v>
      </c>
      <c r="J164" s="18"/>
      <c r="K164" s="18"/>
      <c r="L164" s="18"/>
      <c r="M164" s="18"/>
      <c r="N164" s="18"/>
      <c r="O164" s="18"/>
      <c r="P164" s="24"/>
      <c r="Q164" s="18"/>
      <c r="R164" s="18"/>
      <c r="S164" s="18"/>
      <c r="T164" s="18"/>
    </row>
    <row r="165" spans="1:20">
      <c r="A165" s="21" t="s">
        <v>11</v>
      </c>
      <c r="B165" s="39"/>
      <c r="C165" s="21">
        <f>COUNTIFS(C6:C164,"*")</f>
        <v>38</v>
      </c>
      <c r="D165" s="21"/>
      <c r="E165" s="13"/>
      <c r="F165" s="21"/>
      <c r="G165" s="60">
        <f>SUM(G6:G164)</f>
        <v>1673</v>
      </c>
      <c r="H165" s="60">
        <f>SUM(H6:H164)</f>
        <v>1651</v>
      </c>
      <c r="I165" s="60">
        <f>SUM(I6:I164)</f>
        <v>3324</v>
      </c>
      <c r="J165" s="21"/>
      <c r="K165" s="21"/>
      <c r="L165" s="21"/>
      <c r="M165" s="21"/>
      <c r="N165" s="21"/>
      <c r="O165" s="21"/>
      <c r="P165" s="14"/>
      <c r="Q165" s="21"/>
      <c r="R165" s="21"/>
      <c r="S165" s="21"/>
      <c r="T165" s="12"/>
    </row>
    <row r="166" spans="1:20">
      <c r="A166" s="44" t="s">
        <v>62</v>
      </c>
      <c r="B166" s="10">
        <f>COUNTIF(B$5:B$164,"Team 1")</f>
        <v>41</v>
      </c>
      <c r="C166" s="44" t="s">
        <v>25</v>
      </c>
      <c r="D166" s="10">
        <f>COUNTIF(D6:D164,"Anganwadi")</f>
        <v>0</v>
      </c>
    </row>
    <row r="167" spans="1:20">
      <c r="A167" s="44" t="s">
        <v>63</v>
      </c>
      <c r="B167" s="10">
        <f>COUNTIF(B$6:B$164,"Team 2")</f>
        <v>0</v>
      </c>
      <c r="C167" s="44" t="s">
        <v>23</v>
      </c>
      <c r="D167" s="10">
        <f>COUNTIF(D6:D164,"School")</f>
        <v>38</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opLeftCell="A4" workbookViewId="0">
      <selection activeCell="C21" sqref="C21"/>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80" t="s">
        <v>71</v>
      </c>
      <c r="B1" s="180"/>
      <c r="C1" s="180"/>
      <c r="D1" s="180"/>
      <c r="E1" s="180"/>
      <c r="F1" s="181"/>
      <c r="G1" s="181"/>
      <c r="H1" s="181"/>
      <c r="I1" s="181"/>
      <c r="J1" s="181"/>
    </row>
    <row r="2" spans="1:11" ht="25.5">
      <c r="A2" s="182" t="s">
        <v>0</v>
      </c>
      <c r="B2" s="183"/>
      <c r="C2" s="184" t="str">
        <f>'Block at a Glance'!C2:D2</f>
        <v>ASSAM</v>
      </c>
      <c r="D2" s="185"/>
      <c r="E2" s="27" t="s">
        <v>1</v>
      </c>
      <c r="F2" s="186"/>
      <c r="G2" s="187"/>
      <c r="H2" s="28" t="s">
        <v>24</v>
      </c>
      <c r="I2" s="186"/>
      <c r="J2" s="187"/>
    </row>
    <row r="3" spans="1:11" ht="28.5" customHeight="1">
      <c r="A3" s="191" t="s">
        <v>66</v>
      </c>
      <c r="B3" s="191"/>
      <c r="C3" s="191"/>
      <c r="D3" s="191"/>
      <c r="E3" s="191"/>
      <c r="F3" s="191"/>
      <c r="G3" s="191"/>
      <c r="H3" s="191"/>
      <c r="I3" s="191"/>
      <c r="J3" s="191"/>
    </row>
    <row r="4" spans="1:11">
      <c r="A4" s="190" t="s">
        <v>27</v>
      </c>
      <c r="B4" s="189" t="s">
        <v>28</v>
      </c>
      <c r="C4" s="188" t="s">
        <v>29</v>
      </c>
      <c r="D4" s="188" t="s">
        <v>36</v>
      </c>
      <c r="E4" s="188"/>
      <c r="F4" s="188"/>
      <c r="G4" s="188" t="s">
        <v>30</v>
      </c>
      <c r="H4" s="188" t="s">
        <v>37</v>
      </c>
      <c r="I4" s="188"/>
      <c r="J4" s="188"/>
    </row>
    <row r="5" spans="1:11" ht="22.5" customHeight="1">
      <c r="A5" s="190"/>
      <c r="B5" s="189"/>
      <c r="C5" s="188"/>
      <c r="D5" s="29" t="s">
        <v>9</v>
      </c>
      <c r="E5" s="29" t="s">
        <v>10</v>
      </c>
      <c r="F5" s="29" t="s">
        <v>11</v>
      </c>
      <c r="G5" s="188"/>
      <c r="H5" s="29" t="s">
        <v>9</v>
      </c>
      <c r="I5" s="29" t="s">
        <v>10</v>
      </c>
      <c r="J5" s="29" t="s">
        <v>11</v>
      </c>
    </row>
    <row r="6" spans="1:11" ht="22.5" customHeight="1">
      <c r="A6" s="45">
        <v>1</v>
      </c>
      <c r="B6" s="62">
        <v>43556</v>
      </c>
      <c r="C6" s="31">
        <f>COUNTIFS('April-19'!D$5:D$164,"Anganwadi")</f>
        <v>0</v>
      </c>
      <c r="D6" s="32">
        <f>SUMIF('April-19'!$D$5:$D$164,"Anganwadi",'April-19'!$G$5:$G$164)</f>
        <v>0</v>
      </c>
      <c r="E6" s="32">
        <f>SUMIF('April-19'!$D$5:$D$164,"Anganwadi",'April-19'!$H$5:$H$164)</f>
        <v>0</v>
      </c>
      <c r="F6" s="32">
        <f>+D6+E6</f>
        <v>0</v>
      </c>
      <c r="G6" s="31">
        <f>COUNTIF('April-19'!D5:D164,"School")</f>
        <v>35</v>
      </c>
      <c r="H6" s="32">
        <f>SUMIF('April-19'!$D$5:$D$164,"School",'April-19'!$G$5:$G$164)</f>
        <v>1569</v>
      </c>
      <c r="I6" s="32">
        <f>SUMIF('April-19'!$D$5:$D$164,"School",'April-19'!$H$5:$H$164)</f>
        <v>1587</v>
      </c>
      <c r="J6" s="32">
        <f>+H6+I6</f>
        <v>3156</v>
      </c>
      <c r="K6" s="33"/>
    </row>
    <row r="7" spans="1:11" ht="22.5" customHeight="1">
      <c r="A7" s="30">
        <v>2</v>
      </c>
      <c r="B7" s="63">
        <v>43601</v>
      </c>
      <c r="C7" s="31">
        <f>COUNTIF('May-19'!D5:D164,"Anganwadi")</f>
        <v>0</v>
      </c>
      <c r="D7" s="32">
        <f>SUMIF('May-19'!$D$5:$D$164,"Anganwadi",'May-19'!$G$5:$G$164)</f>
        <v>0</v>
      </c>
      <c r="E7" s="32">
        <f>SUMIF('May-19'!$D$5:$D$164,"Anganwadi",'May-19'!$H$5:$H$164)</f>
        <v>0</v>
      </c>
      <c r="F7" s="32">
        <f t="shared" ref="F7:F11" si="0">+D7+E7</f>
        <v>0</v>
      </c>
      <c r="G7" s="31">
        <f>COUNTIF('May-19'!D5:D164,"School")</f>
        <v>34</v>
      </c>
      <c r="H7" s="32">
        <f>SUMIF('May-19'!$D$5:$D$164,"School",'May-19'!$G$5:$G$164)</f>
        <v>1679</v>
      </c>
      <c r="I7" s="32">
        <f>SUMIF('May-19'!$D$5:$D$164,"School",'May-19'!$H$5:$H$164)</f>
        <v>1726</v>
      </c>
      <c r="J7" s="32">
        <f t="shared" ref="J7:J11" si="1">+H7+I7</f>
        <v>3405</v>
      </c>
    </row>
    <row r="8" spans="1:11" ht="22.5" customHeight="1">
      <c r="A8" s="30">
        <v>3</v>
      </c>
      <c r="B8" s="63">
        <v>43632</v>
      </c>
      <c r="C8" s="31">
        <f>COUNTIF('Jun-19'!D5:D164,"Anganwadi")</f>
        <v>0</v>
      </c>
      <c r="D8" s="32">
        <f>SUMIF('Jun-19'!$D$5:$D$164,"Anganwadi",'Jun-19'!$G$5:$G$164)</f>
        <v>0</v>
      </c>
      <c r="E8" s="32">
        <f>SUMIF('Jun-19'!$D$5:$D$164,"Anganwadi",'Jun-19'!$H$5:$H$164)</f>
        <v>0</v>
      </c>
      <c r="F8" s="32">
        <f t="shared" si="0"/>
        <v>0</v>
      </c>
      <c r="G8" s="31">
        <f>COUNTIF('Jun-19'!D5:D164,"School")</f>
        <v>47</v>
      </c>
      <c r="H8" s="32">
        <f>SUMIF('Jun-19'!$D$5:$D$164,"School",'Jun-19'!$G$5:$G$164)</f>
        <v>1609</v>
      </c>
      <c r="I8" s="32">
        <f>SUMIF('Jun-19'!$D$5:$D$164,"School",'Jun-19'!$H$5:$H$164)</f>
        <v>1534</v>
      </c>
      <c r="J8" s="32">
        <f t="shared" si="1"/>
        <v>3143</v>
      </c>
    </row>
    <row r="9" spans="1:11" ht="22.5" customHeight="1">
      <c r="A9" s="30">
        <v>4</v>
      </c>
      <c r="B9" s="63">
        <v>43662</v>
      </c>
      <c r="C9" s="31">
        <f>COUNTIF('Jul-19'!D5:D164,"Anganwadi")</f>
        <v>44</v>
      </c>
      <c r="D9" s="32">
        <f>SUMIF('Jul-19'!$D$5:$D$164,"Anganwadi",'Jul-19'!$G$5:$G$164)</f>
        <v>1038</v>
      </c>
      <c r="E9" s="32">
        <f>SUMIF('Jul-19'!$D$5:$D$164,"Anganwadi",'Jul-19'!$H$5:$H$164)</f>
        <v>1019</v>
      </c>
      <c r="F9" s="32">
        <f t="shared" si="0"/>
        <v>2057</v>
      </c>
      <c r="G9" s="31">
        <f>COUNTIF('Jul-19'!D5:D164,"School")</f>
        <v>0</v>
      </c>
      <c r="H9" s="32">
        <f>SUMIF('Jul-19'!$D$5:$D$164,"School",'Jul-19'!$G$5:$G$164)</f>
        <v>0</v>
      </c>
      <c r="I9" s="32">
        <f>SUMIF('Jul-19'!$D$5:$D$164,"School",'Jul-19'!$H$5:$H$164)</f>
        <v>0</v>
      </c>
      <c r="J9" s="32">
        <f t="shared" si="1"/>
        <v>0</v>
      </c>
    </row>
    <row r="10" spans="1:11" ht="22.5" customHeight="1">
      <c r="A10" s="30">
        <v>5</v>
      </c>
      <c r="B10" s="63">
        <v>43693</v>
      </c>
      <c r="C10" s="31">
        <f>COUNTIF('Aug-19'!D5:D164,"Anganwadi")</f>
        <v>0</v>
      </c>
      <c r="D10" s="32">
        <f>SUMIF('Aug-19'!$D$5:$D$164,"Anganwadi",'Aug-19'!$G$5:$G$164)</f>
        <v>0</v>
      </c>
      <c r="E10" s="32">
        <f>SUMIF('Aug-19'!$D$5:$D$164,"Anganwadi",'Aug-19'!$H$5:$H$164)</f>
        <v>0</v>
      </c>
      <c r="F10" s="32">
        <f t="shared" si="0"/>
        <v>0</v>
      </c>
      <c r="G10" s="31">
        <f>COUNTIF('Aug-19'!D5:D164,"School")</f>
        <v>49</v>
      </c>
      <c r="H10" s="32">
        <f>SUMIF('Aug-19'!$D$5:$D$164,"School",'Aug-19'!$G$5:$G$164)</f>
        <v>1670</v>
      </c>
      <c r="I10" s="32">
        <f>SUMIF('Aug-19'!$D$5:$D$164,"School",'Aug-19'!$H$5:$H$164)</f>
        <v>1532</v>
      </c>
      <c r="J10" s="32">
        <f t="shared" si="1"/>
        <v>3202</v>
      </c>
    </row>
    <row r="11" spans="1:11" ht="22.5" customHeight="1">
      <c r="A11" s="30">
        <v>6</v>
      </c>
      <c r="B11" s="63">
        <v>43724</v>
      </c>
      <c r="C11" s="31">
        <f>COUNTIF('Sep-19'!D6:D164,"Anganwadi")</f>
        <v>0</v>
      </c>
      <c r="D11" s="32">
        <f>SUMIF('Sep-19'!$D$6:$D$164,"Anganwadi",'Sep-19'!$G$6:$G$164)</f>
        <v>0</v>
      </c>
      <c r="E11" s="32">
        <f>SUMIF('Sep-19'!$D$6:$D$164,"Anganwadi",'Sep-19'!$H$6:$H$164)</f>
        <v>0</v>
      </c>
      <c r="F11" s="32">
        <f t="shared" si="0"/>
        <v>0</v>
      </c>
      <c r="G11" s="31">
        <f>COUNTIF('Sep-19'!D6:D164,"School")</f>
        <v>38</v>
      </c>
      <c r="H11" s="32">
        <f>SUMIF('Sep-19'!$D$6:$D$164,"School",'Sep-19'!$G$6:$G$164)</f>
        <v>1673</v>
      </c>
      <c r="I11" s="32">
        <f>SUMIF('Sep-19'!$D$6:$D$164,"School",'Sep-19'!$H$6:$H$164)</f>
        <v>1651</v>
      </c>
      <c r="J11" s="32">
        <f t="shared" si="1"/>
        <v>3324</v>
      </c>
    </row>
    <row r="12" spans="1:11" ht="19.5" customHeight="1">
      <c r="A12" s="179" t="s">
        <v>38</v>
      </c>
      <c r="B12" s="179"/>
      <c r="C12" s="34">
        <f>SUM(C6:C11)</f>
        <v>44</v>
      </c>
      <c r="D12" s="34">
        <f t="shared" ref="D12:J12" si="2">SUM(D6:D11)</f>
        <v>1038</v>
      </c>
      <c r="E12" s="34">
        <f t="shared" si="2"/>
        <v>1019</v>
      </c>
      <c r="F12" s="34">
        <f t="shared" si="2"/>
        <v>2057</v>
      </c>
      <c r="G12" s="34">
        <f t="shared" si="2"/>
        <v>203</v>
      </c>
      <c r="H12" s="34">
        <f t="shared" si="2"/>
        <v>8200</v>
      </c>
      <c r="I12" s="34">
        <f t="shared" si="2"/>
        <v>8030</v>
      </c>
      <c r="J12" s="34">
        <f t="shared" si="2"/>
        <v>16230</v>
      </c>
    </row>
    <row r="14" spans="1:11">
      <c r="A14" s="174" t="s">
        <v>67</v>
      </c>
      <c r="B14" s="174"/>
      <c r="C14" s="174"/>
      <c r="D14" s="174"/>
      <c r="E14" s="174"/>
      <c r="F14" s="174"/>
    </row>
    <row r="15" spans="1:11" ht="82.5">
      <c r="A15" s="43" t="s">
        <v>27</v>
      </c>
      <c r="B15" s="42" t="s">
        <v>28</v>
      </c>
      <c r="C15" s="46" t="s">
        <v>64</v>
      </c>
      <c r="D15" s="41" t="s">
        <v>29</v>
      </c>
      <c r="E15" s="41" t="s">
        <v>30</v>
      </c>
      <c r="F15" s="41" t="s">
        <v>65</v>
      </c>
    </row>
    <row r="16" spans="1:11">
      <c r="A16" s="177">
        <v>1</v>
      </c>
      <c r="B16" s="175">
        <v>43571</v>
      </c>
      <c r="C16" s="47" t="s">
        <v>62</v>
      </c>
      <c r="D16" s="31">
        <f>COUNTIFS('April-19'!B$5:B$164,"Team 1",'April-19'!D$5:D$164,"Anganwadi")</f>
        <v>0</v>
      </c>
      <c r="E16" s="31">
        <f>COUNTIFS('April-19'!B$5:B$164,"Team 1",'April-19'!D$5:D$164,"School")</f>
        <v>35</v>
      </c>
      <c r="F16" s="32">
        <f>SUMIF('April-19'!$B$5:$B$164,"Team 1",'April-19'!$I$5:$I$164)</f>
        <v>3156</v>
      </c>
    </row>
    <row r="17" spans="1:6">
      <c r="A17" s="178"/>
      <c r="B17" s="176"/>
      <c r="C17" s="47" t="s">
        <v>63</v>
      </c>
      <c r="D17" s="31">
        <f>COUNTIFS('April-19'!B$5:B$164,"Team 2",'April-19'!D$5:D$164,"Anganwadi")</f>
        <v>0</v>
      </c>
      <c r="E17" s="31">
        <f>COUNTIFS('April-19'!B$5:B$164,"Team 2",'April-19'!D$5:D$164,"School")</f>
        <v>0</v>
      </c>
      <c r="F17" s="32">
        <f>SUMIF('April-19'!$B$5:$B$164,"Team 2",'April-19'!$I$5:$I$164)</f>
        <v>0</v>
      </c>
    </row>
    <row r="18" spans="1:6">
      <c r="A18" s="177">
        <v>2</v>
      </c>
      <c r="B18" s="175">
        <v>43601</v>
      </c>
      <c r="C18" s="47" t="s">
        <v>62</v>
      </c>
      <c r="D18" s="31">
        <f>COUNTIFS('May-19'!B$5:B$164,"Team 1",'May-19'!D$5:D$164,"Anganwadi")</f>
        <v>0</v>
      </c>
      <c r="E18" s="31">
        <f>COUNTIFS('May-19'!B$5:B$164,"Team 1",'May-19'!D$5:D$164,"School")</f>
        <v>34</v>
      </c>
      <c r="F18" s="32">
        <f>SUMIF('May-19'!$B$5:$B$164,"Team 1",'May-19'!$I$5:$I$164)</f>
        <v>3405</v>
      </c>
    </row>
    <row r="19" spans="1:6">
      <c r="A19" s="178"/>
      <c r="B19" s="176"/>
      <c r="C19" s="47" t="s">
        <v>63</v>
      </c>
      <c r="D19" s="31">
        <f>COUNTIFS('May-19'!B$5:B$164,"Team 2",'May-19'!D$5:D$164,"Anganwadi")</f>
        <v>0</v>
      </c>
      <c r="E19" s="31">
        <f>COUNTIFS('May-19'!B$5:B$164,"Team 2",'May-19'!D$5:D$164,"School")</f>
        <v>0</v>
      </c>
      <c r="F19" s="32">
        <f>SUMIF('May-19'!$B$5:$B$164,"Team 2",'May-19'!$I$5:$I$164)</f>
        <v>0</v>
      </c>
    </row>
    <row r="20" spans="1:6">
      <c r="A20" s="177">
        <v>3</v>
      </c>
      <c r="B20" s="175">
        <v>43632</v>
      </c>
      <c r="C20" s="47" t="s">
        <v>62</v>
      </c>
      <c r="D20" s="31">
        <f>COUNTIFS('Jun-19'!B$5:B$164,"Team 1",'Jun-19'!D$5:D$164,"Anganwadi")</f>
        <v>0</v>
      </c>
      <c r="E20" s="31">
        <f>COUNTIFS('Jun-19'!B$5:B$164,"Team 1",'Jun-19'!D$5:D$164,"School")</f>
        <v>47</v>
      </c>
      <c r="F20" s="32">
        <f>SUMIF('Jun-19'!$B$5:$B$164,"Team 1",'Jun-19'!$I$5:$I$164)</f>
        <v>3143</v>
      </c>
    </row>
    <row r="21" spans="1:6">
      <c r="A21" s="178"/>
      <c r="B21" s="176"/>
      <c r="C21" s="47" t="s">
        <v>63</v>
      </c>
      <c r="D21" s="31">
        <f>COUNTIFS('Jun-19'!B$5:B$164,"Team 2",'Jun-19'!D$5:D$164,"Anganwadi")</f>
        <v>0</v>
      </c>
      <c r="E21" s="31">
        <f>COUNTIFS('Jun-19'!B$5:B$164,"Team 2",'Jun-19'!D$5:D$164,"School")</f>
        <v>0</v>
      </c>
      <c r="F21" s="32">
        <f>SUMIF('Jun-19'!$B$5:$B$164,"Team 2",'Jun-19'!$I$5:$I$164)</f>
        <v>0</v>
      </c>
    </row>
    <row r="22" spans="1:6">
      <c r="A22" s="177">
        <v>4</v>
      </c>
      <c r="B22" s="175">
        <v>43662</v>
      </c>
      <c r="C22" s="47" t="s">
        <v>62</v>
      </c>
      <c r="D22" s="31">
        <f>COUNTIFS('Jul-19'!B$5:B$164,"Team 1",'Jul-19'!D$5:D$164,"Anganwadi")</f>
        <v>44</v>
      </c>
      <c r="E22" s="31">
        <f>COUNTIFS('Jul-19'!B$5:B$164,"Team 1",'Jul-19'!D$5:D$164,"School")</f>
        <v>0</v>
      </c>
      <c r="F22" s="32">
        <f>SUMIF('Jul-19'!$B$5:$B$164,"Team 1",'Jul-19'!$I$5:$I$164)</f>
        <v>2057</v>
      </c>
    </row>
    <row r="23" spans="1:6">
      <c r="A23" s="178"/>
      <c r="B23" s="176"/>
      <c r="C23" s="47" t="s">
        <v>63</v>
      </c>
      <c r="D23" s="31">
        <f>COUNTIFS('Jul-19'!B$5:B$164,"Team 2",'Jul-19'!D$5:D$164,"Anganwadi")</f>
        <v>0</v>
      </c>
      <c r="E23" s="31">
        <f>COUNTIFS('Jul-19'!B$5:B$164,"Team 2",'Jul-19'!D$5:D$164,"School")</f>
        <v>0</v>
      </c>
      <c r="F23" s="32">
        <f>SUMIF('Jul-19'!$B$5:$B$164,"Team 2",'Jul-19'!$I$5:$I$164)</f>
        <v>0</v>
      </c>
    </row>
    <row r="24" spans="1:6">
      <c r="A24" s="177">
        <v>5</v>
      </c>
      <c r="B24" s="175">
        <v>43693</v>
      </c>
      <c r="C24" s="47" t="s">
        <v>62</v>
      </c>
      <c r="D24" s="31">
        <f>COUNTIFS('Aug-19'!B$5:B$164,"Team 1",'Aug-19'!D$5:D$164,"Anganwadi")</f>
        <v>0</v>
      </c>
      <c r="E24" s="31">
        <f>COUNTIFS('Aug-19'!B$5:B$164,"Team 1",'Aug-19'!D$5:D$164,"School")</f>
        <v>49</v>
      </c>
      <c r="F24" s="32">
        <f>SUMIF('Aug-19'!$B$5:$B$164,"Team 1",'Aug-19'!$I$5:$I$164)</f>
        <v>3202</v>
      </c>
    </row>
    <row r="25" spans="1:6">
      <c r="A25" s="178"/>
      <c r="B25" s="176"/>
      <c r="C25" s="47" t="s">
        <v>63</v>
      </c>
      <c r="D25" s="31">
        <f>COUNTIFS('Aug-19'!B$5:B$164,"Team 2",'Aug-19'!D$5:D$164,"Anganwadi")</f>
        <v>0</v>
      </c>
      <c r="E25" s="31">
        <f>COUNTIFS('Aug-19'!B$5:B$164,"Team 2",'Aug-19'!D$5:D$164,"School")</f>
        <v>0</v>
      </c>
      <c r="F25" s="32">
        <f>SUMIF('Aug-19'!$B$5:$B$164,"Team 2",'Aug-19'!$I$5:$I$164)</f>
        <v>0</v>
      </c>
    </row>
    <row r="26" spans="1:6">
      <c r="A26" s="177">
        <v>6</v>
      </c>
      <c r="B26" s="175">
        <v>43724</v>
      </c>
      <c r="C26" s="47" t="s">
        <v>62</v>
      </c>
      <c r="D26" s="31">
        <f>COUNTIFS('Sep-19'!B$5:B$164,"Team 1",'Sep-19'!D$5:D$164,"Anganwadi")</f>
        <v>0</v>
      </c>
      <c r="E26" s="31">
        <f>COUNTIFS('Sep-19'!B$5:B$164,"Team 1",'Sep-19'!D$5:D$164,"School")</f>
        <v>39</v>
      </c>
      <c r="F26" s="32">
        <f>SUMIF('Sep-19'!$B$5:$B$164,"Team 1",'Sep-19'!$I$5:$I$164)</f>
        <v>3398</v>
      </c>
    </row>
    <row r="27" spans="1:6">
      <c r="A27" s="178"/>
      <c r="B27" s="176"/>
      <c r="C27" s="47" t="s">
        <v>63</v>
      </c>
      <c r="D27" s="31">
        <f>COUNTIFS('Sep-19'!B$5:B$164,"Team 2",'Sep-19'!D$5:D$164,"Anganwadi")</f>
        <v>0</v>
      </c>
      <c r="E27" s="31">
        <f>COUNTIFS('Sep-19'!B$5:B$164,"Team 2",'Sep-19'!D$5:D$164,"School")</f>
        <v>0</v>
      </c>
      <c r="F27" s="32">
        <f>SUMIF('Sep-19'!$B$5:$B$164,"Team 2",'Sep-19'!$I$5:$I$164)</f>
        <v>0</v>
      </c>
    </row>
    <row r="28" spans="1:6">
      <c r="A28" s="171" t="s">
        <v>38</v>
      </c>
      <c r="B28" s="172"/>
      <c r="C28" s="173"/>
      <c r="D28" s="40">
        <f>SUM(D16:D27)</f>
        <v>44</v>
      </c>
      <c r="E28" s="40">
        <f>SUM(E16:E27)</f>
        <v>204</v>
      </c>
      <c r="F28" s="40">
        <f>SUM(F16:F27)</f>
        <v>18361</v>
      </c>
    </row>
  </sheetData>
  <sheetProtection password="8527" sheet="1" objects="1" scenarios="1"/>
  <mergeCells count="27">
    <mergeCell ref="A12:B12"/>
    <mergeCell ref="A1:J1"/>
    <mergeCell ref="A2:B2"/>
    <mergeCell ref="C2:D2"/>
    <mergeCell ref="F2:G2"/>
    <mergeCell ref="I2:J2"/>
    <mergeCell ref="D4:F4"/>
    <mergeCell ref="B4:B5"/>
    <mergeCell ref="C4:C5"/>
    <mergeCell ref="A4:A5"/>
    <mergeCell ref="H4:J4"/>
    <mergeCell ref="G4:G5"/>
    <mergeCell ref="A3:J3"/>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verticalDpi="0" r:id="rId1"/>
</worksheet>
</file>

<file path=xl/worksheets/sheet9.xml><?xml version="1.0" encoding="utf-8"?>
<worksheet xmlns="http://schemas.openxmlformats.org/spreadsheetml/2006/main" xmlns:r="http://schemas.openxmlformats.org/officeDocument/2006/relationships">
  <sheetPr filterMode="1"/>
  <dimension ref="A1:N22"/>
  <sheetViews>
    <sheetView topLeftCell="A6" workbookViewId="0">
      <selection activeCell="J1" sqref="J1:L21"/>
    </sheetView>
  </sheetViews>
  <sheetFormatPr defaultRowHeight="15"/>
  <cols>
    <col min="1" max="1" width="18.5703125" customWidth="1"/>
    <col min="4" max="4" width="17.140625" customWidth="1"/>
    <col min="5" max="5" width="14" customWidth="1"/>
    <col min="6" max="6" width="16.28515625" customWidth="1"/>
  </cols>
  <sheetData>
    <row r="1" spans="1:14" ht="30">
      <c r="A1" s="75" t="s">
        <v>128</v>
      </c>
      <c r="B1" s="75" t="s">
        <v>228</v>
      </c>
      <c r="C1" s="79" t="s">
        <v>230</v>
      </c>
      <c r="D1" s="79">
        <v>9613933645</v>
      </c>
      <c r="E1" s="78" t="s">
        <v>225</v>
      </c>
      <c r="F1" s="78">
        <v>9856069863</v>
      </c>
      <c r="G1" s="75" t="s">
        <v>129</v>
      </c>
      <c r="H1" s="76" t="s">
        <v>74</v>
      </c>
      <c r="I1" s="76" t="s">
        <v>130</v>
      </c>
      <c r="J1" s="77">
        <v>11</v>
      </c>
      <c r="K1" s="77">
        <v>14</v>
      </c>
      <c r="L1" s="77">
        <v>25</v>
      </c>
      <c r="M1" s="75" t="s">
        <v>131</v>
      </c>
      <c r="N1" s="75" t="s">
        <v>132</v>
      </c>
    </row>
    <row r="2" spans="1:14" ht="33.75">
      <c r="A2" s="75" t="s">
        <v>133</v>
      </c>
      <c r="B2" s="75" t="s">
        <v>228</v>
      </c>
      <c r="C2" s="79" t="s">
        <v>230</v>
      </c>
      <c r="D2" s="79">
        <v>9613933645</v>
      </c>
      <c r="E2" s="78" t="s">
        <v>225</v>
      </c>
      <c r="F2" s="78">
        <v>9856069863</v>
      </c>
      <c r="G2" s="75" t="s">
        <v>134</v>
      </c>
      <c r="H2" s="76" t="s">
        <v>74</v>
      </c>
      <c r="I2" s="76" t="s">
        <v>130</v>
      </c>
      <c r="J2" s="77">
        <v>17</v>
      </c>
      <c r="K2" s="77">
        <v>14</v>
      </c>
      <c r="L2" s="77">
        <v>31</v>
      </c>
      <c r="M2" s="75" t="s">
        <v>135</v>
      </c>
      <c r="N2" s="75" t="s">
        <v>136</v>
      </c>
    </row>
    <row r="3" spans="1:14" ht="30">
      <c r="A3" s="75" t="s">
        <v>137</v>
      </c>
      <c r="B3" s="75" t="s">
        <v>228</v>
      </c>
      <c r="C3" s="79" t="s">
        <v>230</v>
      </c>
      <c r="D3" s="79">
        <v>9613933645</v>
      </c>
      <c r="E3" s="78" t="s">
        <v>225</v>
      </c>
      <c r="F3" s="78">
        <v>9856069863</v>
      </c>
      <c r="G3" s="75" t="s">
        <v>138</v>
      </c>
      <c r="H3" s="76" t="s">
        <v>74</v>
      </c>
      <c r="I3" s="76" t="s">
        <v>130</v>
      </c>
      <c r="J3" s="77">
        <v>10</v>
      </c>
      <c r="K3" s="77">
        <v>7</v>
      </c>
      <c r="L3" s="77">
        <v>17</v>
      </c>
      <c r="M3" s="75" t="s">
        <v>139</v>
      </c>
      <c r="N3" s="75" t="s">
        <v>140</v>
      </c>
    </row>
    <row r="4" spans="1:14" ht="30">
      <c r="A4" s="75" t="s">
        <v>141</v>
      </c>
      <c r="B4" s="75" t="s">
        <v>228</v>
      </c>
      <c r="C4" s="79" t="s">
        <v>230</v>
      </c>
      <c r="D4" s="79">
        <v>9613933645</v>
      </c>
      <c r="E4" s="78" t="s">
        <v>225</v>
      </c>
      <c r="F4" s="78">
        <v>9856069863</v>
      </c>
      <c r="G4" s="75" t="s">
        <v>142</v>
      </c>
      <c r="H4" s="76" t="s">
        <v>74</v>
      </c>
      <c r="I4" s="76" t="s">
        <v>143</v>
      </c>
      <c r="J4" s="77">
        <v>12</v>
      </c>
      <c r="K4" s="77">
        <v>12</v>
      </c>
      <c r="L4" s="77">
        <v>24</v>
      </c>
      <c r="M4" s="75" t="s">
        <v>144</v>
      </c>
      <c r="N4" s="75" t="s">
        <v>145</v>
      </c>
    </row>
    <row r="5" spans="1:14" ht="30">
      <c r="A5" s="75" t="s">
        <v>146</v>
      </c>
      <c r="B5" s="75" t="s">
        <v>227</v>
      </c>
      <c r="C5" s="79" t="s">
        <v>229</v>
      </c>
      <c r="D5" s="79">
        <v>9401451875</v>
      </c>
      <c r="E5" s="78" t="s">
        <v>226</v>
      </c>
      <c r="F5" s="78">
        <v>9864692955</v>
      </c>
      <c r="G5" s="75" t="s">
        <v>147</v>
      </c>
      <c r="H5" s="76" t="s">
        <v>74</v>
      </c>
      <c r="I5" s="76" t="s">
        <v>130</v>
      </c>
      <c r="J5" s="77">
        <v>13</v>
      </c>
      <c r="K5" s="77">
        <v>25</v>
      </c>
      <c r="L5" s="77">
        <v>38</v>
      </c>
      <c r="M5" s="75" t="s">
        <v>148</v>
      </c>
      <c r="N5" s="75" t="s">
        <v>149</v>
      </c>
    </row>
    <row r="6" spans="1:14" ht="30">
      <c r="A6" s="75" t="s">
        <v>150</v>
      </c>
      <c r="B6" s="75" t="s">
        <v>227</v>
      </c>
      <c r="C6" s="79" t="s">
        <v>229</v>
      </c>
      <c r="D6" s="79">
        <v>9401451875</v>
      </c>
      <c r="E6" s="78" t="s">
        <v>226</v>
      </c>
      <c r="F6" s="78">
        <v>9864692955</v>
      </c>
      <c r="G6" s="75" t="s">
        <v>151</v>
      </c>
      <c r="H6" s="76" t="s">
        <v>74</v>
      </c>
      <c r="I6" s="76" t="s">
        <v>130</v>
      </c>
      <c r="J6" s="77">
        <v>7</v>
      </c>
      <c r="K6" s="77">
        <v>9</v>
      </c>
      <c r="L6" s="77">
        <v>16</v>
      </c>
      <c r="M6" s="75" t="s">
        <v>152</v>
      </c>
      <c r="N6" s="75" t="s">
        <v>153</v>
      </c>
    </row>
    <row r="7" spans="1:14" ht="33.75">
      <c r="A7" s="75" t="s">
        <v>154</v>
      </c>
      <c r="B7" s="75" t="s">
        <v>223</v>
      </c>
      <c r="C7" s="75" t="s">
        <v>224</v>
      </c>
      <c r="D7" s="75">
        <v>8721936774</v>
      </c>
      <c r="E7" s="75" t="s">
        <v>231</v>
      </c>
      <c r="F7" s="75">
        <v>8811097555</v>
      </c>
      <c r="G7" s="75" t="s">
        <v>155</v>
      </c>
      <c r="H7" s="76" t="s">
        <v>74</v>
      </c>
      <c r="I7" s="76" t="s">
        <v>130</v>
      </c>
      <c r="J7" s="77">
        <v>13</v>
      </c>
      <c r="K7" s="77">
        <v>15</v>
      </c>
      <c r="L7" s="77">
        <v>28</v>
      </c>
      <c r="M7" s="75" t="s">
        <v>156</v>
      </c>
      <c r="N7" s="75" t="s">
        <v>157</v>
      </c>
    </row>
    <row r="8" spans="1:14" ht="45" hidden="1">
      <c r="A8" s="75" t="s">
        <v>158</v>
      </c>
      <c r="B8" s="75"/>
      <c r="C8" s="75"/>
      <c r="D8" s="75"/>
      <c r="E8" s="75"/>
      <c r="F8" s="75"/>
      <c r="G8" s="75" t="s">
        <v>159</v>
      </c>
      <c r="H8" s="76" t="s">
        <v>160</v>
      </c>
      <c r="I8" s="76" t="s">
        <v>161</v>
      </c>
      <c r="J8" s="77">
        <v>90</v>
      </c>
      <c r="K8" s="77">
        <v>68</v>
      </c>
      <c r="L8" s="77">
        <v>158</v>
      </c>
      <c r="M8" s="75" t="s">
        <v>162</v>
      </c>
      <c r="N8" s="75" t="s">
        <v>163</v>
      </c>
    </row>
    <row r="9" spans="1:14" ht="22.5">
      <c r="A9" s="75" t="s">
        <v>164</v>
      </c>
      <c r="B9" s="75" t="s">
        <v>223</v>
      </c>
      <c r="C9" s="75" t="s">
        <v>224</v>
      </c>
      <c r="D9" s="75">
        <v>8721936774</v>
      </c>
      <c r="E9" s="75" t="s">
        <v>232</v>
      </c>
      <c r="F9" s="75">
        <v>9577313154</v>
      </c>
      <c r="G9" s="75" t="s">
        <v>165</v>
      </c>
      <c r="H9" s="76" t="s">
        <v>74</v>
      </c>
      <c r="I9" s="76" t="s">
        <v>130</v>
      </c>
      <c r="J9" s="77">
        <v>24</v>
      </c>
      <c r="K9" s="77">
        <v>16</v>
      </c>
      <c r="L9" s="77">
        <v>40</v>
      </c>
      <c r="M9" s="75" t="s">
        <v>166</v>
      </c>
      <c r="N9" s="75" t="s">
        <v>167</v>
      </c>
    </row>
    <row r="10" spans="1:14" ht="33.75">
      <c r="A10" s="75" t="s">
        <v>168</v>
      </c>
      <c r="B10" s="75" t="s">
        <v>223</v>
      </c>
      <c r="C10" s="75" t="s">
        <v>224</v>
      </c>
      <c r="D10" s="75">
        <v>8721936774</v>
      </c>
      <c r="E10" s="75" t="s">
        <v>232</v>
      </c>
      <c r="F10" s="75">
        <v>9577313154</v>
      </c>
      <c r="G10" s="75" t="s">
        <v>169</v>
      </c>
      <c r="H10" s="76" t="s">
        <v>98</v>
      </c>
      <c r="I10" s="76" t="s">
        <v>130</v>
      </c>
      <c r="J10" s="77">
        <v>49</v>
      </c>
      <c r="K10" s="77">
        <v>48</v>
      </c>
      <c r="L10" s="77">
        <v>97</v>
      </c>
      <c r="M10" s="75" t="s">
        <v>170</v>
      </c>
      <c r="N10" s="75" t="s">
        <v>171</v>
      </c>
    </row>
    <row r="11" spans="1:14" ht="33.75">
      <c r="A11" s="75" t="s">
        <v>172</v>
      </c>
      <c r="B11" s="75" t="s">
        <v>223</v>
      </c>
      <c r="C11" s="75" t="s">
        <v>224</v>
      </c>
      <c r="D11" s="75">
        <v>8721936774</v>
      </c>
      <c r="E11" s="75" t="s">
        <v>232</v>
      </c>
      <c r="F11" s="75">
        <v>9577313154</v>
      </c>
      <c r="G11" s="75" t="s">
        <v>173</v>
      </c>
      <c r="H11" s="76" t="s">
        <v>74</v>
      </c>
      <c r="I11" s="76" t="s">
        <v>143</v>
      </c>
      <c r="J11" s="77">
        <v>17</v>
      </c>
      <c r="K11" s="77">
        <v>18</v>
      </c>
      <c r="L11" s="77">
        <v>35</v>
      </c>
      <c r="M11" s="75" t="s">
        <v>174</v>
      </c>
      <c r="N11" s="75" t="s">
        <v>175</v>
      </c>
    </row>
    <row r="12" spans="1:14" ht="22.5">
      <c r="A12" s="75" t="s">
        <v>176</v>
      </c>
      <c r="B12" s="75" t="s">
        <v>223</v>
      </c>
      <c r="C12" s="75" t="s">
        <v>224</v>
      </c>
      <c r="D12" s="75">
        <v>8721936774</v>
      </c>
      <c r="E12" s="75" t="s">
        <v>232</v>
      </c>
      <c r="F12" s="75">
        <v>9577313154</v>
      </c>
      <c r="G12" s="75" t="s">
        <v>177</v>
      </c>
      <c r="H12" s="76" t="s">
        <v>178</v>
      </c>
      <c r="I12" s="76" t="s">
        <v>179</v>
      </c>
      <c r="J12" s="77">
        <v>83</v>
      </c>
      <c r="K12" s="77">
        <v>69</v>
      </c>
      <c r="L12" s="77">
        <v>152</v>
      </c>
      <c r="M12" s="75" t="s">
        <v>180</v>
      </c>
      <c r="N12" s="75" t="s">
        <v>181</v>
      </c>
    </row>
    <row r="13" spans="1:14" ht="33.75">
      <c r="A13" s="75" t="s">
        <v>182</v>
      </c>
      <c r="B13" s="75" t="s">
        <v>223</v>
      </c>
      <c r="C13" s="75" t="s">
        <v>224</v>
      </c>
      <c r="D13" s="75">
        <v>8721936774</v>
      </c>
      <c r="E13" s="75" t="s">
        <v>233</v>
      </c>
      <c r="F13" s="75">
        <v>9365985944</v>
      </c>
      <c r="G13" s="75" t="s">
        <v>183</v>
      </c>
      <c r="H13" s="76" t="s">
        <v>74</v>
      </c>
      <c r="I13" s="76" t="s">
        <v>130</v>
      </c>
      <c r="J13" s="77">
        <v>28</v>
      </c>
      <c r="K13" s="77">
        <v>26</v>
      </c>
      <c r="L13" s="77">
        <v>54</v>
      </c>
      <c r="M13" s="75" t="s">
        <v>184</v>
      </c>
      <c r="N13" s="75" t="s">
        <v>185</v>
      </c>
    </row>
    <row r="14" spans="1:14" ht="33.75" hidden="1">
      <c r="A14" s="75" t="s">
        <v>186</v>
      </c>
      <c r="B14" s="75"/>
      <c r="C14" s="75"/>
      <c r="D14" s="75"/>
      <c r="E14" s="75"/>
      <c r="F14" s="75"/>
      <c r="G14" s="75" t="s">
        <v>187</v>
      </c>
      <c r="H14" s="76" t="s">
        <v>74</v>
      </c>
      <c r="I14" s="76" t="s">
        <v>188</v>
      </c>
      <c r="J14" s="77">
        <v>23</v>
      </c>
      <c r="K14" s="77">
        <v>11</v>
      </c>
      <c r="L14" s="77">
        <v>34</v>
      </c>
      <c r="M14" s="75" t="s">
        <v>189</v>
      </c>
      <c r="N14" s="75" t="s">
        <v>190</v>
      </c>
    </row>
    <row r="15" spans="1:14" ht="33.75" hidden="1">
      <c r="A15" s="75" t="s">
        <v>191</v>
      </c>
      <c r="B15" s="75"/>
      <c r="C15" s="75"/>
      <c r="D15" s="75"/>
      <c r="E15" s="75"/>
      <c r="F15" s="75"/>
      <c r="G15" s="75" t="s">
        <v>192</v>
      </c>
      <c r="H15" s="76" t="s">
        <v>74</v>
      </c>
      <c r="I15" s="76" t="s">
        <v>188</v>
      </c>
      <c r="J15" s="77">
        <v>20</v>
      </c>
      <c r="K15" s="77">
        <v>18</v>
      </c>
      <c r="L15" s="77">
        <v>38</v>
      </c>
      <c r="M15" s="75" t="s">
        <v>193</v>
      </c>
      <c r="N15" s="75" t="s">
        <v>194</v>
      </c>
    </row>
    <row r="16" spans="1:14" ht="22.5">
      <c r="A16" s="75" t="s">
        <v>195</v>
      </c>
      <c r="B16" s="75" t="s">
        <v>223</v>
      </c>
      <c r="C16" s="75" t="s">
        <v>224</v>
      </c>
      <c r="D16" s="75">
        <v>8721936774</v>
      </c>
      <c r="E16" s="75" t="s">
        <v>233</v>
      </c>
      <c r="F16" s="75">
        <v>9365985944</v>
      </c>
      <c r="G16" s="75" t="s">
        <v>196</v>
      </c>
      <c r="H16" s="76" t="s">
        <v>74</v>
      </c>
      <c r="I16" s="76" t="s">
        <v>130</v>
      </c>
      <c r="J16" s="77">
        <v>22</v>
      </c>
      <c r="K16" s="77">
        <v>29</v>
      </c>
      <c r="L16" s="77">
        <v>51</v>
      </c>
      <c r="M16" s="75" t="s">
        <v>197</v>
      </c>
      <c r="N16" s="75" t="s">
        <v>198</v>
      </c>
    </row>
    <row r="17" spans="1:14" ht="22.5">
      <c r="A17" s="75" t="s">
        <v>199</v>
      </c>
      <c r="B17" s="75" t="s">
        <v>223</v>
      </c>
      <c r="C17" s="75" t="s">
        <v>224</v>
      </c>
      <c r="D17" s="75">
        <v>8721936774</v>
      </c>
      <c r="E17" s="75" t="s">
        <v>233</v>
      </c>
      <c r="F17" s="75">
        <v>9365985944</v>
      </c>
      <c r="G17" s="75" t="s">
        <v>200</v>
      </c>
      <c r="H17" s="76" t="s">
        <v>74</v>
      </c>
      <c r="I17" s="76" t="s">
        <v>130</v>
      </c>
      <c r="J17" s="77">
        <v>5</v>
      </c>
      <c r="K17" s="77">
        <v>15</v>
      </c>
      <c r="L17" s="77">
        <v>20</v>
      </c>
      <c r="M17" s="75" t="s">
        <v>201</v>
      </c>
      <c r="N17" s="75" t="s">
        <v>202</v>
      </c>
    </row>
    <row r="18" spans="1:14" ht="22.5">
      <c r="A18" s="75" t="s">
        <v>203</v>
      </c>
      <c r="B18" s="75" t="s">
        <v>223</v>
      </c>
      <c r="C18" s="75" t="s">
        <v>224</v>
      </c>
      <c r="D18" s="75">
        <v>8721936774</v>
      </c>
      <c r="E18" s="75" t="s">
        <v>233</v>
      </c>
      <c r="F18" s="75">
        <v>9365985944</v>
      </c>
      <c r="G18" s="75" t="s">
        <v>204</v>
      </c>
      <c r="H18" s="76" t="s">
        <v>74</v>
      </c>
      <c r="I18" s="76" t="s">
        <v>143</v>
      </c>
      <c r="J18" s="77">
        <v>10</v>
      </c>
      <c r="K18" s="77">
        <v>15</v>
      </c>
      <c r="L18" s="77">
        <v>25</v>
      </c>
      <c r="M18" s="75" t="s">
        <v>205</v>
      </c>
      <c r="N18" s="75" t="s">
        <v>206</v>
      </c>
    </row>
    <row r="19" spans="1:14" ht="33.75">
      <c r="A19" s="75" t="s">
        <v>207</v>
      </c>
      <c r="B19" s="75" t="s">
        <v>223</v>
      </c>
      <c r="C19" s="75" t="s">
        <v>224</v>
      </c>
      <c r="D19" s="75">
        <v>8721936774</v>
      </c>
      <c r="E19" s="75" t="s">
        <v>233</v>
      </c>
      <c r="F19" s="75">
        <v>9365985944</v>
      </c>
      <c r="G19" s="75" t="s">
        <v>208</v>
      </c>
      <c r="H19" s="76" t="s">
        <v>74</v>
      </c>
      <c r="I19" s="76" t="s">
        <v>130</v>
      </c>
      <c r="J19" s="77">
        <v>8</v>
      </c>
      <c r="K19" s="77">
        <v>13</v>
      </c>
      <c r="L19" s="77">
        <v>21</v>
      </c>
      <c r="M19" s="75" t="s">
        <v>209</v>
      </c>
      <c r="N19" s="75" t="s">
        <v>210</v>
      </c>
    </row>
    <row r="20" spans="1:14" ht="33.75" hidden="1">
      <c r="A20" s="75" t="s">
        <v>211</v>
      </c>
      <c r="B20" s="75"/>
      <c r="C20" s="75"/>
      <c r="D20" s="75"/>
      <c r="E20" s="75"/>
      <c r="F20" s="75"/>
      <c r="G20" s="75" t="s">
        <v>212</v>
      </c>
      <c r="H20" s="76" t="s">
        <v>74</v>
      </c>
      <c r="I20" s="76" t="s">
        <v>188</v>
      </c>
      <c r="J20" s="77">
        <v>14</v>
      </c>
      <c r="K20" s="77">
        <v>12</v>
      </c>
      <c r="L20" s="77">
        <v>26</v>
      </c>
      <c r="M20" s="75" t="s">
        <v>213</v>
      </c>
      <c r="N20" s="75" t="s">
        <v>214</v>
      </c>
    </row>
    <row r="21" spans="1:14" ht="33.75">
      <c r="A21" s="75" t="s">
        <v>215</v>
      </c>
      <c r="B21" s="75" t="s">
        <v>223</v>
      </c>
      <c r="C21" s="75" t="s">
        <v>224</v>
      </c>
      <c r="D21" s="75">
        <v>8721936774</v>
      </c>
      <c r="E21" s="75" t="s">
        <v>233</v>
      </c>
      <c r="F21" s="75">
        <v>9365985944</v>
      </c>
      <c r="G21" s="75" t="s">
        <v>216</v>
      </c>
      <c r="H21" s="76" t="s">
        <v>74</v>
      </c>
      <c r="I21" s="76" t="s">
        <v>130</v>
      </c>
      <c r="J21" s="77">
        <v>22</v>
      </c>
      <c r="K21" s="77">
        <v>20</v>
      </c>
      <c r="L21" s="77">
        <v>42</v>
      </c>
      <c r="M21" s="75" t="s">
        <v>217</v>
      </c>
      <c r="N21" s="75" t="s">
        <v>218</v>
      </c>
    </row>
    <row r="22" spans="1:14" ht="22.5" hidden="1">
      <c r="A22" s="75" t="s">
        <v>219</v>
      </c>
      <c r="B22" s="75"/>
      <c r="C22" s="75"/>
      <c r="D22" s="75"/>
      <c r="E22" s="75"/>
      <c r="F22" s="75"/>
      <c r="G22" s="75" t="s">
        <v>220</v>
      </c>
      <c r="H22" s="76" t="s">
        <v>74</v>
      </c>
      <c r="I22" s="76" t="s">
        <v>188</v>
      </c>
      <c r="J22" s="77">
        <v>21</v>
      </c>
      <c r="K22" s="77">
        <v>29</v>
      </c>
      <c r="L22" s="77">
        <v>50</v>
      </c>
      <c r="M22" s="75" t="s">
        <v>221</v>
      </c>
      <c r="N22" s="75" t="s">
        <v>222</v>
      </c>
    </row>
  </sheetData>
  <autoFilter ref="I1:I22">
    <filterColumn colId="0">
      <filters>
        <filter val="Fin. Aided Venture"/>
        <filter val="Govt /Prov"/>
        <filter val="Newly Prov."/>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Block at a Glance</vt:lpstr>
      <vt:lpstr>April-19</vt:lpstr>
      <vt:lpstr>May-19</vt:lpstr>
      <vt:lpstr>Jun-19</vt:lpstr>
      <vt:lpstr>Jul-19</vt:lpstr>
      <vt:lpstr>Aug-19</vt:lpstr>
      <vt:lpstr>Sep-19</vt:lpstr>
      <vt:lpstr>Summary Sheet</vt:lpstr>
      <vt:lpstr>Sheet1</vt:lpstr>
      <vt:lpstr>Sheet2</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2003-01-01T07:49:38Z</dcterms:modified>
</cp:coreProperties>
</file>