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4519"/>
</workbook>
</file>

<file path=xl/calcChain.xml><?xml version="1.0" encoding="utf-8"?>
<calcChain xmlns="http://schemas.openxmlformats.org/spreadsheetml/2006/main">
  <c r="I5" i="5"/>
  <c r="E27" i="11"/>
  <c r="D27"/>
  <c r="E26"/>
  <c r="D26"/>
  <c r="I6" i="21"/>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5"/>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E25" i="11"/>
  <c r="D25"/>
  <c r="E24"/>
  <c r="D24"/>
  <c r="E23"/>
  <c r="D23"/>
  <c r="E22"/>
  <c r="D22"/>
  <c r="E21"/>
  <c r="D21"/>
  <c r="E20"/>
  <c r="D20"/>
  <c r="E19"/>
  <c r="D19"/>
  <c r="E18"/>
  <c r="D18"/>
  <c r="E17"/>
  <c r="E16"/>
  <c r="D6"/>
  <c r="E6"/>
  <c r="C6"/>
  <c r="D17"/>
  <c r="D16"/>
  <c r="F27" l="1"/>
  <c r="F26"/>
  <c r="D28"/>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D167" i="17"/>
  <c r="D166"/>
  <c r="H165"/>
  <c r="G165"/>
  <c r="C165"/>
  <c r="F18" i="11"/>
  <c r="F19"/>
  <c r="F17"/>
  <c r="C2"/>
  <c r="F25" l="1"/>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<sst xmlns="http://schemas.openxmlformats.org/spreadsheetml/2006/main" count="6577" uniqueCount="1137">
  <si>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</si>
  <si>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</si>
  <si>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</si>
  <si>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</si>
  <si>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</si>
  <si>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</si>
  <si>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</si>
  <si>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</si>
  <si>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</si>
  <si>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</si>
  <si>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</si>
  <si>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</si>
  <si>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</si>
  <si>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</si>
  <si>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</si>
  <si>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</si>
  <si>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</si>
  <si>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</si>
  <si>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</si>
  <si>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</si>
  <si>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</si>
  <si>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</si>
  <si>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</si>
  <si>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</si>
  <si>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</si>
  <si>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</si>
  <si>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</si>
  <si>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</si>
  <si>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</si>
  <si>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</si>
  <si>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</si>
  <si>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</si>
  <si>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</si>
  <si>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</si>
  <si>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</si>
  <si>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</si>
  <si>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</si>
  <si>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</si>
  <si>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</si>
  <si>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</si>
  <si>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</si>
  <si>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</si>
  <si>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</si>
  <si>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</si>
  <si>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</si>
  <si>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</si>
  <si>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</si>
  <si>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</si>
  <si>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</si>
  <si>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</si>
  <si>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</si>
  <si>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</si>
  <si>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</si>
  <si>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</si>
  <si>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</si>
  <si>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</si>
  <si>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</si>
  <si>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</si>
  <si>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</si>
  <si>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</si>
  <si>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</si>
  <si>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</si>
  <si>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</si>
  <si>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</si>
  <si>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</si>
  <si>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</si>
  <si>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</si>
  <si>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</si>
  <si>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</si>
  <si>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</si>
  <si>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</si>
  <si>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</si>
  <si>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Monday</t>
  </si>
  <si>
    <t>Tuesday</t>
  </si>
  <si>
    <t>Wednesday</t>
  </si>
  <si>
    <t>Thursday</t>
  </si>
  <si>
    <t>Friday</t>
  </si>
  <si>
    <t>Saturday</t>
  </si>
  <si>
    <t>1 NO BAGHJAN LPS</t>
  </si>
  <si>
    <t>DIGHALTORRONG 10 NO LPS</t>
  </si>
  <si>
    <t>DIGHAL TORRONG GATELINE LPS</t>
  </si>
  <si>
    <t>DIGHAL TURRUNG 12 NO LPS</t>
  </si>
  <si>
    <t>DIGHAL TARANG LPS</t>
  </si>
  <si>
    <t>LAIKA PAMUA GOVT LPS</t>
  </si>
  <si>
    <t>RIGBI LAIKA GOVT LPS</t>
  </si>
  <si>
    <t>LAIKA PHASIDIA LPS</t>
  </si>
  <si>
    <t>LAIKA MES</t>
  </si>
  <si>
    <t>LAIKA PAMUWA 1 NO</t>
  </si>
  <si>
    <t>LAIKA FASIDIYA 2 NO</t>
  </si>
  <si>
    <t>LAIKA PAMUWA 2 NO</t>
  </si>
  <si>
    <t>LAIKA RIGBI</t>
  </si>
  <si>
    <t>JUTULIBARI LPS</t>
  </si>
  <si>
    <t>HATIHAL LPS</t>
  </si>
  <si>
    <t>KORDOIGURI GIRLS MES</t>
  </si>
  <si>
    <t>1 NO HATIHAL LPS</t>
  </si>
  <si>
    <t>1 NO KORDOIGURI LPS</t>
  </si>
  <si>
    <t>KARANI LPS</t>
  </si>
  <si>
    <t>KORDOIGURI MES</t>
  </si>
  <si>
    <t>KARDOIGURI CHUBURI LPS</t>
  </si>
  <si>
    <t>MADHYA KORDOIGURI LPS</t>
  </si>
  <si>
    <t>Dharia Raitak - A</t>
  </si>
  <si>
    <t>Dharia Raitak - B</t>
  </si>
  <si>
    <t>Dharia Raitak - C</t>
  </si>
  <si>
    <t>Deohal T.E. - A</t>
  </si>
  <si>
    <t>Deohal T.E. - B</t>
  </si>
  <si>
    <t>Deohal T.E. Raitak Division</t>
  </si>
  <si>
    <t>Matiakhana - A</t>
  </si>
  <si>
    <t>Matiakhana - B</t>
  </si>
  <si>
    <t>Hatimora  T.E - A</t>
  </si>
  <si>
    <t>Hatimora  T.E - B</t>
  </si>
  <si>
    <t>Hatimora  T.E - C</t>
  </si>
  <si>
    <t>Moutghat - A</t>
  </si>
  <si>
    <t>Moutghat - B</t>
  </si>
  <si>
    <t>Kharikatia - B</t>
  </si>
  <si>
    <t>Deohal Chandmari Line</t>
  </si>
  <si>
    <t>Deohal Purona Line</t>
  </si>
  <si>
    <t>Hatimora Natun Gaon</t>
  </si>
  <si>
    <t>Matiakhana Bapuhula</t>
  </si>
  <si>
    <t>Moud Bagan</t>
  </si>
  <si>
    <t>Deohal Natun Line</t>
  </si>
  <si>
    <t>Deohal T.E. Raitak Line</t>
  </si>
  <si>
    <t>Hilikhaguri West</t>
  </si>
  <si>
    <t>Dharia Raitak-D</t>
  </si>
  <si>
    <t>Bapuhula Matiakhana Part-II</t>
  </si>
  <si>
    <t>LPS</t>
  </si>
  <si>
    <t>UPS</t>
  </si>
  <si>
    <t>AWC</t>
  </si>
  <si>
    <t>8723954613</t>
  </si>
  <si>
    <t>BAGHJAN CRCC-9954329984</t>
  </si>
  <si>
    <t>MAMU BARUAH</t>
  </si>
  <si>
    <t>MRIDULA GARH</t>
  </si>
  <si>
    <t>9854205095</t>
  </si>
  <si>
    <t>7896188537</t>
  </si>
  <si>
    <t>9435431971</t>
  </si>
  <si>
    <t>9864694558</t>
  </si>
  <si>
    <t>8011637536</t>
  </si>
  <si>
    <t>LAIKA</t>
  </si>
  <si>
    <t>SWAPNA DOLLEY</t>
  </si>
  <si>
    <t>BULI GOGOI NEOG</t>
  </si>
  <si>
    <t>9957006635</t>
  </si>
  <si>
    <t>9957546428</t>
  </si>
  <si>
    <t>9954670491</t>
  </si>
  <si>
    <t>9678160806</t>
  </si>
  <si>
    <t>9957682561</t>
  </si>
  <si>
    <t>9707241465</t>
  </si>
  <si>
    <t>9707254835</t>
  </si>
  <si>
    <t>9678389324</t>
  </si>
  <si>
    <t>KORDOIGURI CRCC-9678370316</t>
  </si>
  <si>
    <t>RAJIB MALAKAR(MPW)</t>
  </si>
  <si>
    <t>DIPALI MORAN</t>
  </si>
  <si>
    <t>8011692265</t>
  </si>
  <si>
    <t>9954444582</t>
  </si>
  <si>
    <t>8011511846</t>
  </si>
  <si>
    <t>8812913604</t>
  </si>
  <si>
    <t>9854422228</t>
  </si>
  <si>
    <t>9577113409</t>
  </si>
  <si>
    <t>9435335386</t>
  </si>
  <si>
    <t>9957659102</t>
  </si>
  <si>
    <t>9859651740</t>
  </si>
  <si>
    <t>MATIAKHAN S/C</t>
  </si>
  <si>
    <t>BIDYUT BARUAH(MPW)</t>
  </si>
  <si>
    <t>MEGHALI BORAH SAIKIA</t>
  </si>
  <si>
    <t>9859373161</t>
  </si>
  <si>
    <t>9613994257</t>
  </si>
  <si>
    <t>9954042942</t>
  </si>
  <si>
    <t>9854672942</t>
  </si>
  <si>
    <t>9957157533</t>
  </si>
  <si>
    <t>9859787515</t>
  </si>
  <si>
    <t>9613846105</t>
  </si>
  <si>
    <t>7399199867</t>
  </si>
  <si>
    <t>9854346232</t>
  </si>
  <si>
    <t>7896824927</t>
  </si>
  <si>
    <t>9854149494</t>
  </si>
  <si>
    <t>9854369859</t>
  </si>
  <si>
    <t>9613024708</t>
  </si>
  <si>
    <t>9613166688</t>
  </si>
  <si>
    <t>9859629780</t>
  </si>
  <si>
    <t>9859352455</t>
  </si>
  <si>
    <t>9613990695</t>
  </si>
  <si>
    <t>9854629919</t>
  </si>
  <si>
    <t>7399467506</t>
  </si>
  <si>
    <t>7896673786</t>
  </si>
  <si>
    <t>9859304337</t>
  </si>
  <si>
    <t>7399910978</t>
  </si>
  <si>
    <t>7399589826</t>
  </si>
  <si>
    <t>DHARIA ROITOK LPS</t>
  </si>
  <si>
    <t>18 NO.SWAHID KUSHAL KONWAR LPS</t>
  </si>
  <si>
    <t>HEBEDA MES</t>
  </si>
  <si>
    <t>HEBEDA HIGH SCHOOL</t>
  </si>
  <si>
    <t>HIGH</t>
  </si>
  <si>
    <t>N C HEBEDA PRIMARY SCHOOL</t>
  </si>
  <si>
    <t>ROBARBARI LPS</t>
  </si>
  <si>
    <t>TENGA PANI LPS</t>
  </si>
  <si>
    <t>GOUR BOSTI HINDI LPS</t>
  </si>
  <si>
    <t>SANKHODHAR LPS</t>
  </si>
  <si>
    <t>HEBEDA BANGALI GAON LPS</t>
  </si>
  <si>
    <t>TINGRAI GAON LPS</t>
  </si>
  <si>
    <t>ITA BHATA LPS</t>
  </si>
  <si>
    <t>KARUWA BASTI LPS</t>
  </si>
  <si>
    <t>BAGHJAN DIGHALTORRANG HS</t>
  </si>
  <si>
    <t>1 NO. BAGHJAN GAON LPS</t>
  </si>
  <si>
    <t>KORDOIGURI HIGH SCHOOL</t>
  </si>
  <si>
    <t>KESERUGURI GAON LPS</t>
  </si>
  <si>
    <t>GOTONG LPS</t>
  </si>
  <si>
    <t>KESERUGURI LPS</t>
  </si>
  <si>
    <t>RUPAI TE HIGH SCHOOL</t>
  </si>
  <si>
    <t xml:space="preserve">Rupai Borpothar Gaon  "B"
</t>
  </si>
  <si>
    <t xml:space="preserve">Saru Rupai Gaon 
</t>
  </si>
  <si>
    <t xml:space="preserve">Rupai T.E.233/231 NL12
</t>
  </si>
  <si>
    <t xml:space="preserve">Rupai Pather Gaon 
</t>
  </si>
  <si>
    <t xml:space="preserve">Daisajan Gaon (1)
</t>
  </si>
  <si>
    <t xml:space="preserve">Rupai T.E 230 
</t>
  </si>
  <si>
    <t>Rupai T.E.</t>
  </si>
  <si>
    <t xml:space="preserve">Rupai T.E 256/NLR
</t>
  </si>
  <si>
    <t>Daisajan T.E  21W/L</t>
  </si>
  <si>
    <t xml:space="preserve">Daisajan Gaon 2 
</t>
  </si>
  <si>
    <t>Ouguri</t>
  </si>
  <si>
    <t xml:space="preserve">Assamiya Balijan Gaon
</t>
  </si>
  <si>
    <t xml:space="preserve">Bengali Balijan Gaon
</t>
  </si>
  <si>
    <t xml:space="preserve">Gorumora Tup Gaon 
</t>
  </si>
  <si>
    <t xml:space="preserve">Santipur Gaon
</t>
  </si>
  <si>
    <t xml:space="preserve">Daisa Gaon
</t>
  </si>
  <si>
    <t xml:space="preserve">Daria Bheti Gaon
</t>
  </si>
  <si>
    <t xml:space="preserve">Probhat TE
</t>
  </si>
  <si>
    <t xml:space="preserve">Tipul TE 10 F/S (A)
</t>
  </si>
  <si>
    <t xml:space="preserve">Tipul TE 10 F/S (B)
</t>
  </si>
  <si>
    <t>Khariakatia Gaon Part-II</t>
  </si>
  <si>
    <t>Raitak Division Part-II</t>
  </si>
  <si>
    <t>Hatimora Itabhata Line</t>
  </si>
  <si>
    <t>Moutghat Matiakhana River Line</t>
  </si>
  <si>
    <t>9854852645</t>
  </si>
  <si>
    <t>BARUAHULA CRCC- 7896649139</t>
  </si>
  <si>
    <t>KALYANI RAJKHUWA</t>
  </si>
  <si>
    <t>9954128062</t>
  </si>
  <si>
    <t>TENGAPANI CRCC-9957849927</t>
  </si>
  <si>
    <t>NIRMAL CH. MORAN</t>
  </si>
  <si>
    <t>9954448363</t>
  </si>
  <si>
    <t>BINONDI MORAN</t>
  </si>
  <si>
    <t>9954916727</t>
  </si>
  <si>
    <t>RANJAN RASHMI MORAN</t>
  </si>
  <si>
    <t>7399166671</t>
  </si>
  <si>
    <t>ASHOK KURMI</t>
  </si>
  <si>
    <t>9957909923</t>
  </si>
  <si>
    <t>BULAN CH. DAS</t>
  </si>
  <si>
    <t>9678161065</t>
  </si>
  <si>
    <t>NANDA KANTA BORAH</t>
  </si>
  <si>
    <t>8486715899</t>
  </si>
  <si>
    <t>DEO NATH SAH</t>
  </si>
  <si>
    <t>9435890712</t>
  </si>
  <si>
    <t>DEBESWARI DUTTA</t>
  </si>
  <si>
    <t>8399055249</t>
  </si>
  <si>
    <t>RUBI DUTTA BORAH</t>
  </si>
  <si>
    <t>8399055346</t>
  </si>
  <si>
    <t>CHUMKI GOGOI</t>
  </si>
  <si>
    <t>7896900668</t>
  </si>
  <si>
    <t>9957226759</t>
  </si>
  <si>
    <t>9401205324</t>
  </si>
  <si>
    <t>9954330039</t>
  </si>
  <si>
    <t>9954593216</t>
  </si>
  <si>
    <t>9954601687</t>
  </si>
  <si>
    <t>9435338491</t>
  </si>
  <si>
    <t>09613791275</t>
  </si>
  <si>
    <t>9954423314</t>
  </si>
  <si>
    <t>RUPAI TE</t>
  </si>
  <si>
    <t>DIBYALOTA DAS</t>
  </si>
  <si>
    <t>RASHMI REKHA GOGOI</t>
  </si>
  <si>
    <t>8822278891</t>
  </si>
  <si>
    <t>9957300156</t>
  </si>
  <si>
    <t>9957940214</t>
  </si>
  <si>
    <t>9613313847</t>
  </si>
  <si>
    <t>9508687443</t>
  </si>
  <si>
    <t>9577232417</t>
  </si>
  <si>
    <t>9508878832</t>
  </si>
  <si>
    <t>8812931982</t>
  </si>
  <si>
    <t>DAISAJAN TE</t>
  </si>
  <si>
    <t>KUNTI GOGOI</t>
  </si>
  <si>
    <t>KALPANA BARUAH</t>
  </si>
  <si>
    <t>9577329506</t>
  </si>
  <si>
    <t>9954438630</t>
  </si>
  <si>
    <t>9678249157</t>
  </si>
  <si>
    <t>9957858728</t>
  </si>
  <si>
    <t>9957836779</t>
  </si>
  <si>
    <t>9957997631</t>
  </si>
  <si>
    <t>8011088321</t>
  </si>
  <si>
    <t>9435334923</t>
  </si>
  <si>
    <t>9678529097</t>
  </si>
  <si>
    <t>9954941280</t>
  </si>
  <si>
    <t>7896350298</t>
  </si>
  <si>
    <t>7399314368</t>
  </si>
  <si>
    <t>7399778658</t>
  </si>
  <si>
    <t>9957678480</t>
  </si>
  <si>
    <t>9859178095</t>
  </si>
  <si>
    <t>BAZALTOLI LPS</t>
  </si>
  <si>
    <t>JWALLA PRASAD KANOI MES</t>
  </si>
  <si>
    <t>ERA SUTI PRATHAMIK VIDYALAYA</t>
  </si>
  <si>
    <t>ERA SUTI GARAMJAN LPS</t>
  </si>
  <si>
    <t>GUIJAN LPS</t>
  </si>
  <si>
    <t>GUIJAN HINDI PRIMARY SCHOOL</t>
  </si>
  <si>
    <t>ANANDA MOHAN VIDYAPITH LPS</t>
  </si>
  <si>
    <t>GUIJAN HINDI MES</t>
  </si>
  <si>
    <t>GUIJAN HIGH SCHOOL</t>
  </si>
  <si>
    <t>GUALPATI LPS</t>
  </si>
  <si>
    <t>RONGAGORAH TE BORO LINE LPS</t>
  </si>
  <si>
    <t>NALANI HOLA KESA HOON LPS</t>
  </si>
  <si>
    <t>NALANI GOJALI GAON KESHAHOON L</t>
  </si>
  <si>
    <t>3 NO. WATHOI GAON MAZDOOR LPS</t>
  </si>
  <si>
    <t>KUKURE KHOWA PRIMARY SCHOOL</t>
  </si>
  <si>
    <t>DURGAMONDIR HINDI LPS</t>
  </si>
  <si>
    <t>LOONPURIA SESHA MUKH LPS</t>
  </si>
  <si>
    <t>LOON PURIA SENSHA MUKH MES</t>
  </si>
  <si>
    <t>LOONPURIA BALIKA LPS</t>
  </si>
  <si>
    <t>LOONPURIA LPS</t>
  </si>
  <si>
    <t>RANGDHEMALI MVS</t>
  </si>
  <si>
    <t>KADAMANI LPS</t>
  </si>
  <si>
    <t>KUHIPATH LPS</t>
  </si>
  <si>
    <t>8 NO OKANIMURIA LPS</t>
  </si>
  <si>
    <t>BORDUBI HS SCHOOL</t>
  </si>
  <si>
    <t>Hebeda Bangali</t>
  </si>
  <si>
    <t>Tingrai Hebeda</t>
  </si>
  <si>
    <t>Tengapani - A</t>
  </si>
  <si>
    <t>Tengapani - B</t>
  </si>
  <si>
    <t>Makum J.N. Bangali</t>
  </si>
  <si>
    <t>Robberbari</t>
  </si>
  <si>
    <t>Khetugutibari</t>
  </si>
  <si>
    <t>Langkachi T.E. 307/329 NLR</t>
  </si>
  <si>
    <t>Tengapani T.E. 664/305 NLR</t>
  </si>
  <si>
    <t>Tengapani T.E. 316 NLR - A</t>
  </si>
  <si>
    <t>Tengapani T.E. 316 NLR - B</t>
  </si>
  <si>
    <t>Rajgarhali T.E. 17 WL - A</t>
  </si>
  <si>
    <t>Rajgarhali T.E. 17 WL - B</t>
  </si>
  <si>
    <t>Rajgarhali T.E. 15 WL</t>
  </si>
  <si>
    <t>Rajgarhali T.E. 26/21 WL - A</t>
  </si>
  <si>
    <t>Rajgarhali T.E. 26/21 WL - B</t>
  </si>
  <si>
    <t>Tingrai Gaon - A</t>
  </si>
  <si>
    <t>Tingrai Gaon - B</t>
  </si>
  <si>
    <t>Tingrai Bangali Gaon</t>
  </si>
  <si>
    <t>Tingrai Bangali Part - II</t>
  </si>
  <si>
    <t>2 No. Hebeda Bangali</t>
  </si>
  <si>
    <t>N.C. Hebeda</t>
  </si>
  <si>
    <t>Hebeda T.E.</t>
  </si>
  <si>
    <t>Kherbari</t>
  </si>
  <si>
    <t>Tengapani Grazing</t>
  </si>
  <si>
    <t>Rajgarhali T.E. 15 WL Part - II</t>
  </si>
  <si>
    <t>Rajgarhali T.E. 17 WL - C</t>
  </si>
  <si>
    <t>Tengapani T.E. 10 No. Line</t>
  </si>
  <si>
    <t>HSS</t>
  </si>
  <si>
    <t>9954670903</t>
  </si>
  <si>
    <t>KUKUREKHOWA S/C</t>
  </si>
  <si>
    <t>ANIMA DAS</t>
  </si>
  <si>
    <t>DIPANJALI PHUKAN</t>
  </si>
  <si>
    <t>9957886676</t>
  </si>
  <si>
    <t>9435336432</t>
  </si>
  <si>
    <t>9954548064</t>
  </si>
  <si>
    <t>7896273916</t>
  </si>
  <si>
    <t>9957803404</t>
  </si>
  <si>
    <t>9954776057</t>
  </si>
  <si>
    <t>9435134577</t>
  </si>
  <si>
    <t>7896137414</t>
  </si>
  <si>
    <t>8876257745/8399024818</t>
  </si>
  <si>
    <t>9435332801</t>
  </si>
  <si>
    <t>BORDUBI S/C</t>
  </si>
  <si>
    <t>PRONAMI KONCH</t>
  </si>
  <si>
    <t>RUPAMONI GOGOI SENAPOTI</t>
  </si>
  <si>
    <t>9401330545</t>
  </si>
  <si>
    <t>TENGAPANI</t>
  </si>
  <si>
    <t>RINKU BORMUDOI &amp; SEWALI BAISHYA</t>
  </si>
  <si>
    <t>7896762183/ 9707576753</t>
  </si>
  <si>
    <t>BINITA KHATOWAL</t>
  </si>
  <si>
    <t>9957266765</t>
  </si>
  <si>
    <t>9957331067</t>
  </si>
  <si>
    <t>7399103334</t>
  </si>
  <si>
    <t>9957546262</t>
  </si>
  <si>
    <t>AMIYA DEKA</t>
  </si>
  <si>
    <t>8011770416</t>
  </si>
  <si>
    <t>SUNITA MEHERA</t>
  </si>
  <si>
    <t>9957851450</t>
  </si>
  <si>
    <t>9859818370</t>
  </si>
  <si>
    <t>LANGKASI S/C</t>
  </si>
  <si>
    <t>AROTI SAIKIA</t>
  </si>
  <si>
    <t>JUNALI DUTTA</t>
  </si>
  <si>
    <t>9613796411</t>
  </si>
  <si>
    <t>KAIKHAILA BHUMIJ</t>
  </si>
  <si>
    <t>BHANU KURMI</t>
  </si>
  <si>
    <t>8011318965</t>
  </si>
  <si>
    <t>9854919070</t>
  </si>
  <si>
    <t>7896997333</t>
  </si>
  <si>
    <t>RAJGARHALI TE</t>
  </si>
  <si>
    <t>JEOTI MORAN</t>
  </si>
  <si>
    <t>SHANTI PANIKA</t>
  </si>
  <si>
    <t>9957404794</t>
  </si>
  <si>
    <t>9613639971</t>
  </si>
  <si>
    <t>9957844876</t>
  </si>
  <si>
    <t>7399313426</t>
  </si>
  <si>
    <t>9954340440</t>
  </si>
  <si>
    <t>BALIJAN</t>
  </si>
  <si>
    <t>CHAMPA KONWAR</t>
  </si>
  <si>
    <t>KALYANI DUTTA</t>
  </si>
  <si>
    <t>8486719195</t>
  </si>
  <si>
    <t>9954427809</t>
  </si>
  <si>
    <t>HEBEDA</t>
  </si>
  <si>
    <t>EVALINA DAS&amp; JYOTI CHUTIA</t>
  </si>
  <si>
    <t>9954996602/9954280593</t>
  </si>
  <si>
    <t>BORNALI MORAN</t>
  </si>
  <si>
    <t>9706293539</t>
  </si>
  <si>
    <t>9706728115</t>
  </si>
  <si>
    <t>SEWALI KURMI</t>
  </si>
  <si>
    <t>9508624358</t>
  </si>
  <si>
    <t>RUNU BARUAH</t>
  </si>
  <si>
    <t>9678150524</t>
  </si>
  <si>
    <t>9678344497</t>
  </si>
  <si>
    <t>9954616772</t>
  </si>
  <si>
    <t>URMILA GORH</t>
  </si>
  <si>
    <t>9678106241</t>
  </si>
  <si>
    <t>MAMONI GOGOI BARUAH</t>
  </si>
  <si>
    <t>8751806514</t>
  </si>
  <si>
    <t>8011307568</t>
  </si>
  <si>
    <t>RISHMA TIRKEY</t>
  </si>
  <si>
    <t>LEZAIHULA JANAMUKH LPS</t>
  </si>
  <si>
    <t>SARBAJANIN KAKARATOLI LPS</t>
  </si>
  <si>
    <t>BORGURI HIGH SCHOOL</t>
  </si>
  <si>
    <t>BORDOLOI NAGAR LPS</t>
  </si>
  <si>
    <t>78</t>
  </si>
  <si>
    <t>BORDOLOI NAGAR HS</t>
  </si>
  <si>
    <t>BALUGRAH LPS</t>
  </si>
  <si>
    <t>NALANDA MES</t>
  </si>
  <si>
    <t>MES</t>
  </si>
  <si>
    <t>LAKHIPATHER LPS</t>
  </si>
  <si>
    <t>LAKHIPATHER MES</t>
  </si>
  <si>
    <t>BOKAPATHER DEVICHARAN LPS</t>
  </si>
  <si>
    <t>AMGURI LPS</t>
  </si>
  <si>
    <t>BOKAPATHER PUBERUN LPS</t>
  </si>
  <si>
    <t>GOSNAR LPS</t>
  </si>
  <si>
    <t>LUNPURIA BENGALI</t>
  </si>
  <si>
    <t>PARSURAM T.E.</t>
  </si>
  <si>
    <t>LUNPURIA KAIBARTA</t>
  </si>
  <si>
    <t>Okanimuria Kachari Dehingia</t>
  </si>
  <si>
    <t>DIMORUGURI</t>
  </si>
  <si>
    <t>KAPTANCHUK</t>
  </si>
  <si>
    <t>Gobindapur</t>
  </si>
  <si>
    <t>JOGIPATHER LUNPURIA-I</t>
  </si>
  <si>
    <t>Pub Gobindapur L.P. School</t>
  </si>
  <si>
    <t>DIHINGIA LPS</t>
  </si>
  <si>
    <t>PUB DIHINGIA CHARIALI LPS</t>
  </si>
  <si>
    <t>HIJIGURI RAILWAY HIGH SCHOOL</t>
  </si>
  <si>
    <t>HIJUGURI ASSAMESE LPS</t>
  </si>
  <si>
    <t>HIJUGURI ASSAMESE MES</t>
  </si>
  <si>
    <t>HIJUGURI RAIL COLONY LPS</t>
  </si>
  <si>
    <t>HIJUGURI RAIL COLONY MES</t>
  </si>
  <si>
    <t>DHAKIAJURI</t>
  </si>
  <si>
    <t>URANGPATTY</t>
  </si>
  <si>
    <t>KUMARPATTY</t>
  </si>
  <si>
    <t>JUGIPATHER</t>
  </si>
  <si>
    <t>NATUN GAON - I</t>
  </si>
  <si>
    <t>KADAMONI DIPA LINE</t>
  </si>
  <si>
    <t>LUNPURIA KAIBARTA CHAPORI GAON</t>
  </si>
  <si>
    <t>JOGIPATHER LUNPURIA-II</t>
  </si>
  <si>
    <t>BAGANPATTY</t>
  </si>
  <si>
    <t>BIDYANIKETON LPS</t>
  </si>
  <si>
    <t>SARBAJANIK HINDI PRIMARY SCHOO</t>
  </si>
  <si>
    <t>TINSUKIA RAILWAY HS</t>
  </si>
  <si>
    <t>HS</t>
  </si>
  <si>
    <t>8876152923</t>
  </si>
  <si>
    <t>LEZAIHULLA S/C</t>
  </si>
  <si>
    <t>RINKUMONI BORAH</t>
  </si>
  <si>
    <t>HIRANYA BORUAH</t>
  </si>
  <si>
    <t>9706134850</t>
  </si>
  <si>
    <t>9435527271</t>
  </si>
  <si>
    <t>9954286483</t>
  </si>
  <si>
    <t>9706571229</t>
  </si>
  <si>
    <t>7896393483</t>
  </si>
  <si>
    <t>RAIDANG S/C</t>
  </si>
  <si>
    <t>PROTIMA PANGING</t>
  </si>
  <si>
    <t>BULBULI DAHOTIA</t>
  </si>
  <si>
    <t>9954438073</t>
  </si>
  <si>
    <t>KENDUGURI S/C</t>
  </si>
  <si>
    <t>HORUMAI SONOWAL</t>
  </si>
  <si>
    <t>REKHAJYOTI GOGOI</t>
  </si>
  <si>
    <t>8876567648</t>
  </si>
  <si>
    <t>9954411828</t>
  </si>
  <si>
    <t>8011859523</t>
  </si>
  <si>
    <t>9859331311</t>
  </si>
  <si>
    <t>KUHIMA SONOWAL</t>
  </si>
  <si>
    <t>8486366494</t>
  </si>
  <si>
    <t>9435426612</t>
  </si>
  <si>
    <t>9954337935</t>
  </si>
  <si>
    <t>OKONIMURIA S/C</t>
  </si>
  <si>
    <t>JINU BARUAH</t>
  </si>
  <si>
    <t>RUPAWATI KURMI</t>
  </si>
  <si>
    <t>8011577726</t>
  </si>
  <si>
    <t>AHOLLYA GOWALA</t>
  </si>
  <si>
    <t>9957546408</t>
  </si>
  <si>
    <t>MINA DAS</t>
  </si>
  <si>
    <t>9957910894</t>
  </si>
  <si>
    <t>SANGITA HAZARIKA</t>
  </si>
  <si>
    <t>9957910896</t>
  </si>
  <si>
    <t>DIPALI GOHAIN</t>
  </si>
  <si>
    <t>9954919146</t>
  </si>
  <si>
    <t>LILABOTI BORAH</t>
  </si>
  <si>
    <t>9957886418</t>
  </si>
  <si>
    <t>RAJ KUMARI PEGU</t>
  </si>
  <si>
    <t>PUNYA LATA SAIKIA</t>
  </si>
  <si>
    <t>9954000270</t>
  </si>
  <si>
    <t>PUNYA KAKOTI</t>
  </si>
  <si>
    <t>9957651916</t>
  </si>
  <si>
    <t>9954592671</t>
  </si>
  <si>
    <t>9957016188</t>
  </si>
  <si>
    <t>DHEKIAJURI</t>
  </si>
  <si>
    <t>RUPESWARI URANG</t>
  </si>
  <si>
    <t>HEMI BORTHAKUR</t>
  </si>
  <si>
    <t>9435828989</t>
  </si>
  <si>
    <t>MALOBIKA BORTHAKUR</t>
  </si>
  <si>
    <t>9435472341</t>
  </si>
  <si>
    <t>9954469957</t>
  </si>
  <si>
    <t>9854538985</t>
  </si>
  <si>
    <t>9957455107</t>
  </si>
  <si>
    <t>RANJANA BURAGOHAIN</t>
  </si>
  <si>
    <t>7896721799</t>
  </si>
  <si>
    <t>DEEPSHIKA SAIKIA BARUAH</t>
  </si>
  <si>
    <t>9678166066</t>
  </si>
  <si>
    <t>9957069952</t>
  </si>
  <si>
    <t>9706325648</t>
  </si>
  <si>
    <t>9707150232</t>
  </si>
  <si>
    <t>LAIPULI S/C</t>
  </si>
  <si>
    <t>BIJUMONI KUNCH</t>
  </si>
  <si>
    <t>9957856705</t>
  </si>
  <si>
    <t>8011384639</t>
  </si>
  <si>
    <t>9435467708</t>
  </si>
  <si>
    <t>9945670941</t>
  </si>
  <si>
    <t>URBAN TINSUKIA</t>
  </si>
  <si>
    <t>NIL</t>
  </si>
  <si>
    <t>9706388386</t>
  </si>
  <si>
    <t>9401101728</t>
  </si>
  <si>
    <t>LP</t>
  </si>
  <si>
    <t>UP</t>
  </si>
  <si>
    <t>Sundar Nagar</t>
  </si>
  <si>
    <t>Tingrai Gaon Part-III</t>
  </si>
  <si>
    <t>Tingrai Gaon Oil Field</t>
  </si>
  <si>
    <t>Robberbari Part-II</t>
  </si>
  <si>
    <t>Langkachi</t>
  </si>
  <si>
    <t>Langkachi Gutibari 43</t>
  </si>
  <si>
    <t>Bherbheri - A</t>
  </si>
  <si>
    <t>Bherbheri - B</t>
  </si>
  <si>
    <t>Bozalani T.E. - A</t>
  </si>
  <si>
    <t>Bozalani T.E. - B</t>
  </si>
  <si>
    <t>Bozalani T.E. 8/6/9 WL</t>
  </si>
  <si>
    <t>DHULIAJAN</t>
  </si>
  <si>
    <t>PROTIMA CHANDA</t>
  </si>
  <si>
    <t>RANU TALUKDAR</t>
  </si>
  <si>
    <t>RAJNEETA DAS</t>
  </si>
  <si>
    <t>9957013075</t>
  </si>
  <si>
    <t>BAZALONI NA GAON LPS</t>
  </si>
  <si>
    <t>1 NO. BHAR BHARI LPS</t>
  </si>
  <si>
    <t>DHULIJAN LPS</t>
  </si>
  <si>
    <t>LAINA LPS</t>
  </si>
  <si>
    <t>2 NO. BHER BHERI LPS</t>
  </si>
  <si>
    <t>BOZALONI HIGH SCHOOL</t>
  </si>
  <si>
    <t>LANGKASHI GUTIBARI LPS</t>
  </si>
  <si>
    <t>LANGKASHI MAJGAON LPS</t>
  </si>
  <si>
    <t>PANIYE BURA LPS</t>
  </si>
  <si>
    <t>Chariali Rly. Colony</t>
  </si>
  <si>
    <t>Zinga Suhani Basti</t>
  </si>
  <si>
    <t>Keyhung Chapori Line</t>
  </si>
  <si>
    <t>Itakhuli T.E. Purana Line</t>
  </si>
  <si>
    <t>Keyhung 5 No. Line</t>
  </si>
  <si>
    <t>Kakajan - E</t>
  </si>
  <si>
    <t>Keyhung T.E. 15/18 NLR - C</t>
  </si>
  <si>
    <t>Hukani Pipolguri</t>
  </si>
  <si>
    <t>Kakojan Gaon</t>
  </si>
  <si>
    <t>Keyhung 10 No. Line</t>
  </si>
  <si>
    <t>Itakhuli 16 No. Line</t>
  </si>
  <si>
    <t>Kumpathar</t>
  </si>
  <si>
    <t>Hoogrijan T.E 64/116 FS - B</t>
  </si>
  <si>
    <t>Hoogrijan Gaon - B</t>
  </si>
  <si>
    <t>Kunwari Pather - B</t>
  </si>
  <si>
    <t>Bordubi Revenue Town - A</t>
  </si>
  <si>
    <t>Chowtal Basti</t>
  </si>
  <si>
    <t>Monkhusi T.E. - B</t>
  </si>
  <si>
    <t>Hoogrijan 64/116 FS - B</t>
  </si>
  <si>
    <t>Bordubi Revenue Town - B</t>
  </si>
  <si>
    <t>Hoogrijan Gaon - A</t>
  </si>
  <si>
    <t>2 No. Konwari Pather Gaon</t>
  </si>
  <si>
    <t>Hoogrijan 64/116 FS - C</t>
  </si>
  <si>
    <t>Monkhusi T.E - C</t>
  </si>
  <si>
    <t>Bisfutia AWC</t>
  </si>
  <si>
    <t>Bisfutia Part - II</t>
  </si>
  <si>
    <t>Monkhusi T.E. 1 No. Line</t>
  </si>
  <si>
    <t>Hoogrijan T.E. 64/116 FS - A</t>
  </si>
  <si>
    <t>Hoogrijan 64/116 FS - A</t>
  </si>
  <si>
    <t>Hoogrijan Gaon - C</t>
  </si>
  <si>
    <t>Hilikhaguri</t>
  </si>
  <si>
    <t>Kharikatia Gaon - A</t>
  </si>
  <si>
    <t>BOZALTOLI BENGALI 5 NO. WARD</t>
  </si>
  <si>
    <t>GUIJAN 3 NO.</t>
  </si>
  <si>
    <t>GUIJAN 8 NO. BOSTI</t>
  </si>
  <si>
    <t>JONGLI BASTI</t>
  </si>
  <si>
    <t xml:space="preserve">Baghjan Gaon A  
</t>
  </si>
  <si>
    <t xml:space="preserve">Baghjan Gaon B
</t>
  </si>
  <si>
    <t xml:space="preserve">Baghjan Gaon C 
</t>
  </si>
  <si>
    <t xml:space="preserve">Baghjan Gaon D 
</t>
  </si>
  <si>
    <t xml:space="preserve">Dighaltrang Gaon  
</t>
  </si>
  <si>
    <t>Dighaltarang T.E 18/23/216 Tin Line</t>
  </si>
  <si>
    <t>Dighaltarang T.E 102/117 Factory Line</t>
  </si>
  <si>
    <t xml:space="preserve">Dighaltarang T.E 121/122 A
</t>
  </si>
  <si>
    <t xml:space="preserve">Dighaltarang T.E 121/122 B
</t>
  </si>
  <si>
    <t xml:space="preserve">Dighaltarang T.E 121/122 C
</t>
  </si>
  <si>
    <t>Banderkhati Gaon</t>
  </si>
  <si>
    <t>Dohutia Gaon</t>
  </si>
  <si>
    <t>Deamolie T.E B Line No. 7</t>
  </si>
  <si>
    <t>Deamolie T.E 441 WL 3 No. Line</t>
  </si>
  <si>
    <t>Deamolie T.E 41 WL 205/203/139/136/NLR  No.15 Deamolie Palong line</t>
  </si>
  <si>
    <t>Deamolie TE 1</t>
  </si>
  <si>
    <t>Deamolie T.E B
Line No. 11</t>
  </si>
  <si>
    <t>Deamolie Gaon</t>
  </si>
  <si>
    <t>2 No. Banderkhati Gaon</t>
  </si>
  <si>
    <t xml:space="preserve">Daimukhia Gaon  A
</t>
  </si>
  <si>
    <t>Daimukhia Gaon  B Daimukhia TE 12 No. Line</t>
  </si>
  <si>
    <t>Beesacopie Gaon A</t>
  </si>
  <si>
    <t>Beesakopie Gaon B Beesakopie TE  22  No. Line.</t>
  </si>
  <si>
    <t>Beesakopie Gaon C Beesakopie TE  25  No. Line.</t>
  </si>
  <si>
    <t>Daimukhia T.E  84 WL</t>
  </si>
  <si>
    <t>Daimukhia T.E  13/34 WL</t>
  </si>
  <si>
    <t>Daimukhia T.E 12 WL</t>
  </si>
  <si>
    <t>Daimukhia T.E 83 WL</t>
  </si>
  <si>
    <t>Beesakopie T.E 72 FSA.</t>
  </si>
  <si>
    <t>Beesakopie T.E 72 FSB.</t>
  </si>
  <si>
    <t xml:space="preserve">Hollowkhowa Gaon
</t>
  </si>
  <si>
    <t xml:space="preserve">Rupai Borpothar Gaon  "A"
</t>
  </si>
  <si>
    <t>4NO BAZALONI SONMA LPS</t>
  </si>
  <si>
    <t>BOKAJAN LPS</t>
  </si>
  <si>
    <t>2 NO HABIDHULIJAN GAON LPS</t>
  </si>
  <si>
    <t>NEHARU HINDI LPS</t>
  </si>
  <si>
    <t>JANATA MES</t>
  </si>
  <si>
    <t>JANATA HES</t>
  </si>
  <si>
    <t>122 NO LANKASHI LPS</t>
  </si>
  <si>
    <t>DIMARUHULLA LPS</t>
  </si>
  <si>
    <t>BAZALONI LPS</t>
  </si>
  <si>
    <t>9854800579</t>
  </si>
  <si>
    <t>LANGKASHI CRCC- 9706820329/ 9508469806</t>
  </si>
  <si>
    <t>9435339911</t>
  </si>
  <si>
    <t>9613467055</t>
  </si>
  <si>
    <t>9954982223</t>
  </si>
  <si>
    <t>09864238015</t>
  </si>
  <si>
    <t>9859538138</t>
  </si>
  <si>
    <t>9954231702</t>
  </si>
  <si>
    <t>9854639705</t>
  </si>
  <si>
    <t>9957710085</t>
  </si>
  <si>
    <t>CHANDRANA SONOWAL</t>
  </si>
  <si>
    <t>9957175748</t>
  </si>
  <si>
    <t>GUIJAN CRCC-8133084728</t>
  </si>
  <si>
    <t>SEWALI CHUTIA</t>
  </si>
  <si>
    <t>9954531991</t>
  </si>
  <si>
    <t>9864218243</t>
  </si>
  <si>
    <t>8011383070</t>
  </si>
  <si>
    <t>9954670835</t>
  </si>
  <si>
    <t>7896282293</t>
  </si>
  <si>
    <t>9957682772</t>
  </si>
  <si>
    <t>KEYHUNG TE</t>
  </si>
  <si>
    <t>PURNIMA GOGOI</t>
  </si>
  <si>
    <t>KHUTEJA BEGUM</t>
  </si>
  <si>
    <t>9435439851</t>
  </si>
  <si>
    <t>9854332109</t>
  </si>
  <si>
    <t>9954414563</t>
  </si>
  <si>
    <t>7399547113</t>
  </si>
  <si>
    <t>9678149099</t>
  </si>
  <si>
    <t>9178905958</t>
  </si>
  <si>
    <t>9859779419</t>
  </si>
  <si>
    <t>9577483674</t>
  </si>
  <si>
    <t>9706555897</t>
  </si>
  <si>
    <t>9508556978</t>
  </si>
  <si>
    <t>7896014148</t>
  </si>
  <si>
    <t>8822419612</t>
  </si>
  <si>
    <t>9707729278</t>
  </si>
  <si>
    <t>9707207349</t>
  </si>
  <si>
    <t>9854266250</t>
  </si>
  <si>
    <t>8721962287</t>
  </si>
  <si>
    <t>9706984767</t>
  </si>
  <si>
    <t>9864551206</t>
  </si>
  <si>
    <t>8478230730</t>
  </si>
  <si>
    <t>9706515248</t>
  </si>
  <si>
    <t>9706626964</t>
  </si>
  <si>
    <t>9678877719</t>
  </si>
  <si>
    <t>9678149101</t>
  </si>
  <si>
    <t>9613166817</t>
  </si>
  <si>
    <t>9707656783</t>
  </si>
  <si>
    <t>9401319154</t>
  </si>
  <si>
    <t>8399845304</t>
  </si>
  <si>
    <t>9864551485</t>
  </si>
  <si>
    <t>9859345873</t>
  </si>
  <si>
    <t>9864870612</t>
  </si>
  <si>
    <t>9085797292</t>
  </si>
  <si>
    <t>8723955311</t>
  </si>
  <si>
    <t>8876786658</t>
  </si>
  <si>
    <t>9859161822</t>
  </si>
  <si>
    <t>9854336716</t>
  </si>
  <si>
    <t>9957386417</t>
  </si>
  <si>
    <t>9859373374</t>
  </si>
  <si>
    <t>9859535233</t>
  </si>
  <si>
    <t>9613314443</t>
  </si>
  <si>
    <t>9678969918</t>
  </si>
  <si>
    <t>9678166215</t>
  </si>
  <si>
    <t>GUIJAN S/C</t>
  </si>
  <si>
    <t>9954280477</t>
  </si>
  <si>
    <t>9707937802</t>
  </si>
  <si>
    <t>BAGHJAN S/C</t>
  </si>
  <si>
    <t xml:space="preserve">RUNUMAI PHUKAN </t>
  </si>
  <si>
    <t>9859144328</t>
  </si>
  <si>
    <t>9435431924</t>
  </si>
  <si>
    <t>9435431922</t>
  </si>
  <si>
    <t>9617573081</t>
  </si>
  <si>
    <t>9435424407</t>
  </si>
  <si>
    <t>9435684394</t>
  </si>
  <si>
    <t>8011856382</t>
  </si>
  <si>
    <t>9401709242</t>
  </si>
  <si>
    <t>9864886566</t>
  </si>
  <si>
    <t>9508495528</t>
  </si>
  <si>
    <t>DEAMOLIE S/C</t>
  </si>
  <si>
    <t>ANITA RAVA</t>
  </si>
  <si>
    <t>9957849846</t>
  </si>
  <si>
    <t>9957071968</t>
  </si>
  <si>
    <t>9678747708</t>
  </si>
  <si>
    <t>9508878998</t>
  </si>
  <si>
    <t>9864783752</t>
  </si>
  <si>
    <t>9707543355</t>
  </si>
  <si>
    <t>9435428995</t>
  </si>
  <si>
    <t>9854918717</t>
  </si>
  <si>
    <t>DOIMUKHIA S/C</t>
  </si>
  <si>
    <t>9707465874</t>
  </si>
  <si>
    <t>9954939512</t>
  </si>
  <si>
    <t>8011275435</t>
  </si>
  <si>
    <t>9864810090</t>
  </si>
  <si>
    <t>7896057703</t>
  </si>
  <si>
    <t>9957909437</t>
  </si>
  <si>
    <t>9678168191</t>
  </si>
  <si>
    <t>9957836728</t>
  </si>
  <si>
    <t>9957855975</t>
  </si>
  <si>
    <t>8404047608</t>
  </si>
  <si>
    <t>9707457488</t>
  </si>
  <si>
    <t>9954124097</t>
  </si>
  <si>
    <t>8761072517</t>
  </si>
  <si>
    <t>7399738437</t>
  </si>
  <si>
    <t>9859383394</t>
  </si>
  <si>
    <t>9678074095</t>
  </si>
  <si>
    <t>9435332816</t>
  </si>
  <si>
    <t>9435335545</t>
  </si>
  <si>
    <t>9957367580</t>
  </si>
  <si>
    <t>9954996505</t>
  </si>
  <si>
    <t>9954291136</t>
  </si>
  <si>
    <t>8399085375</t>
  </si>
  <si>
    <t>9706919423</t>
  </si>
  <si>
    <t>8822431664</t>
  </si>
  <si>
    <t>9864516962</t>
  </si>
  <si>
    <t>9435472295</t>
  </si>
  <si>
    <t>Hatimora Itabhata Line
Moutghat Matiakhana River Line</t>
  </si>
  <si>
    <t>2 No. Potiapather</t>
  </si>
  <si>
    <t>Luhari Kachari - A</t>
  </si>
  <si>
    <t>Luhari Kachari - B</t>
  </si>
  <si>
    <t>Luhari Kachari - C</t>
  </si>
  <si>
    <t>Luhari Kachari - D</t>
  </si>
  <si>
    <t>Sewpur T.E. 10 No. Line</t>
  </si>
  <si>
    <t>Hukanpukhuri Bongali Gaon</t>
  </si>
  <si>
    <t>Changmai Gaon</t>
  </si>
  <si>
    <t>1 No. Potiapather</t>
  </si>
  <si>
    <t>Dhekiajuri Bongali Gaon</t>
  </si>
  <si>
    <t>Hukanpukhuri 14 No. Line</t>
  </si>
  <si>
    <t>Norshing - B</t>
  </si>
  <si>
    <t>Tingrai Habi</t>
  </si>
  <si>
    <t>Chariali Railway Gate</t>
  </si>
  <si>
    <t>Kuruwa Basti</t>
  </si>
  <si>
    <t>Tingrai Habi Netaji Poli</t>
  </si>
  <si>
    <t>Pakharijania Natun Gaon</t>
  </si>
  <si>
    <t>Lohari Bongali Lakhi Than</t>
  </si>
  <si>
    <t>Hukani Pukhuri 12 No. Line</t>
  </si>
  <si>
    <t>Hukani Pukhuri Sabjibari</t>
  </si>
  <si>
    <t>Lohari Kachari Uday Nagar</t>
  </si>
  <si>
    <t>Bimpura Urang Basti</t>
  </si>
  <si>
    <t>Kachamari - A</t>
  </si>
  <si>
    <t>Kachamari - B</t>
  </si>
  <si>
    <t>Hukani Pather Gaon</t>
  </si>
  <si>
    <t>Hukani</t>
  </si>
  <si>
    <t>Khariya</t>
  </si>
  <si>
    <t>Bahadur T.E. - A</t>
  </si>
  <si>
    <t>Bahadur T.E. - B</t>
  </si>
  <si>
    <t>Jengoni - A</t>
  </si>
  <si>
    <t>Jengoni - B</t>
  </si>
  <si>
    <t>Jengoni - C</t>
  </si>
  <si>
    <t>No. 1 Hebeda</t>
  </si>
  <si>
    <t>No. 2 Hebeda</t>
  </si>
  <si>
    <t>No. 3 Hebeda</t>
  </si>
  <si>
    <t>Khetujan T.E.</t>
  </si>
  <si>
    <t>Tingrai Bongali</t>
  </si>
  <si>
    <t>Mahakali T.E. 338 R. Grant</t>
  </si>
  <si>
    <t>Mahakali  339 NLR Grant</t>
  </si>
  <si>
    <t>Kharia Gaon Part - II</t>
  </si>
  <si>
    <t>Mahakali T.E. NLR Grant 328</t>
  </si>
  <si>
    <t>Alakananda T.E.</t>
  </si>
  <si>
    <t>Kachamari T.E. 338 R. Grant</t>
  </si>
  <si>
    <t>Tingrai Bongali Part - II</t>
  </si>
  <si>
    <t>Khetujan T.E. Part - II</t>
  </si>
  <si>
    <t>Bahadur T.E. Kachamari Line</t>
  </si>
  <si>
    <t>Kachamari - C</t>
  </si>
  <si>
    <t>Zinga Gaon</t>
  </si>
  <si>
    <t>Kakajan - A</t>
  </si>
  <si>
    <t>Kakajan - B</t>
  </si>
  <si>
    <t>Kakajan - C</t>
  </si>
  <si>
    <t>Kakajan - D</t>
  </si>
  <si>
    <t>2 No. Habidhulijan</t>
  </si>
  <si>
    <t>Bozalani T.E. Robber Line</t>
  </si>
  <si>
    <t>Gokultoli Illius Basti</t>
  </si>
  <si>
    <t>Bozalani T.E. Bhitor Line</t>
  </si>
  <si>
    <t>Dhulijan - A</t>
  </si>
  <si>
    <t>Bokajan</t>
  </si>
  <si>
    <t>Dhulijan Bongaon</t>
  </si>
  <si>
    <t>Habidhulijan 10 No. Line</t>
  </si>
  <si>
    <t>Hologuri Majgaon</t>
  </si>
  <si>
    <t>Mahkhuli - A</t>
  </si>
  <si>
    <t>Mahkhuli - B</t>
  </si>
  <si>
    <t>Borjan - A</t>
  </si>
  <si>
    <t>Borjan - B</t>
  </si>
  <si>
    <t>Borbheta Bongali Gaon</t>
  </si>
  <si>
    <t>Khetupather</t>
  </si>
  <si>
    <t>Choto Tingrai T.E.</t>
  </si>
  <si>
    <t>Borbheta T.E.</t>
  </si>
  <si>
    <t>Borbheta Kuhiarbari</t>
  </si>
  <si>
    <t>Mahakali T.E. 315 NLR- A</t>
  </si>
  <si>
    <t>Mahakali T.E. 315 NLR- B</t>
  </si>
  <si>
    <t>Mahakali T.E.</t>
  </si>
  <si>
    <t>Mahakali T.E. Kachamari Division</t>
  </si>
  <si>
    <t>Mahakali T.E. Part - II</t>
  </si>
  <si>
    <t>Mahakali T.E 315 No. Panika Basti</t>
  </si>
  <si>
    <t>Borbheta T.E  Part - II</t>
  </si>
  <si>
    <t>Mahkhuli - C</t>
  </si>
  <si>
    <t>Choto Tingrai River Side</t>
  </si>
  <si>
    <t>Nilima T.E.</t>
  </si>
  <si>
    <t>Mahakali T.E. 315 NLR- C</t>
  </si>
  <si>
    <t>Mahakali T.E 4 No. Line</t>
  </si>
  <si>
    <t>Luhari Nepali</t>
  </si>
  <si>
    <t>Luhari Bongali - A</t>
  </si>
  <si>
    <t>Luhari Bongali - B</t>
  </si>
  <si>
    <t>Norshing</t>
  </si>
  <si>
    <t>BALIJAN JALPONIA</t>
  </si>
  <si>
    <t>GANDHIYA NAHORONI</t>
  </si>
  <si>
    <t>BETONI PANIMUDI</t>
  </si>
  <si>
    <t>PANITOLA RAILWAY COLONY</t>
  </si>
  <si>
    <t>HABICHUK BENGLAI</t>
  </si>
  <si>
    <t>KANJIKHOWA BENGALI</t>
  </si>
  <si>
    <t>BAMCHUMONI</t>
  </si>
  <si>
    <t>JLPONIA TE</t>
  </si>
  <si>
    <t>JAY HIND LP</t>
  </si>
  <si>
    <t>BALIJAN NAHORONI LP</t>
  </si>
  <si>
    <t>NALANI TE-I</t>
  </si>
  <si>
    <t>NALANI TE-II</t>
  </si>
  <si>
    <t>KHAMTIGUWALI TE</t>
  </si>
  <si>
    <t>DINJAN TE-I</t>
  </si>
  <si>
    <t>DINJAN TE-II</t>
  </si>
  <si>
    <t>DINJAN TE-III</t>
  </si>
  <si>
    <t>9854337067</t>
  </si>
  <si>
    <t>9954937577</t>
  </si>
  <si>
    <t>9613819238</t>
  </si>
  <si>
    <t>9577874698</t>
  </si>
  <si>
    <t>9613291318</t>
  </si>
  <si>
    <t>9577269346</t>
  </si>
  <si>
    <t>9854561154</t>
  </si>
  <si>
    <t>8751809446</t>
  </si>
  <si>
    <t>MOHKHULI S/C</t>
  </si>
  <si>
    <t>MANOKHI NIPUN</t>
  </si>
  <si>
    <t>DEBAJANI MORAN PHUKAN</t>
  </si>
  <si>
    <t>9954365731</t>
  </si>
  <si>
    <t>9613318696</t>
  </si>
  <si>
    <t>9678106808</t>
  </si>
  <si>
    <t>9854476479</t>
  </si>
  <si>
    <t>CHOTATINGRAI</t>
  </si>
  <si>
    <t>SOCHILOTA KASHYAP</t>
  </si>
  <si>
    <t>BABITA CHETIA SAIKIA</t>
  </si>
  <si>
    <t>9577936865</t>
  </si>
  <si>
    <t>9577007831</t>
  </si>
  <si>
    <t>7399649058</t>
  </si>
  <si>
    <t>8011768258</t>
  </si>
  <si>
    <t>9854428131</t>
  </si>
  <si>
    <t>KACHOMARI</t>
  </si>
  <si>
    <t>JAKHUDA SONOWAL</t>
  </si>
  <si>
    <t>9859531467</t>
  </si>
  <si>
    <t>9854675015</t>
  </si>
  <si>
    <t>9613012666</t>
  </si>
  <si>
    <t>7399295128</t>
  </si>
  <si>
    <t>9859416082</t>
  </si>
  <si>
    <t>9859360934</t>
  </si>
  <si>
    <t>8723055366</t>
  </si>
  <si>
    <t>7399649122</t>
  </si>
  <si>
    <t>8822751822</t>
  </si>
  <si>
    <t>9859466401</t>
  </si>
  <si>
    <t>9613703826</t>
  </si>
  <si>
    <t>8876423622</t>
  </si>
  <si>
    <t>VIMPARA</t>
  </si>
  <si>
    <t>BINA BORAH</t>
  </si>
  <si>
    <t>MAHMUDA BEGUM</t>
  </si>
  <si>
    <t>9957149218</t>
  </si>
  <si>
    <t>9954775994</t>
  </si>
  <si>
    <t>9085462929</t>
  </si>
  <si>
    <t>9706919446</t>
  </si>
  <si>
    <t>9435475297</t>
  </si>
  <si>
    <t>9508045456</t>
  </si>
  <si>
    <t>9954341166</t>
  </si>
  <si>
    <t>9859743732</t>
  </si>
  <si>
    <t>9577237332</t>
  </si>
  <si>
    <t>SEWPUR HOSPITAL</t>
  </si>
  <si>
    <t>SANGEETA GOGOI</t>
  </si>
  <si>
    <t>9954652167</t>
  </si>
  <si>
    <t>9957349448</t>
  </si>
  <si>
    <t>8811992505</t>
  </si>
  <si>
    <t>9957644396</t>
  </si>
  <si>
    <t>9957404694</t>
  </si>
  <si>
    <t>9859162049</t>
  </si>
  <si>
    <t>TINGRAIHABI S/C</t>
  </si>
  <si>
    <t>JULI GOGOI</t>
  </si>
  <si>
    <t>MRS BULI CHETIA GOGOI</t>
  </si>
  <si>
    <t>9706269508</t>
  </si>
  <si>
    <t>9854862059</t>
  </si>
  <si>
    <t>9613767565</t>
  </si>
  <si>
    <t>9957015226</t>
  </si>
  <si>
    <t>9678248106</t>
  </si>
  <si>
    <t>8811993043</t>
  </si>
  <si>
    <t>9707054646</t>
  </si>
  <si>
    <t>8876944371</t>
  </si>
  <si>
    <t>8486920180</t>
  </si>
  <si>
    <t>9854300834</t>
  </si>
  <si>
    <t>RUPA BORTHAKUR</t>
  </si>
  <si>
    <t>9859863916</t>
  </si>
  <si>
    <t>9613928149</t>
  </si>
  <si>
    <t>9613796327</t>
  </si>
  <si>
    <t>9577992451</t>
  </si>
  <si>
    <t>8751993382</t>
  </si>
  <si>
    <t>8611768399</t>
  </si>
  <si>
    <t>9859687525</t>
  </si>
  <si>
    <t>9577423739</t>
  </si>
  <si>
    <t>9954147339</t>
  </si>
  <si>
    <t>8724022367</t>
  </si>
  <si>
    <t>9957682645</t>
  </si>
  <si>
    <t>7399780875</t>
  </si>
  <si>
    <t>7399249610</t>
  </si>
  <si>
    <t>9401240547</t>
  </si>
  <si>
    <t>9678455026</t>
  </si>
  <si>
    <t>BETIONI</t>
  </si>
  <si>
    <t>AMILA GOHAIN</t>
  </si>
  <si>
    <t>MANUREKHA RAJKHOWA SENAPOTI</t>
  </si>
  <si>
    <t>8011769912</t>
  </si>
  <si>
    <t>LIMA GOGOI</t>
  </si>
  <si>
    <t>9957581843</t>
  </si>
  <si>
    <t>8011577741</t>
  </si>
  <si>
    <t>9678243400</t>
  </si>
  <si>
    <t>9859119099</t>
  </si>
  <si>
    <t>9613694338</t>
  </si>
  <si>
    <t>9854187335</t>
  </si>
  <si>
    <t>9954323442</t>
  </si>
  <si>
    <t>9954113377</t>
  </si>
  <si>
    <t>NALONI TE</t>
  </si>
  <si>
    <t>CHANDRAMA CHETIA</t>
  </si>
  <si>
    <t>KAMINI BURAGOHAIN</t>
  </si>
  <si>
    <t>8011383763</t>
  </si>
  <si>
    <t>7896185644</t>
  </si>
  <si>
    <t>DEEPIKA BHAGAN</t>
  </si>
  <si>
    <t>7896185344</t>
  </si>
  <si>
    <t>DINJAN TE</t>
  </si>
  <si>
    <t>MINA KOIRI</t>
  </si>
  <si>
    <t>RUNUMI GOGOI</t>
  </si>
  <si>
    <t>8876426260</t>
  </si>
  <si>
    <t>9707446340</t>
  </si>
  <si>
    <t>8876721661</t>
  </si>
  <si>
    <t>1 NO CHOTA HAPJAN LPS</t>
  </si>
  <si>
    <t>1 NO CHOTA HAPJAN HINDI LPS</t>
  </si>
  <si>
    <t>12 NO  ATHAI BOSTI LPS</t>
  </si>
  <si>
    <t>PURNAJOYTI LPS</t>
  </si>
  <si>
    <t>SANKARDEV LPS</t>
  </si>
  <si>
    <t>2 NO. LASSENKA LPS</t>
  </si>
  <si>
    <t>BETJAN BONGALI LPS</t>
  </si>
  <si>
    <t>SHASTRI NAGAR LPS</t>
  </si>
  <si>
    <t>SHASTRI NAGAR MES</t>
  </si>
  <si>
    <t>SHASTRI NAGAR HIGH SCHOOL</t>
  </si>
  <si>
    <t>BORPATHER LPS</t>
  </si>
  <si>
    <t>13 NO. LINE HAPJAN TE LPS</t>
  </si>
  <si>
    <t>CHOTA HAPJAN 23 NO LINE LPS</t>
  </si>
  <si>
    <t>Keyhung T.E. 15/18 NLR - A</t>
  </si>
  <si>
    <t>Keyhung T.E. 15/18 NLR - B</t>
  </si>
  <si>
    <t>Keyhung T.E. 23/145 ORR</t>
  </si>
  <si>
    <t>Itakhuli T.E. 107 WL/125/128/126 NLR</t>
  </si>
  <si>
    <t>Itakhuli T.E. 129/126 NLR - A</t>
  </si>
  <si>
    <t>Itakhuli T.E. 129/126 NLR - B</t>
  </si>
  <si>
    <t>Itakhuli T.E. 129/126 NLR - C</t>
  </si>
  <si>
    <t>Itakhuli T.E. 128/125/165/167 NLR</t>
  </si>
  <si>
    <t>Itakhuli T.E. 23 NLR Grant</t>
  </si>
  <si>
    <t>Keyhung T.E. Jongli Line</t>
  </si>
  <si>
    <t>LISUTOLI</t>
  </si>
  <si>
    <t>CHANDMARI KALI MANDIR</t>
  </si>
  <si>
    <t>CHANDMARI NEPALI 2 NO</t>
  </si>
  <si>
    <t>JARIGURI</t>
  </si>
  <si>
    <t>GELLAPUKHURI  L.P. SCHOOL</t>
  </si>
  <si>
    <t>JADAV NAGAR</t>
  </si>
  <si>
    <t>SAH COLONY 1 NO</t>
  </si>
  <si>
    <t>SAH COLONY 2 NO.</t>
  </si>
  <si>
    <t>SUKANPUKHURI 8 NO. WARD</t>
  </si>
  <si>
    <t>GELLAPUKHURI 7 NO. WARD</t>
  </si>
  <si>
    <t>JAYA NAGAR</t>
  </si>
  <si>
    <t>GUIJAN GAON 1 NO</t>
  </si>
  <si>
    <t>GUIJAN GAON 2 NO</t>
  </si>
  <si>
    <t>BOZALTOLI BENGALI</t>
  </si>
  <si>
    <t>NALANI HULLA BORGURI</t>
  </si>
  <si>
    <t>GANGAPARA</t>
  </si>
  <si>
    <t>GUIJAN 5 NO. MIRI GAON</t>
  </si>
  <si>
    <t>BOZALTOLI PURANA LINE</t>
  </si>
  <si>
    <t>KHER LINE</t>
  </si>
  <si>
    <t>MAKUM HINDI LPS</t>
  </si>
  <si>
    <t>HINDI VIDYALAYA HE</t>
  </si>
  <si>
    <t>MAKUM PRATHAMIK VIDYALAYA</t>
  </si>
  <si>
    <t>HINDI GIRLS' HS</t>
  </si>
  <si>
    <t>SUBHASH NAGAR LPS</t>
  </si>
  <si>
    <t>HATIJAN GAON LPS</t>
  </si>
  <si>
    <t>HAPJAN KGBV</t>
  </si>
  <si>
    <t>1 NO  HOLLOWTOOP LPS</t>
  </si>
  <si>
    <t>2 NO  HOLLOWTOOP LPS</t>
  </si>
  <si>
    <t>22</t>
  </si>
  <si>
    <t>3 NO HOLLOWTOOP LPS</t>
  </si>
  <si>
    <t>HOLLOWTUP MES</t>
  </si>
  <si>
    <t>51</t>
  </si>
  <si>
    <t>NAHARTIKIRA LPS</t>
  </si>
  <si>
    <t>MAKUM NIMNA BUNIYADI VIDYALAYA</t>
  </si>
  <si>
    <t>GOPAL KRISHNA GIRLS HIGH SCHOO</t>
  </si>
  <si>
    <t>9678574518</t>
  </si>
  <si>
    <t>HAPJAN CRCC-(9678944889)</t>
  </si>
  <si>
    <t>DIPTI PHUKAN</t>
  </si>
  <si>
    <t>9954419022</t>
  </si>
  <si>
    <t>8721012612</t>
  </si>
  <si>
    <t>8876084211</t>
  </si>
  <si>
    <t>9954996566</t>
  </si>
  <si>
    <t>9954042747</t>
  </si>
  <si>
    <t>9954114520</t>
  </si>
  <si>
    <t>9954042108</t>
  </si>
  <si>
    <t>9954642100</t>
  </si>
  <si>
    <t>9957220427</t>
  </si>
  <si>
    <t>7896744981</t>
  </si>
  <si>
    <t>8011971448</t>
  </si>
  <si>
    <t>RINKU BORMUDOI</t>
  </si>
  <si>
    <t>9859864235</t>
  </si>
  <si>
    <t>Mahakali TE</t>
  </si>
  <si>
    <t>TRISHNA DAS</t>
  </si>
  <si>
    <t>9508515704</t>
  </si>
  <si>
    <t>9613155646</t>
  </si>
  <si>
    <t>7399843299</t>
  </si>
  <si>
    <t>ALAKANANDA TE</t>
  </si>
  <si>
    <t>9854649530</t>
  </si>
  <si>
    <t>KACHOMARI TE</t>
  </si>
  <si>
    <t>JYOTI GOGOI &amp; JAKHUDA SONOWAL</t>
  </si>
  <si>
    <t>7399487301</t>
  </si>
  <si>
    <t>9859738211</t>
  </si>
  <si>
    <t>KHETUJAN TE</t>
  </si>
  <si>
    <t>9859345789</t>
  </si>
  <si>
    <t>9707612452</t>
  </si>
  <si>
    <t>9854641544</t>
  </si>
  <si>
    <t>7896761502</t>
  </si>
  <si>
    <t>8473071427</t>
  </si>
  <si>
    <t>9854789942</t>
  </si>
  <si>
    <t>9577237972</t>
  </si>
  <si>
    <t>9957886575</t>
  </si>
  <si>
    <t>9864214847</t>
  </si>
  <si>
    <t>ITAKHULI TE</t>
  </si>
  <si>
    <t>8822577424</t>
  </si>
  <si>
    <t>9954413251</t>
  </si>
  <si>
    <t>9957886576</t>
  </si>
  <si>
    <t>9577470660</t>
  </si>
  <si>
    <t>9957349476</t>
  </si>
  <si>
    <t>9859114073</t>
  </si>
  <si>
    <t>9706189112</t>
  </si>
  <si>
    <t>JARUGURI S/C</t>
  </si>
  <si>
    <t>JIBAKALA SHARMA</t>
  </si>
  <si>
    <t>ILU SONOWAL</t>
  </si>
  <si>
    <t>9859864065</t>
  </si>
  <si>
    <t>9706325422</t>
  </si>
  <si>
    <t>9577269925</t>
  </si>
  <si>
    <t>9954449484</t>
  </si>
  <si>
    <t>9707368011</t>
  </si>
  <si>
    <t>7896228196</t>
  </si>
  <si>
    <t>8011858636</t>
  </si>
  <si>
    <t>9678546500</t>
  </si>
  <si>
    <t>9954570166</t>
  </si>
  <si>
    <t>9678546578</t>
  </si>
  <si>
    <t>9678884531</t>
  </si>
  <si>
    <t>9954428132</t>
  </si>
  <si>
    <t>MAKUM CRCC- 9435136119</t>
  </si>
  <si>
    <t>9954423389</t>
  </si>
  <si>
    <t>9435426197</t>
  </si>
  <si>
    <t>9678747289</t>
  </si>
  <si>
    <t>9954423315</t>
  </si>
  <si>
    <t>HATIJAN CRCC- 9957017289</t>
  </si>
  <si>
    <t>DAISY BEGUM</t>
  </si>
  <si>
    <t>BHANU BARUAH</t>
  </si>
  <si>
    <t>9854024271</t>
  </si>
  <si>
    <t>9678905292</t>
  </si>
  <si>
    <t>BHANU BHAKTA</t>
  </si>
  <si>
    <t>7896385244</t>
  </si>
  <si>
    <t>9957909226</t>
  </si>
  <si>
    <t>9706662170</t>
  </si>
  <si>
    <t>8011517613</t>
  </si>
  <si>
    <t>HATIJAN CRCC-9957017289</t>
  </si>
  <si>
    <t>HUNMALA CHUTIA</t>
  </si>
  <si>
    <t>9957399880</t>
  </si>
  <si>
    <t>9435333613</t>
  </si>
  <si>
    <t>SATURDAY</t>
  </si>
  <si>
    <t>MONDAY</t>
  </si>
  <si>
    <t>TUESDAY</t>
  </si>
  <si>
    <t>THURSDAY</t>
  </si>
  <si>
    <t>FRIDAY</t>
  </si>
  <si>
    <t>WEDNESDAY</t>
  </si>
  <si>
    <t>WEDNEDAY</t>
  </si>
  <si>
    <t>13--7-19</t>
  </si>
  <si>
    <t>23KM</t>
  </si>
  <si>
    <t>OMNI VAN</t>
  </si>
  <si>
    <t>15KM</t>
  </si>
  <si>
    <t>35KM</t>
  </si>
  <si>
    <t>22KM</t>
  </si>
  <si>
    <t>13KM</t>
  </si>
  <si>
    <t>16KM</t>
  </si>
  <si>
    <t>6KM</t>
  </si>
  <si>
    <t>HAPJAN BPHC</t>
  </si>
  <si>
    <t>TINSUKIA</t>
  </si>
  <si>
    <t>DR SHYAM DARSHAN SINGH</t>
  </si>
  <si>
    <t>DENTAL SURGEON</t>
  </si>
  <si>
    <t>DR DIPAKHI DEKA</t>
  </si>
  <si>
    <t>MO AYUR</t>
  </si>
  <si>
    <t>MUKTAR HUSSAIN</t>
  </si>
  <si>
    <t>PHARMACIST</t>
  </si>
  <si>
    <t>RITUMONI BORUAH</t>
  </si>
  <si>
    <t>ANM</t>
  </si>
  <si>
    <t>DR YEIN KHAM HAILOWNG</t>
  </si>
  <si>
    <t>ARIF AHMED</t>
  </si>
  <si>
    <t>AIVE CHETIA</t>
  </si>
  <si>
    <t>MRS. BANI BORTHAKUR</t>
  </si>
  <si>
    <t>hapjanbrc@gmail.com</t>
  </si>
  <si>
    <t>MRS. RENUMONI DEVI (DO)</t>
  </si>
  <si>
    <t>bpa.hapjan.tinsukia@gmail.com</t>
  </si>
</sst>
</file>

<file path=xl/styles.xml><?xml version="1.0" encoding="utf-8"?>
<styleSheet xmlns="http://schemas.openxmlformats.org/spreadsheetml/2006/main">
  <numFmts count="1">
    <numFmt numFmtId="164" formatCode="[$-409]d/mmm/yy;@"/>
  </numFmts>
  <fonts count="33">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
      <sz val="11"/>
      <color rgb="FFFF0000"/>
      <name val="Calibri"/>
      <family val="2"/>
      <scheme val="minor"/>
    </font>
    <font>
      <sz val="10"/>
      <name val="Arial Narrow"/>
      <family val="2"/>
    </font>
    <font>
      <b/>
      <sz val="10"/>
      <name val="Arial Narrow"/>
      <family val="2"/>
    </font>
    <font>
      <sz val="11"/>
      <name val="Arial Narrow"/>
      <family val="2"/>
    </font>
    <font>
      <sz val="10"/>
      <color rgb="FFFF0000"/>
      <name val="Arial Narrow"/>
      <family val="2"/>
    </font>
    <font>
      <b/>
      <sz val="10"/>
      <color rgb="FFFF0000"/>
      <name val="Arial Narrow"/>
      <family val="2"/>
    </font>
    <font>
      <sz val="10"/>
      <color theme="1"/>
      <name val="Arial"/>
      <family val="2"/>
    </font>
    <font>
      <sz val="12"/>
      <color theme="1"/>
      <name val="Calibri"/>
      <family val="2"/>
      <scheme val="minor"/>
    </font>
    <font>
      <sz val="10"/>
      <color theme="1"/>
      <name val="Arial Narrow"/>
      <family val="2"/>
    </font>
    <font>
      <sz val="14"/>
      <color theme="1"/>
      <name val="Calibri"/>
      <family val="2"/>
      <scheme val="minor"/>
    </font>
    <font>
      <sz val="9"/>
      <color theme="1"/>
      <name val="Calibri"/>
      <family val="2"/>
      <scheme val="minor"/>
    </font>
    <font>
      <sz val="10"/>
      <name val="Arial"/>
      <family val="2"/>
    </font>
    <font>
      <sz val="8"/>
      <color theme="1"/>
      <name val="Arial"/>
      <family val="2"/>
    </font>
    <font>
      <sz val="11"/>
      <name val="Calibri"/>
      <family val="2"/>
      <scheme val="minor"/>
    </font>
    <font>
      <sz val="9"/>
      <name val="Calibri"/>
      <family val="2"/>
      <scheme val="minor"/>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29" fillId="0" borderId="0"/>
  </cellStyleXfs>
  <cellXfs count="197">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3" fillId="0" borderId="0" xfId="0" applyFont="1" applyProtection="1">
      <protection locked="0"/>
    </xf>
    <xf numFmtId="0" fontId="19" fillId="0" borderId="1" xfId="0" applyNumberFormat="1" applyFont="1" applyFill="1" applyBorder="1" applyAlignment="1" applyProtection="1">
      <alignment horizontal="left" vertical="center" wrapText="1"/>
      <protection locked="0"/>
    </xf>
    <xf numFmtId="0" fontId="19" fillId="0" borderId="1" xfId="0" quotePrefix="1" applyNumberFormat="1" applyFont="1" applyFill="1" applyBorder="1" applyAlignment="1" applyProtection="1">
      <alignment horizontal="left" vertical="center" wrapText="1"/>
      <protection locked="0"/>
    </xf>
    <xf numFmtId="1" fontId="3" fillId="0" borderId="1" xfId="0" applyNumberFormat="1" applyFont="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1" xfId="0" applyFill="1" applyBorder="1" applyAlignment="1" applyProtection="1">
      <alignment horizontal="left" vertical="center" wrapText="1"/>
      <protection locked="0"/>
    </xf>
    <xf numFmtId="0" fontId="20" fillId="0" borderId="1" xfId="0" applyNumberFormat="1"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protection locked="0"/>
    </xf>
    <xf numFmtId="49" fontId="0" fillId="0" borderId="1" xfId="0" applyNumberFormat="1" applyFill="1" applyBorder="1" applyAlignment="1" applyProtection="1">
      <alignment horizontal="left" vertical="center" wrapText="1"/>
      <protection locked="0"/>
    </xf>
    <xf numFmtId="0" fontId="21" fillId="0" borderId="1" xfId="0" applyFont="1" applyBorder="1" applyAlignment="1" applyProtection="1">
      <alignment horizontal="left" vertical="center"/>
      <protection locked="0"/>
    </xf>
    <xf numFmtId="0" fontId="22" fillId="0" borderId="1" xfId="0" quotePrefix="1" applyNumberFormat="1" applyFont="1" applyFill="1" applyBorder="1" applyAlignment="1" applyProtection="1">
      <alignment horizontal="left" vertical="center" wrapText="1"/>
      <protection locked="0"/>
    </xf>
    <xf numFmtId="0" fontId="23" fillId="0" borderId="1" xfId="0" applyNumberFormat="1"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20" fillId="0" borderId="1" xfId="0" applyNumberFormat="1"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24" fillId="0" borderId="1" xfId="0" applyFont="1" applyFill="1" applyBorder="1" applyAlignment="1" applyProtection="1">
      <alignment horizontal="left" vertical="center" wrapText="1"/>
      <protection locked="0"/>
    </xf>
    <xf numFmtId="0" fontId="3" fillId="0" borderId="1" xfId="0" applyFont="1" applyBorder="1" applyAlignment="1" applyProtection="1">
      <alignment wrapText="1"/>
      <protection locked="0"/>
    </xf>
    <xf numFmtId="0" fontId="25" fillId="0" borderId="1" xfId="0" applyFont="1" applyFill="1" applyBorder="1" applyAlignment="1" applyProtection="1">
      <alignment wrapText="1"/>
      <protection locked="0"/>
    </xf>
    <xf numFmtId="1" fontId="3" fillId="0" borderId="1" xfId="0" applyNumberFormat="1" applyFont="1" applyBorder="1" applyAlignment="1" applyProtection="1">
      <alignment wrapText="1"/>
      <protection locked="0"/>
    </xf>
    <xf numFmtId="0" fontId="3" fillId="0" borderId="1" xfId="0" applyFont="1" applyBorder="1" applyAlignment="1" applyProtection="1">
      <protection locked="0"/>
    </xf>
    <xf numFmtId="0" fontId="26" fillId="0" borderId="1" xfId="0" quotePrefix="1" applyNumberFormat="1" applyFont="1" applyFill="1" applyBorder="1" applyAlignment="1" applyProtection="1">
      <alignment wrapText="1"/>
      <protection locked="0"/>
    </xf>
    <xf numFmtId="0" fontId="26" fillId="0" borderId="1" xfId="0" applyNumberFormat="1" applyFont="1" applyFill="1" applyBorder="1" applyAlignment="1" applyProtection="1">
      <alignment wrapText="1"/>
      <protection locked="0"/>
    </xf>
    <xf numFmtId="0" fontId="27" fillId="0" borderId="1" xfId="0" applyFont="1" applyFill="1" applyBorder="1" applyAlignment="1" applyProtection="1">
      <alignment wrapText="1"/>
      <protection locked="0"/>
    </xf>
    <xf numFmtId="0" fontId="0" fillId="0" borderId="1" xfId="0" applyFont="1" applyFill="1" applyBorder="1" applyAlignment="1" applyProtection="1">
      <alignment wrapText="1"/>
      <protection locked="0"/>
    </xf>
    <xf numFmtId="49" fontId="0" fillId="0" borderId="1" xfId="0" applyNumberFormat="1" applyFont="1" applyFill="1" applyBorder="1" applyAlignment="1" applyProtection="1">
      <alignment wrapText="1"/>
      <protection locked="0"/>
    </xf>
    <xf numFmtId="0" fontId="0" fillId="0" borderId="1" xfId="0" applyFont="1" applyBorder="1" applyAlignment="1" applyProtection="1">
      <protection locked="0"/>
    </xf>
    <xf numFmtId="49" fontId="28" fillId="0" borderId="1" xfId="0" applyNumberFormat="1" applyFont="1" applyFill="1" applyBorder="1" applyAlignment="1" applyProtection="1">
      <alignment wrapText="1"/>
      <protection locked="0"/>
    </xf>
    <xf numFmtId="0" fontId="24" fillId="0" borderId="1" xfId="0" applyFont="1" applyFill="1" applyBorder="1" applyAlignment="1" applyProtection="1">
      <protection locked="0"/>
    </xf>
    <xf numFmtId="0" fontId="24" fillId="0" borderId="1" xfId="0" applyFont="1" applyFill="1" applyBorder="1" applyAlignment="1" applyProtection="1">
      <alignment wrapText="1"/>
      <protection locked="0"/>
    </xf>
    <xf numFmtId="49" fontId="26" fillId="0" borderId="1" xfId="0" applyNumberFormat="1" applyFont="1" applyFill="1" applyBorder="1" applyAlignment="1" applyProtection="1">
      <alignment wrapText="1"/>
      <protection locked="0"/>
    </xf>
    <xf numFmtId="49" fontId="30" fillId="0" borderId="1" xfId="1" applyNumberFormat="1" applyFont="1" applyFill="1" applyBorder="1" applyAlignment="1" applyProtection="1">
      <alignment wrapText="1"/>
      <protection locked="0"/>
    </xf>
    <xf numFmtId="0" fontId="3" fillId="0" borderId="1" xfId="0" applyFont="1" applyBorder="1" applyAlignment="1" applyProtection="1">
      <alignment horizontal="left" wrapText="1"/>
      <protection locked="0"/>
    </xf>
    <xf numFmtId="49" fontId="3" fillId="0" borderId="1" xfId="0" applyNumberFormat="1" applyFont="1" applyBorder="1" applyAlignment="1" applyProtection="1">
      <alignment wrapText="1"/>
      <protection locked="0"/>
    </xf>
    <xf numFmtId="0" fontId="3" fillId="0" borderId="1" xfId="0" applyFont="1" applyBorder="1" applyAlignment="1" applyProtection="1">
      <alignment horizontal="left"/>
      <protection locked="0"/>
    </xf>
    <xf numFmtId="1" fontId="3" fillId="0" borderId="1" xfId="0" applyNumberFormat="1" applyFont="1" applyBorder="1" applyAlignment="1" applyProtection="1">
      <alignment horizontal="left" wrapText="1"/>
      <protection locked="0"/>
    </xf>
    <xf numFmtId="0" fontId="25" fillId="0" borderId="1" xfId="0" applyFont="1" applyFill="1" applyBorder="1" applyAlignment="1" applyProtection="1">
      <alignment horizontal="left" vertical="center" wrapText="1"/>
      <protection locked="0"/>
    </xf>
    <xf numFmtId="0" fontId="0" fillId="0" borderId="1" xfId="0" applyFont="1" applyBorder="1" applyAlignment="1" applyProtection="1">
      <alignment horizontal="left" vertical="center"/>
      <protection locked="0"/>
    </xf>
    <xf numFmtId="49" fontId="0" fillId="0" borderId="1" xfId="0" applyNumberFormat="1" applyFont="1" applyFill="1" applyBorder="1" applyAlignment="1" applyProtection="1">
      <alignment horizontal="left" vertical="center" wrapText="1"/>
      <protection locked="0"/>
    </xf>
    <xf numFmtId="0" fontId="25" fillId="0" borderId="1" xfId="0" applyFont="1" applyFill="1" applyBorder="1" applyAlignment="1" applyProtection="1">
      <alignment horizontal="center" vertical="center" wrapText="1"/>
      <protection locked="0"/>
    </xf>
    <xf numFmtId="0" fontId="27" fillId="0" borderId="1" xfId="0" applyFont="1" applyFill="1" applyBorder="1" applyAlignment="1" applyProtection="1">
      <alignment horizontal="center" vertical="center" wrapText="1"/>
      <protection locked="0"/>
    </xf>
    <xf numFmtId="0" fontId="3" fillId="10" borderId="1" xfId="0" applyFont="1" applyFill="1" applyBorder="1" applyAlignment="1" applyProtection="1">
      <alignment horizontal="left" wrapText="1"/>
      <protection locked="0"/>
    </xf>
    <xf numFmtId="0" fontId="21" fillId="0" borderId="1" xfId="0" applyFont="1" applyFill="1" applyBorder="1" applyAlignment="1" applyProtection="1">
      <alignment horizontal="left" wrapText="1"/>
      <protection locked="0"/>
    </xf>
    <xf numFmtId="0" fontId="25" fillId="0" borderId="1" xfId="0" applyFont="1" applyFill="1" applyBorder="1" applyAlignment="1" applyProtection="1">
      <alignment horizontal="left" wrapText="1"/>
      <protection locked="0"/>
    </xf>
    <xf numFmtId="0" fontId="21" fillId="0" borderId="1" xfId="0" applyFont="1" applyBorder="1" applyAlignment="1" applyProtection="1">
      <alignment horizontal="left" vertical="center" wrapText="1"/>
      <protection locked="0"/>
    </xf>
    <xf numFmtId="1" fontId="21" fillId="0" borderId="1" xfId="0" applyNumberFormat="1" applyFont="1" applyBorder="1" applyAlignment="1" applyProtection="1">
      <alignment horizontal="left" vertical="center" wrapText="1"/>
      <protection locked="0"/>
    </xf>
    <xf numFmtId="0" fontId="31" fillId="0" borderId="1" xfId="0" applyFont="1" applyFill="1" applyBorder="1" applyAlignment="1" applyProtection="1">
      <alignment horizontal="left" vertical="center" wrapText="1"/>
      <protection locked="0"/>
    </xf>
    <xf numFmtId="49" fontId="32" fillId="0" borderId="1" xfId="0" applyNumberFormat="1" applyFont="1" applyFill="1" applyBorder="1" applyAlignment="1" applyProtection="1">
      <alignment horizontal="left" vertical="center" wrapText="1"/>
      <protection locked="0"/>
    </xf>
    <xf numFmtId="49" fontId="19" fillId="0" borderId="1" xfId="0" applyNumberFormat="1" applyFont="1" applyFill="1" applyBorder="1" applyAlignment="1" applyProtection="1">
      <alignment horizontal="left" vertical="center" wrapText="1"/>
      <protection locked="0"/>
    </xf>
    <xf numFmtId="49" fontId="31" fillId="0" borderId="1" xfId="0" applyNumberFormat="1" applyFont="1" applyFill="1" applyBorder="1" applyAlignment="1" applyProtection="1">
      <alignment horizontal="left" vertical="center" wrapText="1"/>
      <protection locked="0"/>
    </xf>
    <xf numFmtId="14" fontId="3" fillId="0" borderId="0" xfId="0" applyNumberFormat="1" applyFont="1" applyProtection="1">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1" fontId="15" fillId="0" borderId="2" xfId="0" applyNumberFormat="1" applyFont="1" applyFill="1" applyBorder="1" applyAlignment="1" applyProtection="1">
      <alignment horizontal="center" vertical="center"/>
      <protection locked="0"/>
    </xf>
    <xf numFmtId="1" fontId="15" fillId="0" borderId="4" xfId="0" applyNumberFormat="1"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tabSelected="1" workbookViewId="0">
      <selection activeCell="D14" sqref="D14:E14"/>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138" t="s">
        <v>69</v>
      </c>
      <c r="B1" s="138"/>
      <c r="C1" s="138"/>
      <c r="D1" s="138"/>
      <c r="E1" s="138"/>
      <c r="F1" s="138"/>
      <c r="G1" s="138"/>
      <c r="H1" s="138"/>
      <c r="I1" s="138"/>
      <c r="J1" s="138"/>
      <c r="K1" s="138"/>
      <c r="L1" s="138"/>
      <c r="M1" s="138"/>
    </row>
    <row r="2" spans="1:14">
      <c r="A2" s="139" t="s">
        <v>0</v>
      </c>
      <c r="B2" s="139"/>
      <c r="C2" s="141" t="s">
        <v>68</v>
      </c>
      <c r="D2" s="142"/>
      <c r="E2" s="2" t="s">
        <v>1</v>
      </c>
      <c r="F2" s="156" t="s">
        <v>1121</v>
      </c>
      <c r="G2" s="156"/>
      <c r="H2" s="156"/>
      <c r="I2" s="156"/>
      <c r="J2" s="156"/>
      <c r="K2" s="153" t="s">
        <v>24</v>
      </c>
      <c r="L2" s="153"/>
      <c r="M2" s="36" t="s">
        <v>1120</v>
      </c>
    </row>
    <row r="3" spans="1:14" ht="7.5" customHeight="1">
      <c r="A3" s="117"/>
      <c r="B3" s="117"/>
      <c r="C3" s="117"/>
      <c r="D3" s="117"/>
      <c r="E3" s="117"/>
      <c r="F3" s="116"/>
      <c r="G3" s="116"/>
      <c r="H3" s="116"/>
      <c r="I3" s="116"/>
      <c r="J3" s="116"/>
      <c r="K3" s="118"/>
      <c r="L3" s="118"/>
      <c r="M3" s="118"/>
    </row>
    <row r="4" spans="1:14">
      <c r="A4" s="149" t="s">
        <v>2</v>
      </c>
      <c r="B4" s="150"/>
      <c r="C4" s="150"/>
      <c r="D4" s="150"/>
      <c r="E4" s="151"/>
      <c r="F4" s="116"/>
      <c r="G4" s="116"/>
      <c r="H4" s="116"/>
      <c r="I4" s="119" t="s">
        <v>60</v>
      </c>
      <c r="J4" s="119"/>
      <c r="K4" s="119"/>
      <c r="L4" s="119"/>
      <c r="M4" s="119"/>
    </row>
    <row r="5" spans="1:14" ht="18.75" customHeight="1">
      <c r="A5" s="114" t="s">
        <v>4</v>
      </c>
      <c r="B5" s="114"/>
      <c r="C5" s="132" t="s">
        <v>1133</v>
      </c>
      <c r="D5" s="152"/>
      <c r="E5" s="133"/>
      <c r="F5" s="116"/>
      <c r="G5" s="116"/>
      <c r="H5" s="116"/>
      <c r="I5" s="143" t="s">
        <v>5</v>
      </c>
      <c r="J5" s="143"/>
      <c r="K5" s="146" t="s">
        <v>1135</v>
      </c>
      <c r="L5" s="147"/>
      <c r="M5" s="148"/>
    </row>
    <row r="6" spans="1:14" ht="18.75" customHeight="1">
      <c r="A6" s="115" t="s">
        <v>18</v>
      </c>
      <c r="B6" s="115"/>
      <c r="C6" s="37">
        <v>9854311192</v>
      </c>
      <c r="D6" s="140" t="s">
        <v>1134</v>
      </c>
      <c r="E6" s="140"/>
      <c r="F6" s="116"/>
      <c r="G6" s="116"/>
      <c r="H6" s="116"/>
      <c r="I6" s="115" t="s">
        <v>18</v>
      </c>
      <c r="J6" s="115"/>
      <c r="K6" s="144">
        <v>9435135861</v>
      </c>
      <c r="L6" s="145"/>
      <c r="M6" s="154"/>
      <c r="N6" s="148"/>
    </row>
    <row r="7" spans="1:14">
      <c r="A7" s="113" t="s">
        <v>3</v>
      </c>
      <c r="B7" s="113"/>
      <c r="C7" s="113"/>
      <c r="D7" s="113"/>
      <c r="E7" s="113"/>
      <c r="F7" s="113"/>
      <c r="G7" s="113"/>
      <c r="H7" s="113"/>
      <c r="I7" s="113"/>
      <c r="J7" s="113"/>
      <c r="K7" s="113"/>
      <c r="L7" s="113"/>
      <c r="M7" s="113"/>
    </row>
    <row r="8" spans="1:14">
      <c r="A8" s="161" t="s">
        <v>21</v>
      </c>
      <c r="B8" s="162"/>
      <c r="C8" s="163"/>
      <c r="D8" s="3" t="s">
        <v>20</v>
      </c>
      <c r="E8" s="53">
        <v>102600101</v>
      </c>
      <c r="F8" s="123"/>
      <c r="G8" s="124"/>
      <c r="H8" s="124"/>
      <c r="I8" s="161" t="s">
        <v>22</v>
      </c>
      <c r="J8" s="162"/>
      <c r="K8" s="163"/>
      <c r="L8" s="3" t="s">
        <v>20</v>
      </c>
      <c r="M8" s="53">
        <v>102600102</v>
      </c>
    </row>
    <row r="9" spans="1:14">
      <c r="A9" s="128" t="s">
        <v>26</v>
      </c>
      <c r="B9" s="129"/>
      <c r="C9" s="6" t="s">
        <v>6</v>
      </c>
      <c r="D9" s="9" t="s">
        <v>12</v>
      </c>
      <c r="E9" s="5" t="s">
        <v>15</v>
      </c>
      <c r="F9" s="125"/>
      <c r="G9" s="126"/>
      <c r="H9" s="126"/>
      <c r="I9" s="128" t="s">
        <v>26</v>
      </c>
      <c r="J9" s="129"/>
      <c r="K9" s="6" t="s">
        <v>6</v>
      </c>
      <c r="L9" s="9" t="s">
        <v>12</v>
      </c>
      <c r="M9" s="5" t="s">
        <v>15</v>
      </c>
    </row>
    <row r="10" spans="1:14">
      <c r="A10" s="137" t="s">
        <v>1122</v>
      </c>
      <c r="B10" s="137"/>
      <c r="C10" s="17" t="s">
        <v>1123</v>
      </c>
      <c r="D10" s="37">
        <v>7637808390</v>
      </c>
      <c r="E10" s="38"/>
      <c r="F10" s="125"/>
      <c r="G10" s="126"/>
      <c r="H10" s="126"/>
      <c r="I10" s="130" t="s">
        <v>1130</v>
      </c>
      <c r="J10" s="131"/>
      <c r="K10" s="17" t="s">
        <v>1125</v>
      </c>
      <c r="L10" s="37">
        <v>7002161149</v>
      </c>
      <c r="M10" s="38"/>
    </row>
    <row r="11" spans="1:14">
      <c r="A11" s="137" t="s">
        <v>1124</v>
      </c>
      <c r="B11" s="137"/>
      <c r="C11" s="17" t="s">
        <v>1125</v>
      </c>
      <c r="D11" s="37">
        <v>8721060185</v>
      </c>
      <c r="E11" s="38"/>
      <c r="F11" s="125"/>
      <c r="G11" s="126"/>
      <c r="H11" s="126"/>
      <c r="I11" s="132" t="s">
        <v>1131</v>
      </c>
      <c r="J11" s="133"/>
      <c r="K11" s="20" t="s">
        <v>1127</v>
      </c>
      <c r="L11" s="37">
        <v>8723007746</v>
      </c>
      <c r="M11" s="38"/>
    </row>
    <row r="12" spans="1:14">
      <c r="A12" s="137" t="s">
        <v>1126</v>
      </c>
      <c r="B12" s="137"/>
      <c r="C12" s="17" t="s">
        <v>1127</v>
      </c>
      <c r="D12" s="37">
        <v>6000630699</v>
      </c>
      <c r="E12" s="38"/>
      <c r="F12" s="125"/>
      <c r="G12" s="126"/>
      <c r="H12" s="126"/>
      <c r="I12" s="130" t="s">
        <v>1132</v>
      </c>
      <c r="J12" s="131"/>
      <c r="K12" s="17" t="s">
        <v>1129</v>
      </c>
      <c r="L12" s="37">
        <v>9101836768</v>
      </c>
      <c r="M12" s="38"/>
    </row>
    <row r="13" spans="1:14">
      <c r="A13" s="137" t="s">
        <v>1128</v>
      </c>
      <c r="B13" s="137"/>
      <c r="C13" s="17" t="s">
        <v>1129</v>
      </c>
      <c r="D13" s="37">
        <v>9127337525</v>
      </c>
      <c r="E13" s="38"/>
      <c r="F13" s="125"/>
      <c r="G13" s="126"/>
      <c r="H13" s="126"/>
      <c r="I13" s="130"/>
      <c r="J13" s="131"/>
      <c r="K13" s="17"/>
      <c r="L13" s="37"/>
      <c r="M13" s="38"/>
    </row>
    <row r="14" spans="1:14">
      <c r="A14" s="134" t="s">
        <v>19</v>
      </c>
      <c r="B14" s="135"/>
      <c r="C14" s="136"/>
      <c r="D14" s="160" t="s">
        <v>1136</v>
      </c>
      <c r="E14" s="160"/>
      <c r="F14" s="125"/>
      <c r="G14" s="126"/>
      <c r="H14" s="126"/>
      <c r="I14" s="127"/>
      <c r="J14" s="127"/>
      <c r="K14" s="127"/>
      <c r="L14" s="127"/>
      <c r="M14" s="127"/>
      <c r="N14" s="8"/>
    </row>
    <row r="15" spans="1:14">
      <c r="A15" s="122"/>
      <c r="B15" s="122"/>
      <c r="C15" s="122"/>
      <c r="D15" s="122"/>
      <c r="E15" s="122"/>
      <c r="F15" s="122"/>
      <c r="G15" s="122"/>
      <c r="H15" s="122"/>
      <c r="I15" s="122"/>
      <c r="J15" s="122"/>
      <c r="K15" s="122"/>
      <c r="L15" s="122"/>
      <c r="M15" s="122"/>
    </row>
    <row r="16" spans="1:14">
      <c r="A16" s="121" t="s">
        <v>44</v>
      </c>
      <c r="B16" s="121"/>
      <c r="C16" s="121"/>
      <c r="D16" s="121"/>
      <c r="E16" s="121"/>
      <c r="F16" s="121"/>
      <c r="G16" s="121"/>
      <c r="H16" s="121"/>
      <c r="I16" s="121"/>
      <c r="J16" s="121"/>
      <c r="K16" s="121"/>
      <c r="L16" s="121"/>
      <c r="M16" s="121"/>
    </row>
    <row r="17" spans="1:13" ht="32.25" customHeight="1">
      <c r="A17" s="158" t="s">
        <v>56</v>
      </c>
      <c r="B17" s="158"/>
      <c r="C17" s="158"/>
      <c r="D17" s="158"/>
      <c r="E17" s="158"/>
      <c r="F17" s="158"/>
      <c r="G17" s="158"/>
      <c r="H17" s="158"/>
      <c r="I17" s="158"/>
      <c r="J17" s="158"/>
      <c r="K17" s="158"/>
      <c r="L17" s="158"/>
      <c r="M17" s="158"/>
    </row>
    <row r="18" spans="1:13">
      <c r="A18" s="120" t="s">
        <v>57</v>
      </c>
      <c r="B18" s="120"/>
      <c r="C18" s="120"/>
      <c r="D18" s="120"/>
      <c r="E18" s="120"/>
      <c r="F18" s="120"/>
      <c r="G18" s="120"/>
      <c r="H18" s="120"/>
      <c r="I18" s="120"/>
      <c r="J18" s="120"/>
      <c r="K18" s="120"/>
      <c r="L18" s="120"/>
      <c r="M18" s="120"/>
    </row>
    <row r="19" spans="1:13">
      <c r="A19" s="120" t="s">
        <v>45</v>
      </c>
      <c r="B19" s="120"/>
      <c r="C19" s="120"/>
      <c r="D19" s="120"/>
      <c r="E19" s="120"/>
      <c r="F19" s="120"/>
      <c r="G19" s="120"/>
      <c r="H19" s="120"/>
      <c r="I19" s="120"/>
      <c r="J19" s="120"/>
      <c r="K19" s="120"/>
      <c r="L19" s="120"/>
      <c r="M19" s="120"/>
    </row>
    <row r="20" spans="1:13">
      <c r="A20" s="120" t="s">
        <v>39</v>
      </c>
      <c r="B20" s="120"/>
      <c r="C20" s="120"/>
      <c r="D20" s="120"/>
      <c r="E20" s="120"/>
      <c r="F20" s="120"/>
      <c r="G20" s="120"/>
      <c r="H20" s="120"/>
      <c r="I20" s="120"/>
      <c r="J20" s="120"/>
      <c r="K20" s="120"/>
      <c r="L20" s="120"/>
      <c r="M20" s="120"/>
    </row>
    <row r="21" spans="1:13">
      <c r="A21" s="120" t="s">
        <v>46</v>
      </c>
      <c r="B21" s="120"/>
      <c r="C21" s="120"/>
      <c r="D21" s="120"/>
      <c r="E21" s="120"/>
      <c r="F21" s="120"/>
      <c r="G21" s="120"/>
      <c r="H21" s="120"/>
      <c r="I21" s="120"/>
      <c r="J21" s="120"/>
      <c r="K21" s="120"/>
      <c r="L21" s="120"/>
      <c r="M21" s="120"/>
    </row>
    <row r="22" spans="1:13">
      <c r="A22" s="120" t="s">
        <v>40</v>
      </c>
      <c r="B22" s="120"/>
      <c r="C22" s="120"/>
      <c r="D22" s="120"/>
      <c r="E22" s="120"/>
      <c r="F22" s="120"/>
      <c r="G22" s="120"/>
      <c r="H22" s="120"/>
      <c r="I22" s="120"/>
      <c r="J22" s="120"/>
      <c r="K22" s="120"/>
      <c r="L22" s="120"/>
      <c r="M22" s="120"/>
    </row>
    <row r="23" spans="1:13">
      <c r="A23" s="159" t="s">
        <v>49</v>
      </c>
      <c r="B23" s="159"/>
      <c r="C23" s="159"/>
      <c r="D23" s="159"/>
      <c r="E23" s="159"/>
      <c r="F23" s="159"/>
      <c r="G23" s="159"/>
      <c r="H23" s="159"/>
      <c r="I23" s="159"/>
      <c r="J23" s="159"/>
      <c r="K23" s="159"/>
      <c r="L23" s="159"/>
      <c r="M23" s="159"/>
    </row>
    <row r="24" spans="1:13">
      <c r="A24" s="120" t="s">
        <v>41</v>
      </c>
      <c r="B24" s="120"/>
      <c r="C24" s="120"/>
      <c r="D24" s="120"/>
      <c r="E24" s="120"/>
      <c r="F24" s="120"/>
      <c r="G24" s="120"/>
      <c r="H24" s="120"/>
      <c r="I24" s="120"/>
      <c r="J24" s="120"/>
      <c r="K24" s="120"/>
      <c r="L24" s="120"/>
      <c r="M24" s="120"/>
    </row>
    <row r="25" spans="1:13">
      <c r="A25" s="120" t="s">
        <v>42</v>
      </c>
      <c r="B25" s="120"/>
      <c r="C25" s="120"/>
      <c r="D25" s="120"/>
      <c r="E25" s="120"/>
      <c r="F25" s="120"/>
      <c r="G25" s="120"/>
      <c r="H25" s="120"/>
      <c r="I25" s="120"/>
      <c r="J25" s="120"/>
      <c r="K25" s="120"/>
      <c r="L25" s="120"/>
      <c r="M25" s="120"/>
    </row>
    <row r="26" spans="1:13">
      <c r="A26" s="120" t="s">
        <v>43</v>
      </c>
      <c r="B26" s="120"/>
      <c r="C26" s="120"/>
      <c r="D26" s="120"/>
      <c r="E26" s="120"/>
      <c r="F26" s="120"/>
      <c r="G26" s="120"/>
      <c r="H26" s="120"/>
      <c r="I26" s="120"/>
      <c r="J26" s="120"/>
      <c r="K26" s="120"/>
      <c r="L26" s="120"/>
      <c r="M26" s="120"/>
    </row>
    <row r="27" spans="1:13">
      <c r="A27" s="157" t="s">
        <v>47</v>
      </c>
      <c r="B27" s="157"/>
      <c r="C27" s="157"/>
      <c r="D27" s="157"/>
      <c r="E27" s="157"/>
      <c r="F27" s="157"/>
      <c r="G27" s="157"/>
      <c r="H27" s="157"/>
      <c r="I27" s="157"/>
      <c r="J27" s="157"/>
      <c r="K27" s="157"/>
      <c r="L27" s="157"/>
      <c r="M27" s="157"/>
    </row>
    <row r="28" spans="1:13">
      <c r="A28" s="120" t="s">
        <v>48</v>
      </c>
      <c r="B28" s="120"/>
      <c r="C28" s="120"/>
      <c r="D28" s="120"/>
      <c r="E28" s="120"/>
      <c r="F28" s="120"/>
      <c r="G28" s="120"/>
      <c r="H28" s="120"/>
      <c r="I28" s="120"/>
      <c r="J28" s="120"/>
      <c r="K28" s="120"/>
      <c r="L28" s="120"/>
      <c r="M28" s="120"/>
    </row>
    <row r="29" spans="1:13" ht="44.25" customHeight="1">
      <c r="A29" s="155" t="s">
        <v>58</v>
      </c>
      <c r="B29" s="155"/>
      <c r="C29" s="155"/>
      <c r="D29" s="155"/>
      <c r="E29" s="155"/>
      <c r="F29" s="155"/>
      <c r="G29" s="155"/>
      <c r="H29" s="155"/>
      <c r="I29" s="155"/>
      <c r="J29" s="155"/>
      <c r="K29" s="155"/>
      <c r="L29" s="155"/>
      <c r="M29" s="155"/>
    </row>
  </sheetData>
  <sheetProtection password="8527" sheet="1" objects="1" scenarios="1"/>
  <mergeCells count="51">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M6:N6"/>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zoomScale="90" zoomScaleNormal="90" workbookViewId="0">
      <pane xSplit="3" ySplit="4" topLeftCell="D84" activePane="bottomRight" state="frozen"/>
      <selection pane="topRight" activeCell="C1" sqref="C1"/>
      <selection pane="bottomLeft" activeCell="A5" sqref="A5"/>
      <selection pane="bottomRight" activeCell="N94" sqref="N94"/>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66" t="s">
        <v>70</v>
      </c>
      <c r="B1" s="166"/>
      <c r="C1" s="166"/>
      <c r="D1" s="166"/>
      <c r="E1" s="166"/>
      <c r="F1" s="166"/>
      <c r="G1" s="166"/>
      <c r="H1" s="166"/>
      <c r="I1" s="166"/>
      <c r="J1" s="166"/>
      <c r="K1" s="166"/>
      <c r="L1" s="166"/>
      <c r="M1" s="166"/>
      <c r="N1" s="166"/>
      <c r="O1" s="166"/>
      <c r="P1" s="166"/>
      <c r="Q1" s="166"/>
      <c r="R1" s="166"/>
      <c r="S1" s="166"/>
    </row>
    <row r="2" spans="1:20" ht="16.5" customHeight="1">
      <c r="A2" s="169" t="s">
        <v>59</v>
      </c>
      <c r="B2" s="170"/>
      <c r="C2" s="170"/>
      <c r="D2" s="25">
        <v>43556</v>
      </c>
      <c r="E2" s="22"/>
      <c r="F2" s="22"/>
      <c r="G2" s="22"/>
      <c r="H2" s="22"/>
      <c r="I2" s="22"/>
      <c r="J2" s="22"/>
      <c r="K2" s="22"/>
      <c r="L2" s="22"/>
      <c r="M2" s="22"/>
      <c r="N2" s="22"/>
      <c r="O2" s="22"/>
      <c r="P2" s="22"/>
      <c r="Q2" s="22"/>
      <c r="R2" s="22"/>
      <c r="S2" s="22"/>
    </row>
    <row r="3" spans="1:20" ht="24" customHeight="1">
      <c r="A3" s="165" t="s">
        <v>14</v>
      </c>
      <c r="B3" s="167" t="s">
        <v>61</v>
      </c>
      <c r="C3" s="164" t="s">
        <v>7</v>
      </c>
      <c r="D3" s="164" t="s">
        <v>55</v>
      </c>
      <c r="E3" s="164" t="s">
        <v>16</v>
      </c>
      <c r="F3" s="171" t="s">
        <v>17</v>
      </c>
      <c r="G3" s="164" t="s">
        <v>8</v>
      </c>
      <c r="H3" s="164"/>
      <c r="I3" s="164"/>
      <c r="J3" s="164" t="s">
        <v>31</v>
      </c>
      <c r="K3" s="167" t="s">
        <v>33</v>
      </c>
      <c r="L3" s="167" t="s">
        <v>50</v>
      </c>
      <c r="M3" s="167" t="s">
        <v>51</v>
      </c>
      <c r="N3" s="167" t="s">
        <v>34</v>
      </c>
      <c r="O3" s="167" t="s">
        <v>35</v>
      </c>
      <c r="P3" s="165" t="s">
        <v>54</v>
      </c>
      <c r="Q3" s="164" t="s">
        <v>52</v>
      </c>
      <c r="R3" s="164" t="s">
        <v>32</v>
      </c>
      <c r="S3" s="164" t="s">
        <v>53</v>
      </c>
      <c r="T3" s="164" t="s">
        <v>13</v>
      </c>
    </row>
    <row r="4" spans="1:20" ht="25.5" customHeight="1">
      <c r="A4" s="165"/>
      <c r="B4" s="172"/>
      <c r="C4" s="164"/>
      <c r="D4" s="164"/>
      <c r="E4" s="164"/>
      <c r="F4" s="171"/>
      <c r="G4" s="15" t="s">
        <v>9</v>
      </c>
      <c r="H4" s="15" t="s">
        <v>10</v>
      </c>
      <c r="I4" s="11" t="s">
        <v>11</v>
      </c>
      <c r="J4" s="164"/>
      <c r="K4" s="168"/>
      <c r="L4" s="168"/>
      <c r="M4" s="168"/>
      <c r="N4" s="168"/>
      <c r="O4" s="168"/>
      <c r="P4" s="165"/>
      <c r="Q4" s="165"/>
      <c r="R4" s="164"/>
      <c r="S4" s="164"/>
      <c r="T4" s="164"/>
    </row>
    <row r="5" spans="1:20" ht="33">
      <c r="A5" s="4">
        <v>1</v>
      </c>
      <c r="B5" s="17" t="s">
        <v>62</v>
      </c>
      <c r="C5" s="79" t="s">
        <v>306</v>
      </c>
      <c r="D5" s="81" t="s">
        <v>23</v>
      </c>
      <c r="E5" s="79">
        <v>18140108001</v>
      </c>
      <c r="F5" s="81" t="s">
        <v>124</v>
      </c>
      <c r="G5" s="81">
        <v>75</v>
      </c>
      <c r="H5" s="82">
        <v>77</v>
      </c>
      <c r="I5" s="55">
        <f>SUM(G5:H5)</f>
        <v>152</v>
      </c>
      <c r="J5" s="79" t="s">
        <v>346</v>
      </c>
      <c r="K5" s="79" t="s">
        <v>347</v>
      </c>
      <c r="L5" s="79" t="s">
        <v>348</v>
      </c>
      <c r="M5" s="79">
        <v>8011909776</v>
      </c>
      <c r="N5" s="79" t="s">
        <v>349</v>
      </c>
      <c r="O5" s="79">
        <v>9957003128</v>
      </c>
      <c r="P5" s="49">
        <v>43556</v>
      </c>
      <c r="Q5" s="48" t="s">
        <v>72</v>
      </c>
      <c r="R5" s="48" t="s">
        <v>1112</v>
      </c>
      <c r="S5" s="18" t="s">
        <v>1113</v>
      </c>
      <c r="T5" s="18"/>
    </row>
    <row r="6" spans="1:20">
      <c r="A6" s="4">
        <v>2</v>
      </c>
      <c r="B6" s="17" t="s">
        <v>62</v>
      </c>
      <c r="C6" s="79" t="s">
        <v>307</v>
      </c>
      <c r="D6" s="81" t="s">
        <v>23</v>
      </c>
      <c r="E6" s="79">
        <v>18140108101</v>
      </c>
      <c r="F6" s="81" t="s">
        <v>124</v>
      </c>
      <c r="G6" s="81">
        <v>60</v>
      </c>
      <c r="H6" s="79">
        <v>61</v>
      </c>
      <c r="I6" s="55">
        <f t="shared" ref="I6:I69" si="0">SUM(G6:H6)</f>
        <v>121</v>
      </c>
      <c r="J6" s="79" t="s">
        <v>350</v>
      </c>
      <c r="K6" s="79" t="s">
        <v>347</v>
      </c>
      <c r="L6" s="79" t="s">
        <v>348</v>
      </c>
      <c r="M6" s="79">
        <v>8011909776</v>
      </c>
      <c r="N6" s="79" t="s">
        <v>349</v>
      </c>
      <c r="O6" s="79">
        <v>9957003128</v>
      </c>
      <c r="P6" s="49">
        <v>43556</v>
      </c>
      <c r="Q6" s="48" t="s">
        <v>72</v>
      </c>
      <c r="R6" s="48" t="s">
        <v>1112</v>
      </c>
      <c r="S6" s="18" t="s">
        <v>1113</v>
      </c>
      <c r="T6" s="18"/>
    </row>
    <row r="7" spans="1:20" ht="33">
      <c r="A7" s="4">
        <v>3</v>
      </c>
      <c r="B7" s="17" t="s">
        <v>62</v>
      </c>
      <c r="C7" s="79" t="s">
        <v>308</v>
      </c>
      <c r="D7" s="81" t="s">
        <v>23</v>
      </c>
      <c r="E7" s="79">
        <v>18140108201</v>
      </c>
      <c r="F7" s="81" t="s">
        <v>124</v>
      </c>
      <c r="G7" s="81">
        <v>9</v>
      </c>
      <c r="H7" s="79">
        <v>10</v>
      </c>
      <c r="I7" s="55">
        <f t="shared" si="0"/>
        <v>19</v>
      </c>
      <c r="J7" s="79" t="s">
        <v>351</v>
      </c>
      <c r="K7" s="79" t="s">
        <v>347</v>
      </c>
      <c r="L7" s="79" t="s">
        <v>348</v>
      </c>
      <c r="M7" s="79">
        <v>8011909776</v>
      </c>
      <c r="N7" s="79" t="s">
        <v>349</v>
      </c>
      <c r="O7" s="79">
        <v>9957003128</v>
      </c>
      <c r="P7" s="49">
        <v>43557</v>
      </c>
      <c r="Q7" s="48" t="s">
        <v>73</v>
      </c>
      <c r="R7" s="48" t="s">
        <v>1112</v>
      </c>
      <c r="S7" s="18" t="s">
        <v>1113</v>
      </c>
      <c r="T7" s="18"/>
    </row>
    <row r="8" spans="1:20" ht="33">
      <c r="A8" s="4">
        <v>4</v>
      </c>
      <c r="B8" s="17" t="s">
        <v>62</v>
      </c>
      <c r="C8" s="79" t="s">
        <v>309</v>
      </c>
      <c r="D8" s="81" t="s">
        <v>23</v>
      </c>
      <c r="E8" s="79">
        <v>18140108301</v>
      </c>
      <c r="F8" s="81" t="s">
        <v>124</v>
      </c>
      <c r="G8" s="81">
        <v>31</v>
      </c>
      <c r="H8" s="82">
        <v>30</v>
      </c>
      <c r="I8" s="55">
        <f t="shared" si="0"/>
        <v>61</v>
      </c>
      <c r="J8" s="79" t="s">
        <v>352</v>
      </c>
      <c r="K8" s="79" t="s">
        <v>347</v>
      </c>
      <c r="L8" s="79" t="s">
        <v>348</v>
      </c>
      <c r="M8" s="79">
        <v>8011909776</v>
      </c>
      <c r="N8" s="79" t="s">
        <v>349</v>
      </c>
      <c r="O8" s="79">
        <v>9957003128</v>
      </c>
      <c r="P8" s="49">
        <v>43557</v>
      </c>
      <c r="Q8" s="48" t="s">
        <v>73</v>
      </c>
      <c r="R8" s="48" t="s">
        <v>1112</v>
      </c>
      <c r="S8" s="18" t="s">
        <v>1113</v>
      </c>
      <c r="T8" s="18"/>
    </row>
    <row r="9" spans="1:20">
      <c r="A9" s="4">
        <v>5</v>
      </c>
      <c r="B9" s="17" t="s">
        <v>62</v>
      </c>
      <c r="C9" s="79" t="s">
        <v>310</v>
      </c>
      <c r="D9" s="81" t="s">
        <v>23</v>
      </c>
      <c r="E9" s="79">
        <v>18140108303</v>
      </c>
      <c r="F9" s="81" t="s">
        <v>124</v>
      </c>
      <c r="G9" s="81">
        <v>115</v>
      </c>
      <c r="H9" s="79">
        <v>100</v>
      </c>
      <c r="I9" s="55">
        <f t="shared" si="0"/>
        <v>215</v>
      </c>
      <c r="J9" s="79" t="s">
        <v>353</v>
      </c>
      <c r="K9" s="79" t="s">
        <v>347</v>
      </c>
      <c r="L9" s="79" t="s">
        <v>348</v>
      </c>
      <c r="M9" s="79">
        <v>8011909776</v>
      </c>
      <c r="N9" s="79" t="s">
        <v>349</v>
      </c>
      <c r="O9" s="79">
        <v>9957003128</v>
      </c>
      <c r="P9" s="49">
        <v>43558</v>
      </c>
      <c r="Q9" s="48" t="s">
        <v>74</v>
      </c>
      <c r="R9" s="48" t="s">
        <v>1112</v>
      </c>
      <c r="S9" s="18" t="s">
        <v>1113</v>
      </c>
      <c r="T9" s="18"/>
    </row>
    <row r="10" spans="1:20">
      <c r="A10" s="4">
        <v>6</v>
      </c>
      <c r="B10" s="17" t="s">
        <v>62</v>
      </c>
      <c r="C10" s="79" t="s">
        <v>311</v>
      </c>
      <c r="D10" s="81" t="s">
        <v>23</v>
      </c>
      <c r="E10" s="79">
        <v>18140108305</v>
      </c>
      <c r="F10" s="81" t="s">
        <v>124</v>
      </c>
      <c r="G10" s="81">
        <v>80</v>
      </c>
      <c r="H10" s="79">
        <v>80</v>
      </c>
      <c r="I10" s="55">
        <f t="shared" si="0"/>
        <v>160</v>
      </c>
      <c r="J10" s="79" t="s">
        <v>354</v>
      </c>
      <c r="K10" s="79" t="s">
        <v>347</v>
      </c>
      <c r="L10" s="79" t="s">
        <v>348</v>
      </c>
      <c r="M10" s="79">
        <v>8011909776</v>
      </c>
      <c r="N10" s="79" t="s">
        <v>349</v>
      </c>
      <c r="O10" s="79">
        <v>9957003128</v>
      </c>
      <c r="P10" s="49">
        <v>43559</v>
      </c>
      <c r="Q10" s="48" t="s">
        <v>75</v>
      </c>
      <c r="R10" s="48" t="s">
        <v>1112</v>
      </c>
      <c r="S10" s="18" t="s">
        <v>1113</v>
      </c>
      <c r="T10" s="18"/>
    </row>
    <row r="11" spans="1:20">
      <c r="A11" s="4">
        <v>7</v>
      </c>
      <c r="B11" s="17" t="s">
        <v>62</v>
      </c>
      <c r="C11" s="79" t="s">
        <v>312</v>
      </c>
      <c r="D11" s="79" t="s">
        <v>23</v>
      </c>
      <c r="E11" s="81">
        <v>18140107802</v>
      </c>
      <c r="F11" s="79" t="s">
        <v>125</v>
      </c>
      <c r="G11" s="81">
        <v>36</v>
      </c>
      <c r="H11" s="81">
        <v>57</v>
      </c>
      <c r="I11" s="55">
        <f t="shared" si="0"/>
        <v>93</v>
      </c>
      <c r="J11" s="79" t="s">
        <v>355</v>
      </c>
      <c r="K11" s="79" t="s">
        <v>347</v>
      </c>
      <c r="L11" s="79" t="s">
        <v>348</v>
      </c>
      <c r="M11" s="79">
        <v>8011909776</v>
      </c>
      <c r="N11" s="79" t="s">
        <v>349</v>
      </c>
      <c r="O11" s="79">
        <v>9957003128</v>
      </c>
      <c r="P11" s="49">
        <v>43560</v>
      </c>
      <c r="Q11" s="48" t="s">
        <v>76</v>
      </c>
      <c r="R11" s="48" t="s">
        <v>1112</v>
      </c>
      <c r="S11" s="18" t="s">
        <v>1113</v>
      </c>
      <c r="T11" s="18"/>
    </row>
    <row r="12" spans="1:20" s="52" customFormat="1">
      <c r="A12" s="50">
        <v>8</v>
      </c>
      <c r="B12" s="17" t="s">
        <v>62</v>
      </c>
      <c r="C12" s="79" t="s">
        <v>313</v>
      </c>
      <c r="D12" s="79" t="s">
        <v>23</v>
      </c>
      <c r="E12" s="81">
        <v>18140107901</v>
      </c>
      <c r="F12" s="79" t="s">
        <v>124</v>
      </c>
      <c r="G12" s="81">
        <v>30</v>
      </c>
      <c r="H12" s="81">
        <v>28</v>
      </c>
      <c r="I12" s="55">
        <f t="shared" si="0"/>
        <v>58</v>
      </c>
      <c r="J12" s="79" t="s">
        <v>356</v>
      </c>
      <c r="K12" s="79" t="s">
        <v>347</v>
      </c>
      <c r="L12" s="79" t="s">
        <v>348</v>
      </c>
      <c r="M12" s="79">
        <v>8011909776</v>
      </c>
      <c r="N12" s="79" t="s">
        <v>349</v>
      </c>
      <c r="O12" s="79">
        <v>9957003128</v>
      </c>
      <c r="P12" s="49">
        <v>43560</v>
      </c>
      <c r="Q12" s="48" t="s">
        <v>76</v>
      </c>
      <c r="R12" s="48" t="s">
        <v>1112</v>
      </c>
      <c r="S12" s="18" t="s">
        <v>1113</v>
      </c>
      <c r="T12" s="51"/>
    </row>
    <row r="13" spans="1:20">
      <c r="A13" s="4">
        <v>9</v>
      </c>
      <c r="B13" s="17" t="s">
        <v>62</v>
      </c>
      <c r="C13" s="79" t="s">
        <v>314</v>
      </c>
      <c r="D13" s="79" t="s">
        <v>23</v>
      </c>
      <c r="E13" s="83">
        <v>18140119001</v>
      </c>
      <c r="F13" s="79" t="s">
        <v>124</v>
      </c>
      <c r="G13" s="84">
        <v>42</v>
      </c>
      <c r="H13" s="81">
        <v>35</v>
      </c>
      <c r="I13" s="55">
        <f t="shared" si="0"/>
        <v>77</v>
      </c>
      <c r="J13" s="79" t="s">
        <v>357</v>
      </c>
      <c r="K13" s="79" t="s">
        <v>347</v>
      </c>
      <c r="L13" s="79" t="s">
        <v>348</v>
      </c>
      <c r="M13" s="79">
        <v>8011909776</v>
      </c>
      <c r="N13" s="79" t="s">
        <v>349</v>
      </c>
      <c r="O13" s="79">
        <v>9957003128</v>
      </c>
      <c r="P13" s="49">
        <v>43561</v>
      </c>
      <c r="Q13" s="48" t="s">
        <v>77</v>
      </c>
      <c r="R13" s="48" t="s">
        <v>1112</v>
      </c>
      <c r="S13" s="18" t="s">
        <v>1113</v>
      </c>
      <c r="T13" s="18"/>
    </row>
    <row r="14" spans="1:20" ht="33">
      <c r="A14" s="4">
        <v>10</v>
      </c>
      <c r="B14" s="17" t="s">
        <v>62</v>
      </c>
      <c r="C14" s="79" t="s">
        <v>315</v>
      </c>
      <c r="D14" s="79" t="s">
        <v>23</v>
      </c>
      <c r="E14" s="81">
        <v>18140118111</v>
      </c>
      <c r="F14" s="79" t="s">
        <v>124</v>
      </c>
      <c r="G14" s="81">
        <v>100</v>
      </c>
      <c r="H14" s="81">
        <v>95</v>
      </c>
      <c r="I14" s="55">
        <f t="shared" si="0"/>
        <v>195</v>
      </c>
      <c r="J14" s="79" t="s">
        <v>358</v>
      </c>
      <c r="K14" s="79" t="s">
        <v>347</v>
      </c>
      <c r="L14" s="79" t="s">
        <v>348</v>
      </c>
      <c r="M14" s="79">
        <v>8011909776</v>
      </c>
      <c r="N14" s="79" t="s">
        <v>349</v>
      </c>
      <c r="O14" s="79">
        <v>9957003128</v>
      </c>
      <c r="P14" s="49">
        <v>43563</v>
      </c>
      <c r="Q14" s="48" t="s">
        <v>72</v>
      </c>
      <c r="R14" s="48" t="s">
        <v>1112</v>
      </c>
      <c r="S14" s="18" t="s">
        <v>1113</v>
      </c>
      <c r="T14" s="18"/>
    </row>
    <row r="15" spans="1:20" ht="33">
      <c r="A15" s="4">
        <v>11</v>
      </c>
      <c r="B15" s="17" t="s">
        <v>62</v>
      </c>
      <c r="C15" s="79" t="s">
        <v>316</v>
      </c>
      <c r="D15" s="79" t="s">
        <v>23</v>
      </c>
      <c r="E15" s="83">
        <v>18140126102</v>
      </c>
      <c r="F15" s="79" t="s">
        <v>345</v>
      </c>
      <c r="G15" s="81">
        <v>358</v>
      </c>
      <c r="H15" s="81">
        <v>435</v>
      </c>
      <c r="I15" s="55">
        <f t="shared" si="0"/>
        <v>793</v>
      </c>
      <c r="J15" s="79" t="s">
        <v>359</v>
      </c>
      <c r="K15" s="79" t="s">
        <v>360</v>
      </c>
      <c r="L15" s="79" t="s">
        <v>361</v>
      </c>
      <c r="M15" s="79">
        <v>8721019972</v>
      </c>
      <c r="N15" s="79" t="s">
        <v>362</v>
      </c>
      <c r="O15" s="79">
        <v>9859528638</v>
      </c>
      <c r="P15" s="49">
        <v>43564</v>
      </c>
      <c r="Q15" s="48" t="s">
        <v>73</v>
      </c>
      <c r="R15" s="48" t="s">
        <v>1112</v>
      </c>
      <c r="S15" s="18" t="s">
        <v>1113</v>
      </c>
      <c r="T15" s="18"/>
    </row>
    <row r="16" spans="1:20" ht="33">
      <c r="A16" s="4">
        <v>12</v>
      </c>
      <c r="B16" s="17" t="s">
        <v>62</v>
      </c>
      <c r="C16" s="79" t="s">
        <v>316</v>
      </c>
      <c r="D16" s="79" t="s">
        <v>23</v>
      </c>
      <c r="E16" s="83">
        <v>18140126102</v>
      </c>
      <c r="F16" s="79" t="s">
        <v>345</v>
      </c>
      <c r="G16" s="81">
        <v>0</v>
      </c>
      <c r="H16" s="81">
        <v>0</v>
      </c>
      <c r="I16" s="55">
        <f t="shared" si="0"/>
        <v>0</v>
      </c>
      <c r="J16" s="79" t="s">
        <v>359</v>
      </c>
      <c r="K16" s="79" t="s">
        <v>360</v>
      </c>
      <c r="L16" s="79" t="s">
        <v>361</v>
      </c>
      <c r="M16" s="79">
        <v>8721019972</v>
      </c>
      <c r="N16" s="79" t="s">
        <v>362</v>
      </c>
      <c r="O16" s="79">
        <v>9859528638</v>
      </c>
      <c r="P16" s="49">
        <v>43565</v>
      </c>
      <c r="Q16" s="48" t="s">
        <v>74</v>
      </c>
      <c r="R16" s="48" t="s">
        <v>1112</v>
      </c>
      <c r="S16" s="18" t="s">
        <v>1113</v>
      </c>
      <c r="T16" s="18"/>
    </row>
    <row r="17" spans="1:20" ht="33">
      <c r="A17" s="4">
        <v>13</v>
      </c>
      <c r="B17" s="17" t="s">
        <v>62</v>
      </c>
      <c r="C17" s="79" t="s">
        <v>316</v>
      </c>
      <c r="D17" s="79" t="s">
        <v>23</v>
      </c>
      <c r="E17" s="83">
        <v>18140126102</v>
      </c>
      <c r="F17" s="79" t="s">
        <v>345</v>
      </c>
      <c r="G17" s="81">
        <v>0</v>
      </c>
      <c r="H17" s="81">
        <v>0</v>
      </c>
      <c r="I17" s="55">
        <f t="shared" si="0"/>
        <v>0</v>
      </c>
      <c r="J17" s="79" t="s">
        <v>359</v>
      </c>
      <c r="K17" s="79" t="s">
        <v>360</v>
      </c>
      <c r="L17" s="79" t="s">
        <v>361</v>
      </c>
      <c r="M17" s="79">
        <v>8721019972</v>
      </c>
      <c r="N17" s="79" t="s">
        <v>362</v>
      </c>
      <c r="O17" s="79">
        <v>9859528638</v>
      </c>
      <c r="P17" s="49">
        <v>43567</v>
      </c>
      <c r="Q17" s="48" t="s">
        <v>76</v>
      </c>
      <c r="R17" s="48" t="s">
        <v>1112</v>
      </c>
      <c r="S17" s="18" t="s">
        <v>1113</v>
      </c>
      <c r="T17" s="18"/>
    </row>
    <row r="18" spans="1:20" ht="33">
      <c r="A18" s="4">
        <v>14</v>
      </c>
      <c r="B18" s="17" t="s">
        <v>62</v>
      </c>
      <c r="C18" s="80" t="s">
        <v>317</v>
      </c>
      <c r="D18" s="79" t="s">
        <v>25</v>
      </c>
      <c r="E18" s="85">
        <v>105</v>
      </c>
      <c r="F18" s="79" t="s">
        <v>126</v>
      </c>
      <c r="G18" s="79">
        <v>45</v>
      </c>
      <c r="H18" s="86">
        <v>49</v>
      </c>
      <c r="I18" s="55">
        <f t="shared" si="0"/>
        <v>94</v>
      </c>
      <c r="J18" s="87" t="s">
        <v>363</v>
      </c>
      <c r="K18" s="79" t="s">
        <v>364</v>
      </c>
      <c r="L18" s="79" t="s">
        <v>365</v>
      </c>
      <c r="M18" s="79" t="s">
        <v>366</v>
      </c>
      <c r="N18" s="88" t="s">
        <v>367</v>
      </c>
      <c r="O18" s="88">
        <v>8876018132</v>
      </c>
      <c r="P18" s="49">
        <v>43568</v>
      </c>
      <c r="Q18" s="48" t="s">
        <v>77</v>
      </c>
      <c r="R18" s="48" t="s">
        <v>1114</v>
      </c>
      <c r="S18" s="18" t="s">
        <v>1113</v>
      </c>
      <c r="T18" s="18"/>
    </row>
    <row r="19" spans="1:20" ht="33">
      <c r="A19" s="4">
        <v>15</v>
      </c>
      <c r="B19" s="17" t="s">
        <v>62</v>
      </c>
      <c r="C19" s="80" t="s">
        <v>318</v>
      </c>
      <c r="D19" s="79" t="s">
        <v>25</v>
      </c>
      <c r="E19" s="85">
        <v>106</v>
      </c>
      <c r="F19" s="79" t="s">
        <v>126</v>
      </c>
      <c r="G19" s="79">
        <v>33</v>
      </c>
      <c r="H19" s="86">
        <v>33</v>
      </c>
      <c r="I19" s="55">
        <f t="shared" si="0"/>
        <v>66</v>
      </c>
      <c r="J19" s="87" t="s">
        <v>368</v>
      </c>
      <c r="K19" s="79" t="s">
        <v>364</v>
      </c>
      <c r="L19" s="79" t="s">
        <v>365</v>
      </c>
      <c r="M19" s="79" t="s">
        <v>366</v>
      </c>
      <c r="N19" s="88" t="s">
        <v>367</v>
      </c>
      <c r="O19" s="88">
        <v>8876018132</v>
      </c>
      <c r="P19" s="49">
        <v>43568</v>
      </c>
      <c r="Q19" s="48" t="s">
        <v>77</v>
      </c>
      <c r="R19" s="48" t="s">
        <v>1114</v>
      </c>
      <c r="S19" s="18" t="s">
        <v>1113</v>
      </c>
      <c r="T19" s="18"/>
    </row>
    <row r="20" spans="1:20" ht="33">
      <c r="A20" s="4">
        <v>16</v>
      </c>
      <c r="B20" s="17" t="s">
        <v>62</v>
      </c>
      <c r="C20" s="80" t="s">
        <v>319</v>
      </c>
      <c r="D20" s="79" t="s">
        <v>25</v>
      </c>
      <c r="E20" s="85">
        <v>107</v>
      </c>
      <c r="F20" s="79" t="s">
        <v>126</v>
      </c>
      <c r="G20" s="79">
        <v>27</v>
      </c>
      <c r="H20" s="86">
        <v>30</v>
      </c>
      <c r="I20" s="55">
        <f t="shared" si="0"/>
        <v>57</v>
      </c>
      <c r="J20" s="87" t="s">
        <v>369</v>
      </c>
      <c r="K20" s="79" t="s">
        <v>364</v>
      </c>
      <c r="L20" s="79" t="s">
        <v>365</v>
      </c>
      <c r="M20" s="79" t="s">
        <v>366</v>
      </c>
      <c r="N20" s="88" t="s">
        <v>367</v>
      </c>
      <c r="O20" s="88">
        <v>8876018132</v>
      </c>
      <c r="P20" s="49">
        <v>43572</v>
      </c>
      <c r="Q20" s="48" t="s">
        <v>74</v>
      </c>
      <c r="R20" s="48" t="s">
        <v>1114</v>
      </c>
      <c r="S20" s="18" t="s">
        <v>1113</v>
      </c>
      <c r="T20" s="18"/>
    </row>
    <row r="21" spans="1:20" ht="33">
      <c r="A21" s="4">
        <v>17</v>
      </c>
      <c r="B21" s="17" t="s">
        <v>62</v>
      </c>
      <c r="C21" s="80" t="s">
        <v>320</v>
      </c>
      <c r="D21" s="79" t="s">
        <v>25</v>
      </c>
      <c r="E21" s="85">
        <v>108</v>
      </c>
      <c r="F21" s="79" t="s">
        <v>126</v>
      </c>
      <c r="G21" s="79">
        <v>33</v>
      </c>
      <c r="H21" s="86">
        <v>23</v>
      </c>
      <c r="I21" s="55">
        <f t="shared" si="0"/>
        <v>56</v>
      </c>
      <c r="J21" s="87" t="s">
        <v>370</v>
      </c>
      <c r="K21" s="79" t="s">
        <v>364</v>
      </c>
      <c r="L21" s="79" t="s">
        <v>365</v>
      </c>
      <c r="M21" s="79" t="s">
        <v>366</v>
      </c>
      <c r="N21" s="88" t="s">
        <v>367</v>
      </c>
      <c r="O21" s="88">
        <v>8876018132</v>
      </c>
      <c r="P21" s="49">
        <v>43572</v>
      </c>
      <c r="Q21" s="48" t="s">
        <v>74</v>
      </c>
      <c r="R21" s="48" t="s">
        <v>1114</v>
      </c>
      <c r="S21" s="18" t="s">
        <v>1113</v>
      </c>
      <c r="T21" s="18"/>
    </row>
    <row r="22" spans="1:20" ht="33">
      <c r="A22" s="4">
        <v>18</v>
      </c>
      <c r="B22" s="17" t="s">
        <v>62</v>
      </c>
      <c r="C22" s="80" t="s">
        <v>321</v>
      </c>
      <c r="D22" s="79" t="s">
        <v>25</v>
      </c>
      <c r="E22" s="85">
        <v>109</v>
      </c>
      <c r="F22" s="79" t="s">
        <v>126</v>
      </c>
      <c r="G22" s="79">
        <v>40</v>
      </c>
      <c r="H22" s="86">
        <v>46</v>
      </c>
      <c r="I22" s="55">
        <f t="shared" si="0"/>
        <v>86</v>
      </c>
      <c r="J22" s="87" t="s">
        <v>371</v>
      </c>
      <c r="K22" s="79" t="s">
        <v>364</v>
      </c>
      <c r="L22" s="79" t="s">
        <v>365</v>
      </c>
      <c r="M22" s="79" t="s">
        <v>366</v>
      </c>
      <c r="N22" s="79" t="s">
        <v>372</v>
      </c>
      <c r="O22" s="79">
        <v>9864572978</v>
      </c>
      <c r="P22" s="49">
        <v>43573</v>
      </c>
      <c r="Q22" s="48" t="s">
        <v>75</v>
      </c>
      <c r="R22" s="48" t="s">
        <v>1114</v>
      </c>
      <c r="S22" s="18" t="s">
        <v>1113</v>
      </c>
      <c r="T22" s="18"/>
    </row>
    <row r="23" spans="1:20" ht="33">
      <c r="A23" s="4">
        <v>19</v>
      </c>
      <c r="B23" s="17" t="s">
        <v>62</v>
      </c>
      <c r="C23" s="80" t="s">
        <v>322</v>
      </c>
      <c r="D23" s="79" t="s">
        <v>25</v>
      </c>
      <c r="E23" s="85">
        <v>110</v>
      </c>
      <c r="F23" s="79" t="s">
        <v>126</v>
      </c>
      <c r="G23" s="79">
        <v>70</v>
      </c>
      <c r="H23" s="86">
        <v>78</v>
      </c>
      <c r="I23" s="55">
        <f t="shared" si="0"/>
        <v>148</v>
      </c>
      <c r="J23" s="87" t="s">
        <v>373</v>
      </c>
      <c r="K23" s="79" t="s">
        <v>364</v>
      </c>
      <c r="L23" s="79" t="s">
        <v>365</v>
      </c>
      <c r="M23" s="79" t="s">
        <v>366</v>
      </c>
      <c r="N23" s="79" t="s">
        <v>374</v>
      </c>
      <c r="O23" s="79">
        <v>9577054694</v>
      </c>
      <c r="P23" s="49">
        <v>43573</v>
      </c>
      <c r="Q23" s="48" t="s">
        <v>75</v>
      </c>
      <c r="R23" s="48" t="s">
        <v>1114</v>
      </c>
      <c r="S23" s="18" t="s">
        <v>1113</v>
      </c>
      <c r="T23" s="18"/>
    </row>
    <row r="24" spans="1:20" ht="33">
      <c r="A24" s="4">
        <v>20</v>
      </c>
      <c r="B24" s="17" t="s">
        <v>62</v>
      </c>
      <c r="C24" s="80" t="s">
        <v>323</v>
      </c>
      <c r="D24" s="79" t="s">
        <v>25</v>
      </c>
      <c r="E24" s="85">
        <v>111</v>
      </c>
      <c r="F24" s="79" t="s">
        <v>126</v>
      </c>
      <c r="G24" s="79">
        <v>50</v>
      </c>
      <c r="H24" s="86">
        <v>57</v>
      </c>
      <c r="I24" s="55">
        <f t="shared" si="0"/>
        <v>107</v>
      </c>
      <c r="J24" s="87" t="s">
        <v>375</v>
      </c>
      <c r="K24" s="79" t="s">
        <v>364</v>
      </c>
      <c r="L24" s="79" t="s">
        <v>365</v>
      </c>
      <c r="M24" s="79" t="s">
        <v>366</v>
      </c>
      <c r="N24" s="79" t="s">
        <v>374</v>
      </c>
      <c r="O24" s="79">
        <v>9577054694</v>
      </c>
      <c r="P24" s="49">
        <v>43575</v>
      </c>
      <c r="Q24" s="48" t="s">
        <v>77</v>
      </c>
      <c r="R24" s="48" t="s">
        <v>1114</v>
      </c>
      <c r="S24" s="18" t="s">
        <v>1113</v>
      </c>
      <c r="T24" s="18"/>
    </row>
    <row r="25" spans="1:20" ht="32.25">
      <c r="A25" s="4">
        <v>21</v>
      </c>
      <c r="B25" s="17" t="s">
        <v>62</v>
      </c>
      <c r="C25" s="80" t="s">
        <v>324</v>
      </c>
      <c r="D25" s="79" t="s">
        <v>25</v>
      </c>
      <c r="E25" s="85">
        <v>112</v>
      </c>
      <c r="F25" s="79" t="s">
        <v>126</v>
      </c>
      <c r="G25" s="79">
        <v>30</v>
      </c>
      <c r="H25" s="86">
        <v>33</v>
      </c>
      <c r="I25" s="55">
        <f t="shared" si="0"/>
        <v>63</v>
      </c>
      <c r="J25" s="87" t="s">
        <v>376</v>
      </c>
      <c r="K25" s="79" t="s">
        <v>377</v>
      </c>
      <c r="L25" s="79" t="s">
        <v>378</v>
      </c>
      <c r="M25" s="79">
        <v>9854804362</v>
      </c>
      <c r="N25" s="79" t="s">
        <v>379</v>
      </c>
      <c r="O25" s="79">
        <v>9864236603</v>
      </c>
      <c r="P25" s="49">
        <v>43575</v>
      </c>
      <c r="Q25" s="48" t="s">
        <v>77</v>
      </c>
      <c r="R25" s="48" t="s">
        <v>1114</v>
      </c>
      <c r="S25" s="18" t="s">
        <v>1113</v>
      </c>
      <c r="T25" s="18"/>
    </row>
    <row r="26" spans="1:20" ht="32.25">
      <c r="A26" s="4">
        <v>22</v>
      </c>
      <c r="B26" s="17" t="s">
        <v>62</v>
      </c>
      <c r="C26" s="80" t="s">
        <v>325</v>
      </c>
      <c r="D26" s="79" t="s">
        <v>25</v>
      </c>
      <c r="E26" s="85">
        <v>113</v>
      </c>
      <c r="F26" s="79" t="s">
        <v>126</v>
      </c>
      <c r="G26" s="79">
        <v>35</v>
      </c>
      <c r="H26" s="86">
        <v>36</v>
      </c>
      <c r="I26" s="55">
        <f t="shared" si="0"/>
        <v>71</v>
      </c>
      <c r="J26" s="87" t="s">
        <v>380</v>
      </c>
      <c r="K26" s="79" t="s">
        <v>364</v>
      </c>
      <c r="L26" s="79" t="s">
        <v>381</v>
      </c>
      <c r="M26" s="79">
        <v>9854308102</v>
      </c>
      <c r="N26" s="79" t="s">
        <v>382</v>
      </c>
      <c r="O26" s="79">
        <v>9508143775</v>
      </c>
      <c r="P26" s="49">
        <v>43577</v>
      </c>
      <c r="Q26" s="48" t="s">
        <v>72</v>
      </c>
      <c r="R26" s="48" t="s">
        <v>1114</v>
      </c>
      <c r="S26" s="18" t="s">
        <v>1113</v>
      </c>
      <c r="T26" s="18"/>
    </row>
    <row r="27" spans="1:20" ht="32.25">
      <c r="A27" s="4">
        <v>23</v>
      </c>
      <c r="B27" s="17" t="s">
        <v>62</v>
      </c>
      <c r="C27" s="80" t="s">
        <v>326</v>
      </c>
      <c r="D27" s="79" t="s">
        <v>25</v>
      </c>
      <c r="E27" s="85">
        <v>114</v>
      </c>
      <c r="F27" s="79" t="s">
        <v>126</v>
      </c>
      <c r="G27" s="79">
        <v>33</v>
      </c>
      <c r="H27" s="86">
        <v>31</v>
      </c>
      <c r="I27" s="55">
        <f t="shared" si="0"/>
        <v>64</v>
      </c>
      <c r="J27" s="87" t="s">
        <v>383</v>
      </c>
      <c r="K27" s="79" t="s">
        <v>364</v>
      </c>
      <c r="L27" s="79" t="s">
        <v>381</v>
      </c>
      <c r="M27" s="79">
        <v>9854308102</v>
      </c>
      <c r="N27" s="79" t="s">
        <v>382</v>
      </c>
      <c r="O27" s="79">
        <v>9508143775</v>
      </c>
      <c r="P27" s="49">
        <v>43577</v>
      </c>
      <c r="Q27" s="48" t="s">
        <v>72</v>
      </c>
      <c r="R27" s="48" t="s">
        <v>1114</v>
      </c>
      <c r="S27" s="18" t="s">
        <v>1113</v>
      </c>
      <c r="T27" s="18"/>
    </row>
    <row r="28" spans="1:20" ht="32.25">
      <c r="A28" s="4">
        <v>24</v>
      </c>
      <c r="B28" s="17" t="s">
        <v>62</v>
      </c>
      <c r="C28" s="80" t="s">
        <v>327</v>
      </c>
      <c r="D28" s="79" t="s">
        <v>25</v>
      </c>
      <c r="E28" s="85">
        <v>115</v>
      </c>
      <c r="F28" s="79" t="s">
        <v>126</v>
      </c>
      <c r="G28" s="79">
        <v>26</v>
      </c>
      <c r="H28" s="86">
        <v>20</v>
      </c>
      <c r="I28" s="55">
        <f t="shared" si="0"/>
        <v>46</v>
      </c>
      <c r="J28" s="87" t="s">
        <v>384</v>
      </c>
      <c r="K28" s="79" t="s">
        <v>364</v>
      </c>
      <c r="L28" s="79" t="s">
        <v>381</v>
      </c>
      <c r="M28" s="79">
        <v>9854308102</v>
      </c>
      <c r="N28" s="79" t="s">
        <v>382</v>
      </c>
      <c r="O28" s="79">
        <v>9508143775</v>
      </c>
      <c r="P28" s="49">
        <v>43577</v>
      </c>
      <c r="Q28" s="48" t="s">
        <v>72</v>
      </c>
      <c r="R28" s="48" t="s">
        <v>1114</v>
      </c>
      <c r="S28" s="18" t="s">
        <v>1113</v>
      </c>
      <c r="T28" s="18"/>
    </row>
    <row r="29" spans="1:20" ht="18.75">
      <c r="A29" s="4">
        <v>25</v>
      </c>
      <c r="B29" s="17" t="s">
        <v>62</v>
      </c>
      <c r="C29" s="80" t="s">
        <v>328</v>
      </c>
      <c r="D29" s="79" t="s">
        <v>25</v>
      </c>
      <c r="E29" s="85">
        <v>116</v>
      </c>
      <c r="F29" s="79" t="s">
        <v>126</v>
      </c>
      <c r="G29" s="79">
        <v>27</v>
      </c>
      <c r="H29" s="86">
        <v>27</v>
      </c>
      <c r="I29" s="55">
        <f t="shared" si="0"/>
        <v>54</v>
      </c>
      <c r="J29" s="87" t="s">
        <v>385</v>
      </c>
      <c r="K29" s="79" t="s">
        <v>386</v>
      </c>
      <c r="L29" s="79" t="s">
        <v>387</v>
      </c>
      <c r="M29" s="79">
        <v>8751878615</v>
      </c>
      <c r="N29" s="79" t="s">
        <v>388</v>
      </c>
      <c r="O29" s="79">
        <v>8753828668</v>
      </c>
      <c r="P29" s="49">
        <v>43578</v>
      </c>
      <c r="Q29" s="48" t="s">
        <v>73</v>
      </c>
      <c r="R29" s="48" t="s">
        <v>1114</v>
      </c>
      <c r="S29" s="18" t="s">
        <v>1113</v>
      </c>
      <c r="T29" s="18"/>
    </row>
    <row r="30" spans="1:20" ht="18.75">
      <c r="A30" s="4">
        <v>26</v>
      </c>
      <c r="B30" s="17" t="s">
        <v>62</v>
      </c>
      <c r="C30" s="80" t="s">
        <v>329</v>
      </c>
      <c r="D30" s="79" t="s">
        <v>25</v>
      </c>
      <c r="E30" s="85">
        <v>117</v>
      </c>
      <c r="F30" s="79" t="s">
        <v>126</v>
      </c>
      <c r="G30" s="79">
        <v>25</v>
      </c>
      <c r="H30" s="86">
        <v>28</v>
      </c>
      <c r="I30" s="55">
        <f t="shared" si="0"/>
        <v>53</v>
      </c>
      <c r="J30" s="87" t="s">
        <v>389</v>
      </c>
      <c r="K30" s="79" t="s">
        <v>386</v>
      </c>
      <c r="L30" s="79" t="s">
        <v>387</v>
      </c>
      <c r="M30" s="79">
        <v>8751878615</v>
      </c>
      <c r="N30" s="79" t="s">
        <v>388</v>
      </c>
      <c r="O30" s="79">
        <v>8753828668</v>
      </c>
      <c r="P30" s="49">
        <v>43578</v>
      </c>
      <c r="Q30" s="48" t="s">
        <v>73</v>
      </c>
      <c r="R30" s="48" t="s">
        <v>1114</v>
      </c>
      <c r="S30" s="18" t="s">
        <v>1113</v>
      </c>
      <c r="T30" s="18"/>
    </row>
    <row r="31" spans="1:20" ht="18.75">
      <c r="A31" s="4">
        <v>27</v>
      </c>
      <c r="B31" s="17" t="s">
        <v>62</v>
      </c>
      <c r="C31" s="80" t="s">
        <v>330</v>
      </c>
      <c r="D31" s="79" t="s">
        <v>25</v>
      </c>
      <c r="E31" s="85">
        <v>118</v>
      </c>
      <c r="F31" s="79" t="s">
        <v>126</v>
      </c>
      <c r="G31" s="79">
        <v>31</v>
      </c>
      <c r="H31" s="86">
        <v>30</v>
      </c>
      <c r="I31" s="55">
        <f t="shared" si="0"/>
        <v>61</v>
      </c>
      <c r="J31" s="87" t="s">
        <v>390</v>
      </c>
      <c r="K31" s="79" t="s">
        <v>386</v>
      </c>
      <c r="L31" s="79" t="s">
        <v>387</v>
      </c>
      <c r="M31" s="79">
        <v>8751878615</v>
      </c>
      <c r="N31" s="79" t="s">
        <v>388</v>
      </c>
      <c r="O31" s="79">
        <v>8753828668</v>
      </c>
      <c r="P31" s="49">
        <v>43579</v>
      </c>
      <c r="Q31" s="48" t="s">
        <v>74</v>
      </c>
      <c r="R31" s="48" t="s">
        <v>1114</v>
      </c>
      <c r="S31" s="18" t="s">
        <v>1113</v>
      </c>
      <c r="T31" s="18"/>
    </row>
    <row r="32" spans="1:20" ht="32.25">
      <c r="A32" s="4">
        <v>28</v>
      </c>
      <c r="B32" s="17" t="s">
        <v>62</v>
      </c>
      <c r="C32" s="80" t="s">
        <v>331</v>
      </c>
      <c r="D32" s="79" t="s">
        <v>25</v>
      </c>
      <c r="E32" s="85">
        <v>119</v>
      </c>
      <c r="F32" s="79" t="s">
        <v>126</v>
      </c>
      <c r="G32" s="79">
        <v>17</v>
      </c>
      <c r="H32" s="86">
        <v>16</v>
      </c>
      <c r="I32" s="55">
        <f t="shared" si="0"/>
        <v>33</v>
      </c>
      <c r="J32" s="87" t="s">
        <v>391</v>
      </c>
      <c r="K32" s="79" t="s">
        <v>386</v>
      </c>
      <c r="L32" s="79" t="s">
        <v>387</v>
      </c>
      <c r="M32" s="79">
        <v>8751878615</v>
      </c>
      <c r="N32" s="79" t="s">
        <v>388</v>
      </c>
      <c r="O32" s="79">
        <v>8753828668</v>
      </c>
      <c r="P32" s="49">
        <v>43579</v>
      </c>
      <c r="Q32" s="48" t="s">
        <v>74</v>
      </c>
      <c r="R32" s="48" t="s">
        <v>1114</v>
      </c>
      <c r="S32" s="18" t="s">
        <v>1113</v>
      </c>
      <c r="T32" s="18"/>
    </row>
    <row r="33" spans="1:20" ht="32.25">
      <c r="A33" s="4">
        <v>29</v>
      </c>
      <c r="B33" s="17" t="s">
        <v>62</v>
      </c>
      <c r="C33" s="80" t="s">
        <v>332</v>
      </c>
      <c r="D33" s="79" t="s">
        <v>25</v>
      </c>
      <c r="E33" s="85">
        <v>120</v>
      </c>
      <c r="F33" s="79" t="s">
        <v>126</v>
      </c>
      <c r="G33" s="79">
        <v>35</v>
      </c>
      <c r="H33" s="86">
        <v>34</v>
      </c>
      <c r="I33" s="55">
        <f t="shared" si="0"/>
        <v>69</v>
      </c>
      <c r="J33" s="87" t="s">
        <v>392</v>
      </c>
      <c r="K33" s="79" t="s">
        <v>386</v>
      </c>
      <c r="L33" s="79" t="s">
        <v>387</v>
      </c>
      <c r="M33" s="79">
        <v>8751878615</v>
      </c>
      <c r="N33" s="79" t="s">
        <v>388</v>
      </c>
      <c r="O33" s="79">
        <v>8753828668</v>
      </c>
      <c r="P33" s="49">
        <v>43580</v>
      </c>
      <c r="Q33" s="48" t="s">
        <v>75</v>
      </c>
      <c r="R33" s="48" t="s">
        <v>1114</v>
      </c>
      <c r="S33" s="18" t="s">
        <v>1113</v>
      </c>
      <c r="T33" s="18"/>
    </row>
    <row r="34" spans="1:20" ht="18.75">
      <c r="A34" s="4">
        <v>30</v>
      </c>
      <c r="B34" s="17" t="s">
        <v>62</v>
      </c>
      <c r="C34" s="80" t="s">
        <v>333</v>
      </c>
      <c r="D34" s="79" t="s">
        <v>25</v>
      </c>
      <c r="E34" s="85">
        <v>121</v>
      </c>
      <c r="F34" s="79" t="s">
        <v>126</v>
      </c>
      <c r="G34" s="79">
        <v>35</v>
      </c>
      <c r="H34" s="86">
        <v>34</v>
      </c>
      <c r="I34" s="55">
        <f t="shared" si="0"/>
        <v>69</v>
      </c>
      <c r="J34" s="87" t="s">
        <v>393</v>
      </c>
      <c r="K34" s="79" t="s">
        <v>394</v>
      </c>
      <c r="L34" s="79" t="s">
        <v>395</v>
      </c>
      <c r="M34" s="79">
        <v>9577329100</v>
      </c>
      <c r="N34" s="79" t="s">
        <v>396</v>
      </c>
      <c r="O34" s="79">
        <v>8876083897</v>
      </c>
      <c r="P34" s="49">
        <v>43580</v>
      </c>
      <c r="Q34" s="48" t="s">
        <v>75</v>
      </c>
      <c r="R34" s="48" t="s">
        <v>1114</v>
      </c>
      <c r="S34" s="18" t="s">
        <v>1113</v>
      </c>
      <c r="T34" s="18"/>
    </row>
    <row r="35" spans="1:20" ht="18.75">
      <c r="A35" s="4">
        <v>31</v>
      </c>
      <c r="B35" s="17" t="s">
        <v>62</v>
      </c>
      <c r="C35" s="80" t="s">
        <v>334</v>
      </c>
      <c r="D35" s="79" t="s">
        <v>25</v>
      </c>
      <c r="E35" s="85">
        <v>122</v>
      </c>
      <c r="F35" s="79" t="s">
        <v>126</v>
      </c>
      <c r="G35" s="79">
        <v>34</v>
      </c>
      <c r="H35" s="86">
        <v>35</v>
      </c>
      <c r="I35" s="55">
        <f t="shared" si="0"/>
        <v>69</v>
      </c>
      <c r="J35" s="87" t="s">
        <v>397</v>
      </c>
      <c r="K35" s="79" t="s">
        <v>394</v>
      </c>
      <c r="L35" s="79" t="s">
        <v>395</v>
      </c>
      <c r="M35" s="79">
        <v>9577329100</v>
      </c>
      <c r="N35" s="79" t="s">
        <v>396</v>
      </c>
      <c r="O35" s="79">
        <v>8876083897</v>
      </c>
      <c r="P35" s="49">
        <v>43581</v>
      </c>
      <c r="Q35" s="48" t="s">
        <v>76</v>
      </c>
      <c r="R35" s="48" t="s">
        <v>1114</v>
      </c>
      <c r="S35" s="18" t="s">
        <v>1113</v>
      </c>
      <c r="T35" s="18"/>
    </row>
    <row r="36" spans="1:20" ht="33">
      <c r="A36" s="4">
        <v>32</v>
      </c>
      <c r="B36" s="17" t="s">
        <v>62</v>
      </c>
      <c r="C36" s="80" t="s">
        <v>335</v>
      </c>
      <c r="D36" s="79" t="s">
        <v>25</v>
      </c>
      <c r="E36" s="85">
        <v>123</v>
      </c>
      <c r="F36" s="79" t="s">
        <v>126</v>
      </c>
      <c r="G36" s="79">
        <v>41</v>
      </c>
      <c r="H36" s="86">
        <v>40</v>
      </c>
      <c r="I36" s="55">
        <f t="shared" si="0"/>
        <v>81</v>
      </c>
      <c r="J36" s="87" t="s">
        <v>398</v>
      </c>
      <c r="K36" s="79" t="s">
        <v>399</v>
      </c>
      <c r="L36" s="79" t="s">
        <v>400</v>
      </c>
      <c r="M36" s="79" t="s">
        <v>401</v>
      </c>
      <c r="N36" s="79" t="s">
        <v>402</v>
      </c>
      <c r="O36" s="79">
        <v>7399294290</v>
      </c>
      <c r="P36" s="49">
        <v>43581</v>
      </c>
      <c r="Q36" s="48" t="s">
        <v>76</v>
      </c>
      <c r="R36" s="48" t="s">
        <v>1114</v>
      </c>
      <c r="S36" s="18" t="s">
        <v>1113</v>
      </c>
      <c r="T36" s="18"/>
    </row>
    <row r="37" spans="1:20" ht="33">
      <c r="A37" s="4">
        <v>33</v>
      </c>
      <c r="B37" s="17" t="s">
        <v>62</v>
      </c>
      <c r="C37" s="80" t="s">
        <v>336</v>
      </c>
      <c r="D37" s="79" t="s">
        <v>25</v>
      </c>
      <c r="E37" s="85">
        <v>177</v>
      </c>
      <c r="F37" s="79" t="s">
        <v>126</v>
      </c>
      <c r="G37" s="79">
        <v>33</v>
      </c>
      <c r="H37" s="86">
        <v>30</v>
      </c>
      <c r="I37" s="55">
        <f t="shared" si="0"/>
        <v>63</v>
      </c>
      <c r="J37" s="87" t="s">
        <v>403</v>
      </c>
      <c r="K37" s="79" t="s">
        <v>399</v>
      </c>
      <c r="L37" s="79" t="s">
        <v>400</v>
      </c>
      <c r="M37" s="79" t="s">
        <v>401</v>
      </c>
      <c r="N37" s="79" t="s">
        <v>402</v>
      </c>
      <c r="O37" s="79">
        <v>7399294290</v>
      </c>
      <c r="P37" s="49">
        <v>43582</v>
      </c>
      <c r="Q37" s="48" t="s">
        <v>77</v>
      </c>
      <c r="R37" s="48" t="s">
        <v>1114</v>
      </c>
      <c r="S37" s="18" t="s">
        <v>1113</v>
      </c>
      <c r="T37" s="18"/>
    </row>
    <row r="38" spans="1:20" ht="33">
      <c r="A38" s="4">
        <v>34</v>
      </c>
      <c r="B38" s="17" t="s">
        <v>62</v>
      </c>
      <c r="C38" s="80" t="s">
        <v>337</v>
      </c>
      <c r="D38" s="79" t="s">
        <v>25</v>
      </c>
      <c r="E38" s="85">
        <v>175</v>
      </c>
      <c r="F38" s="79" t="s">
        <v>126</v>
      </c>
      <c r="G38" s="79">
        <v>51</v>
      </c>
      <c r="H38" s="86">
        <v>55</v>
      </c>
      <c r="I38" s="55">
        <f t="shared" si="0"/>
        <v>106</v>
      </c>
      <c r="J38" s="87" t="s">
        <v>404</v>
      </c>
      <c r="K38" s="79" t="s">
        <v>399</v>
      </c>
      <c r="L38" s="79" t="s">
        <v>400</v>
      </c>
      <c r="M38" s="79" t="s">
        <v>401</v>
      </c>
      <c r="N38" s="79" t="s">
        <v>405</v>
      </c>
      <c r="O38" s="79">
        <v>8133918428</v>
      </c>
      <c r="P38" s="49">
        <v>43582</v>
      </c>
      <c r="Q38" s="48" t="s">
        <v>77</v>
      </c>
      <c r="R38" s="48" t="s">
        <v>1114</v>
      </c>
      <c r="S38" s="18" t="s">
        <v>1113</v>
      </c>
      <c r="T38" s="18"/>
    </row>
    <row r="39" spans="1:20" ht="33">
      <c r="A39" s="4">
        <v>35</v>
      </c>
      <c r="B39" s="17" t="s">
        <v>62</v>
      </c>
      <c r="C39" s="80" t="s">
        <v>338</v>
      </c>
      <c r="D39" s="79" t="s">
        <v>25</v>
      </c>
      <c r="E39" s="85">
        <v>176</v>
      </c>
      <c r="F39" s="79" t="s">
        <v>126</v>
      </c>
      <c r="G39" s="79">
        <v>45</v>
      </c>
      <c r="H39" s="86">
        <v>43</v>
      </c>
      <c r="I39" s="55">
        <f t="shared" si="0"/>
        <v>88</v>
      </c>
      <c r="J39" s="87" t="s">
        <v>406</v>
      </c>
      <c r="K39" s="79" t="s">
        <v>399</v>
      </c>
      <c r="L39" s="79" t="s">
        <v>400</v>
      </c>
      <c r="M39" s="79" t="s">
        <v>401</v>
      </c>
      <c r="N39" s="79" t="s">
        <v>407</v>
      </c>
      <c r="O39" s="79">
        <v>8011694096</v>
      </c>
      <c r="P39" s="49">
        <v>43584</v>
      </c>
      <c r="Q39" s="48" t="s">
        <v>72</v>
      </c>
      <c r="R39" s="48" t="s">
        <v>1114</v>
      </c>
      <c r="S39" s="18" t="s">
        <v>1113</v>
      </c>
      <c r="T39" s="18"/>
    </row>
    <row r="40" spans="1:20" ht="33">
      <c r="A40" s="4">
        <v>36</v>
      </c>
      <c r="B40" s="17" t="s">
        <v>62</v>
      </c>
      <c r="C40" s="80" t="s">
        <v>339</v>
      </c>
      <c r="D40" s="79" t="s">
        <v>25</v>
      </c>
      <c r="E40" s="85">
        <v>178</v>
      </c>
      <c r="F40" s="79" t="s">
        <v>126</v>
      </c>
      <c r="G40" s="79">
        <v>33</v>
      </c>
      <c r="H40" s="86">
        <v>34</v>
      </c>
      <c r="I40" s="55">
        <f t="shared" si="0"/>
        <v>67</v>
      </c>
      <c r="J40" s="87" t="s">
        <v>408</v>
      </c>
      <c r="K40" s="79" t="s">
        <v>399</v>
      </c>
      <c r="L40" s="79" t="s">
        <v>400</v>
      </c>
      <c r="M40" s="79" t="s">
        <v>401</v>
      </c>
      <c r="N40" s="79" t="s">
        <v>407</v>
      </c>
      <c r="O40" s="79">
        <v>8011694096</v>
      </c>
      <c r="P40" s="49">
        <v>43584</v>
      </c>
      <c r="Q40" s="48" t="s">
        <v>72</v>
      </c>
      <c r="R40" s="48" t="s">
        <v>1114</v>
      </c>
      <c r="S40" s="18" t="s">
        <v>1113</v>
      </c>
      <c r="T40" s="18"/>
    </row>
    <row r="41" spans="1:20" ht="33">
      <c r="A41" s="4">
        <v>37</v>
      </c>
      <c r="B41" s="17" t="s">
        <v>62</v>
      </c>
      <c r="C41" s="80" t="s">
        <v>340</v>
      </c>
      <c r="D41" s="79" t="s">
        <v>25</v>
      </c>
      <c r="E41" s="85">
        <v>179</v>
      </c>
      <c r="F41" s="79" t="s">
        <v>126</v>
      </c>
      <c r="G41" s="79">
        <v>41</v>
      </c>
      <c r="H41" s="86">
        <v>41</v>
      </c>
      <c r="I41" s="55">
        <f t="shared" si="0"/>
        <v>82</v>
      </c>
      <c r="J41" s="87" t="s">
        <v>409</v>
      </c>
      <c r="K41" s="79" t="s">
        <v>399</v>
      </c>
      <c r="L41" s="79" t="s">
        <v>400</v>
      </c>
      <c r="M41" s="79" t="s">
        <v>401</v>
      </c>
      <c r="N41" s="79" t="s">
        <v>367</v>
      </c>
      <c r="O41" s="79">
        <v>8876018132</v>
      </c>
      <c r="P41" s="49">
        <v>43584</v>
      </c>
      <c r="Q41" s="48" t="s">
        <v>72</v>
      </c>
      <c r="R41" s="48" t="s">
        <v>1114</v>
      </c>
      <c r="S41" s="18" t="s">
        <v>1113</v>
      </c>
      <c r="T41" s="18"/>
    </row>
    <row r="42" spans="1:20" ht="33">
      <c r="A42" s="4">
        <v>38</v>
      </c>
      <c r="B42" s="17" t="s">
        <v>62</v>
      </c>
      <c r="C42" s="80" t="s">
        <v>341</v>
      </c>
      <c r="D42" s="79" t="s">
        <v>25</v>
      </c>
      <c r="E42" s="85">
        <v>205</v>
      </c>
      <c r="F42" s="79" t="s">
        <v>126</v>
      </c>
      <c r="G42" s="79">
        <v>40</v>
      </c>
      <c r="H42" s="86">
        <v>42</v>
      </c>
      <c r="I42" s="55">
        <f t="shared" si="0"/>
        <v>82</v>
      </c>
      <c r="J42" s="87" t="s">
        <v>410</v>
      </c>
      <c r="K42" s="79" t="s">
        <v>364</v>
      </c>
      <c r="L42" s="79" t="s">
        <v>365</v>
      </c>
      <c r="M42" s="79" t="s">
        <v>366</v>
      </c>
      <c r="N42" s="79" t="s">
        <v>411</v>
      </c>
      <c r="O42" s="79">
        <v>9957725225</v>
      </c>
      <c r="P42" s="49">
        <v>43585</v>
      </c>
      <c r="Q42" s="48" t="s">
        <v>73</v>
      </c>
      <c r="R42" s="48" t="s">
        <v>1114</v>
      </c>
      <c r="S42" s="18" t="s">
        <v>1113</v>
      </c>
      <c r="T42" s="18"/>
    </row>
    <row r="43" spans="1:20" ht="33">
      <c r="A43" s="4">
        <v>39</v>
      </c>
      <c r="B43" s="17" t="s">
        <v>62</v>
      </c>
      <c r="C43" s="80" t="s">
        <v>342</v>
      </c>
      <c r="D43" s="79" t="s">
        <v>25</v>
      </c>
      <c r="E43" s="85">
        <v>206</v>
      </c>
      <c r="F43" s="79" t="s">
        <v>126</v>
      </c>
      <c r="G43" s="79">
        <v>20</v>
      </c>
      <c r="H43" s="86">
        <v>19</v>
      </c>
      <c r="I43" s="55">
        <f t="shared" si="0"/>
        <v>39</v>
      </c>
      <c r="J43" s="87" t="s">
        <v>412</v>
      </c>
      <c r="K43" s="79" t="s">
        <v>386</v>
      </c>
      <c r="L43" s="79" t="s">
        <v>387</v>
      </c>
      <c r="M43" s="79">
        <v>8751878615</v>
      </c>
      <c r="N43" s="79" t="s">
        <v>413</v>
      </c>
      <c r="O43" s="79">
        <v>9613767355</v>
      </c>
      <c r="P43" s="49">
        <v>43585</v>
      </c>
      <c r="Q43" s="48" t="s">
        <v>73</v>
      </c>
      <c r="R43" s="48" t="s">
        <v>1114</v>
      </c>
      <c r="S43" s="18" t="s">
        <v>1113</v>
      </c>
      <c r="T43" s="18"/>
    </row>
    <row r="44" spans="1:20" ht="33">
      <c r="A44" s="4">
        <v>40</v>
      </c>
      <c r="B44" s="17" t="s">
        <v>62</v>
      </c>
      <c r="C44" s="80" t="s">
        <v>343</v>
      </c>
      <c r="D44" s="79" t="s">
        <v>25</v>
      </c>
      <c r="E44" s="85">
        <v>207</v>
      </c>
      <c r="F44" s="79" t="s">
        <v>126</v>
      </c>
      <c r="G44" s="79">
        <v>50</v>
      </c>
      <c r="H44" s="86">
        <v>44</v>
      </c>
      <c r="I44" s="55">
        <f t="shared" si="0"/>
        <v>94</v>
      </c>
      <c r="J44" s="87" t="s">
        <v>414</v>
      </c>
      <c r="K44" s="79" t="s">
        <v>386</v>
      </c>
      <c r="L44" s="79" t="s">
        <v>387</v>
      </c>
      <c r="M44" s="79">
        <v>8751878615</v>
      </c>
      <c r="N44" s="79" t="s">
        <v>413</v>
      </c>
      <c r="O44" s="79">
        <v>9613767355</v>
      </c>
      <c r="P44" s="49">
        <v>43585</v>
      </c>
      <c r="Q44" s="48" t="s">
        <v>73</v>
      </c>
      <c r="R44" s="48" t="s">
        <v>1114</v>
      </c>
      <c r="S44" s="18" t="s">
        <v>1113</v>
      </c>
      <c r="T44" s="18"/>
    </row>
    <row r="45" spans="1:20" ht="32.25">
      <c r="A45" s="4">
        <v>41</v>
      </c>
      <c r="B45" s="17" t="s">
        <v>62</v>
      </c>
      <c r="C45" s="80" t="s">
        <v>344</v>
      </c>
      <c r="D45" s="79" t="s">
        <v>25</v>
      </c>
      <c r="E45" s="85">
        <v>208</v>
      </c>
      <c r="F45" s="79" t="s">
        <v>126</v>
      </c>
      <c r="G45" s="79">
        <v>20</v>
      </c>
      <c r="H45" s="86">
        <v>20</v>
      </c>
      <c r="I45" s="55">
        <f t="shared" si="0"/>
        <v>40</v>
      </c>
      <c r="J45" s="87" t="s">
        <v>415</v>
      </c>
      <c r="K45" s="79" t="s">
        <v>364</v>
      </c>
      <c r="L45" s="79" t="s">
        <v>381</v>
      </c>
      <c r="M45" s="79">
        <v>9854308102</v>
      </c>
      <c r="N45" s="79" t="s">
        <v>416</v>
      </c>
      <c r="O45" s="79">
        <v>7399875865</v>
      </c>
      <c r="P45" s="49">
        <v>43585</v>
      </c>
      <c r="Q45" s="48" t="s">
        <v>73</v>
      </c>
      <c r="R45" s="48" t="s">
        <v>1114</v>
      </c>
      <c r="S45" s="18" t="s">
        <v>1113</v>
      </c>
      <c r="T45" s="18"/>
    </row>
    <row r="46" spans="1:20">
      <c r="A46" s="4">
        <v>42</v>
      </c>
      <c r="B46" s="17" t="s">
        <v>63</v>
      </c>
      <c r="C46" s="84" t="s">
        <v>417</v>
      </c>
      <c r="D46" s="79" t="s">
        <v>23</v>
      </c>
      <c r="E46" s="83">
        <v>18140100901</v>
      </c>
      <c r="F46" s="79" t="s">
        <v>124</v>
      </c>
      <c r="G46" s="81">
        <v>32</v>
      </c>
      <c r="H46" s="86">
        <v>21</v>
      </c>
      <c r="I46" s="55">
        <f t="shared" si="0"/>
        <v>53</v>
      </c>
      <c r="J46" s="92" t="s">
        <v>461</v>
      </c>
      <c r="K46" s="84" t="s">
        <v>462</v>
      </c>
      <c r="L46" s="79" t="s">
        <v>463</v>
      </c>
      <c r="M46" s="79">
        <v>8822397728</v>
      </c>
      <c r="N46" s="79" t="s">
        <v>464</v>
      </c>
      <c r="O46" s="79">
        <v>8011861385</v>
      </c>
      <c r="P46" s="49">
        <v>43556</v>
      </c>
      <c r="Q46" s="48" t="s">
        <v>72</v>
      </c>
      <c r="R46" s="48" t="s">
        <v>1114</v>
      </c>
      <c r="S46" s="18" t="s">
        <v>1113</v>
      </c>
      <c r="T46" s="18"/>
    </row>
    <row r="47" spans="1:20">
      <c r="A47" s="4">
        <v>43</v>
      </c>
      <c r="B47" s="17" t="s">
        <v>63</v>
      </c>
      <c r="C47" s="84" t="s">
        <v>418</v>
      </c>
      <c r="D47" s="79" t="s">
        <v>23</v>
      </c>
      <c r="E47" s="83">
        <v>18140105601</v>
      </c>
      <c r="F47" s="79" t="s">
        <v>124</v>
      </c>
      <c r="G47" s="81">
        <v>17</v>
      </c>
      <c r="H47" s="86">
        <v>14</v>
      </c>
      <c r="I47" s="55">
        <f t="shared" si="0"/>
        <v>31</v>
      </c>
      <c r="J47" s="87" t="s">
        <v>465</v>
      </c>
      <c r="K47" s="84" t="s">
        <v>462</v>
      </c>
      <c r="L47" s="79" t="s">
        <v>463</v>
      </c>
      <c r="M47" s="79">
        <v>8822397728</v>
      </c>
      <c r="N47" s="79" t="s">
        <v>464</v>
      </c>
      <c r="O47" s="79">
        <v>8011861385</v>
      </c>
      <c r="P47" s="49">
        <v>43556</v>
      </c>
      <c r="Q47" s="48" t="s">
        <v>72</v>
      </c>
      <c r="R47" s="48" t="s">
        <v>1114</v>
      </c>
      <c r="S47" s="18" t="s">
        <v>1113</v>
      </c>
      <c r="T47" s="18"/>
    </row>
    <row r="48" spans="1:20">
      <c r="A48" s="4">
        <v>44</v>
      </c>
      <c r="B48" s="17" t="s">
        <v>63</v>
      </c>
      <c r="C48" s="84" t="s">
        <v>419</v>
      </c>
      <c r="D48" s="79" t="s">
        <v>23</v>
      </c>
      <c r="E48" s="83">
        <v>18140100902</v>
      </c>
      <c r="F48" s="79" t="s">
        <v>189</v>
      </c>
      <c r="G48" s="81">
        <v>226</v>
      </c>
      <c r="H48" s="86">
        <v>165</v>
      </c>
      <c r="I48" s="55">
        <f t="shared" si="0"/>
        <v>391</v>
      </c>
      <c r="J48" s="93" t="s">
        <v>466</v>
      </c>
      <c r="K48" s="84" t="s">
        <v>462</v>
      </c>
      <c r="L48" s="79" t="s">
        <v>463</v>
      </c>
      <c r="M48" s="79">
        <v>8822397728</v>
      </c>
      <c r="N48" s="79" t="s">
        <v>464</v>
      </c>
      <c r="O48" s="79">
        <v>8011861385</v>
      </c>
      <c r="P48" s="49">
        <v>43557</v>
      </c>
      <c r="Q48" s="48" t="s">
        <v>73</v>
      </c>
      <c r="R48" s="48" t="s">
        <v>1114</v>
      </c>
      <c r="S48" s="18" t="s">
        <v>1113</v>
      </c>
      <c r="T48" s="18"/>
    </row>
    <row r="49" spans="1:20">
      <c r="A49" s="4">
        <v>45</v>
      </c>
      <c r="B49" s="17" t="s">
        <v>63</v>
      </c>
      <c r="C49" s="84" t="s">
        <v>420</v>
      </c>
      <c r="D49" s="79" t="s">
        <v>23</v>
      </c>
      <c r="E49" s="83">
        <v>18140105702</v>
      </c>
      <c r="F49" s="79" t="s">
        <v>124</v>
      </c>
      <c r="G49" s="81">
        <v>99</v>
      </c>
      <c r="H49" s="89" t="s">
        <v>421</v>
      </c>
      <c r="I49" s="55">
        <f t="shared" si="0"/>
        <v>99</v>
      </c>
      <c r="J49" s="87" t="s">
        <v>467</v>
      </c>
      <c r="K49" s="84" t="s">
        <v>462</v>
      </c>
      <c r="L49" s="79" t="s">
        <v>463</v>
      </c>
      <c r="M49" s="79">
        <v>8822397728</v>
      </c>
      <c r="N49" s="79" t="s">
        <v>464</v>
      </c>
      <c r="O49" s="79">
        <v>8011861385</v>
      </c>
      <c r="P49" s="49">
        <v>43557</v>
      </c>
      <c r="Q49" s="48" t="s">
        <v>73</v>
      </c>
      <c r="R49" s="48" t="s">
        <v>1114</v>
      </c>
      <c r="S49" s="18" t="s">
        <v>1113</v>
      </c>
      <c r="T49" s="18"/>
    </row>
    <row r="50" spans="1:20">
      <c r="A50" s="4">
        <v>46</v>
      </c>
      <c r="B50" s="17" t="s">
        <v>63</v>
      </c>
      <c r="C50" s="84" t="s">
        <v>422</v>
      </c>
      <c r="D50" s="79" t="s">
        <v>23</v>
      </c>
      <c r="E50" s="83">
        <v>18140105703</v>
      </c>
      <c r="F50" s="79" t="s">
        <v>189</v>
      </c>
      <c r="G50" s="81">
        <v>52</v>
      </c>
      <c r="H50" s="86">
        <v>49</v>
      </c>
      <c r="I50" s="55">
        <f t="shared" si="0"/>
        <v>101</v>
      </c>
      <c r="J50" s="87" t="s">
        <v>468</v>
      </c>
      <c r="K50" s="84" t="s">
        <v>462</v>
      </c>
      <c r="L50" s="79" t="s">
        <v>463</v>
      </c>
      <c r="M50" s="79">
        <v>8822397728</v>
      </c>
      <c r="N50" s="79" t="s">
        <v>464</v>
      </c>
      <c r="O50" s="79">
        <v>8011861385</v>
      </c>
      <c r="P50" s="49">
        <v>43558</v>
      </c>
      <c r="Q50" s="48" t="s">
        <v>74</v>
      </c>
      <c r="R50" s="48" t="s">
        <v>1114</v>
      </c>
      <c r="S50" s="18" t="s">
        <v>1113</v>
      </c>
      <c r="T50" s="18"/>
    </row>
    <row r="51" spans="1:20">
      <c r="A51" s="4">
        <v>47</v>
      </c>
      <c r="B51" s="17" t="s">
        <v>63</v>
      </c>
      <c r="C51" s="84" t="s">
        <v>423</v>
      </c>
      <c r="D51" s="79" t="s">
        <v>23</v>
      </c>
      <c r="E51" s="83">
        <v>18140119301</v>
      </c>
      <c r="F51" s="79" t="s">
        <v>124</v>
      </c>
      <c r="G51" s="81">
        <v>49</v>
      </c>
      <c r="H51" s="86">
        <v>71</v>
      </c>
      <c r="I51" s="55">
        <f t="shared" si="0"/>
        <v>120</v>
      </c>
      <c r="J51" s="87" t="s">
        <v>469</v>
      </c>
      <c r="K51" s="84" t="s">
        <v>470</v>
      </c>
      <c r="L51" s="79" t="s">
        <v>471</v>
      </c>
      <c r="M51" s="79">
        <v>9954906436</v>
      </c>
      <c r="N51" s="79" t="s">
        <v>472</v>
      </c>
      <c r="O51" s="79">
        <v>9954492674</v>
      </c>
      <c r="P51" s="49">
        <v>43558</v>
      </c>
      <c r="Q51" s="48" t="s">
        <v>74</v>
      </c>
      <c r="R51" s="48" t="s">
        <v>1114</v>
      </c>
      <c r="S51" s="18" t="s">
        <v>1113</v>
      </c>
      <c r="T51" s="18"/>
    </row>
    <row r="52" spans="1:20">
      <c r="A52" s="4">
        <v>48</v>
      </c>
      <c r="B52" s="17" t="s">
        <v>63</v>
      </c>
      <c r="C52" s="84" t="s">
        <v>424</v>
      </c>
      <c r="D52" s="88" t="s">
        <v>23</v>
      </c>
      <c r="E52" s="83">
        <v>18140123401</v>
      </c>
      <c r="F52" s="79" t="s">
        <v>425</v>
      </c>
      <c r="G52" s="86">
        <v>38</v>
      </c>
      <c r="H52" s="86">
        <v>37</v>
      </c>
      <c r="I52" s="55">
        <f t="shared" si="0"/>
        <v>75</v>
      </c>
      <c r="J52" s="87" t="s">
        <v>473</v>
      </c>
      <c r="K52" s="84" t="s">
        <v>474</v>
      </c>
      <c r="L52" s="79" t="s">
        <v>475</v>
      </c>
      <c r="M52" s="79">
        <v>9435411089</v>
      </c>
      <c r="N52" s="79" t="s">
        <v>476</v>
      </c>
      <c r="O52" s="79">
        <v>9435984159</v>
      </c>
      <c r="P52" s="49">
        <v>43559</v>
      </c>
      <c r="Q52" s="48" t="s">
        <v>75</v>
      </c>
      <c r="R52" s="48" t="s">
        <v>1114</v>
      </c>
      <c r="S52" s="18" t="s">
        <v>1113</v>
      </c>
      <c r="T52" s="18"/>
    </row>
    <row r="53" spans="1:20">
      <c r="A53" s="4">
        <v>49</v>
      </c>
      <c r="B53" s="17" t="s">
        <v>63</v>
      </c>
      <c r="C53" s="84" t="s">
        <v>426</v>
      </c>
      <c r="D53" s="88" t="s">
        <v>23</v>
      </c>
      <c r="E53" s="83">
        <v>18140123402</v>
      </c>
      <c r="F53" s="79" t="s">
        <v>124</v>
      </c>
      <c r="G53" s="86">
        <v>48</v>
      </c>
      <c r="H53" s="86">
        <v>43</v>
      </c>
      <c r="I53" s="55">
        <f t="shared" si="0"/>
        <v>91</v>
      </c>
      <c r="J53" s="87" t="s">
        <v>477</v>
      </c>
      <c r="K53" s="84" t="s">
        <v>474</v>
      </c>
      <c r="L53" s="79" t="s">
        <v>475</v>
      </c>
      <c r="M53" s="79">
        <v>9435411089</v>
      </c>
      <c r="N53" s="79" t="s">
        <v>476</v>
      </c>
      <c r="O53" s="79">
        <v>9435984159</v>
      </c>
      <c r="P53" s="49">
        <v>43559</v>
      </c>
      <c r="Q53" s="48" t="s">
        <v>75</v>
      </c>
      <c r="R53" s="48" t="s">
        <v>1114</v>
      </c>
      <c r="S53" s="18" t="s">
        <v>1113</v>
      </c>
      <c r="T53" s="18"/>
    </row>
    <row r="54" spans="1:20">
      <c r="A54" s="4">
        <v>50</v>
      </c>
      <c r="B54" s="17" t="s">
        <v>63</v>
      </c>
      <c r="C54" s="84" t="s">
        <v>427</v>
      </c>
      <c r="D54" s="88" t="s">
        <v>23</v>
      </c>
      <c r="E54" s="83">
        <v>18140123601</v>
      </c>
      <c r="F54" s="79" t="s">
        <v>425</v>
      </c>
      <c r="G54" s="86">
        <v>95</v>
      </c>
      <c r="H54" s="86">
        <v>106</v>
      </c>
      <c r="I54" s="55">
        <f t="shared" si="0"/>
        <v>201</v>
      </c>
      <c r="J54" s="87" t="s">
        <v>478</v>
      </c>
      <c r="K54" s="84" t="s">
        <v>474</v>
      </c>
      <c r="L54" s="79" t="s">
        <v>475</v>
      </c>
      <c r="M54" s="79">
        <v>9435411089</v>
      </c>
      <c r="N54" s="79" t="s">
        <v>476</v>
      </c>
      <c r="O54" s="79">
        <v>9435984159</v>
      </c>
      <c r="P54" s="49">
        <v>43560</v>
      </c>
      <c r="Q54" s="48" t="s">
        <v>76</v>
      </c>
      <c r="R54" s="48" t="s">
        <v>1114</v>
      </c>
      <c r="S54" s="18" t="s">
        <v>1113</v>
      </c>
      <c r="T54" s="18"/>
    </row>
    <row r="55" spans="1:20">
      <c r="A55" s="4">
        <v>51</v>
      </c>
      <c r="B55" s="17" t="s">
        <v>63</v>
      </c>
      <c r="C55" s="84" t="s">
        <v>428</v>
      </c>
      <c r="D55" s="88" t="s">
        <v>23</v>
      </c>
      <c r="E55" s="83">
        <v>18140123602</v>
      </c>
      <c r="F55" s="79" t="s">
        <v>124</v>
      </c>
      <c r="G55" s="86">
        <v>45</v>
      </c>
      <c r="H55" s="86">
        <v>51</v>
      </c>
      <c r="I55" s="55">
        <f t="shared" si="0"/>
        <v>96</v>
      </c>
      <c r="J55" s="87" t="s">
        <v>479</v>
      </c>
      <c r="K55" s="84" t="s">
        <v>474</v>
      </c>
      <c r="L55" s="79" t="s">
        <v>475</v>
      </c>
      <c r="M55" s="79">
        <v>9435411089</v>
      </c>
      <c r="N55" s="79" t="s">
        <v>476</v>
      </c>
      <c r="O55" s="79">
        <v>9435984159</v>
      </c>
      <c r="P55" s="49">
        <v>43560</v>
      </c>
      <c r="Q55" s="48" t="s">
        <v>76</v>
      </c>
      <c r="R55" s="48" t="s">
        <v>1114</v>
      </c>
      <c r="S55" s="18" t="s">
        <v>1113</v>
      </c>
      <c r="T55" s="18"/>
    </row>
    <row r="56" spans="1:20">
      <c r="A56" s="4">
        <v>52</v>
      </c>
      <c r="B56" s="17" t="s">
        <v>63</v>
      </c>
      <c r="C56" s="84" t="s">
        <v>429</v>
      </c>
      <c r="D56" s="88" t="s">
        <v>23</v>
      </c>
      <c r="E56" s="83">
        <v>18140123603</v>
      </c>
      <c r="F56" s="79" t="s">
        <v>124</v>
      </c>
      <c r="G56" s="86">
        <v>27</v>
      </c>
      <c r="H56" s="86">
        <v>29</v>
      </c>
      <c r="I56" s="55">
        <f t="shared" si="0"/>
        <v>56</v>
      </c>
      <c r="J56" s="87" t="s">
        <v>480</v>
      </c>
      <c r="K56" s="84" t="s">
        <v>474</v>
      </c>
      <c r="L56" s="79" t="s">
        <v>475</v>
      </c>
      <c r="M56" s="79">
        <v>9435411089</v>
      </c>
      <c r="N56" s="79" t="s">
        <v>481</v>
      </c>
      <c r="O56" s="79">
        <v>9577088773</v>
      </c>
      <c r="P56" s="49">
        <v>43561</v>
      </c>
      <c r="Q56" s="48" t="s">
        <v>77</v>
      </c>
      <c r="R56" s="48" t="s">
        <v>1114</v>
      </c>
      <c r="S56" s="18" t="s">
        <v>1113</v>
      </c>
      <c r="T56" s="18"/>
    </row>
    <row r="57" spans="1:20">
      <c r="A57" s="4">
        <v>53</v>
      </c>
      <c r="B57" s="17" t="s">
        <v>63</v>
      </c>
      <c r="C57" s="84" t="s">
        <v>430</v>
      </c>
      <c r="D57" s="88" t="s">
        <v>23</v>
      </c>
      <c r="E57" s="83">
        <v>18140123604</v>
      </c>
      <c r="F57" s="79" t="s">
        <v>124</v>
      </c>
      <c r="G57" s="86">
        <v>37</v>
      </c>
      <c r="H57" s="86">
        <v>30</v>
      </c>
      <c r="I57" s="55">
        <f t="shared" si="0"/>
        <v>67</v>
      </c>
      <c r="J57" s="87" t="s">
        <v>482</v>
      </c>
      <c r="K57" s="84" t="s">
        <v>474</v>
      </c>
      <c r="L57" s="79" t="s">
        <v>475</v>
      </c>
      <c r="M57" s="79">
        <v>9435411089</v>
      </c>
      <c r="N57" s="79" t="s">
        <v>476</v>
      </c>
      <c r="O57" s="79">
        <v>9435984159</v>
      </c>
      <c r="P57" s="49">
        <v>43561</v>
      </c>
      <c r="Q57" s="48" t="s">
        <v>77</v>
      </c>
      <c r="R57" s="48" t="s">
        <v>1114</v>
      </c>
      <c r="S57" s="18" t="s">
        <v>1113</v>
      </c>
      <c r="T57" s="18"/>
    </row>
    <row r="58" spans="1:20">
      <c r="A58" s="4">
        <v>54</v>
      </c>
      <c r="B58" s="17" t="s">
        <v>63</v>
      </c>
      <c r="C58" s="84" t="s">
        <v>431</v>
      </c>
      <c r="D58" s="88" t="s">
        <v>23</v>
      </c>
      <c r="E58" s="83">
        <v>18140123501</v>
      </c>
      <c r="F58" s="79" t="s">
        <v>124</v>
      </c>
      <c r="G58" s="86">
        <v>35</v>
      </c>
      <c r="H58" s="86">
        <v>36</v>
      </c>
      <c r="I58" s="55">
        <f t="shared" si="0"/>
        <v>71</v>
      </c>
      <c r="J58" s="87" t="s">
        <v>483</v>
      </c>
      <c r="K58" s="84" t="s">
        <v>474</v>
      </c>
      <c r="L58" s="79" t="s">
        <v>475</v>
      </c>
      <c r="M58" s="79">
        <v>9435411089</v>
      </c>
      <c r="N58" s="79" t="s">
        <v>476</v>
      </c>
      <c r="O58" s="79">
        <v>9435984159</v>
      </c>
      <c r="P58" s="49">
        <v>43563</v>
      </c>
      <c r="Q58" s="48" t="s">
        <v>72</v>
      </c>
      <c r="R58" s="48" t="s">
        <v>1114</v>
      </c>
      <c r="S58" s="18" t="s">
        <v>1113</v>
      </c>
      <c r="T58" s="18"/>
    </row>
    <row r="59" spans="1:20">
      <c r="A59" s="4">
        <v>55</v>
      </c>
      <c r="B59" s="17" t="s">
        <v>63</v>
      </c>
      <c r="C59" s="90" t="s">
        <v>432</v>
      </c>
      <c r="D59" s="79" t="s">
        <v>25</v>
      </c>
      <c r="E59" s="81">
        <v>1</v>
      </c>
      <c r="F59" s="79" t="s">
        <v>126</v>
      </c>
      <c r="G59" s="81">
        <v>40</v>
      </c>
      <c r="H59" s="81">
        <v>38</v>
      </c>
      <c r="I59" s="55">
        <f t="shared" si="0"/>
        <v>78</v>
      </c>
      <c r="J59" s="79" t="s">
        <v>484</v>
      </c>
      <c r="K59" s="79" t="s">
        <v>485</v>
      </c>
      <c r="L59" s="79" t="s">
        <v>486</v>
      </c>
      <c r="M59" s="79">
        <v>9954668397</v>
      </c>
      <c r="N59" s="79" t="s">
        <v>487</v>
      </c>
      <c r="O59" s="79">
        <v>9957372022</v>
      </c>
      <c r="P59" s="49">
        <v>43563</v>
      </c>
      <c r="Q59" s="48" t="s">
        <v>72</v>
      </c>
      <c r="R59" s="48" t="s">
        <v>1114</v>
      </c>
      <c r="S59" s="18" t="s">
        <v>1113</v>
      </c>
      <c r="T59" s="18"/>
    </row>
    <row r="60" spans="1:20">
      <c r="A60" s="4">
        <v>56</v>
      </c>
      <c r="B60" s="17" t="s">
        <v>63</v>
      </c>
      <c r="C60" s="91" t="s">
        <v>433</v>
      </c>
      <c r="D60" s="79" t="s">
        <v>25</v>
      </c>
      <c r="E60" s="81">
        <v>2</v>
      </c>
      <c r="F60" s="79" t="s">
        <v>126</v>
      </c>
      <c r="G60" s="81">
        <v>30</v>
      </c>
      <c r="H60" s="81">
        <v>43</v>
      </c>
      <c r="I60" s="55">
        <f t="shared" si="0"/>
        <v>73</v>
      </c>
      <c r="J60" s="79" t="s">
        <v>488</v>
      </c>
      <c r="K60" s="79" t="s">
        <v>485</v>
      </c>
      <c r="L60" s="79" t="s">
        <v>486</v>
      </c>
      <c r="M60" s="79">
        <v>9954668397</v>
      </c>
      <c r="N60" s="79" t="s">
        <v>489</v>
      </c>
      <c r="O60" s="79">
        <v>9859556939</v>
      </c>
      <c r="P60" s="49">
        <v>43564</v>
      </c>
      <c r="Q60" s="48" t="s">
        <v>73</v>
      </c>
      <c r="R60" s="48" t="s">
        <v>1114</v>
      </c>
      <c r="S60" s="18" t="s">
        <v>1113</v>
      </c>
      <c r="T60" s="18"/>
    </row>
    <row r="61" spans="1:20">
      <c r="A61" s="4">
        <v>57</v>
      </c>
      <c r="B61" s="17" t="s">
        <v>63</v>
      </c>
      <c r="C61" s="91" t="s">
        <v>434</v>
      </c>
      <c r="D61" s="79" t="s">
        <v>25</v>
      </c>
      <c r="E61" s="81">
        <v>3</v>
      </c>
      <c r="F61" s="79" t="s">
        <v>126</v>
      </c>
      <c r="G61" s="81">
        <v>35</v>
      </c>
      <c r="H61" s="81">
        <v>40</v>
      </c>
      <c r="I61" s="55">
        <f t="shared" si="0"/>
        <v>75</v>
      </c>
      <c r="J61" s="79" t="s">
        <v>490</v>
      </c>
      <c r="K61" s="79" t="s">
        <v>485</v>
      </c>
      <c r="L61" s="79" t="s">
        <v>486</v>
      </c>
      <c r="M61" s="79">
        <v>9954668397</v>
      </c>
      <c r="N61" s="79" t="s">
        <v>491</v>
      </c>
      <c r="O61" s="79">
        <v>8402080687</v>
      </c>
      <c r="P61" s="49">
        <v>43564</v>
      </c>
      <c r="Q61" s="48" t="s">
        <v>73</v>
      </c>
      <c r="R61" s="48" t="s">
        <v>1114</v>
      </c>
      <c r="S61" s="18" t="s">
        <v>1113</v>
      </c>
      <c r="T61" s="18"/>
    </row>
    <row r="62" spans="1:20">
      <c r="A62" s="4">
        <v>58</v>
      </c>
      <c r="B62" s="17" t="s">
        <v>63</v>
      </c>
      <c r="C62" s="91" t="s">
        <v>435</v>
      </c>
      <c r="D62" s="79" t="s">
        <v>25</v>
      </c>
      <c r="E62" s="81">
        <v>4</v>
      </c>
      <c r="F62" s="79" t="s">
        <v>126</v>
      </c>
      <c r="G62" s="81">
        <v>45</v>
      </c>
      <c r="H62" s="81">
        <v>45</v>
      </c>
      <c r="I62" s="55">
        <f t="shared" si="0"/>
        <v>90</v>
      </c>
      <c r="J62" s="79" t="s">
        <v>492</v>
      </c>
      <c r="K62" s="79" t="s">
        <v>485</v>
      </c>
      <c r="L62" s="79" t="s">
        <v>486</v>
      </c>
      <c r="M62" s="79">
        <v>9954668397</v>
      </c>
      <c r="N62" s="79" t="s">
        <v>493</v>
      </c>
      <c r="O62" s="79">
        <v>8472910796</v>
      </c>
      <c r="P62" s="49">
        <v>43565</v>
      </c>
      <c r="Q62" s="48" t="s">
        <v>74</v>
      </c>
      <c r="R62" s="48" t="s">
        <v>1114</v>
      </c>
      <c r="S62" s="18" t="s">
        <v>1113</v>
      </c>
      <c r="T62" s="18"/>
    </row>
    <row r="63" spans="1:20">
      <c r="A63" s="4">
        <v>59</v>
      </c>
      <c r="B63" s="17" t="s">
        <v>63</v>
      </c>
      <c r="C63" s="91" t="s">
        <v>436</v>
      </c>
      <c r="D63" s="79" t="s">
        <v>25</v>
      </c>
      <c r="E63" s="81">
        <v>5</v>
      </c>
      <c r="F63" s="79" t="s">
        <v>126</v>
      </c>
      <c r="G63" s="81">
        <v>43</v>
      </c>
      <c r="H63" s="81">
        <v>40</v>
      </c>
      <c r="I63" s="55">
        <f t="shared" si="0"/>
        <v>83</v>
      </c>
      <c r="J63" s="79" t="s">
        <v>494</v>
      </c>
      <c r="K63" s="79" t="s">
        <v>485</v>
      </c>
      <c r="L63" s="79" t="s">
        <v>486</v>
      </c>
      <c r="M63" s="79">
        <v>9954668397</v>
      </c>
      <c r="N63" s="79" t="s">
        <v>495</v>
      </c>
      <c r="O63" s="79">
        <v>9957560871</v>
      </c>
      <c r="P63" s="49">
        <v>43565</v>
      </c>
      <c r="Q63" s="48" t="s">
        <v>74</v>
      </c>
      <c r="R63" s="48" t="s">
        <v>1114</v>
      </c>
      <c r="S63" s="18" t="s">
        <v>1113</v>
      </c>
      <c r="T63" s="18"/>
    </row>
    <row r="64" spans="1:20">
      <c r="A64" s="4">
        <v>60</v>
      </c>
      <c r="B64" s="17" t="s">
        <v>63</v>
      </c>
      <c r="C64" s="91" t="s">
        <v>437</v>
      </c>
      <c r="D64" s="79" t="s">
        <v>25</v>
      </c>
      <c r="E64" s="81">
        <v>8</v>
      </c>
      <c r="F64" s="79" t="s">
        <v>126</v>
      </c>
      <c r="G64" s="81">
        <v>35</v>
      </c>
      <c r="H64" s="81">
        <v>30</v>
      </c>
      <c r="I64" s="55">
        <f t="shared" si="0"/>
        <v>65</v>
      </c>
      <c r="J64" s="79" t="s">
        <v>496</v>
      </c>
      <c r="K64" s="79" t="s">
        <v>485</v>
      </c>
      <c r="L64" s="79" t="s">
        <v>486</v>
      </c>
      <c r="M64" s="79">
        <v>9954668397</v>
      </c>
      <c r="N64" s="79" t="s">
        <v>497</v>
      </c>
      <c r="O64" s="79">
        <v>9954566762</v>
      </c>
      <c r="P64" s="49">
        <v>43567</v>
      </c>
      <c r="Q64" s="48" t="s">
        <v>76</v>
      </c>
      <c r="R64" s="48" t="s">
        <v>1114</v>
      </c>
      <c r="S64" s="18" t="s">
        <v>1113</v>
      </c>
      <c r="T64" s="18"/>
    </row>
    <row r="65" spans="1:20">
      <c r="A65" s="4">
        <v>61</v>
      </c>
      <c r="B65" s="17" t="s">
        <v>63</v>
      </c>
      <c r="C65" s="91" t="s">
        <v>438</v>
      </c>
      <c r="D65" s="79" t="s">
        <v>25</v>
      </c>
      <c r="E65" s="81">
        <v>6</v>
      </c>
      <c r="F65" s="79" t="s">
        <v>126</v>
      </c>
      <c r="G65" s="81">
        <v>45</v>
      </c>
      <c r="H65" s="81">
        <v>49</v>
      </c>
      <c r="I65" s="55">
        <f t="shared" si="0"/>
        <v>94</v>
      </c>
      <c r="J65" s="79" t="s">
        <v>498</v>
      </c>
      <c r="K65" s="79" t="s">
        <v>347</v>
      </c>
      <c r="L65" s="79" t="s">
        <v>499</v>
      </c>
      <c r="M65" s="79">
        <v>9706991104</v>
      </c>
      <c r="N65" s="79" t="s">
        <v>500</v>
      </c>
      <c r="O65" s="79">
        <v>9957733410</v>
      </c>
      <c r="P65" s="49">
        <v>43567</v>
      </c>
      <c r="Q65" s="48" t="s">
        <v>76</v>
      </c>
      <c r="R65" s="48" t="s">
        <v>1114</v>
      </c>
      <c r="S65" s="18" t="s">
        <v>1113</v>
      </c>
      <c r="T65" s="18"/>
    </row>
    <row r="66" spans="1:20">
      <c r="A66" s="4">
        <v>62</v>
      </c>
      <c r="B66" s="17" t="s">
        <v>63</v>
      </c>
      <c r="C66" s="91" t="s">
        <v>439</v>
      </c>
      <c r="D66" s="79" t="s">
        <v>25</v>
      </c>
      <c r="E66" s="81">
        <v>7</v>
      </c>
      <c r="F66" s="79" t="s">
        <v>126</v>
      </c>
      <c r="G66" s="81">
        <v>50</v>
      </c>
      <c r="H66" s="81">
        <v>50</v>
      </c>
      <c r="I66" s="55">
        <f t="shared" si="0"/>
        <v>100</v>
      </c>
      <c r="J66" s="79" t="s">
        <v>501</v>
      </c>
      <c r="K66" s="79" t="s">
        <v>347</v>
      </c>
      <c r="L66" s="79" t="s">
        <v>499</v>
      </c>
      <c r="M66" s="79">
        <v>9706991104</v>
      </c>
      <c r="N66" s="79" t="s">
        <v>502</v>
      </c>
      <c r="O66" s="79">
        <v>9954040806</v>
      </c>
      <c r="P66" s="49">
        <v>43568</v>
      </c>
      <c r="Q66" s="48" t="s">
        <v>77</v>
      </c>
      <c r="R66" s="48" t="s">
        <v>1114</v>
      </c>
      <c r="S66" s="18" t="s">
        <v>1113</v>
      </c>
      <c r="T66" s="18"/>
    </row>
    <row r="67" spans="1:20">
      <c r="A67" s="4">
        <v>63</v>
      </c>
      <c r="B67" s="17" t="s">
        <v>63</v>
      </c>
      <c r="C67" s="91" t="s">
        <v>440</v>
      </c>
      <c r="D67" s="79" t="s">
        <v>25</v>
      </c>
      <c r="E67" s="81">
        <v>9</v>
      </c>
      <c r="F67" s="79" t="s">
        <v>126</v>
      </c>
      <c r="G67" s="81">
        <v>34</v>
      </c>
      <c r="H67" s="81">
        <v>40</v>
      </c>
      <c r="I67" s="55">
        <f t="shared" si="0"/>
        <v>74</v>
      </c>
      <c r="J67" s="79" t="s">
        <v>503</v>
      </c>
      <c r="K67" s="79" t="s">
        <v>347</v>
      </c>
      <c r="L67" s="79" t="s">
        <v>499</v>
      </c>
      <c r="M67" s="79">
        <v>9706991104</v>
      </c>
      <c r="N67" s="79" t="s">
        <v>500</v>
      </c>
      <c r="O67" s="79">
        <v>9957733410</v>
      </c>
      <c r="P67" s="49">
        <v>43568</v>
      </c>
      <c r="Q67" s="48" t="s">
        <v>77</v>
      </c>
      <c r="R67" s="48" t="s">
        <v>1114</v>
      </c>
      <c r="S67" s="18" t="s">
        <v>1113</v>
      </c>
      <c r="T67" s="18"/>
    </row>
    <row r="68" spans="1:20">
      <c r="A68" s="4">
        <v>64</v>
      </c>
      <c r="B68" s="17" t="s">
        <v>63</v>
      </c>
      <c r="C68" s="79" t="s">
        <v>441</v>
      </c>
      <c r="D68" s="79" t="s">
        <v>23</v>
      </c>
      <c r="E68" s="81">
        <v>18140101201</v>
      </c>
      <c r="F68" s="79" t="s">
        <v>124</v>
      </c>
      <c r="G68" s="81">
        <v>10</v>
      </c>
      <c r="H68" s="86">
        <v>7</v>
      </c>
      <c r="I68" s="55">
        <f t="shared" si="0"/>
        <v>17</v>
      </c>
      <c r="J68" s="79" t="s">
        <v>504</v>
      </c>
      <c r="K68" s="79" t="s">
        <v>485</v>
      </c>
      <c r="L68" s="79" t="s">
        <v>486</v>
      </c>
      <c r="M68" s="79">
        <v>9957157606</v>
      </c>
      <c r="N68" s="79" t="s">
        <v>493</v>
      </c>
      <c r="O68" s="79">
        <v>8472910796</v>
      </c>
      <c r="P68" s="49">
        <v>43572</v>
      </c>
      <c r="Q68" s="48" t="s">
        <v>74</v>
      </c>
      <c r="R68" s="48" t="s">
        <v>1114</v>
      </c>
      <c r="S68" s="18" t="s">
        <v>1113</v>
      </c>
      <c r="T68" s="18"/>
    </row>
    <row r="69" spans="1:20">
      <c r="A69" s="4">
        <v>65</v>
      </c>
      <c r="B69" s="17" t="s">
        <v>63</v>
      </c>
      <c r="C69" s="79" t="s">
        <v>442</v>
      </c>
      <c r="D69" s="79" t="s">
        <v>23</v>
      </c>
      <c r="E69" s="81">
        <v>18140101202</v>
      </c>
      <c r="F69" s="79" t="s">
        <v>124</v>
      </c>
      <c r="G69" s="81">
        <v>20</v>
      </c>
      <c r="H69" s="86">
        <v>20</v>
      </c>
      <c r="I69" s="55">
        <f t="shared" si="0"/>
        <v>40</v>
      </c>
      <c r="J69" s="79" t="s">
        <v>505</v>
      </c>
      <c r="K69" s="79" t="s">
        <v>485</v>
      </c>
      <c r="L69" s="79" t="s">
        <v>486</v>
      </c>
      <c r="M69" s="79">
        <v>9957157606</v>
      </c>
      <c r="N69" s="79" t="s">
        <v>493</v>
      </c>
      <c r="O69" s="79">
        <v>8472910796</v>
      </c>
      <c r="P69" s="49">
        <v>43572</v>
      </c>
      <c r="Q69" s="48" t="s">
        <v>74</v>
      </c>
      <c r="R69" s="48" t="s">
        <v>1114</v>
      </c>
      <c r="S69" s="18" t="s">
        <v>1113</v>
      </c>
      <c r="T69" s="18"/>
    </row>
    <row r="70" spans="1:20" ht="33">
      <c r="A70" s="4">
        <v>66</v>
      </c>
      <c r="B70" s="17" t="s">
        <v>63</v>
      </c>
      <c r="C70" s="79" t="s">
        <v>443</v>
      </c>
      <c r="D70" s="79" t="s">
        <v>23</v>
      </c>
      <c r="E70" s="83">
        <v>18140100504</v>
      </c>
      <c r="F70" s="79" t="s">
        <v>189</v>
      </c>
      <c r="G70" s="81">
        <v>85</v>
      </c>
      <c r="H70" s="86">
        <v>63</v>
      </c>
      <c r="I70" s="55">
        <f t="shared" ref="I70:I133" si="1">SUM(G70:H70)</f>
        <v>148</v>
      </c>
      <c r="J70" s="94">
        <v>9706131718</v>
      </c>
      <c r="K70" s="79" t="s">
        <v>506</v>
      </c>
      <c r="L70" s="79" t="s">
        <v>507</v>
      </c>
      <c r="M70" s="79">
        <v>9435472074</v>
      </c>
      <c r="N70" s="79" t="s">
        <v>508</v>
      </c>
      <c r="O70" s="79">
        <v>9957466020</v>
      </c>
      <c r="P70" s="49">
        <v>43573</v>
      </c>
      <c r="Q70" s="48" t="s">
        <v>75</v>
      </c>
      <c r="R70" s="48" t="s">
        <v>1114</v>
      </c>
      <c r="S70" s="18" t="s">
        <v>1113</v>
      </c>
      <c r="T70" s="18"/>
    </row>
    <row r="71" spans="1:20" ht="33">
      <c r="A71" s="4">
        <v>67</v>
      </c>
      <c r="B71" s="17" t="s">
        <v>63</v>
      </c>
      <c r="C71" s="79" t="s">
        <v>444</v>
      </c>
      <c r="D71" s="79" t="s">
        <v>23</v>
      </c>
      <c r="E71" s="83">
        <v>18140139701</v>
      </c>
      <c r="F71" s="79" t="s">
        <v>124</v>
      </c>
      <c r="G71" s="81">
        <v>150</v>
      </c>
      <c r="H71" s="86">
        <v>140</v>
      </c>
      <c r="I71" s="55">
        <f t="shared" si="1"/>
        <v>290</v>
      </c>
      <c r="J71" s="79" t="s">
        <v>509</v>
      </c>
      <c r="K71" s="79" t="s">
        <v>506</v>
      </c>
      <c r="L71" s="79" t="s">
        <v>507</v>
      </c>
      <c r="M71" s="79">
        <v>9435472074</v>
      </c>
      <c r="N71" s="79" t="s">
        <v>510</v>
      </c>
      <c r="O71" s="79">
        <v>7086822757</v>
      </c>
      <c r="P71" s="49">
        <v>43573</v>
      </c>
      <c r="Q71" s="48" t="s">
        <v>75</v>
      </c>
      <c r="R71" s="48" t="s">
        <v>1114</v>
      </c>
      <c r="S71" s="18" t="s">
        <v>1113</v>
      </c>
      <c r="T71" s="18"/>
    </row>
    <row r="72" spans="1:20">
      <c r="A72" s="4">
        <v>68</v>
      </c>
      <c r="B72" s="17" t="s">
        <v>63</v>
      </c>
      <c r="C72" s="79" t="s">
        <v>445</v>
      </c>
      <c r="D72" s="79" t="s">
        <v>23</v>
      </c>
      <c r="E72" s="83">
        <v>18140139702</v>
      </c>
      <c r="F72" s="79" t="s">
        <v>425</v>
      </c>
      <c r="G72" s="81">
        <v>140</v>
      </c>
      <c r="H72" s="86">
        <v>140</v>
      </c>
      <c r="I72" s="55">
        <f t="shared" si="1"/>
        <v>280</v>
      </c>
      <c r="J72" s="79" t="s">
        <v>511</v>
      </c>
      <c r="K72" s="79" t="s">
        <v>506</v>
      </c>
      <c r="L72" s="79" t="s">
        <v>507</v>
      </c>
      <c r="M72" s="79">
        <v>9435472074</v>
      </c>
      <c r="N72" s="79" t="s">
        <v>508</v>
      </c>
      <c r="O72" s="79"/>
      <c r="P72" s="49">
        <v>43575</v>
      </c>
      <c r="Q72" s="48" t="s">
        <v>77</v>
      </c>
      <c r="R72" s="48" t="s">
        <v>1114</v>
      </c>
      <c r="S72" s="18" t="s">
        <v>1113</v>
      </c>
      <c r="T72" s="18"/>
    </row>
    <row r="73" spans="1:20">
      <c r="A73" s="4">
        <v>69</v>
      </c>
      <c r="B73" s="17" t="s">
        <v>63</v>
      </c>
      <c r="C73" s="79" t="s">
        <v>446</v>
      </c>
      <c r="D73" s="79" t="s">
        <v>23</v>
      </c>
      <c r="E73" s="83">
        <v>18140139704</v>
      </c>
      <c r="F73" s="79" t="s">
        <v>124</v>
      </c>
      <c r="G73" s="81">
        <v>51</v>
      </c>
      <c r="H73" s="86">
        <v>50</v>
      </c>
      <c r="I73" s="55">
        <f t="shared" si="1"/>
        <v>101</v>
      </c>
      <c r="J73" s="79" t="s">
        <v>512</v>
      </c>
      <c r="K73" s="79" t="s">
        <v>506</v>
      </c>
      <c r="L73" s="79" t="s">
        <v>507</v>
      </c>
      <c r="M73" s="79">
        <v>9435472074</v>
      </c>
      <c r="N73" s="79" t="s">
        <v>508</v>
      </c>
      <c r="O73" s="95"/>
      <c r="P73" s="49">
        <v>43575</v>
      </c>
      <c r="Q73" s="48" t="s">
        <v>77</v>
      </c>
      <c r="R73" s="48" t="s">
        <v>1114</v>
      </c>
      <c r="S73" s="18" t="s">
        <v>1113</v>
      </c>
      <c r="T73" s="18"/>
    </row>
    <row r="74" spans="1:20" ht="33">
      <c r="A74" s="4">
        <v>70</v>
      </c>
      <c r="B74" s="17" t="s">
        <v>63</v>
      </c>
      <c r="C74" s="79" t="s">
        <v>447</v>
      </c>
      <c r="D74" s="79" t="s">
        <v>23</v>
      </c>
      <c r="E74" s="83">
        <v>18140139703</v>
      </c>
      <c r="F74" s="79" t="s">
        <v>425</v>
      </c>
      <c r="G74" s="81">
        <v>53</v>
      </c>
      <c r="H74" s="86">
        <v>50</v>
      </c>
      <c r="I74" s="55">
        <f t="shared" si="1"/>
        <v>103</v>
      </c>
      <c r="J74" s="79" t="s">
        <v>513</v>
      </c>
      <c r="K74" s="79" t="s">
        <v>506</v>
      </c>
      <c r="L74" s="79" t="s">
        <v>507</v>
      </c>
      <c r="M74" s="79">
        <v>9435472074</v>
      </c>
      <c r="N74" s="79" t="s">
        <v>508</v>
      </c>
      <c r="O74" s="95"/>
      <c r="P74" s="49">
        <v>43577</v>
      </c>
      <c r="Q74" s="48" t="s">
        <v>72</v>
      </c>
      <c r="R74" s="48" t="s">
        <v>1114</v>
      </c>
      <c r="S74" s="18" t="s">
        <v>1113</v>
      </c>
      <c r="T74" s="18"/>
    </row>
    <row r="75" spans="1:20" ht="33">
      <c r="A75" s="4">
        <v>71</v>
      </c>
      <c r="B75" s="17" t="s">
        <v>63</v>
      </c>
      <c r="C75" s="91" t="s">
        <v>448</v>
      </c>
      <c r="D75" s="79" t="s">
        <v>25</v>
      </c>
      <c r="E75" s="81">
        <v>10</v>
      </c>
      <c r="F75" s="79" t="s">
        <v>126</v>
      </c>
      <c r="G75" s="81">
        <v>43</v>
      </c>
      <c r="H75" s="86">
        <v>30</v>
      </c>
      <c r="I75" s="55">
        <f t="shared" si="1"/>
        <v>73</v>
      </c>
      <c r="J75" s="79" t="s">
        <v>514</v>
      </c>
      <c r="K75" s="79" t="s">
        <v>506</v>
      </c>
      <c r="L75" s="79" t="s">
        <v>507</v>
      </c>
      <c r="M75" s="79">
        <v>9435472074</v>
      </c>
      <c r="N75" s="79" t="s">
        <v>515</v>
      </c>
      <c r="O75" s="79">
        <v>9577397171</v>
      </c>
      <c r="P75" s="49">
        <v>43577</v>
      </c>
      <c r="Q75" s="48" t="s">
        <v>72</v>
      </c>
      <c r="R75" s="48" t="s">
        <v>1114</v>
      </c>
      <c r="S75" s="18" t="s">
        <v>1113</v>
      </c>
      <c r="T75" s="18"/>
    </row>
    <row r="76" spans="1:20" ht="33">
      <c r="A76" s="4">
        <v>72</v>
      </c>
      <c r="B76" s="17" t="s">
        <v>63</v>
      </c>
      <c r="C76" s="91" t="s">
        <v>449</v>
      </c>
      <c r="D76" s="79" t="s">
        <v>25</v>
      </c>
      <c r="E76" s="81">
        <v>11</v>
      </c>
      <c r="F76" s="79" t="s">
        <v>126</v>
      </c>
      <c r="G76" s="81">
        <v>33</v>
      </c>
      <c r="H76" s="86">
        <v>32</v>
      </c>
      <c r="I76" s="55">
        <f t="shared" si="1"/>
        <v>65</v>
      </c>
      <c r="J76" s="79" t="s">
        <v>516</v>
      </c>
      <c r="K76" s="79" t="s">
        <v>506</v>
      </c>
      <c r="L76" s="79" t="s">
        <v>507</v>
      </c>
      <c r="M76" s="79">
        <v>9435472074</v>
      </c>
      <c r="N76" s="79" t="s">
        <v>517</v>
      </c>
      <c r="O76" s="79">
        <v>9859304340</v>
      </c>
      <c r="P76" s="49">
        <v>43577</v>
      </c>
      <c r="Q76" s="48" t="s">
        <v>72</v>
      </c>
      <c r="R76" s="48" t="s">
        <v>1114</v>
      </c>
      <c r="S76" s="18" t="s">
        <v>1113</v>
      </c>
      <c r="T76" s="18"/>
    </row>
    <row r="77" spans="1:20" ht="33">
      <c r="A77" s="4">
        <v>73</v>
      </c>
      <c r="B77" s="17" t="s">
        <v>63</v>
      </c>
      <c r="C77" s="91" t="s">
        <v>450</v>
      </c>
      <c r="D77" s="79" t="s">
        <v>25</v>
      </c>
      <c r="E77" s="81">
        <v>12</v>
      </c>
      <c r="F77" s="79" t="s">
        <v>126</v>
      </c>
      <c r="G77" s="81">
        <v>33</v>
      </c>
      <c r="H77" s="86">
        <v>44</v>
      </c>
      <c r="I77" s="55">
        <f t="shared" si="1"/>
        <v>77</v>
      </c>
      <c r="J77" s="79" t="s">
        <v>518</v>
      </c>
      <c r="K77" s="79" t="s">
        <v>506</v>
      </c>
      <c r="L77" s="79" t="s">
        <v>507</v>
      </c>
      <c r="M77" s="79">
        <v>9435472074</v>
      </c>
      <c r="N77" s="79" t="s">
        <v>517</v>
      </c>
      <c r="O77" s="79">
        <v>9859304340</v>
      </c>
      <c r="P77" s="49">
        <v>43578</v>
      </c>
      <c r="Q77" s="48" t="s">
        <v>73</v>
      </c>
      <c r="R77" s="48" t="s">
        <v>1114</v>
      </c>
      <c r="S77" s="18" t="s">
        <v>1113</v>
      </c>
      <c r="T77" s="18"/>
    </row>
    <row r="78" spans="1:20" ht="33">
      <c r="A78" s="4">
        <v>74</v>
      </c>
      <c r="B78" s="17" t="s">
        <v>63</v>
      </c>
      <c r="C78" s="91" t="s">
        <v>451</v>
      </c>
      <c r="D78" s="79" t="s">
        <v>25</v>
      </c>
      <c r="E78" s="81">
        <v>13</v>
      </c>
      <c r="F78" s="79" t="s">
        <v>126</v>
      </c>
      <c r="G78" s="81">
        <v>30</v>
      </c>
      <c r="H78" s="86">
        <v>34</v>
      </c>
      <c r="I78" s="55">
        <f t="shared" si="1"/>
        <v>64</v>
      </c>
      <c r="J78" s="79" t="s">
        <v>519</v>
      </c>
      <c r="K78" s="79" t="s">
        <v>506</v>
      </c>
      <c r="L78" s="79" t="s">
        <v>507</v>
      </c>
      <c r="M78" s="79">
        <v>9435472074</v>
      </c>
      <c r="N78" s="79" t="s">
        <v>517</v>
      </c>
      <c r="O78" s="79">
        <v>9859304340</v>
      </c>
      <c r="P78" s="49">
        <v>43578</v>
      </c>
      <c r="Q78" s="48" t="s">
        <v>73</v>
      </c>
      <c r="R78" s="48" t="s">
        <v>1114</v>
      </c>
      <c r="S78" s="18" t="s">
        <v>1113</v>
      </c>
      <c r="T78" s="18"/>
    </row>
    <row r="79" spans="1:20" ht="33">
      <c r="A79" s="4">
        <v>75</v>
      </c>
      <c r="B79" s="17" t="s">
        <v>63</v>
      </c>
      <c r="C79" s="91" t="s">
        <v>452</v>
      </c>
      <c r="D79" s="79" t="s">
        <v>25</v>
      </c>
      <c r="E79" s="81">
        <v>14</v>
      </c>
      <c r="F79" s="79" t="s">
        <v>126</v>
      </c>
      <c r="G79" s="81">
        <v>34</v>
      </c>
      <c r="H79" s="86">
        <v>36</v>
      </c>
      <c r="I79" s="55">
        <f t="shared" si="1"/>
        <v>70</v>
      </c>
      <c r="J79" s="79" t="s">
        <v>520</v>
      </c>
      <c r="K79" s="79" t="s">
        <v>506</v>
      </c>
      <c r="L79" s="79" t="s">
        <v>507</v>
      </c>
      <c r="M79" s="79">
        <v>9435472074</v>
      </c>
      <c r="N79" s="79" t="s">
        <v>517</v>
      </c>
      <c r="O79" s="79">
        <v>9859304340</v>
      </c>
      <c r="P79" s="49">
        <v>43579</v>
      </c>
      <c r="Q79" s="48" t="s">
        <v>74</v>
      </c>
      <c r="R79" s="48" t="s">
        <v>1114</v>
      </c>
      <c r="S79" s="18" t="s">
        <v>1113</v>
      </c>
      <c r="T79" s="18"/>
    </row>
    <row r="80" spans="1:20" ht="33">
      <c r="A80" s="4">
        <v>76</v>
      </c>
      <c r="B80" s="17" t="s">
        <v>63</v>
      </c>
      <c r="C80" s="91" t="s">
        <v>453</v>
      </c>
      <c r="D80" s="79" t="s">
        <v>25</v>
      </c>
      <c r="E80" s="81">
        <v>15</v>
      </c>
      <c r="F80" s="79" t="s">
        <v>126</v>
      </c>
      <c r="G80" s="81">
        <v>54</v>
      </c>
      <c r="H80" s="86">
        <v>54</v>
      </c>
      <c r="I80" s="55">
        <f t="shared" si="1"/>
        <v>108</v>
      </c>
      <c r="J80" s="79" t="s">
        <v>521</v>
      </c>
      <c r="K80" s="79" t="s">
        <v>522</v>
      </c>
      <c r="L80" s="79" t="s">
        <v>523</v>
      </c>
      <c r="M80" s="79">
        <v>9854650485</v>
      </c>
      <c r="N80" s="79" t="s">
        <v>517</v>
      </c>
      <c r="O80" s="79">
        <v>9859304340</v>
      </c>
      <c r="P80" s="49">
        <v>43579</v>
      </c>
      <c r="Q80" s="48" t="s">
        <v>74</v>
      </c>
      <c r="R80" s="48" t="s">
        <v>1114</v>
      </c>
      <c r="S80" s="18" t="s">
        <v>1113</v>
      </c>
      <c r="T80" s="18"/>
    </row>
    <row r="81" spans="1:20" ht="33">
      <c r="A81" s="4">
        <v>77</v>
      </c>
      <c r="B81" s="17" t="s">
        <v>63</v>
      </c>
      <c r="C81" s="91" t="s">
        <v>454</v>
      </c>
      <c r="D81" s="79" t="s">
        <v>25</v>
      </c>
      <c r="E81" s="81">
        <v>16</v>
      </c>
      <c r="F81" s="79" t="s">
        <v>126</v>
      </c>
      <c r="G81" s="81">
        <v>33</v>
      </c>
      <c r="H81" s="86">
        <v>40</v>
      </c>
      <c r="I81" s="55">
        <f t="shared" si="1"/>
        <v>73</v>
      </c>
      <c r="J81" s="79" t="s">
        <v>524</v>
      </c>
      <c r="K81" s="79" t="s">
        <v>522</v>
      </c>
      <c r="L81" s="79" t="s">
        <v>523</v>
      </c>
      <c r="M81" s="79">
        <v>9854650485</v>
      </c>
      <c r="N81" s="79" t="s">
        <v>517</v>
      </c>
      <c r="O81" s="79">
        <v>9859304340</v>
      </c>
      <c r="P81" s="49">
        <v>43580</v>
      </c>
      <c r="Q81" s="48" t="s">
        <v>75</v>
      </c>
      <c r="R81" s="48" t="s">
        <v>1114</v>
      </c>
      <c r="S81" s="18" t="s">
        <v>1113</v>
      </c>
      <c r="T81" s="18"/>
    </row>
    <row r="82" spans="1:20" ht="33">
      <c r="A82" s="4">
        <v>78</v>
      </c>
      <c r="B82" s="17" t="s">
        <v>63</v>
      </c>
      <c r="C82" s="91" t="s">
        <v>455</v>
      </c>
      <c r="D82" s="79" t="s">
        <v>25</v>
      </c>
      <c r="E82" s="81">
        <v>17</v>
      </c>
      <c r="F82" s="79" t="s">
        <v>126</v>
      </c>
      <c r="G82" s="81">
        <v>33</v>
      </c>
      <c r="H82" s="86">
        <v>40</v>
      </c>
      <c r="I82" s="55">
        <f t="shared" si="1"/>
        <v>73</v>
      </c>
      <c r="J82" s="79" t="s">
        <v>525</v>
      </c>
      <c r="K82" s="79" t="s">
        <v>522</v>
      </c>
      <c r="L82" s="79" t="s">
        <v>523</v>
      </c>
      <c r="M82" s="79">
        <v>9854650485</v>
      </c>
      <c r="N82" s="79" t="s">
        <v>517</v>
      </c>
      <c r="O82" s="79">
        <v>9859304340</v>
      </c>
      <c r="P82" s="49">
        <v>43580</v>
      </c>
      <c r="Q82" s="48" t="s">
        <v>75</v>
      </c>
      <c r="R82" s="48" t="s">
        <v>1114</v>
      </c>
      <c r="S82" s="18" t="s">
        <v>1113</v>
      </c>
      <c r="T82" s="18"/>
    </row>
    <row r="83" spans="1:20" ht="33">
      <c r="A83" s="4">
        <v>79</v>
      </c>
      <c r="B83" s="17" t="s">
        <v>63</v>
      </c>
      <c r="C83" s="91" t="s">
        <v>456</v>
      </c>
      <c r="D83" s="79" t="s">
        <v>25</v>
      </c>
      <c r="E83" s="81">
        <v>18</v>
      </c>
      <c r="F83" s="79" t="s">
        <v>126</v>
      </c>
      <c r="G83" s="81">
        <v>32</v>
      </c>
      <c r="H83" s="86">
        <v>34</v>
      </c>
      <c r="I83" s="55">
        <f t="shared" si="1"/>
        <v>66</v>
      </c>
      <c r="J83" s="79" t="s">
        <v>526</v>
      </c>
      <c r="K83" s="79" t="s">
        <v>522</v>
      </c>
      <c r="L83" s="79" t="s">
        <v>523</v>
      </c>
      <c r="M83" s="79">
        <v>9854650485</v>
      </c>
      <c r="N83" s="79" t="s">
        <v>517</v>
      </c>
      <c r="O83" s="79">
        <v>9859304340</v>
      </c>
      <c r="P83" s="49">
        <v>43581</v>
      </c>
      <c r="Q83" s="48" t="s">
        <v>76</v>
      </c>
      <c r="R83" s="48" t="s">
        <v>1114</v>
      </c>
      <c r="S83" s="18" t="s">
        <v>1113</v>
      </c>
      <c r="T83" s="18"/>
    </row>
    <row r="84" spans="1:20">
      <c r="A84" s="4">
        <v>80</v>
      </c>
      <c r="B84" s="17" t="s">
        <v>63</v>
      </c>
      <c r="C84" s="79" t="s">
        <v>457</v>
      </c>
      <c r="D84" s="79" t="s">
        <v>23</v>
      </c>
      <c r="E84" s="81">
        <v>18140500105</v>
      </c>
      <c r="F84" s="79" t="s">
        <v>124</v>
      </c>
      <c r="G84" s="81">
        <v>60</v>
      </c>
      <c r="H84" s="81">
        <v>69</v>
      </c>
      <c r="I84" s="55">
        <f t="shared" si="1"/>
        <v>129</v>
      </c>
      <c r="J84" s="79" t="s">
        <v>527</v>
      </c>
      <c r="K84" s="79" t="s">
        <v>528</v>
      </c>
      <c r="L84" s="79" t="s">
        <v>529</v>
      </c>
      <c r="M84" s="79" t="s">
        <v>529</v>
      </c>
      <c r="N84" s="79" t="s">
        <v>529</v>
      </c>
      <c r="O84" s="79" t="s">
        <v>529</v>
      </c>
      <c r="P84" s="49">
        <v>43581</v>
      </c>
      <c r="Q84" s="48" t="s">
        <v>76</v>
      </c>
      <c r="R84" s="48" t="s">
        <v>1114</v>
      </c>
      <c r="S84" s="18" t="s">
        <v>1113</v>
      </c>
      <c r="T84" s="18"/>
    </row>
    <row r="85" spans="1:20" ht="33">
      <c r="A85" s="4">
        <v>81</v>
      </c>
      <c r="B85" s="17" t="s">
        <v>63</v>
      </c>
      <c r="C85" s="79" t="s">
        <v>458</v>
      </c>
      <c r="D85" s="79" t="s">
        <v>23</v>
      </c>
      <c r="E85" s="81">
        <v>18140500106</v>
      </c>
      <c r="F85" s="79" t="s">
        <v>124</v>
      </c>
      <c r="G85" s="81">
        <v>54</v>
      </c>
      <c r="H85" s="81">
        <v>54</v>
      </c>
      <c r="I85" s="55">
        <f t="shared" si="1"/>
        <v>108</v>
      </c>
      <c r="J85" s="79" t="s">
        <v>530</v>
      </c>
      <c r="K85" s="79" t="s">
        <v>528</v>
      </c>
      <c r="L85" s="79" t="s">
        <v>529</v>
      </c>
      <c r="M85" s="79" t="s">
        <v>529</v>
      </c>
      <c r="N85" s="79" t="s">
        <v>529</v>
      </c>
      <c r="O85" s="79" t="s">
        <v>529</v>
      </c>
      <c r="P85" s="49">
        <v>43582</v>
      </c>
      <c r="Q85" s="48" t="s">
        <v>77</v>
      </c>
      <c r="R85" s="48" t="s">
        <v>1114</v>
      </c>
      <c r="S85" s="18" t="s">
        <v>1113</v>
      </c>
      <c r="T85" s="18"/>
    </row>
    <row r="86" spans="1:20">
      <c r="A86" s="4">
        <v>82</v>
      </c>
      <c r="B86" s="17" t="s">
        <v>63</v>
      </c>
      <c r="C86" s="79" t="s">
        <v>459</v>
      </c>
      <c r="D86" s="79" t="s">
        <v>23</v>
      </c>
      <c r="E86" s="81">
        <v>18140500301</v>
      </c>
      <c r="F86" s="79" t="s">
        <v>460</v>
      </c>
      <c r="G86" s="81">
        <v>267</v>
      </c>
      <c r="H86" s="81">
        <v>278</v>
      </c>
      <c r="I86" s="55">
        <f t="shared" si="1"/>
        <v>545</v>
      </c>
      <c r="J86" s="79" t="s">
        <v>531</v>
      </c>
      <c r="K86" s="79" t="s">
        <v>528</v>
      </c>
      <c r="L86" s="79" t="s">
        <v>529</v>
      </c>
      <c r="M86" s="79" t="s">
        <v>529</v>
      </c>
      <c r="N86" s="79" t="s">
        <v>529</v>
      </c>
      <c r="O86" s="79" t="s">
        <v>529</v>
      </c>
      <c r="P86" s="49">
        <v>43582</v>
      </c>
      <c r="Q86" s="48" t="s">
        <v>77</v>
      </c>
      <c r="R86" s="48" t="s">
        <v>1114</v>
      </c>
      <c r="S86" s="18" t="s">
        <v>1113</v>
      </c>
      <c r="T86" s="18"/>
    </row>
    <row r="87" spans="1:20">
      <c r="A87" s="4">
        <v>83</v>
      </c>
      <c r="B87" s="17" t="s">
        <v>63</v>
      </c>
      <c r="C87" s="79" t="s">
        <v>459</v>
      </c>
      <c r="D87" s="79" t="s">
        <v>23</v>
      </c>
      <c r="E87" s="81">
        <v>18140500301</v>
      </c>
      <c r="F87" s="79" t="s">
        <v>460</v>
      </c>
      <c r="G87" s="81">
        <v>0</v>
      </c>
      <c r="H87" s="81">
        <v>0</v>
      </c>
      <c r="I87" s="55">
        <v>0</v>
      </c>
      <c r="J87" s="79" t="s">
        <v>531</v>
      </c>
      <c r="K87" s="79" t="s">
        <v>528</v>
      </c>
      <c r="L87" s="18"/>
      <c r="M87" s="18"/>
      <c r="N87" s="18"/>
      <c r="O87" s="18"/>
      <c r="P87" s="49">
        <v>43584</v>
      </c>
      <c r="Q87" s="48" t="s">
        <v>72</v>
      </c>
      <c r="R87" s="48" t="s">
        <v>1114</v>
      </c>
      <c r="S87" s="18" t="s">
        <v>1113</v>
      </c>
      <c r="T87" s="18"/>
    </row>
    <row r="88" spans="1:20">
      <c r="A88" s="4">
        <v>84</v>
      </c>
      <c r="B88" s="17" t="s">
        <v>63</v>
      </c>
      <c r="C88" s="79" t="s">
        <v>459</v>
      </c>
      <c r="D88" s="79" t="s">
        <v>23</v>
      </c>
      <c r="E88" s="81">
        <v>18140500301</v>
      </c>
      <c r="F88" s="79" t="s">
        <v>460</v>
      </c>
      <c r="G88" s="81">
        <v>0</v>
      </c>
      <c r="H88" s="81">
        <v>0</v>
      </c>
      <c r="I88" s="55">
        <v>0</v>
      </c>
      <c r="J88" s="79" t="s">
        <v>531</v>
      </c>
      <c r="K88" s="79" t="s">
        <v>528</v>
      </c>
      <c r="L88" s="18"/>
      <c r="M88" s="18"/>
      <c r="N88" s="18"/>
      <c r="O88" s="18"/>
      <c r="P88" s="49">
        <v>43585</v>
      </c>
      <c r="Q88" s="48" t="s">
        <v>73</v>
      </c>
      <c r="R88" s="48" t="s">
        <v>1114</v>
      </c>
      <c r="S88" s="18" t="s">
        <v>1113</v>
      </c>
      <c r="T88" s="18"/>
    </row>
    <row r="89" spans="1:20">
      <c r="A89" s="4">
        <v>85</v>
      </c>
      <c r="B89" s="17"/>
      <c r="C89" s="18"/>
      <c r="D89" s="18"/>
      <c r="E89" s="19"/>
      <c r="F89" s="18"/>
      <c r="G89" s="19"/>
      <c r="H89" s="19"/>
      <c r="I89" s="55">
        <f t="shared" si="1"/>
        <v>0</v>
      </c>
      <c r="J89" s="18"/>
      <c r="K89" s="18"/>
      <c r="L89" s="18"/>
      <c r="M89" s="18"/>
      <c r="N89" s="18"/>
      <c r="O89" s="18"/>
      <c r="P89" s="49"/>
      <c r="Q89" s="48"/>
      <c r="R89" s="18"/>
      <c r="S89" s="18"/>
      <c r="T89" s="18"/>
    </row>
    <row r="90" spans="1:20">
      <c r="A90" s="4">
        <v>86</v>
      </c>
      <c r="B90" s="17"/>
      <c r="C90" s="18"/>
      <c r="D90" s="18"/>
      <c r="E90" s="19"/>
      <c r="F90" s="18"/>
      <c r="G90" s="19"/>
      <c r="H90" s="19"/>
      <c r="I90" s="55">
        <f t="shared" si="1"/>
        <v>0</v>
      </c>
      <c r="J90" s="18"/>
      <c r="K90" s="18"/>
      <c r="L90" s="18"/>
      <c r="M90" s="18"/>
      <c r="N90" s="18"/>
      <c r="O90" s="18"/>
      <c r="P90" s="49"/>
      <c r="Q90" s="48"/>
      <c r="R90" s="18"/>
      <c r="S90" s="18"/>
      <c r="T90" s="18"/>
    </row>
    <row r="91" spans="1:20">
      <c r="A91" s="4">
        <v>87</v>
      </c>
      <c r="B91" s="17"/>
      <c r="C91" s="18"/>
      <c r="D91" s="18"/>
      <c r="E91" s="19"/>
      <c r="F91" s="18"/>
      <c r="G91" s="19"/>
      <c r="H91" s="19"/>
      <c r="I91" s="55">
        <f t="shared" si="1"/>
        <v>0</v>
      </c>
      <c r="J91" s="18"/>
      <c r="K91" s="18"/>
      <c r="L91" s="18"/>
      <c r="M91" s="18"/>
      <c r="N91" s="18"/>
      <c r="O91" s="18"/>
      <c r="P91" s="62"/>
      <c r="Q91" s="62"/>
      <c r="R91" s="18"/>
      <c r="S91" s="18"/>
      <c r="T91" s="18"/>
    </row>
    <row r="92" spans="1:20">
      <c r="A92" s="4">
        <v>88</v>
      </c>
      <c r="B92" s="17"/>
      <c r="C92" s="18"/>
      <c r="D92" s="18"/>
      <c r="E92" s="19"/>
      <c r="F92" s="18"/>
      <c r="G92" s="19"/>
      <c r="H92" s="19"/>
      <c r="I92" s="55">
        <f t="shared" si="1"/>
        <v>0</v>
      </c>
      <c r="J92" s="18"/>
      <c r="K92" s="18"/>
      <c r="L92" s="18"/>
      <c r="M92" s="18"/>
      <c r="N92" s="18"/>
      <c r="O92" s="18"/>
      <c r="P92" s="62"/>
      <c r="Q92" s="62"/>
      <c r="R92" s="18"/>
      <c r="S92" s="18"/>
      <c r="T92" s="18"/>
    </row>
    <row r="93" spans="1:20">
      <c r="A93" s="4">
        <v>89</v>
      </c>
      <c r="B93" s="17"/>
      <c r="C93" s="18"/>
      <c r="D93" s="18"/>
      <c r="E93" s="19"/>
      <c r="F93" s="18"/>
      <c r="G93" s="19"/>
      <c r="H93" s="19"/>
      <c r="I93" s="55">
        <f t="shared" si="1"/>
        <v>0</v>
      </c>
      <c r="J93" s="18"/>
      <c r="K93" s="18"/>
      <c r="L93" s="18"/>
      <c r="M93" s="18"/>
      <c r="N93" s="18"/>
      <c r="O93" s="18"/>
      <c r="P93" s="62"/>
      <c r="Q93" s="62"/>
      <c r="R93" s="18"/>
      <c r="S93" s="18"/>
      <c r="T93" s="18"/>
    </row>
    <row r="94" spans="1:20">
      <c r="A94" s="4">
        <v>90</v>
      </c>
      <c r="B94" s="17"/>
      <c r="C94" s="18"/>
      <c r="D94" s="18"/>
      <c r="E94" s="19"/>
      <c r="F94" s="18"/>
      <c r="G94" s="19"/>
      <c r="H94" s="19"/>
      <c r="I94" s="55">
        <f t="shared" si="1"/>
        <v>0</v>
      </c>
      <c r="J94" s="18"/>
      <c r="K94" s="18"/>
      <c r="L94" s="18"/>
      <c r="M94" s="18"/>
      <c r="N94" s="18"/>
      <c r="O94" s="18"/>
      <c r="P94" s="62"/>
      <c r="Q94" s="62"/>
      <c r="R94" s="18"/>
      <c r="S94" s="18"/>
      <c r="T94" s="18"/>
    </row>
    <row r="95" spans="1:20">
      <c r="A95" s="4">
        <v>91</v>
      </c>
      <c r="B95" s="17"/>
      <c r="C95" s="18"/>
      <c r="D95" s="18"/>
      <c r="E95" s="19"/>
      <c r="F95" s="18"/>
      <c r="G95" s="19"/>
      <c r="H95" s="19"/>
      <c r="I95" s="55">
        <f t="shared" si="1"/>
        <v>0</v>
      </c>
      <c r="J95" s="18"/>
      <c r="K95" s="18"/>
      <c r="L95" s="18"/>
      <c r="M95" s="18"/>
      <c r="N95" s="18"/>
      <c r="O95" s="18"/>
      <c r="P95" s="62"/>
      <c r="Q95" s="62"/>
      <c r="R95" s="18"/>
      <c r="S95" s="18"/>
      <c r="T95" s="18"/>
    </row>
    <row r="96" spans="1:20">
      <c r="A96" s="4">
        <v>92</v>
      </c>
      <c r="B96" s="17"/>
      <c r="C96" s="18"/>
      <c r="D96" s="18"/>
      <c r="E96" s="19"/>
      <c r="F96" s="18"/>
      <c r="G96" s="19"/>
      <c r="H96" s="19"/>
      <c r="I96" s="55">
        <f t="shared" si="1"/>
        <v>0</v>
      </c>
      <c r="J96" s="18"/>
      <c r="K96" s="18"/>
      <c r="L96" s="18"/>
      <c r="M96" s="18"/>
      <c r="N96" s="18"/>
      <c r="O96" s="18"/>
      <c r="P96" s="62"/>
      <c r="Q96" s="62"/>
      <c r="R96" s="18"/>
      <c r="S96" s="18"/>
      <c r="T96" s="18"/>
    </row>
    <row r="97" spans="1:20">
      <c r="A97" s="4">
        <v>93</v>
      </c>
      <c r="B97" s="17"/>
      <c r="C97" s="18"/>
      <c r="D97" s="18"/>
      <c r="E97" s="19"/>
      <c r="F97" s="18"/>
      <c r="G97" s="19"/>
      <c r="H97" s="19"/>
      <c r="I97" s="55">
        <f t="shared" si="1"/>
        <v>0</v>
      </c>
      <c r="J97" s="18"/>
      <c r="K97" s="18"/>
      <c r="L97" s="18"/>
      <c r="M97" s="18"/>
      <c r="N97" s="18"/>
      <c r="O97" s="18"/>
      <c r="P97" s="62"/>
      <c r="Q97" s="62"/>
      <c r="R97" s="18"/>
      <c r="S97" s="18"/>
      <c r="T97" s="18"/>
    </row>
    <row r="98" spans="1:20">
      <c r="A98" s="4">
        <v>94</v>
      </c>
      <c r="B98" s="17"/>
      <c r="C98" s="18"/>
      <c r="D98" s="18"/>
      <c r="E98" s="19"/>
      <c r="F98" s="18"/>
      <c r="G98" s="19"/>
      <c r="H98" s="19"/>
      <c r="I98" s="55">
        <f t="shared" si="1"/>
        <v>0</v>
      </c>
      <c r="J98" s="18"/>
      <c r="K98" s="18"/>
      <c r="L98" s="18"/>
      <c r="M98" s="18"/>
      <c r="N98" s="18"/>
      <c r="O98" s="18"/>
      <c r="P98" s="62"/>
      <c r="Q98" s="62"/>
      <c r="R98" s="18"/>
      <c r="S98" s="18"/>
      <c r="T98" s="18"/>
    </row>
    <row r="99" spans="1:20">
      <c r="A99" s="4">
        <v>95</v>
      </c>
      <c r="B99" s="17"/>
      <c r="C99" s="18"/>
      <c r="D99" s="18"/>
      <c r="E99" s="19"/>
      <c r="F99" s="18"/>
      <c r="G99" s="19"/>
      <c r="H99" s="19"/>
      <c r="I99" s="55">
        <f t="shared" si="1"/>
        <v>0</v>
      </c>
      <c r="J99" s="18"/>
      <c r="K99" s="18"/>
      <c r="L99" s="18"/>
      <c r="M99" s="18"/>
      <c r="N99" s="18"/>
      <c r="O99" s="18"/>
      <c r="P99" s="62"/>
      <c r="Q99" s="62"/>
      <c r="R99" s="18"/>
      <c r="S99" s="18"/>
      <c r="T99" s="18"/>
    </row>
    <row r="100" spans="1:20">
      <c r="A100" s="4">
        <v>96</v>
      </c>
      <c r="B100" s="17"/>
      <c r="C100" s="18"/>
      <c r="D100" s="18"/>
      <c r="E100" s="19"/>
      <c r="F100" s="18"/>
      <c r="G100" s="19"/>
      <c r="H100" s="19"/>
      <c r="I100" s="55">
        <f t="shared" si="1"/>
        <v>0</v>
      </c>
      <c r="J100" s="18"/>
      <c r="K100" s="18"/>
      <c r="L100" s="18"/>
      <c r="M100" s="18"/>
      <c r="N100" s="18"/>
      <c r="O100" s="18"/>
      <c r="P100" s="62"/>
      <c r="Q100" s="62"/>
      <c r="R100" s="18"/>
      <c r="S100" s="18"/>
      <c r="T100" s="18"/>
    </row>
    <row r="101" spans="1:20">
      <c r="A101" s="4">
        <v>97</v>
      </c>
      <c r="B101" s="17"/>
      <c r="C101" s="18"/>
      <c r="D101" s="18"/>
      <c r="E101" s="19"/>
      <c r="F101" s="18"/>
      <c r="G101" s="19"/>
      <c r="H101" s="19"/>
      <c r="I101" s="55">
        <f t="shared" si="1"/>
        <v>0</v>
      </c>
      <c r="J101" s="18"/>
      <c r="K101" s="18"/>
      <c r="L101" s="18"/>
      <c r="M101" s="18"/>
      <c r="N101" s="18"/>
      <c r="O101" s="18"/>
      <c r="P101" s="62"/>
      <c r="Q101" s="62"/>
      <c r="R101" s="18"/>
      <c r="S101" s="18"/>
      <c r="T101" s="18"/>
    </row>
    <row r="102" spans="1:20">
      <c r="A102" s="4">
        <v>98</v>
      </c>
      <c r="B102" s="17"/>
      <c r="C102" s="18"/>
      <c r="D102" s="18"/>
      <c r="E102" s="19"/>
      <c r="F102" s="18"/>
      <c r="G102" s="19"/>
      <c r="H102" s="19"/>
      <c r="I102" s="55">
        <f t="shared" si="1"/>
        <v>0</v>
      </c>
      <c r="J102" s="18"/>
      <c r="K102" s="18"/>
      <c r="L102" s="18"/>
      <c r="M102" s="18"/>
      <c r="N102" s="18"/>
      <c r="O102" s="18"/>
      <c r="P102" s="62"/>
      <c r="Q102" s="62"/>
      <c r="R102" s="18"/>
      <c r="S102" s="18"/>
      <c r="T102" s="18"/>
    </row>
    <row r="103" spans="1:20">
      <c r="A103" s="4">
        <v>99</v>
      </c>
      <c r="B103" s="17"/>
      <c r="C103" s="18"/>
      <c r="D103" s="18"/>
      <c r="E103" s="19"/>
      <c r="F103" s="18"/>
      <c r="G103" s="19"/>
      <c r="H103" s="19"/>
      <c r="I103" s="55">
        <f t="shared" si="1"/>
        <v>0</v>
      </c>
      <c r="J103" s="18"/>
      <c r="K103" s="18"/>
      <c r="L103" s="18"/>
      <c r="M103" s="18"/>
      <c r="N103" s="18"/>
      <c r="O103" s="18"/>
      <c r="P103" s="62"/>
      <c r="Q103" s="62"/>
      <c r="R103" s="18"/>
      <c r="S103" s="18"/>
      <c r="T103" s="18"/>
    </row>
    <row r="104" spans="1:20">
      <c r="A104" s="4">
        <v>100</v>
      </c>
      <c r="B104" s="17"/>
      <c r="C104" s="18"/>
      <c r="D104" s="18"/>
      <c r="E104" s="19"/>
      <c r="F104" s="18"/>
      <c r="G104" s="19"/>
      <c r="H104" s="19"/>
      <c r="I104" s="55">
        <f t="shared" si="1"/>
        <v>0</v>
      </c>
      <c r="J104" s="18"/>
      <c r="K104" s="18"/>
      <c r="L104" s="18"/>
      <c r="M104" s="18"/>
      <c r="N104" s="18"/>
      <c r="O104" s="18"/>
      <c r="P104" s="62"/>
      <c r="Q104" s="62"/>
      <c r="R104" s="18"/>
      <c r="S104" s="18"/>
      <c r="T104" s="18"/>
    </row>
    <row r="105" spans="1:20">
      <c r="A105" s="4">
        <v>101</v>
      </c>
      <c r="B105" s="17"/>
      <c r="C105" s="18"/>
      <c r="D105" s="18"/>
      <c r="E105" s="19"/>
      <c r="F105" s="18"/>
      <c r="G105" s="19"/>
      <c r="H105" s="19"/>
      <c r="I105" s="55">
        <f t="shared" si="1"/>
        <v>0</v>
      </c>
      <c r="J105" s="18"/>
      <c r="K105" s="18"/>
      <c r="L105" s="18"/>
      <c r="M105" s="18"/>
      <c r="N105" s="18"/>
      <c r="O105" s="18"/>
      <c r="P105" s="62"/>
      <c r="Q105" s="62"/>
      <c r="R105" s="18"/>
      <c r="S105" s="18"/>
      <c r="T105" s="18"/>
    </row>
    <row r="106" spans="1:20">
      <c r="A106" s="4">
        <v>102</v>
      </c>
      <c r="B106" s="17"/>
      <c r="C106" s="18"/>
      <c r="D106" s="18"/>
      <c r="E106" s="19"/>
      <c r="F106" s="18"/>
      <c r="G106" s="19"/>
      <c r="H106" s="19"/>
      <c r="I106" s="55">
        <f t="shared" si="1"/>
        <v>0</v>
      </c>
      <c r="J106" s="18"/>
      <c r="K106" s="18"/>
      <c r="L106" s="18"/>
      <c r="M106" s="18"/>
      <c r="N106" s="18"/>
      <c r="O106" s="18"/>
      <c r="P106" s="62"/>
      <c r="Q106" s="62"/>
      <c r="R106" s="18"/>
      <c r="S106" s="18"/>
      <c r="T106" s="18"/>
    </row>
    <row r="107" spans="1:20">
      <c r="A107" s="4">
        <v>103</v>
      </c>
      <c r="B107" s="17"/>
      <c r="C107" s="18"/>
      <c r="D107" s="18"/>
      <c r="E107" s="19"/>
      <c r="F107" s="18"/>
      <c r="G107" s="19"/>
      <c r="H107" s="19"/>
      <c r="I107" s="55">
        <f t="shared" si="1"/>
        <v>0</v>
      </c>
      <c r="J107" s="18"/>
      <c r="K107" s="18"/>
      <c r="L107" s="18"/>
      <c r="M107" s="18"/>
      <c r="N107" s="18"/>
      <c r="O107" s="18"/>
      <c r="P107" s="62"/>
      <c r="Q107" s="62"/>
      <c r="R107" s="18"/>
      <c r="S107" s="18"/>
      <c r="T107" s="18"/>
    </row>
    <row r="108" spans="1:20">
      <c r="A108" s="4">
        <v>104</v>
      </c>
      <c r="B108" s="17"/>
      <c r="C108" s="18"/>
      <c r="D108" s="18"/>
      <c r="E108" s="19"/>
      <c r="F108" s="18"/>
      <c r="G108" s="19"/>
      <c r="H108" s="19"/>
      <c r="I108" s="55">
        <f t="shared" si="1"/>
        <v>0</v>
      </c>
      <c r="J108" s="18"/>
      <c r="K108" s="18"/>
      <c r="L108" s="18"/>
      <c r="M108" s="18"/>
      <c r="N108" s="18"/>
      <c r="O108" s="18"/>
      <c r="P108" s="62"/>
      <c r="Q108" s="62"/>
      <c r="R108" s="18"/>
      <c r="S108" s="18"/>
      <c r="T108" s="18"/>
    </row>
    <row r="109" spans="1:20">
      <c r="A109" s="4">
        <v>105</v>
      </c>
      <c r="B109" s="17"/>
      <c r="C109" s="18"/>
      <c r="D109" s="18"/>
      <c r="E109" s="19"/>
      <c r="F109" s="18"/>
      <c r="G109" s="19"/>
      <c r="H109" s="19"/>
      <c r="I109" s="55">
        <f t="shared" si="1"/>
        <v>0</v>
      </c>
      <c r="J109" s="18"/>
      <c r="K109" s="18"/>
      <c r="L109" s="18"/>
      <c r="M109" s="18"/>
      <c r="N109" s="18"/>
      <c r="O109" s="18"/>
      <c r="P109" s="62"/>
      <c r="Q109" s="62"/>
      <c r="R109" s="18"/>
      <c r="S109" s="18"/>
      <c r="T109" s="18"/>
    </row>
    <row r="110" spans="1:20">
      <c r="A110" s="4">
        <v>106</v>
      </c>
      <c r="B110" s="17"/>
      <c r="C110" s="18"/>
      <c r="D110" s="18"/>
      <c r="E110" s="19"/>
      <c r="F110" s="18"/>
      <c r="G110" s="19"/>
      <c r="H110" s="19"/>
      <c r="I110" s="55">
        <f t="shared" si="1"/>
        <v>0</v>
      </c>
      <c r="J110" s="18"/>
      <c r="K110" s="18"/>
      <c r="L110" s="18"/>
      <c r="M110" s="18"/>
      <c r="N110" s="18"/>
      <c r="O110" s="18"/>
      <c r="P110" s="62"/>
      <c r="Q110" s="62"/>
      <c r="R110" s="18"/>
      <c r="S110" s="18"/>
      <c r="T110" s="18"/>
    </row>
    <row r="111" spans="1:20">
      <c r="A111" s="4">
        <v>107</v>
      </c>
      <c r="B111" s="17"/>
      <c r="C111" s="18"/>
      <c r="D111" s="18"/>
      <c r="E111" s="19"/>
      <c r="F111" s="18"/>
      <c r="G111" s="19"/>
      <c r="H111" s="19"/>
      <c r="I111" s="55">
        <f t="shared" si="1"/>
        <v>0</v>
      </c>
      <c r="J111" s="18"/>
      <c r="K111" s="18"/>
      <c r="L111" s="18"/>
      <c r="M111" s="18"/>
      <c r="N111" s="18"/>
      <c r="O111" s="18"/>
      <c r="P111" s="62"/>
      <c r="Q111" s="62"/>
      <c r="R111" s="18"/>
      <c r="S111" s="18"/>
      <c r="T111" s="18"/>
    </row>
    <row r="112" spans="1:20">
      <c r="A112" s="4">
        <v>108</v>
      </c>
      <c r="B112" s="17"/>
      <c r="C112" s="18"/>
      <c r="D112" s="18"/>
      <c r="E112" s="19"/>
      <c r="F112" s="18"/>
      <c r="G112" s="19"/>
      <c r="H112" s="19"/>
      <c r="I112" s="55">
        <f t="shared" si="1"/>
        <v>0</v>
      </c>
      <c r="J112" s="18"/>
      <c r="K112" s="18"/>
      <c r="L112" s="18"/>
      <c r="M112" s="18"/>
      <c r="N112" s="18"/>
      <c r="O112" s="18"/>
      <c r="P112" s="62"/>
      <c r="Q112" s="62"/>
      <c r="R112" s="18"/>
      <c r="S112" s="18"/>
      <c r="T112" s="18"/>
    </row>
    <row r="113" spans="1:20">
      <c r="A113" s="4">
        <v>109</v>
      </c>
      <c r="B113" s="17"/>
      <c r="C113" s="18"/>
      <c r="D113" s="18"/>
      <c r="E113" s="19"/>
      <c r="F113" s="18"/>
      <c r="G113" s="19"/>
      <c r="H113" s="19"/>
      <c r="I113" s="55">
        <f t="shared" si="1"/>
        <v>0</v>
      </c>
      <c r="J113" s="18"/>
      <c r="K113" s="18"/>
      <c r="L113" s="18"/>
      <c r="M113" s="18"/>
      <c r="N113" s="18"/>
      <c r="O113" s="18"/>
      <c r="P113" s="62"/>
      <c r="Q113" s="62"/>
      <c r="R113" s="18"/>
      <c r="S113" s="18"/>
      <c r="T113" s="18"/>
    </row>
    <row r="114" spans="1:20">
      <c r="A114" s="4">
        <v>110</v>
      </c>
      <c r="B114" s="17"/>
      <c r="C114" s="18"/>
      <c r="D114" s="18"/>
      <c r="E114" s="19"/>
      <c r="F114" s="18"/>
      <c r="G114" s="19"/>
      <c r="H114" s="19"/>
      <c r="I114" s="55">
        <f t="shared" si="1"/>
        <v>0</v>
      </c>
      <c r="J114" s="18"/>
      <c r="K114" s="18"/>
      <c r="L114" s="18"/>
      <c r="M114" s="18"/>
      <c r="N114" s="18"/>
      <c r="O114" s="18"/>
      <c r="P114" s="62"/>
      <c r="Q114" s="62"/>
      <c r="R114" s="18"/>
      <c r="S114" s="18"/>
      <c r="T114" s="18"/>
    </row>
    <row r="115" spans="1:20">
      <c r="A115" s="4">
        <v>111</v>
      </c>
      <c r="B115" s="17"/>
      <c r="C115" s="18"/>
      <c r="D115" s="18"/>
      <c r="E115" s="19"/>
      <c r="F115" s="18"/>
      <c r="G115" s="19"/>
      <c r="H115" s="19"/>
      <c r="I115" s="55">
        <f t="shared" si="1"/>
        <v>0</v>
      </c>
      <c r="J115" s="18"/>
      <c r="K115" s="18"/>
      <c r="L115" s="18"/>
      <c r="M115" s="18"/>
      <c r="N115" s="18"/>
      <c r="O115" s="18"/>
      <c r="P115" s="62"/>
      <c r="Q115" s="62"/>
      <c r="R115" s="18"/>
      <c r="S115" s="18"/>
      <c r="T115" s="18"/>
    </row>
    <row r="116" spans="1:20">
      <c r="A116" s="4">
        <v>112</v>
      </c>
      <c r="B116" s="17"/>
      <c r="C116" s="18"/>
      <c r="D116" s="18"/>
      <c r="E116" s="19"/>
      <c r="F116" s="18"/>
      <c r="G116" s="19"/>
      <c r="H116" s="19"/>
      <c r="I116" s="55">
        <f t="shared" si="1"/>
        <v>0</v>
      </c>
      <c r="J116" s="18"/>
      <c r="K116" s="18"/>
      <c r="L116" s="18"/>
      <c r="M116" s="18"/>
      <c r="N116" s="18"/>
      <c r="O116" s="18"/>
      <c r="P116" s="62"/>
      <c r="Q116" s="62"/>
      <c r="R116" s="18"/>
      <c r="S116" s="18"/>
      <c r="T116" s="18"/>
    </row>
    <row r="117" spans="1:20">
      <c r="A117" s="4">
        <v>113</v>
      </c>
      <c r="B117" s="17"/>
      <c r="C117" s="18"/>
      <c r="D117" s="18"/>
      <c r="E117" s="19"/>
      <c r="F117" s="18"/>
      <c r="G117" s="19"/>
      <c r="H117" s="19"/>
      <c r="I117" s="55">
        <f t="shared" si="1"/>
        <v>0</v>
      </c>
      <c r="J117" s="18"/>
      <c r="K117" s="18"/>
      <c r="L117" s="18"/>
      <c r="M117" s="18"/>
      <c r="N117" s="18"/>
      <c r="O117" s="18"/>
      <c r="P117" s="62"/>
      <c r="Q117" s="62"/>
      <c r="R117" s="18"/>
      <c r="S117" s="18"/>
      <c r="T117" s="18"/>
    </row>
    <row r="118" spans="1:20">
      <c r="A118" s="4">
        <v>114</v>
      </c>
      <c r="B118" s="17"/>
      <c r="C118" s="18"/>
      <c r="D118" s="18"/>
      <c r="E118" s="19"/>
      <c r="F118" s="18"/>
      <c r="G118" s="19"/>
      <c r="H118" s="19"/>
      <c r="I118" s="55">
        <f t="shared" si="1"/>
        <v>0</v>
      </c>
      <c r="J118" s="18"/>
      <c r="K118" s="18"/>
      <c r="L118" s="18"/>
      <c r="M118" s="18"/>
      <c r="N118" s="18"/>
      <c r="O118" s="18"/>
      <c r="P118" s="62"/>
      <c r="Q118" s="62"/>
      <c r="R118" s="18"/>
      <c r="S118" s="18"/>
      <c r="T118" s="18"/>
    </row>
    <row r="119" spans="1:20">
      <c r="A119" s="4">
        <v>115</v>
      </c>
      <c r="B119" s="17"/>
      <c r="C119" s="18"/>
      <c r="D119" s="18"/>
      <c r="E119" s="19"/>
      <c r="F119" s="18"/>
      <c r="G119" s="19"/>
      <c r="H119" s="19"/>
      <c r="I119" s="55">
        <f t="shared" si="1"/>
        <v>0</v>
      </c>
      <c r="J119" s="18"/>
      <c r="K119" s="18"/>
      <c r="L119" s="18"/>
      <c r="M119" s="18"/>
      <c r="N119" s="18"/>
      <c r="O119" s="18"/>
      <c r="P119" s="62"/>
      <c r="Q119" s="62"/>
      <c r="R119" s="18"/>
      <c r="S119" s="18"/>
      <c r="T119" s="18"/>
    </row>
    <row r="120" spans="1:20">
      <c r="A120" s="4">
        <v>116</v>
      </c>
      <c r="B120" s="17"/>
      <c r="C120" s="18"/>
      <c r="D120" s="18"/>
      <c r="E120" s="19"/>
      <c r="F120" s="18"/>
      <c r="G120" s="19"/>
      <c r="H120" s="19"/>
      <c r="I120" s="55">
        <f t="shared" si="1"/>
        <v>0</v>
      </c>
      <c r="J120" s="18"/>
      <c r="K120" s="18"/>
      <c r="L120" s="18"/>
      <c r="M120" s="18"/>
      <c r="N120" s="18"/>
      <c r="O120" s="18"/>
      <c r="P120" s="62"/>
      <c r="Q120" s="62"/>
      <c r="R120" s="18"/>
      <c r="S120" s="18"/>
      <c r="T120" s="18"/>
    </row>
    <row r="121" spans="1:20">
      <c r="A121" s="4">
        <v>117</v>
      </c>
      <c r="B121" s="17"/>
      <c r="C121" s="18"/>
      <c r="D121" s="18"/>
      <c r="E121" s="19"/>
      <c r="F121" s="18"/>
      <c r="G121" s="19"/>
      <c r="H121" s="19"/>
      <c r="I121" s="55">
        <f t="shared" si="1"/>
        <v>0</v>
      </c>
      <c r="J121" s="18"/>
      <c r="K121" s="18"/>
      <c r="L121" s="18"/>
      <c r="M121" s="18"/>
      <c r="N121" s="18"/>
      <c r="O121" s="18"/>
      <c r="P121" s="62"/>
      <c r="Q121" s="62"/>
      <c r="R121" s="18"/>
      <c r="S121" s="18"/>
      <c r="T121" s="18"/>
    </row>
    <row r="122" spans="1:20">
      <c r="A122" s="4">
        <v>118</v>
      </c>
      <c r="B122" s="17"/>
      <c r="C122" s="18"/>
      <c r="D122" s="18"/>
      <c r="E122" s="19"/>
      <c r="F122" s="18"/>
      <c r="G122" s="19"/>
      <c r="H122" s="19"/>
      <c r="I122" s="55">
        <f t="shared" si="1"/>
        <v>0</v>
      </c>
      <c r="J122" s="18"/>
      <c r="K122" s="18"/>
      <c r="L122" s="18"/>
      <c r="M122" s="18"/>
      <c r="N122" s="18"/>
      <c r="O122" s="18"/>
      <c r="P122" s="62"/>
      <c r="Q122" s="62"/>
      <c r="R122" s="18"/>
      <c r="S122" s="18"/>
      <c r="T122" s="18"/>
    </row>
    <row r="123" spans="1:20">
      <c r="A123" s="4">
        <v>119</v>
      </c>
      <c r="B123" s="17"/>
      <c r="C123" s="18"/>
      <c r="D123" s="18"/>
      <c r="E123" s="19"/>
      <c r="F123" s="18"/>
      <c r="G123" s="19"/>
      <c r="H123" s="19"/>
      <c r="I123" s="55">
        <f t="shared" si="1"/>
        <v>0</v>
      </c>
      <c r="J123" s="18"/>
      <c r="K123" s="18"/>
      <c r="L123" s="18"/>
      <c r="M123" s="18"/>
      <c r="N123" s="18"/>
      <c r="O123" s="18"/>
      <c r="P123" s="62"/>
      <c r="Q123" s="62"/>
      <c r="R123" s="18"/>
      <c r="S123" s="18"/>
      <c r="T123" s="18"/>
    </row>
    <row r="124" spans="1:20">
      <c r="A124" s="4">
        <v>120</v>
      </c>
      <c r="B124" s="17"/>
      <c r="C124" s="18"/>
      <c r="D124" s="18"/>
      <c r="E124" s="19"/>
      <c r="F124" s="18"/>
      <c r="G124" s="19"/>
      <c r="H124" s="19"/>
      <c r="I124" s="55">
        <f t="shared" si="1"/>
        <v>0</v>
      </c>
      <c r="J124" s="18"/>
      <c r="K124" s="18"/>
      <c r="L124" s="18"/>
      <c r="M124" s="18"/>
      <c r="N124" s="18"/>
      <c r="O124" s="18"/>
      <c r="P124" s="62"/>
      <c r="Q124" s="62"/>
      <c r="R124" s="18"/>
      <c r="S124" s="18"/>
      <c r="T124" s="18"/>
    </row>
    <row r="125" spans="1:20">
      <c r="A125" s="4">
        <v>121</v>
      </c>
      <c r="B125" s="17"/>
      <c r="C125" s="18"/>
      <c r="D125" s="18"/>
      <c r="E125" s="19"/>
      <c r="F125" s="18"/>
      <c r="G125" s="19"/>
      <c r="H125" s="19"/>
      <c r="I125" s="55">
        <f t="shared" si="1"/>
        <v>0</v>
      </c>
      <c r="J125" s="18"/>
      <c r="K125" s="18"/>
      <c r="L125" s="18"/>
      <c r="M125" s="18"/>
      <c r="N125" s="18"/>
      <c r="O125" s="18"/>
      <c r="P125" s="62"/>
      <c r="Q125" s="62"/>
      <c r="R125" s="18"/>
      <c r="S125" s="18"/>
      <c r="T125" s="18"/>
    </row>
    <row r="126" spans="1:20">
      <c r="A126" s="4">
        <v>122</v>
      </c>
      <c r="B126" s="17"/>
      <c r="C126" s="18"/>
      <c r="D126" s="18"/>
      <c r="E126" s="19"/>
      <c r="F126" s="18"/>
      <c r="G126" s="19"/>
      <c r="H126" s="19"/>
      <c r="I126" s="55">
        <f t="shared" si="1"/>
        <v>0</v>
      </c>
      <c r="J126" s="18"/>
      <c r="K126" s="18"/>
      <c r="L126" s="18"/>
      <c r="M126" s="18"/>
      <c r="N126" s="18"/>
      <c r="O126" s="18"/>
      <c r="P126" s="62"/>
      <c r="Q126" s="62"/>
      <c r="R126" s="18"/>
      <c r="S126" s="18"/>
      <c r="T126" s="18"/>
    </row>
    <row r="127" spans="1:20">
      <c r="A127" s="4">
        <v>123</v>
      </c>
      <c r="B127" s="17"/>
      <c r="C127" s="18"/>
      <c r="D127" s="18"/>
      <c r="E127" s="19"/>
      <c r="F127" s="18"/>
      <c r="G127" s="19"/>
      <c r="H127" s="19"/>
      <c r="I127" s="55">
        <f t="shared" si="1"/>
        <v>0</v>
      </c>
      <c r="J127" s="18"/>
      <c r="K127" s="18"/>
      <c r="L127" s="18"/>
      <c r="M127" s="18"/>
      <c r="N127" s="18"/>
      <c r="O127" s="18"/>
      <c r="P127" s="62"/>
      <c r="Q127" s="62"/>
      <c r="R127" s="18"/>
      <c r="S127" s="18"/>
      <c r="T127" s="18"/>
    </row>
    <row r="128" spans="1:20">
      <c r="A128" s="4">
        <v>124</v>
      </c>
      <c r="B128" s="17"/>
      <c r="C128" s="18"/>
      <c r="D128" s="18"/>
      <c r="E128" s="19"/>
      <c r="F128" s="18"/>
      <c r="G128" s="19"/>
      <c r="H128" s="19"/>
      <c r="I128" s="55">
        <f t="shared" si="1"/>
        <v>0</v>
      </c>
      <c r="J128" s="18"/>
      <c r="K128" s="18"/>
      <c r="L128" s="18"/>
      <c r="M128" s="18"/>
      <c r="N128" s="18"/>
      <c r="O128" s="18"/>
      <c r="P128" s="62"/>
      <c r="Q128" s="62"/>
      <c r="R128" s="18"/>
      <c r="S128" s="18"/>
      <c r="T128" s="18"/>
    </row>
    <row r="129" spans="1:20">
      <c r="A129" s="4">
        <v>125</v>
      </c>
      <c r="B129" s="17"/>
      <c r="C129" s="18"/>
      <c r="D129" s="18"/>
      <c r="E129" s="19"/>
      <c r="F129" s="18"/>
      <c r="G129" s="19"/>
      <c r="H129" s="19"/>
      <c r="I129" s="55">
        <f t="shared" si="1"/>
        <v>0</v>
      </c>
      <c r="J129" s="18"/>
      <c r="K129" s="18"/>
      <c r="L129" s="18"/>
      <c r="M129" s="18"/>
      <c r="N129" s="18"/>
      <c r="O129" s="18"/>
      <c r="P129" s="62"/>
      <c r="Q129" s="62"/>
      <c r="R129" s="18"/>
      <c r="S129" s="18"/>
      <c r="T129" s="18"/>
    </row>
    <row r="130" spans="1:20">
      <c r="A130" s="4">
        <v>126</v>
      </c>
      <c r="B130" s="17"/>
      <c r="C130" s="18"/>
      <c r="D130" s="18"/>
      <c r="E130" s="19"/>
      <c r="F130" s="18"/>
      <c r="G130" s="19"/>
      <c r="H130" s="19"/>
      <c r="I130" s="55">
        <f t="shared" si="1"/>
        <v>0</v>
      </c>
      <c r="J130" s="18"/>
      <c r="K130" s="18"/>
      <c r="L130" s="18"/>
      <c r="M130" s="18"/>
      <c r="N130" s="18"/>
      <c r="O130" s="18"/>
      <c r="P130" s="62"/>
      <c r="Q130" s="62"/>
      <c r="R130" s="18"/>
      <c r="S130" s="18"/>
      <c r="T130" s="18"/>
    </row>
    <row r="131" spans="1:20">
      <c r="A131" s="4">
        <v>127</v>
      </c>
      <c r="B131" s="17"/>
      <c r="C131" s="18"/>
      <c r="D131" s="18"/>
      <c r="E131" s="19"/>
      <c r="F131" s="18"/>
      <c r="G131" s="19"/>
      <c r="H131" s="19"/>
      <c r="I131" s="55">
        <f t="shared" si="1"/>
        <v>0</v>
      </c>
      <c r="J131" s="18"/>
      <c r="K131" s="18"/>
      <c r="L131" s="18"/>
      <c r="M131" s="18"/>
      <c r="N131" s="18"/>
      <c r="O131" s="18"/>
      <c r="P131" s="62"/>
      <c r="Q131" s="62"/>
      <c r="R131" s="18"/>
      <c r="S131" s="18"/>
      <c r="T131" s="18"/>
    </row>
    <row r="132" spans="1:20">
      <c r="A132" s="4">
        <v>128</v>
      </c>
      <c r="B132" s="17"/>
      <c r="C132" s="18"/>
      <c r="D132" s="18"/>
      <c r="E132" s="19"/>
      <c r="F132" s="18"/>
      <c r="G132" s="19"/>
      <c r="H132" s="19"/>
      <c r="I132" s="55">
        <f t="shared" si="1"/>
        <v>0</v>
      </c>
      <c r="J132" s="18"/>
      <c r="K132" s="18"/>
      <c r="L132" s="18"/>
      <c r="M132" s="18"/>
      <c r="N132" s="18"/>
      <c r="O132" s="18"/>
      <c r="P132" s="62"/>
      <c r="Q132" s="62"/>
      <c r="R132" s="18"/>
      <c r="S132" s="18"/>
      <c r="T132" s="18"/>
    </row>
    <row r="133" spans="1:20">
      <c r="A133" s="4">
        <v>129</v>
      </c>
      <c r="B133" s="17"/>
      <c r="C133" s="18"/>
      <c r="D133" s="18"/>
      <c r="E133" s="19"/>
      <c r="F133" s="18"/>
      <c r="G133" s="19"/>
      <c r="H133" s="19"/>
      <c r="I133" s="55">
        <f t="shared" si="1"/>
        <v>0</v>
      </c>
      <c r="J133" s="18"/>
      <c r="K133" s="18"/>
      <c r="L133" s="18"/>
      <c r="M133" s="18"/>
      <c r="N133" s="18"/>
      <c r="O133" s="18"/>
      <c r="P133" s="62"/>
      <c r="Q133" s="62"/>
      <c r="R133" s="18"/>
      <c r="S133" s="18"/>
      <c r="T133" s="18"/>
    </row>
    <row r="134" spans="1:20">
      <c r="A134" s="4">
        <v>130</v>
      </c>
      <c r="B134" s="17"/>
      <c r="C134" s="18"/>
      <c r="D134" s="18"/>
      <c r="E134" s="19"/>
      <c r="F134" s="18"/>
      <c r="G134" s="19"/>
      <c r="H134" s="19"/>
      <c r="I134" s="55">
        <f t="shared" ref="I134:I164" si="2">SUM(G134:H134)</f>
        <v>0</v>
      </c>
      <c r="J134" s="18"/>
      <c r="K134" s="18"/>
      <c r="L134" s="18"/>
      <c r="M134" s="18"/>
      <c r="N134" s="18"/>
      <c r="O134" s="18"/>
      <c r="P134" s="62"/>
      <c r="Q134" s="62"/>
      <c r="R134" s="18"/>
      <c r="S134" s="18"/>
      <c r="T134" s="18"/>
    </row>
    <row r="135" spans="1:20">
      <c r="A135" s="4">
        <v>131</v>
      </c>
      <c r="B135" s="17"/>
      <c r="C135" s="18"/>
      <c r="D135" s="18"/>
      <c r="E135" s="19"/>
      <c r="F135" s="18"/>
      <c r="G135" s="19"/>
      <c r="H135" s="19"/>
      <c r="I135" s="55">
        <f t="shared" si="2"/>
        <v>0</v>
      </c>
      <c r="J135" s="18"/>
      <c r="K135" s="18"/>
      <c r="L135" s="18"/>
      <c r="M135" s="18"/>
      <c r="N135" s="18"/>
      <c r="O135" s="18"/>
      <c r="P135" s="62"/>
      <c r="Q135" s="62"/>
      <c r="R135" s="18"/>
      <c r="S135" s="18"/>
      <c r="T135" s="18"/>
    </row>
    <row r="136" spans="1:20">
      <c r="A136" s="4">
        <v>132</v>
      </c>
      <c r="B136" s="17"/>
      <c r="C136" s="18"/>
      <c r="D136" s="18"/>
      <c r="E136" s="19"/>
      <c r="F136" s="18"/>
      <c r="G136" s="19"/>
      <c r="H136" s="19"/>
      <c r="I136" s="55">
        <f t="shared" si="2"/>
        <v>0</v>
      </c>
      <c r="J136" s="18"/>
      <c r="K136" s="18"/>
      <c r="L136" s="18"/>
      <c r="M136" s="18"/>
      <c r="N136" s="18"/>
      <c r="O136" s="18"/>
      <c r="P136" s="62"/>
      <c r="Q136" s="62"/>
      <c r="R136" s="18"/>
      <c r="S136" s="18"/>
      <c r="T136" s="18"/>
    </row>
    <row r="137" spans="1:20">
      <c r="A137" s="4">
        <v>133</v>
      </c>
      <c r="B137" s="17"/>
      <c r="C137" s="18"/>
      <c r="D137" s="18"/>
      <c r="E137" s="19"/>
      <c r="F137" s="18"/>
      <c r="G137" s="19"/>
      <c r="H137" s="19"/>
      <c r="I137" s="55">
        <f t="shared" si="2"/>
        <v>0</v>
      </c>
      <c r="J137" s="18"/>
      <c r="K137" s="18"/>
      <c r="L137" s="18"/>
      <c r="M137" s="18"/>
      <c r="N137" s="18"/>
      <c r="O137" s="18"/>
      <c r="P137" s="62"/>
      <c r="Q137" s="62"/>
      <c r="R137" s="18"/>
      <c r="S137" s="18"/>
      <c r="T137" s="18"/>
    </row>
    <row r="138" spans="1:20">
      <c r="A138" s="4">
        <v>134</v>
      </c>
      <c r="B138" s="17"/>
      <c r="C138" s="18"/>
      <c r="D138" s="18"/>
      <c r="E138" s="19"/>
      <c r="F138" s="18"/>
      <c r="G138" s="19"/>
      <c r="H138" s="19"/>
      <c r="I138" s="55">
        <f t="shared" si="2"/>
        <v>0</v>
      </c>
      <c r="J138" s="18"/>
      <c r="K138" s="18"/>
      <c r="L138" s="18"/>
      <c r="M138" s="18"/>
      <c r="N138" s="18"/>
      <c r="O138" s="18"/>
      <c r="P138" s="62"/>
      <c r="Q138" s="62"/>
      <c r="R138" s="18"/>
      <c r="S138" s="18"/>
      <c r="T138" s="18"/>
    </row>
    <row r="139" spans="1:20">
      <c r="A139" s="4">
        <v>135</v>
      </c>
      <c r="B139" s="17"/>
      <c r="C139" s="18"/>
      <c r="D139" s="18"/>
      <c r="E139" s="19"/>
      <c r="F139" s="18"/>
      <c r="G139" s="19"/>
      <c r="H139" s="19"/>
      <c r="I139" s="55">
        <f t="shared" si="2"/>
        <v>0</v>
      </c>
      <c r="J139" s="18"/>
      <c r="K139" s="18"/>
      <c r="L139" s="18"/>
      <c r="M139" s="18"/>
      <c r="N139" s="18"/>
      <c r="O139" s="18"/>
      <c r="P139" s="62"/>
      <c r="Q139" s="62"/>
      <c r="R139" s="18"/>
      <c r="S139" s="18"/>
      <c r="T139" s="18"/>
    </row>
    <row r="140" spans="1:20">
      <c r="A140" s="4">
        <v>136</v>
      </c>
      <c r="B140" s="17"/>
      <c r="C140" s="18"/>
      <c r="D140" s="18"/>
      <c r="E140" s="19"/>
      <c r="F140" s="18"/>
      <c r="G140" s="19"/>
      <c r="H140" s="19"/>
      <c r="I140" s="55">
        <f t="shared" si="2"/>
        <v>0</v>
      </c>
      <c r="J140" s="18"/>
      <c r="K140" s="18"/>
      <c r="L140" s="18"/>
      <c r="M140" s="18"/>
      <c r="N140" s="18"/>
      <c r="O140" s="18"/>
      <c r="P140" s="62"/>
      <c r="Q140" s="62"/>
      <c r="R140" s="18"/>
      <c r="S140" s="18"/>
      <c r="T140" s="18"/>
    </row>
    <row r="141" spans="1:20">
      <c r="A141" s="4">
        <v>137</v>
      </c>
      <c r="B141" s="17"/>
      <c r="C141" s="18"/>
      <c r="D141" s="18"/>
      <c r="E141" s="19"/>
      <c r="F141" s="18"/>
      <c r="G141" s="19"/>
      <c r="H141" s="19"/>
      <c r="I141" s="55">
        <f t="shared" si="2"/>
        <v>0</v>
      </c>
      <c r="J141" s="18"/>
      <c r="K141" s="18"/>
      <c r="L141" s="18"/>
      <c r="M141" s="18"/>
      <c r="N141" s="18"/>
      <c r="O141" s="18"/>
      <c r="P141" s="62"/>
      <c r="Q141" s="62"/>
      <c r="R141" s="18"/>
      <c r="S141" s="18"/>
      <c r="T141" s="18"/>
    </row>
    <row r="142" spans="1:20">
      <c r="A142" s="4">
        <v>138</v>
      </c>
      <c r="B142" s="17"/>
      <c r="C142" s="18"/>
      <c r="D142" s="18"/>
      <c r="E142" s="19"/>
      <c r="F142" s="18"/>
      <c r="G142" s="19"/>
      <c r="H142" s="19"/>
      <c r="I142" s="55">
        <f t="shared" si="2"/>
        <v>0</v>
      </c>
      <c r="J142" s="18"/>
      <c r="K142" s="18"/>
      <c r="L142" s="18"/>
      <c r="M142" s="18"/>
      <c r="N142" s="18"/>
      <c r="O142" s="18"/>
      <c r="P142" s="62"/>
      <c r="Q142" s="62"/>
      <c r="R142" s="18"/>
      <c r="S142" s="18"/>
      <c r="T142" s="18"/>
    </row>
    <row r="143" spans="1:20">
      <c r="A143" s="4">
        <v>139</v>
      </c>
      <c r="B143" s="17"/>
      <c r="C143" s="18"/>
      <c r="D143" s="18"/>
      <c r="E143" s="19"/>
      <c r="F143" s="18"/>
      <c r="G143" s="19"/>
      <c r="H143" s="19"/>
      <c r="I143" s="55">
        <f t="shared" si="2"/>
        <v>0</v>
      </c>
      <c r="J143" s="18"/>
      <c r="K143" s="18"/>
      <c r="L143" s="18"/>
      <c r="M143" s="18"/>
      <c r="N143" s="18"/>
      <c r="O143" s="18"/>
      <c r="P143" s="62"/>
      <c r="Q143" s="62"/>
      <c r="R143" s="18"/>
      <c r="S143" s="18"/>
      <c r="T143" s="18"/>
    </row>
    <row r="144" spans="1:20">
      <c r="A144" s="4">
        <v>140</v>
      </c>
      <c r="B144" s="17"/>
      <c r="C144" s="18"/>
      <c r="D144" s="18"/>
      <c r="E144" s="19"/>
      <c r="F144" s="18"/>
      <c r="G144" s="19"/>
      <c r="H144" s="19"/>
      <c r="I144" s="55">
        <f t="shared" si="2"/>
        <v>0</v>
      </c>
      <c r="J144" s="18"/>
      <c r="K144" s="18"/>
      <c r="L144" s="18"/>
      <c r="M144" s="18"/>
      <c r="N144" s="18"/>
      <c r="O144" s="18"/>
      <c r="P144" s="62"/>
      <c r="Q144" s="62"/>
      <c r="R144" s="18"/>
      <c r="S144" s="18"/>
      <c r="T144" s="18"/>
    </row>
    <row r="145" spans="1:20">
      <c r="A145" s="4">
        <v>141</v>
      </c>
      <c r="B145" s="17"/>
      <c r="C145" s="18"/>
      <c r="D145" s="18"/>
      <c r="E145" s="19"/>
      <c r="F145" s="18"/>
      <c r="G145" s="19"/>
      <c r="H145" s="19"/>
      <c r="I145" s="55">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5">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5">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5">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5">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5">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5">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5">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5">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5">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5">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5">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5">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5">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5">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5">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5">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5">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5">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5">
        <f t="shared" si="2"/>
        <v>0</v>
      </c>
      <c r="J164" s="18"/>
      <c r="K164" s="18"/>
      <c r="L164" s="18"/>
      <c r="M164" s="18"/>
      <c r="N164" s="18"/>
      <c r="O164" s="18"/>
      <c r="P164" s="24"/>
      <c r="Q164" s="18"/>
      <c r="R164" s="18"/>
      <c r="S164" s="18"/>
      <c r="T164" s="18"/>
    </row>
    <row r="165" spans="1:20">
      <c r="A165" s="3" t="s">
        <v>11</v>
      </c>
      <c r="B165" s="39"/>
      <c r="C165" s="3">
        <f>COUNTIFS(C5:C164,"*")</f>
        <v>84</v>
      </c>
      <c r="D165" s="3"/>
      <c r="E165" s="13"/>
      <c r="F165" s="3"/>
      <c r="G165" s="56">
        <f>SUM(G5:G164)</f>
        <v>4308</v>
      </c>
      <c r="H165" s="56">
        <f>SUM(H5:H164)</f>
        <v>4258</v>
      </c>
      <c r="I165" s="56">
        <f>SUM(I5:I164)</f>
        <v>8566</v>
      </c>
      <c r="J165" s="3"/>
      <c r="K165" s="7"/>
      <c r="L165" s="21"/>
      <c r="M165" s="21"/>
      <c r="N165" s="7"/>
      <c r="O165" s="7"/>
      <c r="P165" s="14"/>
      <c r="Q165" s="3"/>
      <c r="R165" s="3"/>
      <c r="S165" s="3"/>
      <c r="T165" s="12"/>
    </row>
    <row r="166" spans="1:20">
      <c r="A166" s="44" t="s">
        <v>62</v>
      </c>
      <c r="B166" s="10">
        <f>COUNTIF(B$5:B$164,"Team 1")</f>
        <v>41</v>
      </c>
      <c r="C166" s="44" t="s">
        <v>25</v>
      </c>
      <c r="D166" s="10">
        <f>COUNTIF(D5:D164,"Anganwadi")</f>
        <v>46</v>
      </c>
    </row>
    <row r="167" spans="1:20">
      <c r="A167" s="44" t="s">
        <v>63</v>
      </c>
      <c r="B167" s="10">
        <f>COUNTIF(B$6:B$164,"Team 2")</f>
        <v>43</v>
      </c>
      <c r="C167" s="44" t="s">
        <v>23</v>
      </c>
      <c r="D167" s="10">
        <f>COUNTIF(D5:D164,"School")</f>
        <v>38</v>
      </c>
    </row>
  </sheetData>
  <sheetProtection password="8527" sheet="1" objects="1" scenarios="1"/>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M5" activePane="bottomRight" state="frozen"/>
      <selection pane="topRight" activeCell="C1" sqref="C1"/>
      <selection pane="bottomLeft" activeCell="A5" sqref="A5"/>
      <selection pane="bottomRight" activeCell="T97" sqref="T97"/>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c r="A1" s="173" t="s">
        <v>70</v>
      </c>
      <c r="B1" s="173"/>
      <c r="C1" s="173"/>
      <c r="D1" s="54"/>
      <c r="E1" s="54"/>
      <c r="F1" s="54"/>
      <c r="G1" s="54"/>
      <c r="H1" s="54"/>
      <c r="I1" s="54"/>
      <c r="J1" s="54"/>
      <c r="K1" s="54"/>
      <c r="L1" s="54"/>
      <c r="M1" s="174"/>
      <c r="N1" s="174"/>
      <c r="O1" s="174"/>
      <c r="P1" s="174"/>
      <c r="Q1" s="174"/>
      <c r="R1" s="174"/>
      <c r="S1" s="174"/>
      <c r="T1" s="174"/>
    </row>
    <row r="2" spans="1:20">
      <c r="A2" s="169" t="s">
        <v>59</v>
      </c>
      <c r="B2" s="170"/>
      <c r="C2" s="170"/>
      <c r="D2" s="25">
        <v>43586</v>
      </c>
      <c r="E2" s="22"/>
      <c r="F2" s="22"/>
      <c r="G2" s="22"/>
      <c r="H2" s="22"/>
      <c r="I2" s="22"/>
      <c r="J2" s="22"/>
      <c r="K2" s="22"/>
      <c r="L2" s="22"/>
      <c r="M2" s="22"/>
      <c r="N2" s="22"/>
      <c r="O2" s="22"/>
      <c r="P2" s="22"/>
      <c r="Q2" s="22"/>
      <c r="R2" s="22"/>
      <c r="S2" s="22"/>
    </row>
    <row r="3" spans="1:20" ht="24" customHeight="1">
      <c r="A3" s="165" t="s">
        <v>14</v>
      </c>
      <c r="B3" s="167" t="s">
        <v>61</v>
      </c>
      <c r="C3" s="164" t="s">
        <v>7</v>
      </c>
      <c r="D3" s="164" t="s">
        <v>55</v>
      </c>
      <c r="E3" s="164" t="s">
        <v>16</v>
      </c>
      <c r="F3" s="171" t="s">
        <v>17</v>
      </c>
      <c r="G3" s="164" t="s">
        <v>8</v>
      </c>
      <c r="H3" s="164"/>
      <c r="I3" s="164"/>
      <c r="J3" s="164" t="s">
        <v>31</v>
      </c>
      <c r="K3" s="167" t="s">
        <v>33</v>
      </c>
      <c r="L3" s="167" t="s">
        <v>50</v>
      </c>
      <c r="M3" s="167" t="s">
        <v>51</v>
      </c>
      <c r="N3" s="167" t="s">
        <v>34</v>
      </c>
      <c r="O3" s="167" t="s">
        <v>35</v>
      </c>
      <c r="P3" s="165" t="s">
        <v>54</v>
      </c>
      <c r="Q3" s="164" t="s">
        <v>52</v>
      </c>
      <c r="R3" s="164" t="s">
        <v>32</v>
      </c>
      <c r="S3" s="164" t="s">
        <v>53</v>
      </c>
      <c r="T3" s="164" t="s">
        <v>13</v>
      </c>
    </row>
    <row r="4" spans="1:20" ht="25.5" customHeight="1">
      <c r="A4" s="165"/>
      <c r="B4" s="172"/>
      <c r="C4" s="164"/>
      <c r="D4" s="164"/>
      <c r="E4" s="164"/>
      <c r="F4" s="171"/>
      <c r="G4" s="23" t="s">
        <v>9</v>
      </c>
      <c r="H4" s="23" t="s">
        <v>10</v>
      </c>
      <c r="I4" s="23" t="s">
        <v>11</v>
      </c>
      <c r="J4" s="164"/>
      <c r="K4" s="168"/>
      <c r="L4" s="168"/>
      <c r="M4" s="168"/>
      <c r="N4" s="168"/>
      <c r="O4" s="168"/>
      <c r="P4" s="165"/>
      <c r="Q4" s="165"/>
      <c r="R4" s="164"/>
      <c r="S4" s="164"/>
      <c r="T4" s="164"/>
    </row>
    <row r="5" spans="1:20" ht="25.5">
      <c r="A5" s="4">
        <v>1</v>
      </c>
      <c r="B5" s="17" t="s">
        <v>62</v>
      </c>
      <c r="C5" s="63" t="s">
        <v>78</v>
      </c>
      <c r="D5" s="18" t="s">
        <v>23</v>
      </c>
      <c r="E5" s="64">
        <v>18140100402</v>
      </c>
      <c r="F5" s="18" t="s">
        <v>124</v>
      </c>
      <c r="G5" s="65">
        <v>45</v>
      </c>
      <c r="H5" s="66">
        <v>46</v>
      </c>
      <c r="I5" s="57">
        <f>SUM(G5:H5)</f>
        <v>91</v>
      </c>
      <c r="J5" s="18" t="s">
        <v>127</v>
      </c>
      <c r="K5" s="68" t="s">
        <v>128</v>
      </c>
      <c r="L5" s="63" t="s">
        <v>129</v>
      </c>
      <c r="M5" s="63">
        <v>8811855198</v>
      </c>
      <c r="N5" s="18" t="s">
        <v>130</v>
      </c>
      <c r="O5" s="18">
        <v>9954042747</v>
      </c>
      <c r="P5" s="24">
        <v>43587</v>
      </c>
      <c r="Q5" s="18" t="s">
        <v>75</v>
      </c>
      <c r="R5" s="48" t="s">
        <v>1115</v>
      </c>
      <c r="S5" s="18" t="s">
        <v>1113</v>
      </c>
      <c r="T5" s="48"/>
    </row>
    <row r="6" spans="1:20" ht="25.5">
      <c r="A6" s="4">
        <v>2</v>
      </c>
      <c r="B6" s="17" t="s">
        <v>62</v>
      </c>
      <c r="C6" s="63" t="s">
        <v>79</v>
      </c>
      <c r="D6" s="18" t="s">
        <v>23</v>
      </c>
      <c r="E6" s="64">
        <v>18140131802</v>
      </c>
      <c r="F6" s="18" t="s">
        <v>124</v>
      </c>
      <c r="G6" s="65">
        <v>64</v>
      </c>
      <c r="H6" s="66">
        <v>64</v>
      </c>
      <c r="I6" s="57">
        <f t="shared" ref="I6:I69" si="0">SUM(G6:H6)</f>
        <v>128</v>
      </c>
      <c r="J6" s="18" t="s">
        <v>131</v>
      </c>
      <c r="K6" s="68" t="s">
        <v>128</v>
      </c>
      <c r="L6" s="63" t="s">
        <v>129</v>
      </c>
      <c r="M6" s="63">
        <v>8811855198</v>
      </c>
      <c r="N6" s="18" t="s">
        <v>130</v>
      </c>
      <c r="O6" s="18">
        <v>9954042747</v>
      </c>
      <c r="P6" s="24">
        <v>43587</v>
      </c>
      <c r="Q6" s="18" t="s">
        <v>75</v>
      </c>
      <c r="R6" s="48" t="s">
        <v>1115</v>
      </c>
      <c r="S6" s="18" t="s">
        <v>1113</v>
      </c>
      <c r="T6" s="48"/>
    </row>
    <row r="7" spans="1:20" ht="25.5">
      <c r="A7" s="4">
        <v>3</v>
      </c>
      <c r="B7" s="17" t="s">
        <v>62</v>
      </c>
      <c r="C7" s="63" t="s">
        <v>80</v>
      </c>
      <c r="D7" s="18" t="s">
        <v>23</v>
      </c>
      <c r="E7" s="64">
        <v>18140131803</v>
      </c>
      <c r="F7" s="18" t="s">
        <v>124</v>
      </c>
      <c r="G7" s="65">
        <v>33</v>
      </c>
      <c r="H7" s="67">
        <v>33</v>
      </c>
      <c r="I7" s="57">
        <f t="shared" si="0"/>
        <v>66</v>
      </c>
      <c r="J7" s="18" t="s">
        <v>132</v>
      </c>
      <c r="K7" s="68" t="s">
        <v>128</v>
      </c>
      <c r="L7" s="63" t="s">
        <v>129</v>
      </c>
      <c r="M7" s="63">
        <v>8811855198</v>
      </c>
      <c r="N7" s="18" t="s">
        <v>130</v>
      </c>
      <c r="O7" s="18">
        <v>9954042747</v>
      </c>
      <c r="P7" s="24">
        <v>43588</v>
      </c>
      <c r="Q7" s="18" t="s">
        <v>76</v>
      </c>
      <c r="R7" s="48" t="s">
        <v>1115</v>
      </c>
      <c r="S7" s="18" t="s">
        <v>1113</v>
      </c>
      <c r="T7" s="48"/>
    </row>
    <row r="8" spans="1:20" ht="25.5">
      <c r="A8" s="4">
        <v>4</v>
      </c>
      <c r="B8" s="17" t="s">
        <v>62</v>
      </c>
      <c r="C8" s="63" t="s">
        <v>81</v>
      </c>
      <c r="D8" s="18" t="s">
        <v>23</v>
      </c>
      <c r="E8" s="64">
        <v>18140131804</v>
      </c>
      <c r="F8" s="18" t="s">
        <v>124</v>
      </c>
      <c r="G8" s="65">
        <v>43</v>
      </c>
      <c r="H8" s="67">
        <v>47</v>
      </c>
      <c r="I8" s="57">
        <f t="shared" si="0"/>
        <v>90</v>
      </c>
      <c r="J8" s="69" t="s">
        <v>133</v>
      </c>
      <c r="K8" s="68" t="s">
        <v>128</v>
      </c>
      <c r="L8" s="63" t="s">
        <v>129</v>
      </c>
      <c r="M8" s="63">
        <v>8811855198</v>
      </c>
      <c r="N8" s="18" t="s">
        <v>130</v>
      </c>
      <c r="O8" s="18">
        <v>9954042747</v>
      </c>
      <c r="P8" s="24">
        <v>43588</v>
      </c>
      <c r="Q8" s="18" t="s">
        <v>76</v>
      </c>
      <c r="R8" s="48" t="s">
        <v>1115</v>
      </c>
      <c r="S8" s="18" t="s">
        <v>1113</v>
      </c>
      <c r="T8" s="48"/>
    </row>
    <row r="9" spans="1:20" ht="25.5">
      <c r="A9" s="4">
        <v>5</v>
      </c>
      <c r="B9" s="17" t="s">
        <v>62</v>
      </c>
      <c r="C9" s="18" t="s">
        <v>82</v>
      </c>
      <c r="D9" s="18" t="s">
        <v>23</v>
      </c>
      <c r="E9" s="64">
        <v>18140100201</v>
      </c>
      <c r="F9" s="18" t="s">
        <v>124</v>
      </c>
      <c r="G9" s="65">
        <v>100</v>
      </c>
      <c r="H9" s="65">
        <v>100</v>
      </c>
      <c r="I9" s="57">
        <f t="shared" si="0"/>
        <v>200</v>
      </c>
      <c r="J9" s="18" t="s">
        <v>134</v>
      </c>
      <c r="K9" s="68" t="s">
        <v>128</v>
      </c>
      <c r="L9" s="18" t="s">
        <v>129</v>
      </c>
      <c r="M9" s="18">
        <v>8811855198</v>
      </c>
      <c r="N9" s="18" t="s">
        <v>130</v>
      </c>
      <c r="O9" s="18">
        <v>9954042747</v>
      </c>
      <c r="P9" s="24">
        <v>43589</v>
      </c>
      <c r="Q9" s="18" t="s">
        <v>77</v>
      </c>
      <c r="R9" s="48" t="s">
        <v>1115</v>
      </c>
      <c r="S9" s="18" t="s">
        <v>1113</v>
      </c>
      <c r="T9" s="48"/>
    </row>
    <row r="10" spans="1:20">
      <c r="A10" s="4">
        <v>6</v>
      </c>
      <c r="B10" s="17" t="s">
        <v>62</v>
      </c>
      <c r="C10" s="63" t="s">
        <v>83</v>
      </c>
      <c r="D10" s="18" t="s">
        <v>23</v>
      </c>
      <c r="E10" s="64">
        <v>18140109701</v>
      </c>
      <c r="F10" s="18" t="s">
        <v>124</v>
      </c>
      <c r="G10" s="65">
        <v>78</v>
      </c>
      <c r="H10" s="65">
        <v>65</v>
      </c>
      <c r="I10" s="57">
        <f t="shared" si="0"/>
        <v>143</v>
      </c>
      <c r="J10" s="70" t="s">
        <v>135</v>
      </c>
      <c r="K10" s="18" t="s">
        <v>136</v>
      </c>
      <c r="L10" s="18" t="s">
        <v>137</v>
      </c>
      <c r="M10" s="18">
        <v>8486160138</v>
      </c>
      <c r="N10" s="18" t="s">
        <v>138</v>
      </c>
      <c r="O10" s="18">
        <v>9957612780</v>
      </c>
      <c r="P10" s="24">
        <v>43591</v>
      </c>
      <c r="Q10" s="18" t="s">
        <v>72</v>
      </c>
      <c r="R10" s="48" t="s">
        <v>1115</v>
      </c>
      <c r="S10" s="18" t="s">
        <v>1113</v>
      </c>
      <c r="T10" s="48"/>
    </row>
    <row r="11" spans="1:20">
      <c r="A11" s="4">
        <v>7</v>
      </c>
      <c r="B11" s="17" t="s">
        <v>62</v>
      </c>
      <c r="C11" s="63" t="s">
        <v>84</v>
      </c>
      <c r="D11" s="18" t="s">
        <v>23</v>
      </c>
      <c r="E11" s="64">
        <v>18140109702</v>
      </c>
      <c r="F11" s="18" t="s">
        <v>124</v>
      </c>
      <c r="G11" s="65">
        <v>13</v>
      </c>
      <c r="H11" s="65">
        <v>14</v>
      </c>
      <c r="I11" s="57">
        <f t="shared" si="0"/>
        <v>27</v>
      </c>
      <c r="J11" s="70" t="s">
        <v>139</v>
      </c>
      <c r="K11" s="18" t="s">
        <v>136</v>
      </c>
      <c r="L11" s="18" t="s">
        <v>137</v>
      </c>
      <c r="M11" s="18">
        <v>8486160138</v>
      </c>
      <c r="N11" s="18" t="s">
        <v>138</v>
      </c>
      <c r="O11" s="18">
        <v>9957612780</v>
      </c>
      <c r="P11" s="24">
        <v>43592</v>
      </c>
      <c r="Q11" s="18" t="s">
        <v>73</v>
      </c>
      <c r="R11" s="48" t="s">
        <v>1115</v>
      </c>
      <c r="S11" s="18" t="s">
        <v>1113</v>
      </c>
      <c r="T11" s="48"/>
    </row>
    <row r="12" spans="1:20">
      <c r="A12" s="4">
        <v>8</v>
      </c>
      <c r="B12" s="17" t="s">
        <v>62</v>
      </c>
      <c r="C12" s="63" t="s">
        <v>85</v>
      </c>
      <c r="D12" s="18" t="s">
        <v>23</v>
      </c>
      <c r="E12" s="64">
        <v>18140109703</v>
      </c>
      <c r="F12" s="18" t="s">
        <v>124</v>
      </c>
      <c r="G12" s="65">
        <v>35</v>
      </c>
      <c r="H12" s="65">
        <v>43</v>
      </c>
      <c r="I12" s="57">
        <f t="shared" si="0"/>
        <v>78</v>
      </c>
      <c r="J12" s="70" t="s">
        <v>139</v>
      </c>
      <c r="K12" s="18" t="s">
        <v>136</v>
      </c>
      <c r="L12" s="18" t="s">
        <v>137</v>
      </c>
      <c r="M12" s="18">
        <v>8486160138</v>
      </c>
      <c r="N12" s="18" t="s">
        <v>138</v>
      </c>
      <c r="O12" s="18">
        <v>9957612780</v>
      </c>
      <c r="P12" s="24">
        <v>43592</v>
      </c>
      <c r="Q12" s="18" t="s">
        <v>73</v>
      </c>
      <c r="R12" s="48" t="s">
        <v>1115</v>
      </c>
      <c r="S12" s="18" t="s">
        <v>1113</v>
      </c>
      <c r="T12" s="48"/>
    </row>
    <row r="13" spans="1:20">
      <c r="A13" s="4">
        <v>9</v>
      </c>
      <c r="B13" s="17" t="s">
        <v>62</v>
      </c>
      <c r="C13" s="63" t="s">
        <v>86</v>
      </c>
      <c r="D13" s="18" t="s">
        <v>23</v>
      </c>
      <c r="E13" s="64">
        <v>18140109704</v>
      </c>
      <c r="F13" s="18" t="s">
        <v>125</v>
      </c>
      <c r="G13" s="65">
        <v>55</v>
      </c>
      <c r="H13" s="65">
        <v>34</v>
      </c>
      <c r="I13" s="57">
        <f t="shared" si="0"/>
        <v>89</v>
      </c>
      <c r="J13" s="70" t="s">
        <v>140</v>
      </c>
      <c r="K13" s="18" t="s">
        <v>136</v>
      </c>
      <c r="L13" s="18" t="s">
        <v>137</v>
      </c>
      <c r="M13" s="18">
        <v>8486160138</v>
      </c>
      <c r="N13" s="18" t="s">
        <v>138</v>
      </c>
      <c r="O13" s="18">
        <v>9957612780</v>
      </c>
      <c r="P13" s="24">
        <v>43593</v>
      </c>
      <c r="Q13" s="18" t="s">
        <v>74</v>
      </c>
      <c r="R13" s="48" t="s">
        <v>1115</v>
      </c>
      <c r="S13" s="18" t="s">
        <v>1113</v>
      </c>
      <c r="T13" s="48"/>
    </row>
    <row r="14" spans="1:20">
      <c r="A14" s="4">
        <v>10</v>
      </c>
      <c r="B14" s="17" t="s">
        <v>62</v>
      </c>
      <c r="C14" s="18" t="s">
        <v>87</v>
      </c>
      <c r="D14" s="18" t="s">
        <v>25</v>
      </c>
      <c r="E14" s="65">
        <v>126</v>
      </c>
      <c r="F14" s="18" t="s">
        <v>126</v>
      </c>
      <c r="G14" s="65">
        <v>45</v>
      </c>
      <c r="H14" s="65">
        <v>47</v>
      </c>
      <c r="I14" s="57">
        <f t="shared" si="0"/>
        <v>92</v>
      </c>
      <c r="J14" s="18" t="s">
        <v>141</v>
      </c>
      <c r="K14" s="18" t="s">
        <v>136</v>
      </c>
      <c r="L14" s="18" t="s">
        <v>137</v>
      </c>
      <c r="M14" s="18">
        <v>8486160138</v>
      </c>
      <c r="N14" s="18" t="s">
        <v>138</v>
      </c>
      <c r="O14" s="18">
        <v>9957612780</v>
      </c>
      <c r="P14" s="24">
        <v>43594</v>
      </c>
      <c r="Q14" s="18" t="s">
        <v>75</v>
      </c>
      <c r="R14" s="48" t="s">
        <v>1115</v>
      </c>
      <c r="S14" s="18" t="s">
        <v>1113</v>
      </c>
      <c r="T14" s="48"/>
    </row>
    <row r="15" spans="1:20">
      <c r="A15" s="4">
        <v>11</v>
      </c>
      <c r="B15" s="17" t="s">
        <v>62</v>
      </c>
      <c r="C15" s="18" t="s">
        <v>88</v>
      </c>
      <c r="D15" s="18" t="s">
        <v>25</v>
      </c>
      <c r="E15" s="65">
        <v>127</v>
      </c>
      <c r="F15" s="18" t="s">
        <v>126</v>
      </c>
      <c r="G15" s="65">
        <v>45</v>
      </c>
      <c r="H15" s="65">
        <v>45</v>
      </c>
      <c r="I15" s="57">
        <f t="shared" si="0"/>
        <v>90</v>
      </c>
      <c r="J15" s="18" t="s">
        <v>142</v>
      </c>
      <c r="K15" s="18" t="s">
        <v>136</v>
      </c>
      <c r="L15" s="18" t="s">
        <v>137</v>
      </c>
      <c r="M15" s="18">
        <v>8486160138</v>
      </c>
      <c r="N15" s="18" t="s">
        <v>138</v>
      </c>
      <c r="O15" s="18">
        <v>9957612780</v>
      </c>
      <c r="P15" s="24">
        <v>43595</v>
      </c>
      <c r="Q15" s="18" t="s">
        <v>76</v>
      </c>
      <c r="R15" s="48" t="s">
        <v>1115</v>
      </c>
      <c r="S15" s="18" t="s">
        <v>1113</v>
      </c>
      <c r="T15" s="48"/>
    </row>
    <row r="16" spans="1:20">
      <c r="A16" s="4">
        <v>12</v>
      </c>
      <c r="B16" s="17" t="s">
        <v>62</v>
      </c>
      <c r="C16" s="18" t="s">
        <v>89</v>
      </c>
      <c r="D16" s="18" t="s">
        <v>25</v>
      </c>
      <c r="E16" s="65">
        <v>134</v>
      </c>
      <c r="F16" s="18" t="s">
        <v>126</v>
      </c>
      <c r="G16" s="65">
        <v>34</v>
      </c>
      <c r="H16" s="65">
        <v>20</v>
      </c>
      <c r="I16" s="57">
        <f t="shared" si="0"/>
        <v>54</v>
      </c>
      <c r="J16" s="18" t="s">
        <v>143</v>
      </c>
      <c r="K16" s="18" t="s">
        <v>136</v>
      </c>
      <c r="L16" s="18" t="s">
        <v>137</v>
      </c>
      <c r="M16" s="18">
        <v>8486160138</v>
      </c>
      <c r="N16" s="18" t="s">
        <v>138</v>
      </c>
      <c r="O16" s="18">
        <v>9957612780</v>
      </c>
      <c r="P16" s="24">
        <v>43595</v>
      </c>
      <c r="Q16" s="18" t="s">
        <v>76</v>
      </c>
      <c r="R16" s="48" t="s">
        <v>1115</v>
      </c>
      <c r="S16" s="18" t="s">
        <v>1113</v>
      </c>
      <c r="T16" s="48"/>
    </row>
    <row r="17" spans="1:20">
      <c r="A17" s="4">
        <v>13</v>
      </c>
      <c r="B17" s="17" t="s">
        <v>62</v>
      </c>
      <c r="C17" s="18" t="s">
        <v>88</v>
      </c>
      <c r="D17" s="18" t="s">
        <v>25</v>
      </c>
      <c r="E17" s="65">
        <v>135</v>
      </c>
      <c r="F17" s="18" t="s">
        <v>126</v>
      </c>
      <c r="G17" s="65">
        <v>22</v>
      </c>
      <c r="H17" s="65">
        <v>23</v>
      </c>
      <c r="I17" s="57">
        <f t="shared" si="0"/>
        <v>45</v>
      </c>
      <c r="J17" s="18" t="s">
        <v>144</v>
      </c>
      <c r="K17" s="18" t="s">
        <v>136</v>
      </c>
      <c r="L17" s="18" t="s">
        <v>137</v>
      </c>
      <c r="M17" s="18">
        <v>8486160138</v>
      </c>
      <c r="N17" s="18" t="s">
        <v>138</v>
      </c>
      <c r="O17" s="18">
        <v>9957612780</v>
      </c>
      <c r="P17" s="24">
        <v>43596</v>
      </c>
      <c r="Q17" s="18" t="s">
        <v>77</v>
      </c>
      <c r="R17" s="48" t="s">
        <v>1115</v>
      </c>
      <c r="S17" s="18" t="s">
        <v>1113</v>
      </c>
      <c r="T17" s="48"/>
    </row>
    <row r="18" spans="1:20">
      <c r="A18" s="4">
        <v>14</v>
      </c>
      <c r="B18" s="17" t="s">
        <v>62</v>
      </c>
      <c r="C18" s="18" t="s">
        <v>90</v>
      </c>
      <c r="D18" s="18" t="s">
        <v>25</v>
      </c>
      <c r="E18" s="65">
        <v>136</v>
      </c>
      <c r="F18" s="18" t="s">
        <v>126</v>
      </c>
      <c r="G18" s="65">
        <v>21</v>
      </c>
      <c r="H18" s="65">
        <v>19</v>
      </c>
      <c r="I18" s="57">
        <f t="shared" si="0"/>
        <v>40</v>
      </c>
      <c r="J18" s="18" t="s">
        <v>145</v>
      </c>
      <c r="K18" s="18" t="s">
        <v>136</v>
      </c>
      <c r="L18" s="18" t="s">
        <v>137</v>
      </c>
      <c r="M18" s="18">
        <v>8486160138</v>
      </c>
      <c r="N18" s="18" t="s">
        <v>138</v>
      </c>
      <c r="O18" s="18">
        <v>9957612780</v>
      </c>
      <c r="P18" s="24">
        <v>43596</v>
      </c>
      <c r="Q18" s="18" t="s">
        <v>77</v>
      </c>
      <c r="R18" s="48" t="s">
        <v>1115</v>
      </c>
      <c r="S18" s="18" t="s">
        <v>1113</v>
      </c>
      <c r="T18" s="48"/>
    </row>
    <row r="19" spans="1:20" ht="33">
      <c r="A19" s="4">
        <v>15</v>
      </c>
      <c r="B19" s="17" t="s">
        <v>62</v>
      </c>
      <c r="C19" s="18" t="s">
        <v>91</v>
      </c>
      <c r="D19" s="18" t="s">
        <v>23</v>
      </c>
      <c r="E19" s="18">
        <v>18140113302</v>
      </c>
      <c r="F19" s="18" t="s">
        <v>124</v>
      </c>
      <c r="G19" s="18">
        <v>44</v>
      </c>
      <c r="H19" s="18">
        <v>43</v>
      </c>
      <c r="I19" s="57">
        <f t="shared" si="0"/>
        <v>87</v>
      </c>
      <c r="J19" s="18" t="s">
        <v>146</v>
      </c>
      <c r="K19" s="18" t="s">
        <v>147</v>
      </c>
      <c r="L19" s="18" t="s">
        <v>148</v>
      </c>
      <c r="M19" s="18">
        <v>8638874654</v>
      </c>
      <c r="N19" s="18" t="s">
        <v>149</v>
      </c>
      <c r="O19" s="18">
        <v>9613169454</v>
      </c>
      <c r="P19" s="24">
        <v>43598</v>
      </c>
      <c r="Q19" s="18" t="s">
        <v>72</v>
      </c>
      <c r="R19" s="48" t="s">
        <v>1115</v>
      </c>
      <c r="S19" s="18" t="s">
        <v>1113</v>
      </c>
      <c r="T19" s="48"/>
    </row>
    <row r="20" spans="1:20" ht="33">
      <c r="A20" s="4">
        <v>16</v>
      </c>
      <c r="B20" s="17" t="s">
        <v>62</v>
      </c>
      <c r="C20" s="18" t="s">
        <v>92</v>
      </c>
      <c r="D20" s="18" t="s">
        <v>23</v>
      </c>
      <c r="E20" s="18">
        <v>18140113303</v>
      </c>
      <c r="F20" s="18" t="s">
        <v>124</v>
      </c>
      <c r="G20" s="18">
        <v>35</v>
      </c>
      <c r="H20" s="18">
        <v>35</v>
      </c>
      <c r="I20" s="57">
        <f t="shared" si="0"/>
        <v>70</v>
      </c>
      <c r="J20" s="18" t="s">
        <v>150</v>
      </c>
      <c r="K20" s="18" t="s">
        <v>147</v>
      </c>
      <c r="L20" s="18" t="s">
        <v>148</v>
      </c>
      <c r="M20" s="18">
        <v>8638874654</v>
      </c>
      <c r="N20" s="18" t="s">
        <v>149</v>
      </c>
      <c r="O20" s="18">
        <v>9613169454</v>
      </c>
      <c r="P20" s="24">
        <v>43598</v>
      </c>
      <c r="Q20" s="18" t="s">
        <v>72</v>
      </c>
      <c r="R20" s="48" t="s">
        <v>1115</v>
      </c>
      <c r="S20" s="18" t="s">
        <v>1113</v>
      </c>
      <c r="T20" s="48"/>
    </row>
    <row r="21" spans="1:20" ht="33">
      <c r="A21" s="4">
        <v>17</v>
      </c>
      <c r="B21" s="17" t="s">
        <v>62</v>
      </c>
      <c r="C21" s="18" t="s">
        <v>93</v>
      </c>
      <c r="D21" s="18" t="s">
        <v>23</v>
      </c>
      <c r="E21" s="18">
        <v>18140113304</v>
      </c>
      <c r="F21" s="18" t="s">
        <v>125</v>
      </c>
      <c r="G21" s="18">
        <v>41</v>
      </c>
      <c r="H21" s="18">
        <v>40</v>
      </c>
      <c r="I21" s="57">
        <f t="shared" si="0"/>
        <v>81</v>
      </c>
      <c r="J21" s="18" t="s">
        <v>151</v>
      </c>
      <c r="K21" s="18" t="s">
        <v>147</v>
      </c>
      <c r="L21" s="18" t="s">
        <v>148</v>
      </c>
      <c r="M21" s="18">
        <v>8638874654</v>
      </c>
      <c r="N21" s="18" t="s">
        <v>149</v>
      </c>
      <c r="O21" s="18">
        <v>9613169454</v>
      </c>
      <c r="P21" s="24">
        <v>43599</v>
      </c>
      <c r="Q21" s="18" t="s">
        <v>73</v>
      </c>
      <c r="R21" s="48" t="s">
        <v>1115</v>
      </c>
      <c r="S21" s="18" t="s">
        <v>1113</v>
      </c>
      <c r="T21" s="48"/>
    </row>
    <row r="22" spans="1:20" ht="33">
      <c r="A22" s="4">
        <v>18</v>
      </c>
      <c r="B22" s="17" t="s">
        <v>62</v>
      </c>
      <c r="C22" s="18" t="s">
        <v>94</v>
      </c>
      <c r="D22" s="18" t="s">
        <v>23</v>
      </c>
      <c r="E22" s="18">
        <v>18140113305</v>
      </c>
      <c r="F22" s="18" t="s">
        <v>124</v>
      </c>
      <c r="G22" s="18">
        <v>43</v>
      </c>
      <c r="H22" s="18">
        <v>36</v>
      </c>
      <c r="I22" s="57">
        <f t="shared" si="0"/>
        <v>79</v>
      </c>
      <c r="J22" s="18" t="s">
        <v>152</v>
      </c>
      <c r="K22" s="18" t="s">
        <v>147</v>
      </c>
      <c r="L22" s="18" t="s">
        <v>148</v>
      </c>
      <c r="M22" s="18">
        <v>8638874654</v>
      </c>
      <c r="N22" s="18" t="s">
        <v>149</v>
      </c>
      <c r="O22" s="18">
        <v>9613169454</v>
      </c>
      <c r="P22" s="24">
        <v>43599</v>
      </c>
      <c r="Q22" s="18" t="s">
        <v>73</v>
      </c>
      <c r="R22" s="48" t="s">
        <v>1115</v>
      </c>
      <c r="S22" s="18" t="s">
        <v>1113</v>
      </c>
      <c r="T22" s="48"/>
    </row>
    <row r="23" spans="1:20" ht="33">
      <c r="A23" s="4">
        <v>19</v>
      </c>
      <c r="B23" s="17" t="s">
        <v>62</v>
      </c>
      <c r="C23" s="18" t="s">
        <v>95</v>
      </c>
      <c r="D23" s="18" t="s">
        <v>23</v>
      </c>
      <c r="E23" s="18">
        <v>18140113602</v>
      </c>
      <c r="F23" s="18" t="s">
        <v>124</v>
      </c>
      <c r="G23" s="18">
        <v>35</v>
      </c>
      <c r="H23" s="18">
        <v>35</v>
      </c>
      <c r="I23" s="57">
        <f t="shared" si="0"/>
        <v>70</v>
      </c>
      <c r="J23" s="18" t="s">
        <v>153</v>
      </c>
      <c r="K23" s="18" t="s">
        <v>147</v>
      </c>
      <c r="L23" s="18" t="s">
        <v>148</v>
      </c>
      <c r="M23" s="18">
        <v>8638874654</v>
      </c>
      <c r="N23" s="18" t="s">
        <v>149</v>
      </c>
      <c r="O23" s="18">
        <v>9613169454</v>
      </c>
      <c r="P23" s="24">
        <v>43600</v>
      </c>
      <c r="Q23" s="18" t="s">
        <v>74</v>
      </c>
      <c r="R23" s="48" t="s">
        <v>1115</v>
      </c>
      <c r="S23" s="18" t="s">
        <v>1113</v>
      </c>
      <c r="T23" s="48"/>
    </row>
    <row r="24" spans="1:20" ht="33">
      <c r="A24" s="4">
        <v>20</v>
      </c>
      <c r="B24" s="17" t="s">
        <v>62</v>
      </c>
      <c r="C24" s="18" t="s">
        <v>96</v>
      </c>
      <c r="D24" s="18" t="s">
        <v>23</v>
      </c>
      <c r="E24" s="65">
        <v>18140113603</v>
      </c>
      <c r="F24" s="18" t="s">
        <v>124</v>
      </c>
      <c r="G24" s="65">
        <v>13</v>
      </c>
      <c r="H24" s="65">
        <v>13</v>
      </c>
      <c r="I24" s="57">
        <f t="shared" si="0"/>
        <v>26</v>
      </c>
      <c r="J24" s="18" t="s">
        <v>154</v>
      </c>
      <c r="K24" s="18" t="s">
        <v>147</v>
      </c>
      <c r="L24" s="18" t="s">
        <v>148</v>
      </c>
      <c r="M24" s="18">
        <v>8638874654</v>
      </c>
      <c r="N24" s="18" t="s">
        <v>149</v>
      </c>
      <c r="O24" s="18">
        <v>9613169454</v>
      </c>
      <c r="P24" s="24">
        <v>43600</v>
      </c>
      <c r="Q24" s="18" t="s">
        <v>74</v>
      </c>
      <c r="R24" s="48" t="s">
        <v>1115</v>
      </c>
      <c r="S24" s="18" t="s">
        <v>1113</v>
      </c>
      <c r="T24" s="48"/>
    </row>
    <row r="25" spans="1:20" ht="33">
      <c r="A25" s="4">
        <v>21</v>
      </c>
      <c r="B25" s="17" t="s">
        <v>62</v>
      </c>
      <c r="C25" s="18" t="s">
        <v>97</v>
      </c>
      <c r="D25" s="18" t="s">
        <v>23</v>
      </c>
      <c r="E25" s="65">
        <v>18140113604</v>
      </c>
      <c r="F25" s="18" t="s">
        <v>125</v>
      </c>
      <c r="G25" s="65">
        <v>166</v>
      </c>
      <c r="H25" s="65">
        <v>177</v>
      </c>
      <c r="I25" s="57">
        <f t="shared" si="0"/>
        <v>343</v>
      </c>
      <c r="J25" s="18" t="s">
        <v>155</v>
      </c>
      <c r="K25" s="18" t="s">
        <v>147</v>
      </c>
      <c r="L25" s="18" t="s">
        <v>148</v>
      </c>
      <c r="M25" s="18">
        <v>8638874654</v>
      </c>
      <c r="N25" s="18" t="s">
        <v>149</v>
      </c>
      <c r="O25" s="18">
        <v>9613169454</v>
      </c>
      <c r="P25" s="24">
        <v>43601</v>
      </c>
      <c r="Q25" s="18" t="s">
        <v>75</v>
      </c>
      <c r="R25" s="48" t="s">
        <v>1115</v>
      </c>
      <c r="S25" s="18" t="s">
        <v>1113</v>
      </c>
      <c r="T25" s="48"/>
    </row>
    <row r="26" spans="1:20" ht="33">
      <c r="A26" s="4">
        <v>22</v>
      </c>
      <c r="B26" s="17" t="s">
        <v>62</v>
      </c>
      <c r="C26" s="18" t="s">
        <v>98</v>
      </c>
      <c r="D26" s="18" t="s">
        <v>23</v>
      </c>
      <c r="E26" s="65">
        <v>18140113605</v>
      </c>
      <c r="F26" s="18" t="s">
        <v>124</v>
      </c>
      <c r="G26" s="65">
        <v>13</v>
      </c>
      <c r="H26" s="65">
        <v>14</v>
      </c>
      <c r="I26" s="57">
        <f t="shared" si="0"/>
        <v>27</v>
      </c>
      <c r="J26" s="18" t="s">
        <v>156</v>
      </c>
      <c r="K26" s="18" t="s">
        <v>147</v>
      </c>
      <c r="L26" s="18" t="s">
        <v>148</v>
      </c>
      <c r="M26" s="18">
        <v>8638874654</v>
      </c>
      <c r="N26" s="18" t="s">
        <v>149</v>
      </c>
      <c r="O26" s="18">
        <v>9613169454</v>
      </c>
      <c r="P26" s="24">
        <v>43601</v>
      </c>
      <c r="Q26" s="18" t="s">
        <v>75</v>
      </c>
      <c r="R26" s="48" t="s">
        <v>1115</v>
      </c>
      <c r="S26" s="18" t="s">
        <v>1113</v>
      </c>
      <c r="T26" s="48"/>
    </row>
    <row r="27" spans="1:20" ht="33">
      <c r="A27" s="4">
        <v>23</v>
      </c>
      <c r="B27" s="17" t="s">
        <v>62</v>
      </c>
      <c r="C27" s="18" t="s">
        <v>99</v>
      </c>
      <c r="D27" s="18" t="s">
        <v>23</v>
      </c>
      <c r="E27" s="65">
        <v>18140113607</v>
      </c>
      <c r="F27" s="18" t="s">
        <v>124</v>
      </c>
      <c r="G27" s="65">
        <v>34</v>
      </c>
      <c r="H27" s="65">
        <v>35</v>
      </c>
      <c r="I27" s="57">
        <f t="shared" si="0"/>
        <v>69</v>
      </c>
      <c r="J27" s="18" t="s">
        <v>157</v>
      </c>
      <c r="K27" s="18" t="s">
        <v>147</v>
      </c>
      <c r="L27" s="18" t="s">
        <v>148</v>
      </c>
      <c r="M27" s="18">
        <v>8638874654</v>
      </c>
      <c r="N27" s="18" t="s">
        <v>149</v>
      </c>
      <c r="O27" s="18">
        <v>9613169454</v>
      </c>
      <c r="P27" s="24">
        <v>43602</v>
      </c>
      <c r="Q27" s="18" t="s">
        <v>76</v>
      </c>
      <c r="R27" s="48" t="s">
        <v>1115</v>
      </c>
      <c r="S27" s="18" t="s">
        <v>1113</v>
      </c>
      <c r="T27" s="48"/>
    </row>
    <row r="28" spans="1:20" ht="33">
      <c r="A28" s="4">
        <v>24</v>
      </c>
      <c r="B28" s="17" t="s">
        <v>62</v>
      </c>
      <c r="C28" s="18" t="s">
        <v>100</v>
      </c>
      <c r="D28" s="18" t="s">
        <v>25</v>
      </c>
      <c r="E28" s="65">
        <v>127</v>
      </c>
      <c r="F28" s="18" t="s">
        <v>126</v>
      </c>
      <c r="G28" s="65">
        <v>34</v>
      </c>
      <c r="H28" s="65">
        <v>36</v>
      </c>
      <c r="I28" s="57">
        <f t="shared" si="0"/>
        <v>70</v>
      </c>
      <c r="J28" s="18" t="s">
        <v>158</v>
      </c>
      <c r="K28" s="18" t="s">
        <v>159</v>
      </c>
      <c r="L28" s="18" t="s">
        <v>160</v>
      </c>
      <c r="M28" s="18">
        <v>9864962459</v>
      </c>
      <c r="N28" s="18" t="s">
        <v>161</v>
      </c>
      <c r="O28" s="18">
        <v>9854919098</v>
      </c>
      <c r="P28" s="24">
        <v>43602</v>
      </c>
      <c r="Q28" s="18" t="s">
        <v>76</v>
      </c>
      <c r="R28" s="48" t="s">
        <v>1115</v>
      </c>
      <c r="S28" s="18" t="s">
        <v>1113</v>
      </c>
      <c r="T28" s="48"/>
    </row>
    <row r="29" spans="1:20" ht="33">
      <c r="A29" s="4">
        <v>25</v>
      </c>
      <c r="B29" s="17" t="s">
        <v>62</v>
      </c>
      <c r="C29" s="18" t="s">
        <v>101</v>
      </c>
      <c r="D29" s="18" t="s">
        <v>25</v>
      </c>
      <c r="E29" s="65">
        <v>128</v>
      </c>
      <c r="F29" s="18" t="s">
        <v>126</v>
      </c>
      <c r="G29" s="65">
        <v>34</v>
      </c>
      <c r="H29" s="65">
        <v>35</v>
      </c>
      <c r="I29" s="57">
        <f t="shared" si="0"/>
        <v>69</v>
      </c>
      <c r="J29" s="18" t="s">
        <v>162</v>
      </c>
      <c r="K29" s="18" t="s">
        <v>159</v>
      </c>
      <c r="L29" s="18" t="s">
        <v>160</v>
      </c>
      <c r="M29" s="18">
        <v>9864962459</v>
      </c>
      <c r="N29" s="18" t="s">
        <v>161</v>
      </c>
      <c r="O29" s="18">
        <v>9854919098</v>
      </c>
      <c r="P29" s="24">
        <v>43605</v>
      </c>
      <c r="Q29" s="18" t="s">
        <v>72</v>
      </c>
      <c r="R29" s="48" t="s">
        <v>1115</v>
      </c>
      <c r="S29" s="18" t="s">
        <v>1113</v>
      </c>
      <c r="T29" s="48"/>
    </row>
    <row r="30" spans="1:20" ht="33">
      <c r="A30" s="4">
        <v>26</v>
      </c>
      <c r="B30" s="17" t="s">
        <v>62</v>
      </c>
      <c r="C30" s="18" t="s">
        <v>102</v>
      </c>
      <c r="D30" s="18" t="s">
        <v>25</v>
      </c>
      <c r="E30" s="65">
        <v>129</v>
      </c>
      <c r="F30" s="18" t="s">
        <v>126</v>
      </c>
      <c r="G30" s="65">
        <v>25</v>
      </c>
      <c r="H30" s="65">
        <v>25</v>
      </c>
      <c r="I30" s="57">
        <f t="shared" si="0"/>
        <v>50</v>
      </c>
      <c r="J30" s="18" t="s">
        <v>163</v>
      </c>
      <c r="K30" s="18" t="s">
        <v>159</v>
      </c>
      <c r="L30" s="18" t="s">
        <v>160</v>
      </c>
      <c r="M30" s="18">
        <v>9864962459</v>
      </c>
      <c r="N30" s="18" t="s">
        <v>161</v>
      </c>
      <c r="O30" s="18">
        <v>9854919098</v>
      </c>
      <c r="P30" s="24">
        <v>43605</v>
      </c>
      <c r="Q30" s="18" t="s">
        <v>72</v>
      </c>
      <c r="R30" s="48" t="s">
        <v>1115</v>
      </c>
      <c r="S30" s="18" t="s">
        <v>1113</v>
      </c>
      <c r="T30" s="48"/>
    </row>
    <row r="31" spans="1:20" ht="33">
      <c r="A31" s="4">
        <v>27</v>
      </c>
      <c r="B31" s="17" t="s">
        <v>62</v>
      </c>
      <c r="C31" s="18" t="s">
        <v>103</v>
      </c>
      <c r="D31" s="18" t="s">
        <v>25</v>
      </c>
      <c r="E31" s="65">
        <v>130</v>
      </c>
      <c r="F31" s="18" t="s">
        <v>126</v>
      </c>
      <c r="G31" s="65">
        <v>45</v>
      </c>
      <c r="H31" s="65">
        <v>43</v>
      </c>
      <c r="I31" s="57">
        <f t="shared" si="0"/>
        <v>88</v>
      </c>
      <c r="J31" s="18" t="s">
        <v>164</v>
      </c>
      <c r="K31" s="18" t="s">
        <v>159</v>
      </c>
      <c r="L31" s="18" t="s">
        <v>160</v>
      </c>
      <c r="M31" s="18">
        <v>9864962459</v>
      </c>
      <c r="N31" s="18" t="s">
        <v>161</v>
      </c>
      <c r="O31" s="18">
        <v>9854919098</v>
      </c>
      <c r="P31" s="24">
        <v>43606</v>
      </c>
      <c r="Q31" s="18" t="s">
        <v>73</v>
      </c>
      <c r="R31" s="48" t="s">
        <v>1115</v>
      </c>
      <c r="S31" s="18" t="s">
        <v>1113</v>
      </c>
      <c r="T31" s="48"/>
    </row>
    <row r="32" spans="1:20" ht="33">
      <c r="A32" s="4">
        <v>28</v>
      </c>
      <c r="B32" s="17" t="s">
        <v>62</v>
      </c>
      <c r="C32" s="18" t="s">
        <v>104</v>
      </c>
      <c r="D32" s="18" t="s">
        <v>25</v>
      </c>
      <c r="E32" s="65">
        <v>131</v>
      </c>
      <c r="F32" s="18" t="s">
        <v>126</v>
      </c>
      <c r="G32" s="65">
        <v>41</v>
      </c>
      <c r="H32" s="65">
        <v>40</v>
      </c>
      <c r="I32" s="57">
        <f t="shared" si="0"/>
        <v>81</v>
      </c>
      <c r="J32" s="18" t="s">
        <v>165</v>
      </c>
      <c r="K32" s="18" t="s">
        <v>159</v>
      </c>
      <c r="L32" s="18" t="s">
        <v>160</v>
      </c>
      <c r="M32" s="18">
        <v>9864962459</v>
      </c>
      <c r="N32" s="18" t="s">
        <v>161</v>
      </c>
      <c r="O32" s="18">
        <v>9854919098</v>
      </c>
      <c r="P32" s="24">
        <v>43606</v>
      </c>
      <c r="Q32" s="18" t="s">
        <v>73</v>
      </c>
      <c r="R32" s="48" t="s">
        <v>1115</v>
      </c>
      <c r="S32" s="18" t="s">
        <v>1113</v>
      </c>
      <c r="T32" s="48"/>
    </row>
    <row r="33" spans="1:20" ht="33">
      <c r="A33" s="4">
        <v>29</v>
      </c>
      <c r="B33" s="17" t="s">
        <v>62</v>
      </c>
      <c r="C33" s="18" t="s">
        <v>105</v>
      </c>
      <c r="D33" s="18" t="s">
        <v>25</v>
      </c>
      <c r="E33" s="65">
        <v>132</v>
      </c>
      <c r="F33" s="18" t="s">
        <v>126</v>
      </c>
      <c r="G33" s="65">
        <v>33</v>
      </c>
      <c r="H33" s="65">
        <v>21</v>
      </c>
      <c r="I33" s="57">
        <f t="shared" si="0"/>
        <v>54</v>
      </c>
      <c r="J33" s="18" t="s">
        <v>166</v>
      </c>
      <c r="K33" s="18" t="s">
        <v>159</v>
      </c>
      <c r="L33" s="18" t="s">
        <v>160</v>
      </c>
      <c r="M33" s="18">
        <v>9864962459</v>
      </c>
      <c r="N33" s="18" t="s">
        <v>161</v>
      </c>
      <c r="O33" s="18">
        <v>9854919098</v>
      </c>
      <c r="P33" s="24">
        <v>43607</v>
      </c>
      <c r="Q33" s="18" t="s">
        <v>74</v>
      </c>
      <c r="R33" s="48" t="s">
        <v>1115</v>
      </c>
      <c r="S33" s="18" t="s">
        <v>1113</v>
      </c>
      <c r="T33" s="48"/>
    </row>
    <row r="34" spans="1:20" ht="33">
      <c r="A34" s="4">
        <v>30</v>
      </c>
      <c r="B34" s="17" t="s">
        <v>62</v>
      </c>
      <c r="C34" s="18" t="s">
        <v>106</v>
      </c>
      <c r="D34" s="18" t="s">
        <v>25</v>
      </c>
      <c r="E34" s="65">
        <v>133</v>
      </c>
      <c r="F34" s="18" t="s">
        <v>126</v>
      </c>
      <c r="G34" s="65">
        <v>32</v>
      </c>
      <c r="H34" s="65">
        <v>30</v>
      </c>
      <c r="I34" s="57">
        <f t="shared" si="0"/>
        <v>62</v>
      </c>
      <c r="J34" s="18" t="s">
        <v>167</v>
      </c>
      <c r="K34" s="18" t="s">
        <v>159</v>
      </c>
      <c r="L34" s="18" t="s">
        <v>160</v>
      </c>
      <c r="M34" s="18">
        <v>9864962459</v>
      </c>
      <c r="N34" s="18" t="s">
        <v>161</v>
      </c>
      <c r="O34" s="18">
        <v>9854919098</v>
      </c>
      <c r="P34" s="24">
        <v>43607</v>
      </c>
      <c r="Q34" s="18" t="s">
        <v>74</v>
      </c>
      <c r="R34" s="48" t="s">
        <v>1115</v>
      </c>
      <c r="S34" s="18" t="s">
        <v>1113</v>
      </c>
      <c r="T34" s="48"/>
    </row>
    <row r="35" spans="1:20" ht="33">
      <c r="A35" s="4">
        <v>31</v>
      </c>
      <c r="B35" s="17" t="s">
        <v>62</v>
      </c>
      <c r="C35" s="18" t="s">
        <v>107</v>
      </c>
      <c r="D35" s="18" t="s">
        <v>25</v>
      </c>
      <c r="E35" s="65">
        <v>134</v>
      </c>
      <c r="F35" s="18" t="s">
        <v>126</v>
      </c>
      <c r="G35" s="65">
        <v>34</v>
      </c>
      <c r="H35" s="65">
        <v>32</v>
      </c>
      <c r="I35" s="57">
        <f t="shared" si="0"/>
        <v>66</v>
      </c>
      <c r="J35" s="18" t="s">
        <v>168</v>
      </c>
      <c r="K35" s="18" t="s">
        <v>159</v>
      </c>
      <c r="L35" s="18" t="s">
        <v>160</v>
      </c>
      <c r="M35" s="18">
        <v>9864962459</v>
      </c>
      <c r="N35" s="18" t="s">
        <v>161</v>
      </c>
      <c r="O35" s="18">
        <v>9854919098</v>
      </c>
      <c r="P35" s="24">
        <v>43608</v>
      </c>
      <c r="Q35" s="18" t="s">
        <v>75</v>
      </c>
      <c r="R35" s="48" t="s">
        <v>1115</v>
      </c>
      <c r="S35" s="18" t="s">
        <v>1113</v>
      </c>
      <c r="T35" s="48"/>
    </row>
    <row r="36" spans="1:20" ht="33">
      <c r="A36" s="4">
        <v>32</v>
      </c>
      <c r="B36" s="17" t="s">
        <v>62</v>
      </c>
      <c r="C36" s="18" t="s">
        <v>108</v>
      </c>
      <c r="D36" s="18" t="s">
        <v>25</v>
      </c>
      <c r="E36" s="65">
        <v>135</v>
      </c>
      <c r="F36" s="18" t="s">
        <v>126</v>
      </c>
      <c r="G36" s="65">
        <v>22</v>
      </c>
      <c r="H36" s="65">
        <v>34</v>
      </c>
      <c r="I36" s="57">
        <f t="shared" si="0"/>
        <v>56</v>
      </c>
      <c r="J36" s="18" t="s">
        <v>169</v>
      </c>
      <c r="K36" s="18" t="s">
        <v>159</v>
      </c>
      <c r="L36" s="18" t="s">
        <v>160</v>
      </c>
      <c r="M36" s="18">
        <v>9864962459</v>
      </c>
      <c r="N36" s="18" t="s">
        <v>161</v>
      </c>
      <c r="O36" s="18">
        <v>9854919098</v>
      </c>
      <c r="P36" s="24">
        <v>43608</v>
      </c>
      <c r="Q36" s="18" t="s">
        <v>75</v>
      </c>
      <c r="R36" s="48" t="s">
        <v>1115</v>
      </c>
      <c r="S36" s="18" t="s">
        <v>1113</v>
      </c>
      <c r="T36" s="18"/>
    </row>
    <row r="37" spans="1:20" ht="33">
      <c r="A37" s="4">
        <v>33</v>
      </c>
      <c r="B37" s="17" t="s">
        <v>62</v>
      </c>
      <c r="C37" s="18" t="s">
        <v>109</v>
      </c>
      <c r="D37" s="18" t="s">
        <v>25</v>
      </c>
      <c r="E37" s="65">
        <v>136</v>
      </c>
      <c r="F37" s="18" t="s">
        <v>126</v>
      </c>
      <c r="G37" s="65">
        <v>34</v>
      </c>
      <c r="H37" s="65">
        <v>32</v>
      </c>
      <c r="I37" s="57">
        <f t="shared" si="0"/>
        <v>66</v>
      </c>
      <c r="J37" s="18" t="s">
        <v>170</v>
      </c>
      <c r="K37" s="18" t="s">
        <v>159</v>
      </c>
      <c r="L37" s="18" t="s">
        <v>160</v>
      </c>
      <c r="M37" s="18">
        <v>9864962459</v>
      </c>
      <c r="N37" s="18" t="s">
        <v>161</v>
      </c>
      <c r="O37" s="18">
        <v>9854919098</v>
      </c>
      <c r="P37" s="24">
        <v>43609</v>
      </c>
      <c r="Q37" s="18" t="s">
        <v>76</v>
      </c>
      <c r="R37" s="48" t="s">
        <v>1115</v>
      </c>
      <c r="S37" s="18" t="s">
        <v>1113</v>
      </c>
      <c r="T37" s="18"/>
    </row>
    <row r="38" spans="1:20" ht="33">
      <c r="A38" s="4">
        <v>34</v>
      </c>
      <c r="B38" s="17" t="s">
        <v>62</v>
      </c>
      <c r="C38" s="18" t="s">
        <v>110</v>
      </c>
      <c r="D38" s="18" t="s">
        <v>25</v>
      </c>
      <c r="E38" s="65">
        <v>137</v>
      </c>
      <c r="F38" s="18" t="s">
        <v>126</v>
      </c>
      <c r="G38" s="65">
        <v>45</v>
      </c>
      <c r="H38" s="65">
        <v>45</v>
      </c>
      <c r="I38" s="57">
        <f t="shared" si="0"/>
        <v>90</v>
      </c>
      <c r="J38" s="18" t="s">
        <v>171</v>
      </c>
      <c r="K38" s="18" t="s">
        <v>159</v>
      </c>
      <c r="L38" s="18" t="s">
        <v>160</v>
      </c>
      <c r="M38" s="18">
        <v>9864962459</v>
      </c>
      <c r="N38" s="18" t="s">
        <v>161</v>
      </c>
      <c r="O38" s="18">
        <v>9854919098</v>
      </c>
      <c r="P38" s="24">
        <v>43609</v>
      </c>
      <c r="Q38" s="18" t="s">
        <v>76</v>
      </c>
      <c r="R38" s="48" t="s">
        <v>1115</v>
      </c>
      <c r="S38" s="18" t="s">
        <v>1113</v>
      </c>
      <c r="T38" s="18"/>
    </row>
    <row r="39" spans="1:20" ht="33">
      <c r="A39" s="4">
        <v>35</v>
      </c>
      <c r="B39" s="17" t="s">
        <v>62</v>
      </c>
      <c r="C39" s="18" t="s">
        <v>111</v>
      </c>
      <c r="D39" s="18" t="s">
        <v>25</v>
      </c>
      <c r="E39" s="65">
        <v>138</v>
      </c>
      <c r="F39" s="18" t="s">
        <v>126</v>
      </c>
      <c r="G39" s="65">
        <v>34</v>
      </c>
      <c r="H39" s="65">
        <v>32</v>
      </c>
      <c r="I39" s="57">
        <f t="shared" si="0"/>
        <v>66</v>
      </c>
      <c r="J39" s="18" t="s">
        <v>172</v>
      </c>
      <c r="K39" s="18" t="s">
        <v>159</v>
      </c>
      <c r="L39" s="18" t="s">
        <v>160</v>
      </c>
      <c r="M39" s="18">
        <v>9864962459</v>
      </c>
      <c r="N39" s="18" t="s">
        <v>161</v>
      </c>
      <c r="O39" s="18">
        <v>9854919098</v>
      </c>
      <c r="P39" s="24">
        <v>43610</v>
      </c>
      <c r="Q39" s="18" t="s">
        <v>77</v>
      </c>
      <c r="R39" s="48" t="s">
        <v>1115</v>
      </c>
      <c r="S39" s="18" t="s">
        <v>1113</v>
      </c>
      <c r="T39" s="18"/>
    </row>
    <row r="40" spans="1:20" ht="33">
      <c r="A40" s="4">
        <v>36</v>
      </c>
      <c r="B40" s="17" t="s">
        <v>62</v>
      </c>
      <c r="C40" s="18" t="s">
        <v>112</v>
      </c>
      <c r="D40" s="18" t="s">
        <v>25</v>
      </c>
      <c r="E40" s="65">
        <v>139</v>
      </c>
      <c r="F40" s="18" t="s">
        <v>126</v>
      </c>
      <c r="G40" s="65">
        <v>34</v>
      </c>
      <c r="H40" s="65">
        <v>35</v>
      </c>
      <c r="I40" s="57">
        <f t="shared" si="0"/>
        <v>69</v>
      </c>
      <c r="J40" s="18" t="s">
        <v>173</v>
      </c>
      <c r="K40" s="18" t="s">
        <v>159</v>
      </c>
      <c r="L40" s="18" t="s">
        <v>160</v>
      </c>
      <c r="M40" s="18">
        <v>9864962459</v>
      </c>
      <c r="N40" s="18" t="s">
        <v>161</v>
      </c>
      <c r="O40" s="18">
        <v>9854919098</v>
      </c>
      <c r="P40" s="24">
        <v>43610</v>
      </c>
      <c r="Q40" s="18" t="s">
        <v>77</v>
      </c>
      <c r="R40" s="48" t="s">
        <v>1115</v>
      </c>
      <c r="S40" s="18" t="s">
        <v>1113</v>
      </c>
      <c r="T40" s="18"/>
    </row>
    <row r="41" spans="1:20" ht="33">
      <c r="A41" s="4">
        <v>37</v>
      </c>
      <c r="B41" s="17" t="s">
        <v>62</v>
      </c>
      <c r="C41" s="18" t="s">
        <v>113</v>
      </c>
      <c r="D41" s="18" t="s">
        <v>25</v>
      </c>
      <c r="E41" s="65">
        <v>180</v>
      </c>
      <c r="F41" s="18" t="s">
        <v>126</v>
      </c>
      <c r="G41" s="65">
        <v>23</v>
      </c>
      <c r="H41" s="65">
        <v>34</v>
      </c>
      <c r="I41" s="57">
        <f t="shared" si="0"/>
        <v>57</v>
      </c>
      <c r="J41" s="18" t="s">
        <v>174</v>
      </c>
      <c r="K41" s="18" t="s">
        <v>159</v>
      </c>
      <c r="L41" s="18" t="s">
        <v>160</v>
      </c>
      <c r="M41" s="18">
        <v>9864962459</v>
      </c>
      <c r="N41" s="18" t="s">
        <v>161</v>
      </c>
      <c r="O41" s="18">
        <v>9854919098</v>
      </c>
      <c r="P41" s="24">
        <v>43612</v>
      </c>
      <c r="Q41" s="18" t="s">
        <v>72</v>
      </c>
      <c r="R41" s="48" t="s">
        <v>1115</v>
      </c>
      <c r="S41" s="18" t="s">
        <v>1113</v>
      </c>
      <c r="T41" s="18"/>
    </row>
    <row r="42" spans="1:20" ht="33">
      <c r="A42" s="4">
        <v>38</v>
      </c>
      <c r="B42" s="17" t="s">
        <v>62</v>
      </c>
      <c r="C42" s="18" t="s">
        <v>114</v>
      </c>
      <c r="D42" s="18" t="s">
        <v>25</v>
      </c>
      <c r="E42" s="65">
        <v>181</v>
      </c>
      <c r="F42" s="18" t="s">
        <v>126</v>
      </c>
      <c r="G42" s="65">
        <v>32</v>
      </c>
      <c r="H42" s="65">
        <v>31</v>
      </c>
      <c r="I42" s="57">
        <f t="shared" si="0"/>
        <v>63</v>
      </c>
      <c r="J42" s="18" t="s">
        <v>175</v>
      </c>
      <c r="K42" s="18" t="s">
        <v>159</v>
      </c>
      <c r="L42" s="18" t="s">
        <v>160</v>
      </c>
      <c r="M42" s="18">
        <v>9864962459</v>
      </c>
      <c r="N42" s="18" t="s">
        <v>161</v>
      </c>
      <c r="O42" s="18">
        <v>9854919098</v>
      </c>
      <c r="P42" s="24">
        <v>43612</v>
      </c>
      <c r="Q42" s="18" t="s">
        <v>72</v>
      </c>
      <c r="R42" s="48" t="s">
        <v>1115</v>
      </c>
      <c r="S42" s="18" t="s">
        <v>1113</v>
      </c>
      <c r="T42" s="18"/>
    </row>
    <row r="43" spans="1:20" ht="33">
      <c r="A43" s="4">
        <v>39</v>
      </c>
      <c r="B43" s="17" t="s">
        <v>62</v>
      </c>
      <c r="C43" s="18" t="s">
        <v>115</v>
      </c>
      <c r="D43" s="18" t="s">
        <v>25</v>
      </c>
      <c r="E43" s="65">
        <v>182</v>
      </c>
      <c r="F43" s="18" t="s">
        <v>126</v>
      </c>
      <c r="G43" s="65">
        <v>34</v>
      </c>
      <c r="H43" s="65">
        <v>36</v>
      </c>
      <c r="I43" s="57">
        <f t="shared" si="0"/>
        <v>70</v>
      </c>
      <c r="J43" s="18" t="s">
        <v>176</v>
      </c>
      <c r="K43" s="18" t="s">
        <v>159</v>
      </c>
      <c r="L43" s="18" t="s">
        <v>160</v>
      </c>
      <c r="M43" s="18">
        <v>9864962459</v>
      </c>
      <c r="N43" s="18" t="s">
        <v>161</v>
      </c>
      <c r="O43" s="18">
        <v>9854919098</v>
      </c>
      <c r="P43" s="24">
        <v>43613</v>
      </c>
      <c r="Q43" s="18" t="s">
        <v>73</v>
      </c>
      <c r="R43" s="48" t="s">
        <v>1115</v>
      </c>
      <c r="S43" s="18" t="s">
        <v>1113</v>
      </c>
      <c r="T43" s="18"/>
    </row>
    <row r="44" spans="1:20" ht="33">
      <c r="A44" s="4">
        <v>40</v>
      </c>
      <c r="B44" s="17" t="s">
        <v>62</v>
      </c>
      <c r="C44" s="18" t="s">
        <v>116</v>
      </c>
      <c r="D44" s="18" t="s">
        <v>25</v>
      </c>
      <c r="E44" s="65">
        <v>183</v>
      </c>
      <c r="F44" s="18" t="s">
        <v>126</v>
      </c>
      <c r="G44" s="65">
        <v>40</v>
      </c>
      <c r="H44" s="65">
        <v>40</v>
      </c>
      <c r="I44" s="57">
        <f t="shared" si="0"/>
        <v>80</v>
      </c>
      <c r="J44" s="18" t="s">
        <v>177</v>
      </c>
      <c r="K44" s="18" t="s">
        <v>159</v>
      </c>
      <c r="L44" s="18" t="s">
        <v>160</v>
      </c>
      <c r="M44" s="18">
        <v>9864962459</v>
      </c>
      <c r="N44" s="18" t="s">
        <v>161</v>
      </c>
      <c r="O44" s="18">
        <v>9854919098</v>
      </c>
      <c r="P44" s="24">
        <v>43613</v>
      </c>
      <c r="Q44" s="18" t="s">
        <v>73</v>
      </c>
      <c r="R44" s="48" t="s">
        <v>1115</v>
      </c>
      <c r="S44" s="18" t="s">
        <v>1113</v>
      </c>
      <c r="T44" s="18"/>
    </row>
    <row r="45" spans="1:20" ht="33">
      <c r="A45" s="4">
        <v>41</v>
      </c>
      <c r="B45" s="17" t="s">
        <v>62</v>
      </c>
      <c r="C45" s="18" t="s">
        <v>117</v>
      </c>
      <c r="D45" s="18" t="s">
        <v>25</v>
      </c>
      <c r="E45" s="65">
        <v>184</v>
      </c>
      <c r="F45" s="18" t="s">
        <v>126</v>
      </c>
      <c r="G45" s="65">
        <v>31</v>
      </c>
      <c r="H45" s="65">
        <v>30</v>
      </c>
      <c r="I45" s="57">
        <f t="shared" si="0"/>
        <v>61</v>
      </c>
      <c r="J45" s="18" t="s">
        <v>178</v>
      </c>
      <c r="K45" s="18" t="s">
        <v>159</v>
      </c>
      <c r="L45" s="18" t="s">
        <v>160</v>
      </c>
      <c r="M45" s="18">
        <v>9864962459</v>
      </c>
      <c r="N45" s="18" t="s">
        <v>161</v>
      </c>
      <c r="O45" s="18">
        <v>9854919098</v>
      </c>
      <c r="P45" s="24">
        <v>43614</v>
      </c>
      <c r="Q45" s="18" t="s">
        <v>74</v>
      </c>
      <c r="R45" s="48" t="s">
        <v>1115</v>
      </c>
      <c r="S45" s="18" t="s">
        <v>1113</v>
      </c>
      <c r="T45" s="18"/>
    </row>
    <row r="46" spans="1:20" ht="33">
      <c r="A46" s="4">
        <v>42</v>
      </c>
      <c r="B46" s="17" t="s">
        <v>62</v>
      </c>
      <c r="C46" s="18" t="s">
        <v>118</v>
      </c>
      <c r="D46" s="18" t="s">
        <v>25</v>
      </c>
      <c r="E46" s="65">
        <v>209</v>
      </c>
      <c r="F46" s="18" t="s">
        <v>126</v>
      </c>
      <c r="G46" s="65">
        <v>30</v>
      </c>
      <c r="H46" s="65">
        <v>30</v>
      </c>
      <c r="I46" s="57">
        <f t="shared" si="0"/>
        <v>60</v>
      </c>
      <c r="J46" s="18" t="s">
        <v>179</v>
      </c>
      <c r="K46" s="18" t="s">
        <v>159</v>
      </c>
      <c r="L46" s="18" t="s">
        <v>160</v>
      </c>
      <c r="M46" s="18">
        <v>9864962459</v>
      </c>
      <c r="N46" s="18" t="s">
        <v>161</v>
      </c>
      <c r="O46" s="18">
        <v>9854919098</v>
      </c>
      <c r="P46" s="24">
        <v>43614</v>
      </c>
      <c r="Q46" s="18" t="s">
        <v>74</v>
      </c>
      <c r="R46" s="48" t="s">
        <v>1115</v>
      </c>
      <c r="S46" s="18" t="s">
        <v>1113</v>
      </c>
      <c r="T46" s="18"/>
    </row>
    <row r="47" spans="1:20" ht="33">
      <c r="A47" s="4">
        <v>43</v>
      </c>
      <c r="B47" s="17" t="s">
        <v>62</v>
      </c>
      <c r="C47" s="18" t="s">
        <v>119</v>
      </c>
      <c r="D47" s="18" t="s">
        <v>25</v>
      </c>
      <c r="E47" s="65">
        <v>210</v>
      </c>
      <c r="F47" s="18" t="s">
        <v>126</v>
      </c>
      <c r="G47" s="65">
        <v>45</v>
      </c>
      <c r="H47" s="65">
        <v>43</v>
      </c>
      <c r="I47" s="57">
        <f t="shared" si="0"/>
        <v>88</v>
      </c>
      <c r="J47" s="18" t="s">
        <v>180</v>
      </c>
      <c r="K47" s="18" t="s">
        <v>159</v>
      </c>
      <c r="L47" s="18" t="s">
        <v>160</v>
      </c>
      <c r="M47" s="18">
        <v>9864962459</v>
      </c>
      <c r="N47" s="18" t="s">
        <v>161</v>
      </c>
      <c r="O47" s="18">
        <v>9854919098</v>
      </c>
      <c r="P47" s="24">
        <v>43615</v>
      </c>
      <c r="Q47" s="18" t="s">
        <v>75</v>
      </c>
      <c r="R47" s="48" t="s">
        <v>1115</v>
      </c>
      <c r="S47" s="18" t="s">
        <v>1113</v>
      </c>
      <c r="T47" s="18"/>
    </row>
    <row r="48" spans="1:20" ht="33">
      <c r="A48" s="4">
        <v>44</v>
      </c>
      <c r="B48" s="17" t="s">
        <v>62</v>
      </c>
      <c r="C48" s="18" t="s">
        <v>120</v>
      </c>
      <c r="D48" s="18" t="s">
        <v>25</v>
      </c>
      <c r="E48" s="65">
        <v>211</v>
      </c>
      <c r="F48" s="18" t="s">
        <v>126</v>
      </c>
      <c r="G48" s="65">
        <v>35</v>
      </c>
      <c r="H48" s="65">
        <v>35</v>
      </c>
      <c r="I48" s="57">
        <f t="shared" si="0"/>
        <v>70</v>
      </c>
      <c r="J48" s="18" t="s">
        <v>181</v>
      </c>
      <c r="K48" s="18" t="s">
        <v>159</v>
      </c>
      <c r="L48" s="18" t="s">
        <v>160</v>
      </c>
      <c r="M48" s="18">
        <v>9864962459</v>
      </c>
      <c r="N48" s="18" t="s">
        <v>161</v>
      </c>
      <c r="O48" s="18">
        <v>9854919098</v>
      </c>
      <c r="P48" s="24">
        <v>43615</v>
      </c>
      <c r="Q48" s="18" t="s">
        <v>75</v>
      </c>
      <c r="R48" s="48" t="s">
        <v>1115</v>
      </c>
      <c r="S48" s="18" t="s">
        <v>1113</v>
      </c>
      <c r="T48" s="18"/>
    </row>
    <row r="49" spans="1:20" ht="33">
      <c r="A49" s="4">
        <v>45</v>
      </c>
      <c r="B49" s="17" t="s">
        <v>62</v>
      </c>
      <c r="C49" s="18" t="s">
        <v>121</v>
      </c>
      <c r="D49" s="18" t="s">
        <v>25</v>
      </c>
      <c r="E49" s="65">
        <v>239</v>
      </c>
      <c r="F49" s="18" t="s">
        <v>126</v>
      </c>
      <c r="G49" s="65">
        <v>13</v>
      </c>
      <c r="H49" s="65">
        <v>13</v>
      </c>
      <c r="I49" s="57">
        <f t="shared" si="0"/>
        <v>26</v>
      </c>
      <c r="J49" s="18" t="s">
        <v>182</v>
      </c>
      <c r="K49" s="18" t="s">
        <v>159</v>
      </c>
      <c r="L49" s="18" t="s">
        <v>160</v>
      </c>
      <c r="M49" s="18">
        <v>9864962459</v>
      </c>
      <c r="N49" s="18" t="s">
        <v>161</v>
      </c>
      <c r="O49" s="18">
        <v>9854919098</v>
      </c>
      <c r="P49" s="24">
        <v>43616</v>
      </c>
      <c r="Q49" s="18" t="s">
        <v>76</v>
      </c>
      <c r="R49" s="48" t="s">
        <v>1115</v>
      </c>
      <c r="S49" s="18" t="s">
        <v>1113</v>
      </c>
      <c r="T49" s="18"/>
    </row>
    <row r="50" spans="1:20" ht="33">
      <c r="A50" s="4">
        <v>46</v>
      </c>
      <c r="B50" s="17" t="s">
        <v>62</v>
      </c>
      <c r="C50" s="18" t="s">
        <v>122</v>
      </c>
      <c r="D50" s="18" t="s">
        <v>25</v>
      </c>
      <c r="E50" s="65">
        <v>233</v>
      </c>
      <c r="F50" s="18" t="s">
        <v>126</v>
      </c>
      <c r="G50" s="65">
        <v>13</v>
      </c>
      <c r="H50" s="65">
        <v>12</v>
      </c>
      <c r="I50" s="57">
        <f t="shared" si="0"/>
        <v>25</v>
      </c>
      <c r="J50" s="18" t="s">
        <v>183</v>
      </c>
      <c r="K50" s="18" t="s">
        <v>159</v>
      </c>
      <c r="L50" s="18" t="s">
        <v>160</v>
      </c>
      <c r="M50" s="18">
        <v>9864962459</v>
      </c>
      <c r="N50" s="18" t="s">
        <v>161</v>
      </c>
      <c r="O50" s="18">
        <v>9854919098</v>
      </c>
      <c r="P50" s="24">
        <v>43616</v>
      </c>
      <c r="Q50" s="18" t="s">
        <v>76</v>
      </c>
      <c r="R50" s="48" t="s">
        <v>1115</v>
      </c>
      <c r="S50" s="18" t="s">
        <v>1113</v>
      </c>
      <c r="T50" s="18"/>
    </row>
    <row r="51" spans="1:20" ht="33">
      <c r="A51" s="4">
        <v>47</v>
      </c>
      <c r="B51" s="17" t="s">
        <v>62</v>
      </c>
      <c r="C51" s="18" t="s">
        <v>123</v>
      </c>
      <c r="D51" s="18" t="s">
        <v>25</v>
      </c>
      <c r="E51" s="65">
        <v>235</v>
      </c>
      <c r="F51" s="18" t="s">
        <v>126</v>
      </c>
      <c r="G51" s="65">
        <v>10</v>
      </c>
      <c r="H51" s="65">
        <v>13</v>
      </c>
      <c r="I51" s="57">
        <f t="shared" si="0"/>
        <v>23</v>
      </c>
      <c r="J51" s="18" t="s">
        <v>184</v>
      </c>
      <c r="K51" s="18" t="s">
        <v>159</v>
      </c>
      <c r="L51" s="18" t="s">
        <v>160</v>
      </c>
      <c r="M51" s="18">
        <v>9864962459</v>
      </c>
      <c r="N51" s="18" t="s">
        <v>161</v>
      </c>
      <c r="O51" s="18">
        <v>9854919098</v>
      </c>
      <c r="P51" s="24">
        <v>43616</v>
      </c>
      <c r="Q51" s="18" t="s">
        <v>76</v>
      </c>
      <c r="R51" s="48" t="s">
        <v>1115</v>
      </c>
      <c r="S51" s="18" t="s">
        <v>1113</v>
      </c>
      <c r="T51" s="18"/>
    </row>
    <row r="52" spans="1:20" ht="25.5">
      <c r="A52" s="4">
        <v>48</v>
      </c>
      <c r="B52" s="17" t="s">
        <v>63</v>
      </c>
      <c r="C52" s="18" t="s">
        <v>185</v>
      </c>
      <c r="D52" s="18" t="s">
        <v>23</v>
      </c>
      <c r="E52" s="67" t="s">
        <v>23</v>
      </c>
      <c r="F52" s="18" t="s">
        <v>124</v>
      </c>
      <c r="G52" s="65">
        <v>79</v>
      </c>
      <c r="H52" s="65">
        <v>95</v>
      </c>
      <c r="I52" s="57">
        <f t="shared" si="0"/>
        <v>174</v>
      </c>
      <c r="J52" s="18" t="s">
        <v>230</v>
      </c>
      <c r="K52" s="73" t="s">
        <v>231</v>
      </c>
      <c r="L52" s="74" t="s">
        <v>232</v>
      </c>
      <c r="M52" s="18" t="s">
        <v>230</v>
      </c>
      <c r="N52" s="18"/>
      <c r="O52" s="18"/>
      <c r="P52" s="24">
        <v>43587</v>
      </c>
      <c r="Q52" s="18" t="s">
        <v>75</v>
      </c>
      <c r="R52" s="48" t="s">
        <v>1115</v>
      </c>
      <c r="S52" s="18" t="s">
        <v>1113</v>
      </c>
      <c r="T52" s="18"/>
    </row>
    <row r="53" spans="1:20" ht="33">
      <c r="A53" s="4">
        <v>49</v>
      </c>
      <c r="B53" s="17" t="s">
        <v>63</v>
      </c>
      <c r="C53" s="18" t="s">
        <v>186</v>
      </c>
      <c r="D53" s="18" t="s">
        <v>23</v>
      </c>
      <c r="E53" s="67" t="s">
        <v>23</v>
      </c>
      <c r="F53" s="18" t="s">
        <v>124</v>
      </c>
      <c r="G53" s="65">
        <v>45</v>
      </c>
      <c r="H53" s="65">
        <v>51</v>
      </c>
      <c r="I53" s="57">
        <f t="shared" si="0"/>
        <v>96</v>
      </c>
      <c r="J53" s="18" t="s">
        <v>233</v>
      </c>
      <c r="K53" s="75" t="s">
        <v>234</v>
      </c>
      <c r="L53" s="76" t="s">
        <v>235</v>
      </c>
      <c r="M53" s="18" t="s">
        <v>233</v>
      </c>
      <c r="N53" s="18"/>
      <c r="O53" s="18"/>
      <c r="P53" s="24">
        <v>43588</v>
      </c>
      <c r="Q53" s="18" t="s">
        <v>76</v>
      </c>
      <c r="R53" s="48" t="s">
        <v>1115</v>
      </c>
      <c r="S53" s="18" t="s">
        <v>1113</v>
      </c>
      <c r="T53" s="18"/>
    </row>
    <row r="54" spans="1:20" ht="25.5">
      <c r="A54" s="4">
        <v>50</v>
      </c>
      <c r="B54" s="17" t="s">
        <v>63</v>
      </c>
      <c r="C54" s="18" t="s">
        <v>187</v>
      </c>
      <c r="D54" s="18" t="s">
        <v>23</v>
      </c>
      <c r="E54" s="67" t="s">
        <v>23</v>
      </c>
      <c r="F54" s="18" t="s">
        <v>124</v>
      </c>
      <c r="G54" s="65">
        <v>175</v>
      </c>
      <c r="H54" s="65">
        <v>161</v>
      </c>
      <c r="I54" s="57">
        <f t="shared" si="0"/>
        <v>336</v>
      </c>
      <c r="J54" s="18" t="s">
        <v>236</v>
      </c>
      <c r="K54" s="73" t="s">
        <v>234</v>
      </c>
      <c r="L54" s="74" t="s">
        <v>237</v>
      </c>
      <c r="M54" s="18" t="s">
        <v>236</v>
      </c>
      <c r="N54" s="18"/>
      <c r="O54" s="18"/>
      <c r="P54" s="24">
        <v>43589</v>
      </c>
      <c r="Q54" s="18" t="s">
        <v>77</v>
      </c>
      <c r="R54" s="48" t="s">
        <v>1115</v>
      </c>
      <c r="S54" s="18" t="s">
        <v>1113</v>
      </c>
      <c r="T54" s="18"/>
    </row>
    <row r="55" spans="1:20" ht="30">
      <c r="A55" s="4">
        <v>51</v>
      </c>
      <c r="B55" s="17" t="s">
        <v>63</v>
      </c>
      <c r="C55" s="18" t="s">
        <v>188</v>
      </c>
      <c r="D55" s="18" t="s">
        <v>23</v>
      </c>
      <c r="E55" s="67" t="s">
        <v>23</v>
      </c>
      <c r="F55" s="18" t="s">
        <v>189</v>
      </c>
      <c r="G55" s="65">
        <v>100</v>
      </c>
      <c r="H55" s="65">
        <v>73</v>
      </c>
      <c r="I55" s="57">
        <f t="shared" si="0"/>
        <v>173</v>
      </c>
      <c r="J55" s="18" t="s">
        <v>238</v>
      </c>
      <c r="K55" s="73" t="s">
        <v>234</v>
      </c>
      <c r="L55" s="74" t="s">
        <v>239</v>
      </c>
      <c r="M55" s="18" t="s">
        <v>238</v>
      </c>
      <c r="N55" s="18"/>
      <c r="O55" s="18"/>
      <c r="P55" s="24">
        <v>43591</v>
      </c>
      <c r="Q55" s="18" t="s">
        <v>72</v>
      </c>
      <c r="R55" s="48" t="s">
        <v>1115</v>
      </c>
      <c r="S55" s="18" t="s">
        <v>1113</v>
      </c>
      <c r="T55" s="18"/>
    </row>
    <row r="56" spans="1:20" ht="33">
      <c r="A56" s="4">
        <v>52</v>
      </c>
      <c r="B56" s="17" t="s">
        <v>63</v>
      </c>
      <c r="C56" s="18" t="s">
        <v>190</v>
      </c>
      <c r="D56" s="18" t="s">
        <v>23</v>
      </c>
      <c r="E56" s="67" t="s">
        <v>23</v>
      </c>
      <c r="F56" s="18" t="s">
        <v>124</v>
      </c>
      <c r="G56" s="65">
        <v>58</v>
      </c>
      <c r="H56" s="65">
        <v>65</v>
      </c>
      <c r="I56" s="57">
        <f t="shared" si="0"/>
        <v>123</v>
      </c>
      <c r="J56" s="18" t="s">
        <v>240</v>
      </c>
      <c r="K56" s="75" t="s">
        <v>234</v>
      </c>
      <c r="L56" s="76" t="s">
        <v>241</v>
      </c>
      <c r="M56" s="18" t="s">
        <v>240</v>
      </c>
      <c r="N56" s="18"/>
      <c r="O56" s="18"/>
      <c r="P56" s="24">
        <v>43592</v>
      </c>
      <c r="Q56" s="18" t="s">
        <v>73</v>
      </c>
      <c r="R56" s="48" t="s">
        <v>1115</v>
      </c>
      <c r="S56" s="18" t="s">
        <v>1113</v>
      </c>
      <c r="T56" s="18"/>
    </row>
    <row r="57" spans="1:20" ht="25.5">
      <c r="A57" s="4">
        <v>53</v>
      </c>
      <c r="B57" s="17" t="s">
        <v>63</v>
      </c>
      <c r="C57" s="18" t="s">
        <v>191</v>
      </c>
      <c r="D57" s="18" t="s">
        <v>23</v>
      </c>
      <c r="E57" s="67" t="s">
        <v>23</v>
      </c>
      <c r="F57" s="18" t="s">
        <v>124</v>
      </c>
      <c r="G57" s="65">
        <v>68</v>
      </c>
      <c r="H57" s="65">
        <v>72</v>
      </c>
      <c r="I57" s="57">
        <f t="shared" si="0"/>
        <v>140</v>
      </c>
      <c r="J57" s="18" t="s">
        <v>242</v>
      </c>
      <c r="K57" s="75" t="s">
        <v>234</v>
      </c>
      <c r="L57" s="76" t="s">
        <v>243</v>
      </c>
      <c r="M57" s="18" t="s">
        <v>242</v>
      </c>
      <c r="N57" s="18"/>
      <c r="O57" s="18"/>
      <c r="P57" s="24">
        <v>43593</v>
      </c>
      <c r="Q57" s="18" t="s">
        <v>74</v>
      </c>
      <c r="R57" s="48" t="s">
        <v>1115</v>
      </c>
      <c r="S57" s="18" t="s">
        <v>1113</v>
      </c>
      <c r="T57" s="18"/>
    </row>
    <row r="58" spans="1:20" ht="30">
      <c r="A58" s="4">
        <v>54</v>
      </c>
      <c r="B58" s="17" t="s">
        <v>63</v>
      </c>
      <c r="C58" s="18" t="s">
        <v>192</v>
      </c>
      <c r="D58" s="18" t="s">
        <v>23</v>
      </c>
      <c r="E58" s="67" t="s">
        <v>23</v>
      </c>
      <c r="F58" s="18" t="s">
        <v>124</v>
      </c>
      <c r="G58" s="65">
        <v>81</v>
      </c>
      <c r="H58" s="65">
        <v>80</v>
      </c>
      <c r="I58" s="57">
        <f t="shared" si="0"/>
        <v>161</v>
      </c>
      <c r="J58" s="18" t="s">
        <v>244</v>
      </c>
      <c r="K58" s="75" t="s">
        <v>234</v>
      </c>
      <c r="L58" s="74" t="s">
        <v>245</v>
      </c>
      <c r="M58" s="18" t="s">
        <v>244</v>
      </c>
      <c r="N58" s="18"/>
      <c r="O58" s="18"/>
      <c r="P58" s="24">
        <v>43594</v>
      </c>
      <c r="Q58" s="18" t="s">
        <v>75</v>
      </c>
      <c r="R58" s="48" t="s">
        <v>1115</v>
      </c>
      <c r="S58" s="18" t="s">
        <v>1113</v>
      </c>
      <c r="T58" s="18"/>
    </row>
    <row r="59" spans="1:20" ht="25.5">
      <c r="A59" s="4">
        <v>55</v>
      </c>
      <c r="B59" s="17" t="s">
        <v>63</v>
      </c>
      <c r="C59" s="18" t="s">
        <v>193</v>
      </c>
      <c r="D59" s="18" t="s">
        <v>23</v>
      </c>
      <c r="E59" s="67" t="s">
        <v>23</v>
      </c>
      <c r="F59" s="18" t="s">
        <v>124</v>
      </c>
      <c r="G59" s="65">
        <v>45</v>
      </c>
      <c r="H59" s="65">
        <v>46</v>
      </c>
      <c r="I59" s="57">
        <f t="shared" si="0"/>
        <v>91</v>
      </c>
      <c r="J59" s="18" t="s">
        <v>246</v>
      </c>
      <c r="K59" s="75" t="s">
        <v>234</v>
      </c>
      <c r="L59" s="76" t="s">
        <v>247</v>
      </c>
      <c r="M59" s="18" t="s">
        <v>246</v>
      </c>
      <c r="N59" s="18"/>
      <c r="O59" s="18"/>
      <c r="P59" s="24">
        <v>43594</v>
      </c>
      <c r="Q59" s="18" t="s">
        <v>75</v>
      </c>
      <c r="R59" s="48" t="s">
        <v>1115</v>
      </c>
      <c r="S59" s="18" t="s">
        <v>1113</v>
      </c>
      <c r="T59" s="18"/>
    </row>
    <row r="60" spans="1:20" ht="25.5">
      <c r="A60" s="4">
        <v>56</v>
      </c>
      <c r="B60" s="17" t="s">
        <v>63</v>
      </c>
      <c r="C60" s="18" t="s">
        <v>194</v>
      </c>
      <c r="D60" s="18" t="s">
        <v>23</v>
      </c>
      <c r="E60" s="67" t="s">
        <v>23</v>
      </c>
      <c r="F60" s="18" t="s">
        <v>124</v>
      </c>
      <c r="G60" s="65">
        <v>68</v>
      </c>
      <c r="H60" s="65">
        <v>78</v>
      </c>
      <c r="I60" s="57">
        <f t="shared" si="0"/>
        <v>146</v>
      </c>
      <c r="J60" s="18" t="s">
        <v>248</v>
      </c>
      <c r="K60" s="73" t="s">
        <v>234</v>
      </c>
      <c r="L60" s="74" t="s">
        <v>249</v>
      </c>
      <c r="M60" s="18" t="s">
        <v>248</v>
      </c>
      <c r="N60" s="18"/>
      <c r="O60" s="18"/>
      <c r="P60" s="24">
        <v>43592</v>
      </c>
      <c r="Q60" s="18" t="s">
        <v>73</v>
      </c>
      <c r="R60" s="48" t="s">
        <v>1115</v>
      </c>
      <c r="S60" s="18" t="s">
        <v>1113</v>
      </c>
      <c r="T60" s="18"/>
    </row>
    <row r="61" spans="1:20" ht="25.5">
      <c r="A61" s="4">
        <v>57</v>
      </c>
      <c r="B61" s="17" t="s">
        <v>63</v>
      </c>
      <c r="C61" s="18" t="s">
        <v>195</v>
      </c>
      <c r="D61" s="18" t="s">
        <v>23</v>
      </c>
      <c r="E61" s="67" t="s">
        <v>23</v>
      </c>
      <c r="F61" s="18" t="s">
        <v>124</v>
      </c>
      <c r="G61" s="65">
        <v>40</v>
      </c>
      <c r="H61" s="65">
        <v>35</v>
      </c>
      <c r="I61" s="57">
        <f t="shared" si="0"/>
        <v>75</v>
      </c>
      <c r="J61" s="18" t="s">
        <v>250</v>
      </c>
      <c r="K61" s="75" t="s">
        <v>234</v>
      </c>
      <c r="L61" s="77" t="s">
        <v>251</v>
      </c>
      <c r="M61" s="18" t="s">
        <v>250</v>
      </c>
      <c r="N61" s="18"/>
      <c r="O61" s="18"/>
      <c r="P61" s="24">
        <v>43592</v>
      </c>
      <c r="Q61" s="18" t="s">
        <v>73</v>
      </c>
      <c r="R61" s="48" t="s">
        <v>1115</v>
      </c>
      <c r="S61" s="18" t="s">
        <v>1113</v>
      </c>
      <c r="T61" s="18"/>
    </row>
    <row r="62" spans="1:20" ht="25.5">
      <c r="A62" s="4">
        <v>58</v>
      </c>
      <c r="B62" s="17" t="s">
        <v>63</v>
      </c>
      <c r="C62" s="18" t="s">
        <v>196</v>
      </c>
      <c r="D62" s="18" t="s">
        <v>23</v>
      </c>
      <c r="E62" s="67" t="s">
        <v>23</v>
      </c>
      <c r="F62" s="18" t="s">
        <v>124</v>
      </c>
      <c r="G62" s="65">
        <v>55</v>
      </c>
      <c r="H62" s="65">
        <v>60</v>
      </c>
      <c r="I62" s="57">
        <f t="shared" si="0"/>
        <v>115</v>
      </c>
      <c r="J62" s="18" t="s">
        <v>252</v>
      </c>
      <c r="K62" s="75" t="s">
        <v>234</v>
      </c>
      <c r="L62" s="77" t="s">
        <v>253</v>
      </c>
      <c r="M62" s="18" t="s">
        <v>252</v>
      </c>
      <c r="N62" s="18"/>
      <c r="O62" s="18"/>
      <c r="P62" s="24">
        <v>43593</v>
      </c>
      <c r="Q62" s="18" t="s">
        <v>74</v>
      </c>
      <c r="R62" s="48" t="s">
        <v>1115</v>
      </c>
      <c r="S62" s="18" t="s">
        <v>1113</v>
      </c>
      <c r="T62" s="18"/>
    </row>
    <row r="63" spans="1:20">
      <c r="A63" s="4">
        <v>59</v>
      </c>
      <c r="B63" s="17" t="s">
        <v>63</v>
      </c>
      <c r="C63" s="18" t="s">
        <v>89</v>
      </c>
      <c r="D63" s="18" t="s">
        <v>25</v>
      </c>
      <c r="E63" s="65">
        <v>134</v>
      </c>
      <c r="F63" s="18" t="s">
        <v>126</v>
      </c>
      <c r="G63" s="65">
        <v>40</v>
      </c>
      <c r="H63" s="65">
        <v>40</v>
      </c>
      <c r="I63" s="57">
        <f t="shared" si="0"/>
        <v>80</v>
      </c>
      <c r="J63" s="18" t="s">
        <v>143</v>
      </c>
      <c r="K63" s="18" t="s">
        <v>136</v>
      </c>
      <c r="L63" s="18" t="s">
        <v>137</v>
      </c>
      <c r="M63" s="18">
        <v>8486160138</v>
      </c>
      <c r="N63" s="18" t="s">
        <v>138</v>
      </c>
      <c r="O63" s="18">
        <v>9957612780</v>
      </c>
      <c r="P63" s="24">
        <v>43593</v>
      </c>
      <c r="Q63" s="18" t="s">
        <v>74</v>
      </c>
      <c r="R63" s="48" t="s">
        <v>1115</v>
      </c>
      <c r="S63" s="18" t="s">
        <v>1113</v>
      </c>
      <c r="T63" s="18"/>
    </row>
    <row r="64" spans="1:20">
      <c r="A64" s="4">
        <v>60</v>
      </c>
      <c r="B64" s="17" t="s">
        <v>63</v>
      </c>
      <c r="C64" s="18" t="s">
        <v>88</v>
      </c>
      <c r="D64" s="18" t="s">
        <v>25</v>
      </c>
      <c r="E64" s="65">
        <v>135</v>
      </c>
      <c r="F64" s="18" t="s">
        <v>126</v>
      </c>
      <c r="G64" s="65">
        <v>34</v>
      </c>
      <c r="H64" s="65">
        <v>32</v>
      </c>
      <c r="I64" s="57">
        <f t="shared" si="0"/>
        <v>66</v>
      </c>
      <c r="J64" s="18" t="s">
        <v>144</v>
      </c>
      <c r="K64" s="18" t="s">
        <v>136</v>
      </c>
      <c r="L64" s="18" t="s">
        <v>137</v>
      </c>
      <c r="M64" s="18">
        <v>8486160138</v>
      </c>
      <c r="N64" s="18" t="s">
        <v>138</v>
      </c>
      <c r="O64" s="18">
        <v>9957612780</v>
      </c>
      <c r="P64" s="24">
        <v>43593</v>
      </c>
      <c r="Q64" s="18" t="s">
        <v>74</v>
      </c>
      <c r="R64" s="48" t="s">
        <v>1115</v>
      </c>
      <c r="S64" s="18" t="s">
        <v>1113</v>
      </c>
      <c r="T64" s="18"/>
    </row>
    <row r="65" spans="1:20">
      <c r="A65" s="4">
        <v>61</v>
      </c>
      <c r="B65" s="17" t="s">
        <v>63</v>
      </c>
      <c r="C65" s="18" t="s">
        <v>90</v>
      </c>
      <c r="D65" s="18" t="s">
        <v>25</v>
      </c>
      <c r="E65" s="65">
        <v>136</v>
      </c>
      <c r="F65" s="18" t="s">
        <v>126</v>
      </c>
      <c r="G65" s="65">
        <v>22</v>
      </c>
      <c r="H65" s="65">
        <v>33</v>
      </c>
      <c r="I65" s="57">
        <f t="shared" si="0"/>
        <v>55</v>
      </c>
      <c r="J65" s="18" t="s">
        <v>145</v>
      </c>
      <c r="K65" s="18" t="s">
        <v>136</v>
      </c>
      <c r="L65" s="18" t="s">
        <v>137</v>
      </c>
      <c r="M65" s="18">
        <v>8486160138</v>
      </c>
      <c r="N65" s="18" t="s">
        <v>138</v>
      </c>
      <c r="O65" s="18">
        <v>9957612780</v>
      </c>
      <c r="P65" s="24">
        <v>43594</v>
      </c>
      <c r="Q65" s="18" t="s">
        <v>75</v>
      </c>
      <c r="R65" s="48" t="s">
        <v>1115</v>
      </c>
      <c r="S65" s="18" t="s">
        <v>1113</v>
      </c>
      <c r="T65" s="18"/>
    </row>
    <row r="66" spans="1:20" ht="25.5">
      <c r="A66" s="4">
        <v>62</v>
      </c>
      <c r="B66" s="17" t="s">
        <v>63</v>
      </c>
      <c r="C66" s="18" t="s">
        <v>197</v>
      </c>
      <c r="D66" s="71" t="s">
        <v>23</v>
      </c>
      <c r="E66" s="64">
        <v>18140100105</v>
      </c>
      <c r="F66" s="18" t="s">
        <v>124</v>
      </c>
      <c r="G66" s="65">
        <v>34</v>
      </c>
      <c r="H66" s="65">
        <v>34</v>
      </c>
      <c r="I66" s="57">
        <f t="shared" si="0"/>
        <v>68</v>
      </c>
      <c r="J66" s="18" t="s">
        <v>254</v>
      </c>
      <c r="K66" s="63" t="s">
        <v>128</v>
      </c>
      <c r="L66" s="63" t="s">
        <v>129</v>
      </c>
      <c r="M66" s="63">
        <v>8811855198</v>
      </c>
      <c r="N66" s="18" t="s">
        <v>130</v>
      </c>
      <c r="O66" s="18">
        <v>9954042747</v>
      </c>
      <c r="P66" s="24">
        <v>43595</v>
      </c>
      <c r="Q66" s="18" t="s">
        <v>76</v>
      </c>
      <c r="R66" s="48" t="s">
        <v>1115</v>
      </c>
      <c r="S66" s="18" t="s">
        <v>1113</v>
      </c>
      <c r="T66" s="18"/>
    </row>
    <row r="67" spans="1:20" ht="25.5">
      <c r="A67" s="4">
        <v>63</v>
      </c>
      <c r="B67" s="17" t="s">
        <v>63</v>
      </c>
      <c r="C67" s="18" t="s">
        <v>198</v>
      </c>
      <c r="D67" s="71" t="s">
        <v>23</v>
      </c>
      <c r="E67" s="64">
        <v>18140100106</v>
      </c>
      <c r="F67" s="18" t="s">
        <v>124</v>
      </c>
      <c r="G67" s="65">
        <v>35</v>
      </c>
      <c r="H67" s="65">
        <v>35</v>
      </c>
      <c r="I67" s="57">
        <f t="shared" si="0"/>
        <v>70</v>
      </c>
      <c r="J67" s="18" t="s">
        <v>255</v>
      </c>
      <c r="K67" s="63" t="s">
        <v>128</v>
      </c>
      <c r="L67" s="63" t="s">
        <v>129</v>
      </c>
      <c r="M67" s="63">
        <v>8811855198</v>
      </c>
      <c r="N67" s="18" t="s">
        <v>130</v>
      </c>
      <c r="O67" s="18">
        <v>9954042747</v>
      </c>
      <c r="P67" s="24">
        <v>43595</v>
      </c>
      <c r="Q67" s="18" t="s">
        <v>76</v>
      </c>
      <c r="R67" s="48" t="s">
        <v>1115</v>
      </c>
      <c r="S67" s="18" t="s">
        <v>1113</v>
      </c>
      <c r="T67" s="18"/>
    </row>
    <row r="68" spans="1:20" ht="33">
      <c r="A68" s="4">
        <v>64</v>
      </c>
      <c r="B68" s="17" t="s">
        <v>63</v>
      </c>
      <c r="C68" s="18" t="s">
        <v>199</v>
      </c>
      <c r="D68" s="71" t="s">
        <v>23</v>
      </c>
      <c r="E68" s="72">
        <v>18140100107</v>
      </c>
      <c r="F68" s="18" t="s">
        <v>124</v>
      </c>
      <c r="G68" s="65">
        <v>118</v>
      </c>
      <c r="H68" s="65">
        <v>103</v>
      </c>
      <c r="I68" s="57">
        <f t="shared" si="0"/>
        <v>221</v>
      </c>
      <c r="J68" s="18" t="s">
        <v>134</v>
      </c>
      <c r="K68" s="63" t="s">
        <v>128</v>
      </c>
      <c r="L68" s="63" t="s">
        <v>129</v>
      </c>
      <c r="M68" s="63">
        <v>8811855198</v>
      </c>
      <c r="N68" s="18" t="s">
        <v>130</v>
      </c>
      <c r="O68" s="18">
        <v>9954042747</v>
      </c>
      <c r="P68" s="24">
        <v>43598</v>
      </c>
      <c r="Q68" s="18" t="s">
        <v>72</v>
      </c>
      <c r="R68" s="48" t="s">
        <v>1115</v>
      </c>
      <c r="S68" s="18" t="s">
        <v>1113</v>
      </c>
      <c r="T68" s="18"/>
    </row>
    <row r="69" spans="1:20" ht="25.5">
      <c r="A69" s="4">
        <v>65</v>
      </c>
      <c r="B69" s="17" t="s">
        <v>63</v>
      </c>
      <c r="C69" s="18" t="s">
        <v>200</v>
      </c>
      <c r="D69" s="71" t="s">
        <v>23</v>
      </c>
      <c r="E69" s="72">
        <v>18140100401</v>
      </c>
      <c r="F69" s="18" t="s">
        <v>124</v>
      </c>
      <c r="G69" s="65">
        <v>31</v>
      </c>
      <c r="H69" s="65">
        <v>36</v>
      </c>
      <c r="I69" s="57">
        <f t="shared" si="0"/>
        <v>67</v>
      </c>
      <c r="J69" s="18" t="s">
        <v>256</v>
      </c>
      <c r="K69" s="63" t="s">
        <v>128</v>
      </c>
      <c r="L69" s="63" t="s">
        <v>129</v>
      </c>
      <c r="M69" s="63">
        <v>8811855198</v>
      </c>
      <c r="N69" s="18" t="s">
        <v>130</v>
      </c>
      <c r="O69" s="18">
        <v>9954042747</v>
      </c>
      <c r="P69" s="24">
        <v>43599</v>
      </c>
      <c r="Q69" s="18" t="s">
        <v>73</v>
      </c>
      <c r="R69" s="48" t="s">
        <v>1115</v>
      </c>
      <c r="S69" s="18" t="s">
        <v>1113</v>
      </c>
      <c r="T69" s="18"/>
    </row>
    <row r="70" spans="1:20" ht="33">
      <c r="A70" s="4">
        <v>66</v>
      </c>
      <c r="B70" s="17" t="s">
        <v>63</v>
      </c>
      <c r="C70" s="18" t="s">
        <v>201</v>
      </c>
      <c r="D70" s="18" t="s">
        <v>23</v>
      </c>
      <c r="E70" s="65">
        <v>18140113609</v>
      </c>
      <c r="F70" s="18" t="s">
        <v>189</v>
      </c>
      <c r="G70" s="65">
        <v>150</v>
      </c>
      <c r="H70" s="65">
        <v>150</v>
      </c>
      <c r="I70" s="57">
        <f t="shared" ref="I70:I133" si="1">SUM(G70:H70)</f>
        <v>300</v>
      </c>
      <c r="J70" s="18" t="s">
        <v>257</v>
      </c>
      <c r="K70" s="18" t="s">
        <v>147</v>
      </c>
      <c r="L70" s="18" t="s">
        <v>148</v>
      </c>
      <c r="M70" s="18">
        <v>8638874654</v>
      </c>
      <c r="N70" s="18" t="s">
        <v>149</v>
      </c>
      <c r="O70" s="18">
        <v>9613169454</v>
      </c>
      <c r="P70" s="24">
        <v>43600</v>
      </c>
      <c r="Q70" s="18" t="s">
        <v>74</v>
      </c>
      <c r="R70" s="48" t="s">
        <v>1115</v>
      </c>
      <c r="S70" s="18" t="s">
        <v>1113</v>
      </c>
      <c r="T70" s="18"/>
    </row>
    <row r="71" spans="1:20" ht="33">
      <c r="A71" s="4">
        <v>67</v>
      </c>
      <c r="B71" s="17" t="s">
        <v>63</v>
      </c>
      <c r="C71" s="18" t="s">
        <v>202</v>
      </c>
      <c r="D71" s="18" t="s">
        <v>23</v>
      </c>
      <c r="E71" s="65">
        <v>18140124901</v>
      </c>
      <c r="F71" s="18" t="s">
        <v>124</v>
      </c>
      <c r="G71" s="65">
        <v>55</v>
      </c>
      <c r="H71" s="65">
        <v>56</v>
      </c>
      <c r="I71" s="57">
        <f t="shared" si="1"/>
        <v>111</v>
      </c>
      <c r="J71" s="18" t="s">
        <v>258</v>
      </c>
      <c r="K71" s="18" t="s">
        <v>147</v>
      </c>
      <c r="L71" s="18" t="s">
        <v>148</v>
      </c>
      <c r="M71" s="18">
        <v>8638874654</v>
      </c>
      <c r="N71" s="18" t="s">
        <v>149</v>
      </c>
      <c r="O71" s="18">
        <v>9613169454</v>
      </c>
      <c r="P71" s="24">
        <v>43601</v>
      </c>
      <c r="Q71" s="18" t="s">
        <v>75</v>
      </c>
      <c r="R71" s="48" t="s">
        <v>1115</v>
      </c>
      <c r="S71" s="18" t="s">
        <v>1113</v>
      </c>
      <c r="T71" s="18"/>
    </row>
    <row r="72" spans="1:20" ht="33">
      <c r="A72" s="4">
        <v>68</v>
      </c>
      <c r="B72" s="17" t="s">
        <v>63</v>
      </c>
      <c r="C72" s="18" t="s">
        <v>203</v>
      </c>
      <c r="D72" s="18" t="s">
        <v>23</v>
      </c>
      <c r="E72" s="65">
        <v>18140141101</v>
      </c>
      <c r="F72" s="18" t="s">
        <v>124</v>
      </c>
      <c r="G72" s="65">
        <v>45</v>
      </c>
      <c r="H72" s="65">
        <v>55</v>
      </c>
      <c r="I72" s="57">
        <f t="shared" si="1"/>
        <v>100</v>
      </c>
      <c r="J72" s="18" t="s">
        <v>259</v>
      </c>
      <c r="K72" s="18" t="s">
        <v>147</v>
      </c>
      <c r="L72" s="18" t="s">
        <v>148</v>
      </c>
      <c r="M72" s="18">
        <v>8638874654</v>
      </c>
      <c r="N72" s="18" t="s">
        <v>149</v>
      </c>
      <c r="O72" s="18">
        <v>9613169454</v>
      </c>
      <c r="P72" s="24">
        <v>43602</v>
      </c>
      <c r="Q72" s="18" t="s">
        <v>76</v>
      </c>
      <c r="R72" s="48" t="s">
        <v>1115</v>
      </c>
      <c r="S72" s="18" t="s">
        <v>1113</v>
      </c>
      <c r="T72" s="18"/>
    </row>
    <row r="73" spans="1:20" ht="33">
      <c r="A73" s="4">
        <v>69</v>
      </c>
      <c r="B73" s="17" t="s">
        <v>63</v>
      </c>
      <c r="C73" s="18" t="s">
        <v>204</v>
      </c>
      <c r="D73" s="18" t="s">
        <v>23</v>
      </c>
      <c r="E73" s="65">
        <v>18140141301</v>
      </c>
      <c r="F73" s="18" t="s">
        <v>124</v>
      </c>
      <c r="G73" s="65">
        <v>23</v>
      </c>
      <c r="H73" s="65">
        <v>23</v>
      </c>
      <c r="I73" s="57">
        <f t="shared" si="1"/>
        <v>46</v>
      </c>
      <c r="J73" s="18" t="s">
        <v>260</v>
      </c>
      <c r="K73" s="18" t="s">
        <v>147</v>
      </c>
      <c r="L73" s="18" t="s">
        <v>148</v>
      </c>
      <c r="M73" s="18">
        <v>8638874654</v>
      </c>
      <c r="N73" s="18" t="s">
        <v>149</v>
      </c>
      <c r="O73" s="18">
        <v>9613169454</v>
      </c>
      <c r="P73" s="24">
        <v>43602</v>
      </c>
      <c r="Q73" s="18" t="s">
        <v>76</v>
      </c>
      <c r="R73" s="48" t="s">
        <v>1115</v>
      </c>
      <c r="S73" s="18" t="s">
        <v>1113</v>
      </c>
      <c r="T73" s="18"/>
    </row>
    <row r="74" spans="1:20" ht="33">
      <c r="A74" s="4">
        <v>70</v>
      </c>
      <c r="B74" s="17" t="s">
        <v>63</v>
      </c>
      <c r="C74" s="18" t="s">
        <v>205</v>
      </c>
      <c r="D74" s="18" t="s">
        <v>23</v>
      </c>
      <c r="E74" s="65">
        <v>18140141402</v>
      </c>
      <c r="F74" s="18" t="s">
        <v>189</v>
      </c>
      <c r="G74" s="65">
        <v>100</v>
      </c>
      <c r="H74" s="65">
        <v>100</v>
      </c>
      <c r="I74" s="57">
        <f t="shared" si="1"/>
        <v>200</v>
      </c>
      <c r="J74" s="18" t="s">
        <v>261</v>
      </c>
      <c r="K74" s="18" t="s">
        <v>147</v>
      </c>
      <c r="L74" s="18" t="s">
        <v>148</v>
      </c>
      <c r="M74" s="18">
        <v>8638874654</v>
      </c>
      <c r="N74" s="18" t="s">
        <v>149</v>
      </c>
      <c r="O74" s="18">
        <v>9613169454</v>
      </c>
      <c r="P74" s="24">
        <v>43605</v>
      </c>
      <c r="Q74" s="18" t="s">
        <v>72</v>
      </c>
      <c r="R74" s="48" t="s">
        <v>1115</v>
      </c>
      <c r="S74" s="18" t="s">
        <v>1113</v>
      </c>
      <c r="T74" s="18"/>
    </row>
    <row r="75" spans="1:20" ht="33">
      <c r="A75" s="4">
        <v>71</v>
      </c>
      <c r="B75" s="17" t="s">
        <v>63</v>
      </c>
      <c r="C75" s="18" t="s">
        <v>206</v>
      </c>
      <c r="D75" s="18" t="s">
        <v>25</v>
      </c>
      <c r="E75" s="65">
        <v>33</v>
      </c>
      <c r="F75" s="18" t="s">
        <v>126</v>
      </c>
      <c r="G75" s="65">
        <v>33</v>
      </c>
      <c r="H75" s="65">
        <v>22</v>
      </c>
      <c r="I75" s="57">
        <f t="shared" si="1"/>
        <v>55</v>
      </c>
      <c r="J75" s="18" t="s">
        <v>262</v>
      </c>
      <c r="K75" s="18" t="s">
        <v>263</v>
      </c>
      <c r="L75" s="18" t="s">
        <v>264</v>
      </c>
      <c r="M75" s="18">
        <v>9535338021</v>
      </c>
      <c r="N75" s="18" t="s">
        <v>265</v>
      </c>
      <c r="O75" s="18">
        <v>9854476884</v>
      </c>
      <c r="P75" s="24">
        <v>43605</v>
      </c>
      <c r="Q75" s="18" t="s">
        <v>72</v>
      </c>
      <c r="R75" s="48" t="s">
        <v>1115</v>
      </c>
      <c r="S75" s="18" t="s">
        <v>1113</v>
      </c>
      <c r="T75" s="18"/>
    </row>
    <row r="76" spans="1:20" ht="33">
      <c r="A76" s="4">
        <v>72</v>
      </c>
      <c r="B76" s="17" t="s">
        <v>63</v>
      </c>
      <c r="C76" s="18" t="s">
        <v>207</v>
      </c>
      <c r="D76" s="18" t="s">
        <v>25</v>
      </c>
      <c r="E76" s="65">
        <v>34</v>
      </c>
      <c r="F76" s="18" t="s">
        <v>126</v>
      </c>
      <c r="G76" s="65">
        <v>23</v>
      </c>
      <c r="H76" s="65">
        <v>21</v>
      </c>
      <c r="I76" s="57">
        <f t="shared" si="1"/>
        <v>44</v>
      </c>
      <c r="J76" s="18" t="s">
        <v>266</v>
      </c>
      <c r="K76" s="18" t="s">
        <v>263</v>
      </c>
      <c r="L76" s="18" t="s">
        <v>264</v>
      </c>
      <c r="M76" s="18">
        <v>9535338021</v>
      </c>
      <c r="N76" s="18" t="s">
        <v>265</v>
      </c>
      <c r="O76" s="18">
        <v>9854476884</v>
      </c>
      <c r="P76" s="24">
        <v>43606</v>
      </c>
      <c r="Q76" s="18" t="s">
        <v>73</v>
      </c>
      <c r="R76" s="48" t="s">
        <v>1115</v>
      </c>
      <c r="S76" s="18" t="s">
        <v>1113</v>
      </c>
      <c r="T76" s="18"/>
    </row>
    <row r="77" spans="1:20" ht="33">
      <c r="A77" s="4">
        <v>73</v>
      </c>
      <c r="B77" s="17" t="s">
        <v>63</v>
      </c>
      <c r="C77" s="18" t="s">
        <v>208</v>
      </c>
      <c r="D77" s="18" t="s">
        <v>25</v>
      </c>
      <c r="E77" s="65">
        <v>35</v>
      </c>
      <c r="F77" s="18" t="s">
        <v>126</v>
      </c>
      <c r="G77" s="65">
        <v>13</v>
      </c>
      <c r="H77" s="65">
        <v>18</v>
      </c>
      <c r="I77" s="57">
        <f t="shared" si="1"/>
        <v>31</v>
      </c>
      <c r="J77" s="18" t="s">
        <v>267</v>
      </c>
      <c r="K77" s="18" t="s">
        <v>263</v>
      </c>
      <c r="L77" s="18" t="s">
        <v>264</v>
      </c>
      <c r="M77" s="18">
        <v>9535338021</v>
      </c>
      <c r="N77" s="18" t="s">
        <v>265</v>
      </c>
      <c r="O77" s="18">
        <v>9854476884</v>
      </c>
      <c r="P77" s="24">
        <v>43606</v>
      </c>
      <c r="Q77" s="18" t="s">
        <v>73</v>
      </c>
      <c r="R77" s="48" t="s">
        <v>1115</v>
      </c>
      <c r="S77" s="18" t="s">
        <v>1113</v>
      </c>
      <c r="T77" s="18"/>
    </row>
    <row r="78" spans="1:20" ht="33">
      <c r="A78" s="4">
        <v>74</v>
      </c>
      <c r="B78" s="17" t="s">
        <v>63</v>
      </c>
      <c r="C78" s="18" t="s">
        <v>209</v>
      </c>
      <c r="D78" s="18" t="s">
        <v>25</v>
      </c>
      <c r="E78" s="65">
        <v>36</v>
      </c>
      <c r="F78" s="18" t="s">
        <v>126</v>
      </c>
      <c r="G78" s="65">
        <v>21</v>
      </c>
      <c r="H78" s="65">
        <v>20</v>
      </c>
      <c r="I78" s="57">
        <f t="shared" si="1"/>
        <v>41</v>
      </c>
      <c r="J78" s="18" t="s">
        <v>268</v>
      </c>
      <c r="K78" s="18" t="s">
        <v>263</v>
      </c>
      <c r="L78" s="18" t="s">
        <v>264</v>
      </c>
      <c r="M78" s="18">
        <v>9535338021</v>
      </c>
      <c r="N78" s="18" t="s">
        <v>265</v>
      </c>
      <c r="O78" s="18">
        <v>9854476884</v>
      </c>
      <c r="P78" s="24">
        <v>43607</v>
      </c>
      <c r="Q78" s="18" t="s">
        <v>74</v>
      </c>
      <c r="R78" s="48" t="s">
        <v>1115</v>
      </c>
      <c r="S78" s="18" t="s">
        <v>1113</v>
      </c>
      <c r="T78" s="18"/>
    </row>
    <row r="79" spans="1:20" ht="33">
      <c r="A79" s="4">
        <v>75</v>
      </c>
      <c r="B79" s="17" t="s">
        <v>63</v>
      </c>
      <c r="C79" s="18" t="s">
        <v>210</v>
      </c>
      <c r="D79" s="18" t="s">
        <v>25</v>
      </c>
      <c r="E79" s="65">
        <v>37</v>
      </c>
      <c r="F79" s="18" t="s">
        <v>126</v>
      </c>
      <c r="G79" s="65">
        <v>11</v>
      </c>
      <c r="H79" s="65">
        <v>10</v>
      </c>
      <c r="I79" s="57">
        <f t="shared" si="1"/>
        <v>21</v>
      </c>
      <c r="J79" s="18" t="s">
        <v>269</v>
      </c>
      <c r="K79" s="18" t="s">
        <v>263</v>
      </c>
      <c r="L79" s="18" t="s">
        <v>264</v>
      </c>
      <c r="M79" s="18">
        <v>9535338021</v>
      </c>
      <c r="N79" s="18" t="s">
        <v>265</v>
      </c>
      <c r="O79" s="18">
        <v>9854476884</v>
      </c>
      <c r="P79" s="24">
        <v>43607</v>
      </c>
      <c r="Q79" s="18" t="s">
        <v>74</v>
      </c>
      <c r="R79" s="48" t="s">
        <v>1115</v>
      </c>
      <c r="S79" s="18" t="s">
        <v>1113</v>
      </c>
      <c r="T79" s="18"/>
    </row>
    <row r="80" spans="1:20" ht="33">
      <c r="A80" s="4">
        <v>76</v>
      </c>
      <c r="B80" s="17" t="s">
        <v>63</v>
      </c>
      <c r="C80" s="18" t="s">
        <v>211</v>
      </c>
      <c r="D80" s="18" t="s">
        <v>25</v>
      </c>
      <c r="E80" s="65">
        <v>38</v>
      </c>
      <c r="F80" s="18" t="s">
        <v>126</v>
      </c>
      <c r="G80" s="65">
        <v>41</v>
      </c>
      <c r="H80" s="65">
        <v>20</v>
      </c>
      <c r="I80" s="57">
        <f t="shared" si="1"/>
        <v>61</v>
      </c>
      <c r="J80" s="18" t="s">
        <v>270</v>
      </c>
      <c r="K80" s="18" t="s">
        <v>263</v>
      </c>
      <c r="L80" s="18" t="s">
        <v>264</v>
      </c>
      <c r="M80" s="18">
        <v>9535338021</v>
      </c>
      <c r="N80" s="18" t="s">
        <v>265</v>
      </c>
      <c r="O80" s="18">
        <v>9854476884</v>
      </c>
      <c r="P80" s="24">
        <v>43608</v>
      </c>
      <c r="Q80" s="18" t="s">
        <v>75</v>
      </c>
      <c r="R80" s="48" t="s">
        <v>1115</v>
      </c>
      <c r="S80" s="18" t="s">
        <v>1113</v>
      </c>
      <c r="T80" s="18"/>
    </row>
    <row r="81" spans="1:20" ht="33">
      <c r="A81" s="4">
        <v>77</v>
      </c>
      <c r="B81" s="17" t="s">
        <v>63</v>
      </c>
      <c r="C81" s="18" t="s">
        <v>212</v>
      </c>
      <c r="D81" s="18" t="s">
        <v>25</v>
      </c>
      <c r="E81" s="65">
        <v>39</v>
      </c>
      <c r="F81" s="18" t="s">
        <v>126</v>
      </c>
      <c r="G81" s="65">
        <v>87</v>
      </c>
      <c r="H81" s="65">
        <v>56</v>
      </c>
      <c r="I81" s="57">
        <f t="shared" si="1"/>
        <v>143</v>
      </c>
      <c r="J81" s="18" t="s">
        <v>271</v>
      </c>
      <c r="K81" s="18" t="s">
        <v>263</v>
      </c>
      <c r="L81" s="18" t="s">
        <v>264</v>
      </c>
      <c r="M81" s="18">
        <v>9535338021</v>
      </c>
      <c r="N81" s="18" t="s">
        <v>265</v>
      </c>
      <c r="O81" s="18">
        <v>9854476884</v>
      </c>
      <c r="P81" s="24">
        <v>43608</v>
      </c>
      <c r="Q81" s="18" t="s">
        <v>75</v>
      </c>
      <c r="R81" s="48" t="s">
        <v>1115</v>
      </c>
      <c r="S81" s="18" t="s">
        <v>1113</v>
      </c>
      <c r="T81" s="18"/>
    </row>
    <row r="82" spans="1:20" ht="33">
      <c r="A82" s="4">
        <v>78</v>
      </c>
      <c r="B82" s="17" t="s">
        <v>63</v>
      </c>
      <c r="C82" s="18" t="s">
        <v>213</v>
      </c>
      <c r="D82" s="18" t="s">
        <v>25</v>
      </c>
      <c r="E82" s="65">
        <v>40</v>
      </c>
      <c r="F82" s="18" t="s">
        <v>126</v>
      </c>
      <c r="G82" s="65">
        <v>21</v>
      </c>
      <c r="H82" s="65">
        <v>30</v>
      </c>
      <c r="I82" s="57">
        <f t="shared" si="1"/>
        <v>51</v>
      </c>
      <c r="J82" s="18" t="s">
        <v>272</v>
      </c>
      <c r="K82" s="18" t="s">
        <v>263</v>
      </c>
      <c r="L82" s="18" t="s">
        <v>264</v>
      </c>
      <c r="M82" s="18">
        <v>9535338021</v>
      </c>
      <c r="N82" s="18" t="s">
        <v>265</v>
      </c>
      <c r="O82" s="18">
        <v>9854476884</v>
      </c>
      <c r="P82" s="24">
        <v>43609</v>
      </c>
      <c r="Q82" s="18" t="s">
        <v>76</v>
      </c>
      <c r="R82" s="48" t="s">
        <v>1115</v>
      </c>
      <c r="S82" s="18" t="s">
        <v>1113</v>
      </c>
      <c r="T82" s="18"/>
    </row>
    <row r="83" spans="1:20">
      <c r="A83" s="4">
        <v>79</v>
      </c>
      <c r="B83" s="17" t="s">
        <v>63</v>
      </c>
      <c r="C83" s="18" t="s">
        <v>214</v>
      </c>
      <c r="D83" s="18" t="s">
        <v>25</v>
      </c>
      <c r="E83" s="65">
        <v>41</v>
      </c>
      <c r="F83" s="18" t="s">
        <v>126</v>
      </c>
      <c r="G83" s="65">
        <v>43</v>
      </c>
      <c r="H83" s="65">
        <v>32</v>
      </c>
      <c r="I83" s="57">
        <f t="shared" si="1"/>
        <v>75</v>
      </c>
      <c r="J83" s="18" t="s">
        <v>273</v>
      </c>
      <c r="K83" s="18" t="s">
        <v>274</v>
      </c>
      <c r="L83" s="18" t="s">
        <v>275</v>
      </c>
      <c r="M83" s="18">
        <v>8471836585</v>
      </c>
      <c r="N83" s="18" t="s">
        <v>276</v>
      </c>
      <c r="O83" s="18">
        <v>9957066154</v>
      </c>
      <c r="P83" s="24">
        <v>43609</v>
      </c>
      <c r="Q83" s="18" t="s">
        <v>76</v>
      </c>
      <c r="R83" s="48" t="s">
        <v>1115</v>
      </c>
      <c r="S83" s="18" t="s">
        <v>1113</v>
      </c>
      <c r="T83" s="18"/>
    </row>
    <row r="84" spans="1:20" ht="33">
      <c r="A84" s="4">
        <v>80</v>
      </c>
      <c r="B84" s="17" t="s">
        <v>63</v>
      </c>
      <c r="C84" s="18" t="s">
        <v>215</v>
      </c>
      <c r="D84" s="18" t="s">
        <v>25</v>
      </c>
      <c r="E84" s="65">
        <v>42</v>
      </c>
      <c r="F84" s="18" t="s">
        <v>126</v>
      </c>
      <c r="G84" s="65">
        <v>25</v>
      </c>
      <c r="H84" s="65">
        <v>27</v>
      </c>
      <c r="I84" s="57">
        <f t="shared" si="1"/>
        <v>52</v>
      </c>
      <c r="J84" s="18" t="s">
        <v>277</v>
      </c>
      <c r="K84" s="18" t="s">
        <v>274</v>
      </c>
      <c r="L84" s="18" t="s">
        <v>275</v>
      </c>
      <c r="M84" s="18">
        <v>8471836585</v>
      </c>
      <c r="N84" s="18" t="s">
        <v>276</v>
      </c>
      <c r="O84" s="18">
        <v>9957066154</v>
      </c>
      <c r="P84" s="24">
        <v>43610</v>
      </c>
      <c r="Q84" s="18" t="s">
        <v>77</v>
      </c>
      <c r="R84" s="48" t="s">
        <v>1115</v>
      </c>
      <c r="S84" s="18" t="s">
        <v>1113</v>
      </c>
      <c r="T84" s="18"/>
    </row>
    <row r="85" spans="1:20">
      <c r="A85" s="4">
        <v>81</v>
      </c>
      <c r="B85" s="17" t="s">
        <v>63</v>
      </c>
      <c r="C85" s="18" t="s">
        <v>216</v>
      </c>
      <c r="D85" s="18" t="s">
        <v>25</v>
      </c>
      <c r="E85" s="65">
        <v>43</v>
      </c>
      <c r="F85" s="18" t="s">
        <v>126</v>
      </c>
      <c r="G85" s="65">
        <v>9</v>
      </c>
      <c r="H85" s="65">
        <v>9</v>
      </c>
      <c r="I85" s="57">
        <f t="shared" si="1"/>
        <v>18</v>
      </c>
      <c r="J85" s="18" t="s">
        <v>278</v>
      </c>
      <c r="K85" s="18" t="s">
        <v>274</v>
      </c>
      <c r="L85" s="18" t="s">
        <v>275</v>
      </c>
      <c r="M85" s="18">
        <v>8471836585</v>
      </c>
      <c r="N85" s="18" t="s">
        <v>276</v>
      </c>
      <c r="O85" s="18">
        <v>9957066154</v>
      </c>
      <c r="P85" s="24">
        <v>43610</v>
      </c>
      <c r="Q85" s="18" t="s">
        <v>77</v>
      </c>
      <c r="R85" s="48" t="s">
        <v>1115</v>
      </c>
      <c r="S85" s="18" t="s">
        <v>1113</v>
      </c>
      <c r="T85" s="18"/>
    </row>
    <row r="86" spans="1:20" ht="33">
      <c r="A86" s="4">
        <v>82</v>
      </c>
      <c r="B86" s="17" t="s">
        <v>63</v>
      </c>
      <c r="C86" s="18" t="s">
        <v>217</v>
      </c>
      <c r="D86" s="18" t="s">
        <v>25</v>
      </c>
      <c r="E86" s="65">
        <v>44</v>
      </c>
      <c r="F86" s="18" t="s">
        <v>126</v>
      </c>
      <c r="G86" s="65">
        <v>11</v>
      </c>
      <c r="H86" s="65">
        <v>11</v>
      </c>
      <c r="I86" s="57">
        <f t="shared" si="1"/>
        <v>22</v>
      </c>
      <c r="J86" s="18" t="s">
        <v>279</v>
      </c>
      <c r="K86" s="18" t="s">
        <v>274</v>
      </c>
      <c r="L86" s="18" t="s">
        <v>275</v>
      </c>
      <c r="M86" s="18">
        <v>8471836585</v>
      </c>
      <c r="N86" s="18" t="s">
        <v>276</v>
      </c>
      <c r="O86" s="18">
        <v>9957066154</v>
      </c>
      <c r="P86" s="24">
        <v>43612</v>
      </c>
      <c r="Q86" s="18" t="s">
        <v>72</v>
      </c>
      <c r="R86" s="48" t="s">
        <v>1115</v>
      </c>
      <c r="S86" s="18" t="s">
        <v>1113</v>
      </c>
      <c r="T86" s="18"/>
    </row>
    <row r="87" spans="1:20" ht="33">
      <c r="A87" s="4">
        <v>83</v>
      </c>
      <c r="B87" s="17" t="s">
        <v>63</v>
      </c>
      <c r="C87" s="18" t="s">
        <v>218</v>
      </c>
      <c r="D87" s="18" t="s">
        <v>25</v>
      </c>
      <c r="E87" s="65">
        <v>45</v>
      </c>
      <c r="F87" s="18" t="s">
        <v>126</v>
      </c>
      <c r="G87" s="65">
        <v>34</v>
      </c>
      <c r="H87" s="65">
        <v>23</v>
      </c>
      <c r="I87" s="57">
        <f t="shared" si="1"/>
        <v>57</v>
      </c>
      <c r="J87" s="18" t="s">
        <v>280</v>
      </c>
      <c r="K87" s="18" t="s">
        <v>274</v>
      </c>
      <c r="L87" s="18" t="s">
        <v>275</v>
      </c>
      <c r="M87" s="18">
        <v>8471836585</v>
      </c>
      <c r="N87" s="18" t="s">
        <v>276</v>
      </c>
      <c r="O87" s="18">
        <v>9957066154</v>
      </c>
      <c r="P87" s="24">
        <v>43612</v>
      </c>
      <c r="Q87" s="18" t="s">
        <v>72</v>
      </c>
      <c r="R87" s="48" t="s">
        <v>1115</v>
      </c>
      <c r="S87" s="18" t="s">
        <v>1113</v>
      </c>
      <c r="T87" s="18"/>
    </row>
    <row r="88" spans="1:20" ht="33">
      <c r="A88" s="4">
        <v>84</v>
      </c>
      <c r="B88" s="17" t="s">
        <v>63</v>
      </c>
      <c r="C88" s="18" t="s">
        <v>219</v>
      </c>
      <c r="D88" s="18" t="s">
        <v>25</v>
      </c>
      <c r="E88" s="65">
        <v>46</v>
      </c>
      <c r="F88" s="18" t="s">
        <v>126</v>
      </c>
      <c r="G88" s="65">
        <v>12</v>
      </c>
      <c r="H88" s="65">
        <v>23</v>
      </c>
      <c r="I88" s="57">
        <f t="shared" si="1"/>
        <v>35</v>
      </c>
      <c r="J88" s="18" t="s">
        <v>281</v>
      </c>
      <c r="K88" s="18" t="s">
        <v>274</v>
      </c>
      <c r="L88" s="18" t="s">
        <v>275</v>
      </c>
      <c r="M88" s="18">
        <v>8471836585</v>
      </c>
      <c r="N88" s="18" t="s">
        <v>276</v>
      </c>
      <c r="O88" s="18">
        <v>9957066154</v>
      </c>
      <c r="P88" s="24">
        <v>43613</v>
      </c>
      <c r="Q88" s="18" t="s">
        <v>73</v>
      </c>
      <c r="R88" s="48" t="s">
        <v>1115</v>
      </c>
      <c r="S88" s="18" t="s">
        <v>1113</v>
      </c>
      <c r="T88" s="18"/>
    </row>
    <row r="89" spans="1:20" ht="33">
      <c r="A89" s="4">
        <v>85</v>
      </c>
      <c r="B89" s="17" t="s">
        <v>63</v>
      </c>
      <c r="C89" s="18" t="s">
        <v>220</v>
      </c>
      <c r="D89" s="18" t="s">
        <v>25</v>
      </c>
      <c r="E89" s="65">
        <v>47</v>
      </c>
      <c r="F89" s="18" t="s">
        <v>126</v>
      </c>
      <c r="G89" s="65">
        <v>21</v>
      </c>
      <c r="H89" s="65">
        <v>32</v>
      </c>
      <c r="I89" s="57">
        <f t="shared" si="1"/>
        <v>53</v>
      </c>
      <c r="J89" s="18" t="s">
        <v>282</v>
      </c>
      <c r="K89" s="18" t="s">
        <v>274</v>
      </c>
      <c r="L89" s="18" t="s">
        <v>275</v>
      </c>
      <c r="M89" s="18">
        <v>8471836585</v>
      </c>
      <c r="N89" s="18" t="s">
        <v>276</v>
      </c>
      <c r="O89" s="18">
        <v>9957066154</v>
      </c>
      <c r="P89" s="24">
        <v>43613</v>
      </c>
      <c r="Q89" s="18" t="s">
        <v>73</v>
      </c>
      <c r="R89" s="48" t="s">
        <v>1115</v>
      </c>
      <c r="S89" s="18" t="s">
        <v>1113</v>
      </c>
      <c r="T89" s="18"/>
    </row>
    <row r="90" spans="1:20" ht="33">
      <c r="A90" s="4">
        <v>86</v>
      </c>
      <c r="B90" s="17" t="s">
        <v>63</v>
      </c>
      <c r="C90" s="18" t="s">
        <v>221</v>
      </c>
      <c r="D90" s="18" t="s">
        <v>25</v>
      </c>
      <c r="E90" s="65">
        <v>48</v>
      </c>
      <c r="F90" s="18" t="s">
        <v>126</v>
      </c>
      <c r="G90" s="65">
        <v>12</v>
      </c>
      <c r="H90" s="65">
        <v>13</v>
      </c>
      <c r="I90" s="57">
        <f t="shared" si="1"/>
        <v>25</v>
      </c>
      <c r="J90" s="18" t="s">
        <v>283</v>
      </c>
      <c r="K90" s="18" t="s">
        <v>274</v>
      </c>
      <c r="L90" s="18" t="s">
        <v>275</v>
      </c>
      <c r="M90" s="18">
        <v>8471836585</v>
      </c>
      <c r="N90" s="18" t="s">
        <v>276</v>
      </c>
      <c r="O90" s="18">
        <v>9957066154</v>
      </c>
      <c r="P90" s="24">
        <v>43614</v>
      </c>
      <c r="Q90" s="18" t="s">
        <v>74</v>
      </c>
      <c r="R90" s="48" t="s">
        <v>1115</v>
      </c>
      <c r="S90" s="18" t="s">
        <v>1113</v>
      </c>
      <c r="T90" s="18"/>
    </row>
    <row r="91" spans="1:20" ht="33">
      <c r="A91" s="4">
        <v>87</v>
      </c>
      <c r="B91" s="17" t="s">
        <v>63</v>
      </c>
      <c r="C91" s="18" t="s">
        <v>222</v>
      </c>
      <c r="D91" s="18" t="s">
        <v>25</v>
      </c>
      <c r="E91" s="65">
        <v>49</v>
      </c>
      <c r="F91" s="18" t="s">
        <v>126</v>
      </c>
      <c r="G91" s="65">
        <v>32</v>
      </c>
      <c r="H91" s="65">
        <v>21</v>
      </c>
      <c r="I91" s="57">
        <f t="shared" si="1"/>
        <v>53</v>
      </c>
      <c r="J91" s="18" t="s">
        <v>284</v>
      </c>
      <c r="K91" s="18" t="s">
        <v>274</v>
      </c>
      <c r="L91" s="18" t="s">
        <v>275</v>
      </c>
      <c r="M91" s="18">
        <v>8471836585</v>
      </c>
      <c r="N91" s="18" t="s">
        <v>276</v>
      </c>
      <c r="O91" s="18">
        <v>9957066154</v>
      </c>
      <c r="P91" s="24">
        <v>43614</v>
      </c>
      <c r="Q91" s="18" t="s">
        <v>74</v>
      </c>
      <c r="R91" s="48" t="s">
        <v>1115</v>
      </c>
      <c r="S91" s="18" t="s">
        <v>1113</v>
      </c>
      <c r="T91" s="18"/>
    </row>
    <row r="92" spans="1:20" ht="33">
      <c r="A92" s="4">
        <v>88</v>
      </c>
      <c r="B92" s="17" t="s">
        <v>63</v>
      </c>
      <c r="C92" s="18" t="s">
        <v>223</v>
      </c>
      <c r="D92" s="18" t="s">
        <v>25</v>
      </c>
      <c r="E92" s="65">
        <v>50</v>
      </c>
      <c r="F92" s="18" t="s">
        <v>126</v>
      </c>
      <c r="G92" s="65">
        <v>11</v>
      </c>
      <c r="H92" s="65">
        <v>11</v>
      </c>
      <c r="I92" s="57">
        <f t="shared" si="1"/>
        <v>22</v>
      </c>
      <c r="J92" s="18" t="s">
        <v>285</v>
      </c>
      <c r="K92" s="18" t="s">
        <v>274</v>
      </c>
      <c r="L92" s="18" t="s">
        <v>275</v>
      </c>
      <c r="M92" s="18">
        <v>8471836585</v>
      </c>
      <c r="N92" s="18" t="s">
        <v>276</v>
      </c>
      <c r="O92" s="18">
        <v>9957066154</v>
      </c>
      <c r="P92" s="24">
        <v>43615</v>
      </c>
      <c r="Q92" s="18" t="s">
        <v>75</v>
      </c>
      <c r="R92" s="48" t="s">
        <v>1115</v>
      </c>
      <c r="S92" s="18" t="s">
        <v>1113</v>
      </c>
      <c r="T92" s="18"/>
    </row>
    <row r="93" spans="1:20" ht="33">
      <c r="A93" s="4">
        <v>89</v>
      </c>
      <c r="B93" s="17" t="s">
        <v>63</v>
      </c>
      <c r="C93" s="18" t="s">
        <v>224</v>
      </c>
      <c r="D93" s="18" t="s">
        <v>25</v>
      </c>
      <c r="E93" s="65">
        <v>51</v>
      </c>
      <c r="F93" s="18" t="s">
        <v>126</v>
      </c>
      <c r="G93" s="65">
        <v>31</v>
      </c>
      <c r="H93" s="65">
        <v>22</v>
      </c>
      <c r="I93" s="57">
        <f t="shared" si="1"/>
        <v>53</v>
      </c>
      <c r="J93" s="18" t="s">
        <v>286</v>
      </c>
      <c r="K93" s="18" t="s">
        <v>274</v>
      </c>
      <c r="L93" s="18" t="s">
        <v>275</v>
      </c>
      <c r="M93" s="18">
        <v>8471836585</v>
      </c>
      <c r="N93" s="18" t="s">
        <v>276</v>
      </c>
      <c r="O93" s="18">
        <v>9957066154</v>
      </c>
      <c r="P93" s="24">
        <v>43615</v>
      </c>
      <c r="Q93" s="18" t="s">
        <v>75</v>
      </c>
      <c r="R93" s="48" t="s">
        <v>1115</v>
      </c>
      <c r="S93" s="18" t="s">
        <v>1113</v>
      </c>
      <c r="T93" s="18"/>
    </row>
    <row r="94" spans="1:20" ht="49.5">
      <c r="A94" s="4">
        <v>90</v>
      </c>
      <c r="B94" s="17" t="s">
        <v>63</v>
      </c>
      <c r="C94" s="18" t="s">
        <v>225</v>
      </c>
      <c r="D94" s="18" t="s">
        <v>25</v>
      </c>
      <c r="E94" s="65">
        <v>52</v>
      </c>
      <c r="F94" s="18" t="s">
        <v>126</v>
      </c>
      <c r="G94" s="65">
        <v>15</v>
      </c>
      <c r="H94" s="65">
        <v>16</v>
      </c>
      <c r="I94" s="57">
        <f t="shared" si="1"/>
        <v>31</v>
      </c>
      <c r="J94" s="18" t="s">
        <v>287</v>
      </c>
      <c r="K94" s="18" t="s">
        <v>274</v>
      </c>
      <c r="L94" s="18" t="s">
        <v>275</v>
      </c>
      <c r="M94" s="18">
        <v>8471836585</v>
      </c>
      <c r="N94" s="18" t="s">
        <v>276</v>
      </c>
      <c r="O94" s="18">
        <v>9957066154</v>
      </c>
      <c r="P94" s="24">
        <v>43616</v>
      </c>
      <c r="Q94" s="18" t="s">
        <v>76</v>
      </c>
      <c r="R94" s="48" t="s">
        <v>1115</v>
      </c>
      <c r="S94" s="18" t="s">
        <v>1113</v>
      </c>
      <c r="T94" s="18"/>
    </row>
    <row r="95" spans="1:20" ht="33">
      <c r="A95" s="4">
        <v>91</v>
      </c>
      <c r="B95" s="17" t="s">
        <v>63</v>
      </c>
      <c r="C95" s="18" t="s">
        <v>226</v>
      </c>
      <c r="D95" s="18" t="s">
        <v>25</v>
      </c>
      <c r="E95" s="65">
        <v>238</v>
      </c>
      <c r="F95" s="18" t="s">
        <v>126</v>
      </c>
      <c r="G95" s="65">
        <v>11</v>
      </c>
      <c r="H95" s="65">
        <v>22</v>
      </c>
      <c r="I95" s="57">
        <f t="shared" si="1"/>
        <v>33</v>
      </c>
      <c r="J95" s="18" t="s">
        <v>288</v>
      </c>
      <c r="K95" s="18" t="s">
        <v>159</v>
      </c>
      <c r="L95" s="18" t="s">
        <v>160</v>
      </c>
      <c r="M95" s="18">
        <v>9864962459</v>
      </c>
      <c r="N95" s="18" t="s">
        <v>161</v>
      </c>
      <c r="O95" s="18">
        <v>9854919098</v>
      </c>
      <c r="P95" s="24">
        <v>43616</v>
      </c>
      <c r="Q95" s="18" t="s">
        <v>76</v>
      </c>
      <c r="R95" s="48" t="s">
        <v>1115</v>
      </c>
      <c r="S95" s="18" t="s">
        <v>1113</v>
      </c>
      <c r="T95" s="18"/>
    </row>
    <row r="96" spans="1:20" ht="33">
      <c r="A96" s="4">
        <v>92</v>
      </c>
      <c r="B96" s="17" t="s">
        <v>63</v>
      </c>
      <c r="C96" s="18" t="s">
        <v>227</v>
      </c>
      <c r="D96" s="18" t="s">
        <v>25</v>
      </c>
      <c r="E96" s="65">
        <v>234</v>
      </c>
      <c r="F96" s="18" t="s">
        <v>126</v>
      </c>
      <c r="G96" s="65">
        <v>15</v>
      </c>
      <c r="H96" s="65">
        <v>16</v>
      </c>
      <c r="I96" s="57">
        <f t="shared" si="1"/>
        <v>31</v>
      </c>
      <c r="J96" s="18" t="s">
        <v>289</v>
      </c>
      <c r="K96" s="18" t="s">
        <v>159</v>
      </c>
      <c r="L96" s="18" t="s">
        <v>160</v>
      </c>
      <c r="M96" s="18">
        <v>9864962459</v>
      </c>
      <c r="N96" s="18" t="s">
        <v>161</v>
      </c>
      <c r="O96" s="18">
        <v>9854919098</v>
      </c>
      <c r="P96" s="24">
        <v>43616</v>
      </c>
      <c r="Q96" s="18" t="s">
        <v>76</v>
      </c>
      <c r="R96" s="48" t="s">
        <v>1115</v>
      </c>
      <c r="S96" s="18" t="s">
        <v>1113</v>
      </c>
      <c r="T96" s="18"/>
    </row>
    <row r="97" spans="1:20" ht="33">
      <c r="A97" s="4">
        <v>93</v>
      </c>
      <c r="B97" s="17" t="s">
        <v>63</v>
      </c>
      <c r="C97" s="18" t="s">
        <v>228</v>
      </c>
      <c r="D97" s="18" t="s">
        <v>25</v>
      </c>
      <c r="E97" s="65">
        <v>237</v>
      </c>
      <c r="F97" s="18" t="s">
        <v>126</v>
      </c>
      <c r="G97" s="65">
        <v>11</v>
      </c>
      <c r="H97" s="65">
        <v>11</v>
      </c>
      <c r="I97" s="57">
        <f t="shared" si="1"/>
        <v>22</v>
      </c>
      <c r="J97" s="18" t="s">
        <v>290</v>
      </c>
      <c r="K97" s="18" t="s">
        <v>159</v>
      </c>
      <c r="L97" s="18" t="s">
        <v>160</v>
      </c>
      <c r="M97" s="18">
        <v>9864962459</v>
      </c>
      <c r="N97" s="18" t="s">
        <v>161</v>
      </c>
      <c r="O97" s="18">
        <v>9854919098</v>
      </c>
      <c r="P97" s="24">
        <v>43616</v>
      </c>
      <c r="Q97" s="18" t="s">
        <v>76</v>
      </c>
      <c r="R97" s="48" t="s">
        <v>1115</v>
      </c>
      <c r="S97" s="18" t="s">
        <v>1113</v>
      </c>
      <c r="T97" s="18"/>
    </row>
    <row r="98" spans="1:20" ht="33">
      <c r="A98" s="4">
        <v>94</v>
      </c>
      <c r="B98" s="17" t="s">
        <v>63</v>
      </c>
      <c r="C98" s="18" t="s">
        <v>229</v>
      </c>
      <c r="D98" s="18" t="s">
        <v>25</v>
      </c>
      <c r="E98" s="65">
        <v>236</v>
      </c>
      <c r="F98" s="18" t="s">
        <v>126</v>
      </c>
      <c r="G98" s="65">
        <v>11</v>
      </c>
      <c r="H98" s="65">
        <v>11</v>
      </c>
      <c r="I98" s="57">
        <f t="shared" si="1"/>
        <v>22</v>
      </c>
      <c r="J98" s="18" t="s">
        <v>291</v>
      </c>
      <c r="K98" s="18" t="s">
        <v>159</v>
      </c>
      <c r="L98" s="18" t="s">
        <v>160</v>
      </c>
      <c r="M98" s="18">
        <v>9864962459</v>
      </c>
      <c r="N98" s="18" t="s">
        <v>161</v>
      </c>
      <c r="O98" s="18">
        <v>9854919098</v>
      </c>
      <c r="P98" s="24">
        <v>43616</v>
      </c>
      <c r="Q98" s="18" t="s">
        <v>76</v>
      </c>
      <c r="R98" s="48" t="s">
        <v>1115</v>
      </c>
      <c r="S98" s="18" t="s">
        <v>1113</v>
      </c>
      <c r="T98" s="18"/>
    </row>
    <row r="99" spans="1:20">
      <c r="A99" s="4">
        <v>95</v>
      </c>
      <c r="B99" s="17" t="s">
        <v>63</v>
      </c>
      <c r="C99" s="18"/>
      <c r="D99" s="18"/>
      <c r="E99" s="19"/>
      <c r="F99" s="18"/>
      <c r="G99" s="19"/>
      <c r="H99" s="19"/>
      <c r="I99" s="57">
        <f t="shared" si="1"/>
        <v>0</v>
      </c>
      <c r="J99" s="18"/>
      <c r="K99" s="18"/>
      <c r="L99" s="18"/>
      <c r="M99" s="18"/>
      <c r="N99" s="18"/>
      <c r="O99" s="18"/>
      <c r="P99" s="62"/>
      <c r="Q99" s="62"/>
      <c r="R99" s="18"/>
      <c r="S99" s="18"/>
      <c r="T99" s="18"/>
    </row>
    <row r="100" spans="1:20">
      <c r="A100" s="4">
        <v>96</v>
      </c>
      <c r="B100" s="17" t="s">
        <v>63</v>
      </c>
      <c r="C100" s="18"/>
      <c r="D100" s="18"/>
      <c r="E100" s="19"/>
      <c r="F100" s="18"/>
      <c r="G100" s="19"/>
      <c r="H100" s="19"/>
      <c r="I100" s="57">
        <f t="shared" si="1"/>
        <v>0</v>
      </c>
      <c r="J100" s="18"/>
      <c r="K100" s="18"/>
      <c r="L100" s="18"/>
      <c r="M100" s="18"/>
      <c r="N100" s="18"/>
      <c r="O100" s="18"/>
      <c r="P100" s="62"/>
      <c r="Q100" s="62"/>
      <c r="R100" s="18"/>
      <c r="S100" s="18"/>
      <c r="T100" s="18"/>
    </row>
    <row r="101" spans="1:20">
      <c r="A101" s="4">
        <v>97</v>
      </c>
      <c r="B101" s="17" t="s">
        <v>63</v>
      </c>
      <c r="C101" s="18"/>
      <c r="D101" s="18"/>
      <c r="E101" s="19"/>
      <c r="F101" s="18"/>
      <c r="G101" s="19"/>
      <c r="H101" s="19"/>
      <c r="I101" s="57">
        <f t="shared" si="1"/>
        <v>0</v>
      </c>
      <c r="J101" s="18"/>
      <c r="K101" s="18"/>
      <c r="L101" s="18"/>
      <c r="M101" s="18"/>
      <c r="N101" s="18"/>
      <c r="O101" s="18"/>
      <c r="P101" s="62"/>
      <c r="Q101" s="62"/>
      <c r="R101" s="18"/>
      <c r="S101" s="18"/>
      <c r="T101" s="18"/>
    </row>
    <row r="102" spans="1:20">
      <c r="A102" s="4">
        <v>98</v>
      </c>
      <c r="B102" s="17" t="s">
        <v>63</v>
      </c>
      <c r="C102" s="18"/>
      <c r="D102" s="18"/>
      <c r="E102" s="19"/>
      <c r="F102" s="18"/>
      <c r="G102" s="19"/>
      <c r="H102" s="19"/>
      <c r="I102" s="57">
        <f t="shared" si="1"/>
        <v>0</v>
      </c>
      <c r="J102" s="18"/>
      <c r="K102" s="18"/>
      <c r="L102" s="18"/>
      <c r="M102" s="18"/>
      <c r="N102" s="18"/>
      <c r="O102" s="18"/>
      <c r="P102" s="62"/>
      <c r="Q102" s="62"/>
      <c r="R102" s="18"/>
      <c r="S102" s="18"/>
      <c r="T102" s="18"/>
    </row>
    <row r="103" spans="1:20">
      <c r="A103" s="4">
        <v>99</v>
      </c>
      <c r="B103" s="17" t="s">
        <v>63</v>
      </c>
      <c r="C103" s="18"/>
      <c r="D103" s="18"/>
      <c r="E103" s="19"/>
      <c r="F103" s="18"/>
      <c r="G103" s="19"/>
      <c r="H103" s="19"/>
      <c r="I103" s="57">
        <f t="shared" si="1"/>
        <v>0</v>
      </c>
      <c r="J103" s="18"/>
      <c r="K103" s="18"/>
      <c r="L103" s="18"/>
      <c r="M103" s="18"/>
      <c r="N103" s="18"/>
      <c r="O103" s="18"/>
      <c r="P103" s="62"/>
      <c r="Q103" s="62"/>
      <c r="R103" s="18"/>
      <c r="S103" s="18"/>
      <c r="T103" s="18"/>
    </row>
    <row r="104" spans="1:20">
      <c r="A104" s="4">
        <v>100</v>
      </c>
      <c r="B104" s="17" t="s">
        <v>63</v>
      </c>
      <c r="C104" s="18"/>
      <c r="D104" s="18"/>
      <c r="E104" s="19"/>
      <c r="F104" s="18"/>
      <c r="G104" s="19"/>
      <c r="H104" s="19"/>
      <c r="I104" s="57">
        <f t="shared" si="1"/>
        <v>0</v>
      </c>
      <c r="J104" s="18"/>
      <c r="K104" s="18"/>
      <c r="L104" s="18"/>
      <c r="M104" s="18"/>
      <c r="N104" s="18"/>
      <c r="O104" s="18"/>
      <c r="P104" s="62"/>
      <c r="Q104" s="62"/>
      <c r="R104" s="18"/>
      <c r="S104" s="18"/>
      <c r="T104" s="18"/>
    </row>
    <row r="105" spans="1:20">
      <c r="A105" s="4">
        <v>101</v>
      </c>
      <c r="B105" s="17"/>
      <c r="C105" s="18"/>
      <c r="D105" s="18"/>
      <c r="E105" s="19"/>
      <c r="F105" s="18"/>
      <c r="G105" s="19"/>
      <c r="H105" s="19"/>
      <c r="I105" s="57">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7">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4"/>
      <c r="Q164" s="18"/>
      <c r="R164" s="18"/>
      <c r="S164" s="18"/>
      <c r="T164" s="18"/>
    </row>
    <row r="165" spans="1:20">
      <c r="A165" s="21" t="s">
        <v>11</v>
      </c>
      <c r="B165" s="39"/>
      <c r="C165" s="21">
        <f>COUNTIFS(C5:C164,"*")</f>
        <v>94</v>
      </c>
      <c r="D165" s="21"/>
      <c r="E165" s="13"/>
      <c r="F165" s="21"/>
      <c r="G165" s="58">
        <f>SUM(G5:G164)</f>
        <v>3865</v>
      </c>
      <c r="H165" s="58">
        <f>SUM(H5:H164)</f>
        <v>3795</v>
      </c>
      <c r="I165" s="58">
        <f>SUM(I5:I164)</f>
        <v>7660</v>
      </c>
      <c r="J165" s="21"/>
      <c r="K165" s="21"/>
      <c r="L165" s="21"/>
      <c r="M165" s="21"/>
      <c r="N165" s="21"/>
      <c r="O165" s="21"/>
      <c r="P165" s="14"/>
      <c r="Q165" s="21"/>
      <c r="R165" s="21"/>
      <c r="S165" s="21"/>
      <c r="T165" s="12"/>
    </row>
    <row r="166" spans="1:20">
      <c r="A166" s="44" t="s">
        <v>62</v>
      </c>
      <c r="B166" s="10">
        <f>COUNTIF(B$5:B$164,"Team 1")</f>
        <v>47</v>
      </c>
      <c r="C166" s="44" t="s">
        <v>25</v>
      </c>
      <c r="D166" s="10">
        <f>COUNTIF(D5:D164,"Anganwadi")</f>
        <v>56</v>
      </c>
    </row>
    <row r="167" spans="1:20">
      <c r="A167" s="44" t="s">
        <v>63</v>
      </c>
      <c r="B167" s="10">
        <f>COUNTIF(B$6:B$164,"Team 2")</f>
        <v>53</v>
      </c>
      <c r="C167" s="44" t="s">
        <v>23</v>
      </c>
      <c r="D167" s="10">
        <f>COUNTIF(D5:D164,"School")</f>
        <v>38</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31:D53 D24:D29 D17:D22 D62:D164 D55:D60">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M118" activePane="bottomRight" state="frozen"/>
      <selection pane="topRight" activeCell="C1" sqref="C1"/>
      <selection pane="bottomLeft" activeCell="A5" sqref="A5"/>
      <selection pane="bottomRight" activeCell="R66" sqref="R66:S118"/>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c r="A1" s="173" t="s">
        <v>70</v>
      </c>
      <c r="B1" s="173"/>
      <c r="C1" s="173"/>
      <c r="D1" s="54"/>
      <c r="E1" s="54"/>
      <c r="F1" s="54"/>
      <c r="G1" s="54"/>
      <c r="H1" s="54"/>
      <c r="I1" s="54"/>
      <c r="J1" s="54"/>
      <c r="K1" s="54"/>
      <c r="L1" s="54"/>
      <c r="M1" s="174"/>
      <c r="N1" s="174"/>
      <c r="O1" s="174"/>
      <c r="P1" s="174"/>
      <c r="Q1" s="174"/>
      <c r="R1" s="174"/>
      <c r="S1" s="174"/>
      <c r="T1" s="174"/>
    </row>
    <row r="2" spans="1:20">
      <c r="A2" s="169" t="s">
        <v>59</v>
      </c>
      <c r="B2" s="170"/>
      <c r="C2" s="170"/>
      <c r="D2" s="25">
        <v>43617</v>
      </c>
      <c r="E2" s="22"/>
      <c r="F2" s="22"/>
      <c r="G2" s="22"/>
      <c r="H2" s="22"/>
      <c r="I2" s="22"/>
      <c r="J2" s="22"/>
      <c r="K2" s="22"/>
      <c r="L2" s="22"/>
      <c r="M2" s="22"/>
      <c r="N2" s="22"/>
      <c r="O2" s="22"/>
      <c r="P2" s="22"/>
      <c r="Q2" s="22"/>
      <c r="R2" s="22"/>
      <c r="S2" s="22"/>
    </row>
    <row r="3" spans="1:20" ht="24" customHeight="1">
      <c r="A3" s="165" t="s">
        <v>14</v>
      </c>
      <c r="B3" s="167" t="s">
        <v>61</v>
      </c>
      <c r="C3" s="164" t="s">
        <v>7</v>
      </c>
      <c r="D3" s="164" t="s">
        <v>55</v>
      </c>
      <c r="E3" s="164" t="s">
        <v>16</v>
      </c>
      <c r="F3" s="171" t="s">
        <v>17</v>
      </c>
      <c r="G3" s="164" t="s">
        <v>8</v>
      </c>
      <c r="H3" s="164"/>
      <c r="I3" s="164"/>
      <c r="J3" s="164" t="s">
        <v>31</v>
      </c>
      <c r="K3" s="167" t="s">
        <v>33</v>
      </c>
      <c r="L3" s="167" t="s">
        <v>50</v>
      </c>
      <c r="M3" s="167" t="s">
        <v>51</v>
      </c>
      <c r="N3" s="167" t="s">
        <v>34</v>
      </c>
      <c r="O3" s="167" t="s">
        <v>35</v>
      </c>
      <c r="P3" s="165" t="s">
        <v>54</v>
      </c>
      <c r="Q3" s="164" t="s">
        <v>52</v>
      </c>
      <c r="R3" s="164" t="s">
        <v>32</v>
      </c>
      <c r="S3" s="164" t="s">
        <v>53</v>
      </c>
      <c r="T3" s="164" t="s">
        <v>13</v>
      </c>
    </row>
    <row r="4" spans="1:20" ht="25.5" customHeight="1">
      <c r="A4" s="165"/>
      <c r="B4" s="172"/>
      <c r="C4" s="164"/>
      <c r="D4" s="164"/>
      <c r="E4" s="164"/>
      <c r="F4" s="171"/>
      <c r="G4" s="23" t="s">
        <v>9</v>
      </c>
      <c r="H4" s="23" t="s">
        <v>10</v>
      </c>
      <c r="I4" s="23" t="s">
        <v>11</v>
      </c>
      <c r="J4" s="164"/>
      <c r="K4" s="168"/>
      <c r="L4" s="168"/>
      <c r="M4" s="168"/>
      <c r="N4" s="168"/>
      <c r="O4" s="168"/>
      <c r="P4" s="165"/>
      <c r="Q4" s="165"/>
      <c r="R4" s="164"/>
      <c r="S4" s="164"/>
      <c r="T4" s="164"/>
    </row>
    <row r="5" spans="1:20" ht="49.5">
      <c r="A5" s="4">
        <v>1</v>
      </c>
      <c r="B5" s="69" t="s">
        <v>62</v>
      </c>
      <c r="C5" s="18" t="s">
        <v>550</v>
      </c>
      <c r="D5" s="18" t="s">
        <v>23</v>
      </c>
      <c r="E5" s="65">
        <v>18140116001</v>
      </c>
      <c r="F5" s="18" t="s">
        <v>532</v>
      </c>
      <c r="G5" s="65">
        <v>33</v>
      </c>
      <c r="H5" s="65">
        <v>36</v>
      </c>
      <c r="I5" s="57">
        <f>SUM(G5:H5)</f>
        <v>69</v>
      </c>
      <c r="J5" s="18" t="s">
        <v>636</v>
      </c>
      <c r="K5" s="18" t="s">
        <v>637</v>
      </c>
      <c r="L5" s="18" t="s">
        <v>378</v>
      </c>
      <c r="M5" s="18">
        <v>9854804362</v>
      </c>
      <c r="N5" s="18" t="s">
        <v>548</v>
      </c>
      <c r="O5" s="18">
        <v>9706868436</v>
      </c>
      <c r="P5" s="24">
        <v>43617</v>
      </c>
      <c r="Q5" s="18" t="s">
        <v>1104</v>
      </c>
      <c r="R5" s="48" t="s">
        <v>1116</v>
      </c>
      <c r="S5" s="18" t="s">
        <v>1113</v>
      </c>
      <c r="T5" s="18"/>
    </row>
    <row r="6" spans="1:20" ht="49.5">
      <c r="A6" s="4">
        <v>2</v>
      </c>
      <c r="B6" s="69" t="s">
        <v>62</v>
      </c>
      <c r="C6" s="18" t="s">
        <v>551</v>
      </c>
      <c r="D6" s="18" t="s">
        <v>23</v>
      </c>
      <c r="E6" s="65">
        <v>18140116201</v>
      </c>
      <c r="F6" s="18" t="s">
        <v>532</v>
      </c>
      <c r="G6" s="65">
        <v>47</v>
      </c>
      <c r="H6" s="65">
        <v>50</v>
      </c>
      <c r="I6" s="57">
        <f t="shared" ref="I6:I69" si="0">SUM(G6:H6)</f>
        <v>97</v>
      </c>
      <c r="J6" s="18" t="s">
        <v>638</v>
      </c>
      <c r="K6" s="18" t="s">
        <v>637</v>
      </c>
      <c r="L6" s="18" t="s">
        <v>378</v>
      </c>
      <c r="M6" s="18">
        <v>9854804362</v>
      </c>
      <c r="N6" s="18" t="s">
        <v>548</v>
      </c>
      <c r="O6" s="18">
        <v>9706868438</v>
      </c>
      <c r="P6" s="24">
        <v>43619</v>
      </c>
      <c r="Q6" s="18" t="s">
        <v>1105</v>
      </c>
      <c r="R6" s="48" t="s">
        <v>1116</v>
      </c>
      <c r="S6" s="18" t="s">
        <v>1113</v>
      </c>
      <c r="T6" s="18"/>
    </row>
    <row r="7" spans="1:20" ht="49.5">
      <c r="A7" s="4">
        <v>3</v>
      </c>
      <c r="B7" s="69" t="s">
        <v>62</v>
      </c>
      <c r="C7" s="18" t="s">
        <v>552</v>
      </c>
      <c r="D7" s="18" t="s">
        <v>23</v>
      </c>
      <c r="E7" s="65">
        <v>18140116401</v>
      </c>
      <c r="F7" s="18" t="s">
        <v>532</v>
      </c>
      <c r="G7" s="65">
        <v>70</v>
      </c>
      <c r="H7" s="65">
        <v>75</v>
      </c>
      <c r="I7" s="57">
        <f t="shared" si="0"/>
        <v>145</v>
      </c>
      <c r="J7" s="18" t="s">
        <v>639</v>
      </c>
      <c r="K7" s="18" t="s">
        <v>637</v>
      </c>
      <c r="L7" s="18" t="s">
        <v>378</v>
      </c>
      <c r="M7" s="18">
        <v>9854804362</v>
      </c>
      <c r="N7" s="18" t="s">
        <v>548</v>
      </c>
      <c r="O7" s="18">
        <v>9706868440</v>
      </c>
      <c r="P7" s="24">
        <v>43620</v>
      </c>
      <c r="Q7" s="18" t="s">
        <v>1106</v>
      </c>
      <c r="R7" s="48" t="s">
        <v>1116</v>
      </c>
      <c r="S7" s="18" t="s">
        <v>1113</v>
      </c>
      <c r="T7" s="18"/>
    </row>
    <row r="8" spans="1:20" ht="49.5">
      <c r="A8" s="4">
        <v>4</v>
      </c>
      <c r="B8" s="69" t="s">
        <v>62</v>
      </c>
      <c r="C8" s="18" t="s">
        <v>553</v>
      </c>
      <c r="D8" s="18" t="s">
        <v>23</v>
      </c>
      <c r="E8" s="65">
        <v>18140116701</v>
      </c>
      <c r="F8" s="18" t="s">
        <v>532</v>
      </c>
      <c r="G8" s="65">
        <v>18</v>
      </c>
      <c r="H8" s="65">
        <v>18</v>
      </c>
      <c r="I8" s="57">
        <f t="shared" si="0"/>
        <v>36</v>
      </c>
      <c r="J8" s="69" t="s">
        <v>640</v>
      </c>
      <c r="K8" s="18" t="s">
        <v>637</v>
      </c>
      <c r="L8" s="18" t="s">
        <v>378</v>
      </c>
      <c r="M8" s="18">
        <v>9854804362</v>
      </c>
      <c r="N8" s="18" t="s">
        <v>548</v>
      </c>
      <c r="O8" s="18">
        <v>9706868442</v>
      </c>
      <c r="P8" s="24">
        <v>43620</v>
      </c>
      <c r="Q8" s="18" t="s">
        <v>1106</v>
      </c>
      <c r="R8" s="48" t="s">
        <v>1116</v>
      </c>
      <c r="S8" s="18" t="s">
        <v>1113</v>
      </c>
      <c r="T8" s="18"/>
    </row>
    <row r="9" spans="1:20" ht="49.5">
      <c r="A9" s="4">
        <v>5</v>
      </c>
      <c r="B9" s="69" t="s">
        <v>62</v>
      </c>
      <c r="C9" s="18" t="s">
        <v>554</v>
      </c>
      <c r="D9" s="18" t="s">
        <v>23</v>
      </c>
      <c r="E9" s="65">
        <v>18140116802</v>
      </c>
      <c r="F9" s="18" t="s">
        <v>532</v>
      </c>
      <c r="G9" s="65">
        <v>75</v>
      </c>
      <c r="H9" s="65">
        <v>100</v>
      </c>
      <c r="I9" s="57">
        <f t="shared" si="0"/>
        <v>175</v>
      </c>
      <c r="J9" s="18" t="s">
        <v>641</v>
      </c>
      <c r="K9" s="18" t="s">
        <v>637</v>
      </c>
      <c r="L9" s="18" t="s">
        <v>378</v>
      </c>
      <c r="M9" s="18">
        <v>9854804362</v>
      </c>
      <c r="N9" s="18" t="s">
        <v>548</v>
      </c>
      <c r="O9" s="18">
        <v>9706868444</v>
      </c>
      <c r="P9" s="24">
        <v>43622</v>
      </c>
      <c r="Q9" s="18" t="s">
        <v>1107</v>
      </c>
      <c r="R9" s="48" t="s">
        <v>1116</v>
      </c>
      <c r="S9" s="18" t="s">
        <v>1113</v>
      </c>
      <c r="T9" s="18"/>
    </row>
    <row r="10" spans="1:20" ht="49.5">
      <c r="A10" s="4">
        <v>6</v>
      </c>
      <c r="B10" s="69" t="s">
        <v>62</v>
      </c>
      <c r="C10" s="18" t="s">
        <v>555</v>
      </c>
      <c r="D10" s="18" t="s">
        <v>23</v>
      </c>
      <c r="E10" s="65">
        <v>18140116805</v>
      </c>
      <c r="F10" s="18" t="s">
        <v>189</v>
      </c>
      <c r="G10" s="65">
        <v>47</v>
      </c>
      <c r="H10" s="65">
        <v>40</v>
      </c>
      <c r="I10" s="57">
        <f t="shared" si="0"/>
        <v>87</v>
      </c>
      <c r="J10" s="18" t="s">
        <v>642</v>
      </c>
      <c r="K10" s="18" t="s">
        <v>637</v>
      </c>
      <c r="L10" s="18" t="s">
        <v>378</v>
      </c>
      <c r="M10" s="18">
        <v>9854804362</v>
      </c>
      <c r="N10" s="18" t="s">
        <v>548</v>
      </c>
      <c r="O10" s="18">
        <v>9706868446</v>
      </c>
      <c r="P10" s="24">
        <v>43623</v>
      </c>
      <c r="Q10" s="18" t="s">
        <v>1108</v>
      </c>
      <c r="R10" s="48" t="s">
        <v>1116</v>
      </c>
      <c r="S10" s="18" t="s">
        <v>1113</v>
      </c>
      <c r="T10" s="18"/>
    </row>
    <row r="11" spans="1:20" ht="49.5">
      <c r="A11" s="4">
        <v>7</v>
      </c>
      <c r="B11" s="69" t="s">
        <v>62</v>
      </c>
      <c r="C11" s="18" t="s">
        <v>556</v>
      </c>
      <c r="D11" s="18" t="s">
        <v>23</v>
      </c>
      <c r="E11" s="65">
        <v>18140116901</v>
      </c>
      <c r="F11" s="18" t="s">
        <v>532</v>
      </c>
      <c r="G11" s="65">
        <v>47</v>
      </c>
      <c r="H11" s="65">
        <v>40</v>
      </c>
      <c r="I11" s="57">
        <f t="shared" si="0"/>
        <v>87</v>
      </c>
      <c r="J11" s="18" t="s">
        <v>643</v>
      </c>
      <c r="K11" s="18" t="s">
        <v>637</v>
      </c>
      <c r="L11" s="18" t="s">
        <v>378</v>
      </c>
      <c r="M11" s="18">
        <v>9854804362</v>
      </c>
      <c r="N11" s="18" t="s">
        <v>548</v>
      </c>
      <c r="O11" s="18">
        <v>9706868448</v>
      </c>
      <c r="P11" s="24">
        <v>43623</v>
      </c>
      <c r="Q11" s="18" t="s">
        <v>1108</v>
      </c>
      <c r="R11" s="48" t="s">
        <v>1116</v>
      </c>
      <c r="S11" s="18" t="s">
        <v>1113</v>
      </c>
      <c r="T11" s="18"/>
    </row>
    <row r="12" spans="1:20" ht="49.5">
      <c r="A12" s="4">
        <v>8</v>
      </c>
      <c r="B12" s="69" t="s">
        <v>62</v>
      </c>
      <c r="C12" s="18" t="s">
        <v>557</v>
      </c>
      <c r="D12" s="18" t="s">
        <v>23</v>
      </c>
      <c r="E12" s="65">
        <v>18140125704</v>
      </c>
      <c r="F12" s="18" t="s">
        <v>532</v>
      </c>
      <c r="G12" s="65">
        <v>35</v>
      </c>
      <c r="H12" s="65">
        <v>30</v>
      </c>
      <c r="I12" s="57">
        <f t="shared" si="0"/>
        <v>65</v>
      </c>
      <c r="J12" s="18" t="s">
        <v>644</v>
      </c>
      <c r="K12" s="18" t="s">
        <v>637</v>
      </c>
      <c r="L12" s="18" t="s">
        <v>378</v>
      </c>
      <c r="M12" s="18">
        <v>9854804362</v>
      </c>
      <c r="N12" s="18" t="s">
        <v>548</v>
      </c>
      <c r="O12" s="18">
        <v>9706868450</v>
      </c>
      <c r="P12" s="24">
        <v>43624</v>
      </c>
      <c r="Q12" s="18" t="s">
        <v>1104</v>
      </c>
      <c r="R12" s="48" t="s">
        <v>1116</v>
      </c>
      <c r="S12" s="18" t="s">
        <v>1113</v>
      </c>
      <c r="T12" s="18"/>
    </row>
    <row r="13" spans="1:20" ht="49.5">
      <c r="A13" s="4">
        <v>9</v>
      </c>
      <c r="B13" s="69" t="s">
        <v>62</v>
      </c>
      <c r="C13" s="18" t="s">
        <v>558</v>
      </c>
      <c r="D13" s="18" t="s">
        <v>23</v>
      </c>
      <c r="E13" s="65">
        <v>18140130701</v>
      </c>
      <c r="F13" s="18" t="s">
        <v>532</v>
      </c>
      <c r="G13" s="65">
        <v>40</v>
      </c>
      <c r="H13" s="65">
        <v>39</v>
      </c>
      <c r="I13" s="57">
        <f t="shared" si="0"/>
        <v>79</v>
      </c>
      <c r="J13" s="18" t="s">
        <v>645</v>
      </c>
      <c r="K13" s="18" t="s">
        <v>637</v>
      </c>
      <c r="L13" s="18" t="s">
        <v>378</v>
      </c>
      <c r="M13" s="18">
        <v>9854804362</v>
      </c>
      <c r="N13" s="18" t="s">
        <v>646</v>
      </c>
      <c r="O13" s="18">
        <v>9954339668</v>
      </c>
      <c r="P13" s="24">
        <v>43624</v>
      </c>
      <c r="Q13" s="18" t="s">
        <v>1104</v>
      </c>
      <c r="R13" s="48" t="s">
        <v>1116</v>
      </c>
      <c r="S13" s="18" t="s">
        <v>1113</v>
      </c>
      <c r="T13" s="18"/>
    </row>
    <row r="14" spans="1:20" ht="33">
      <c r="A14" s="4">
        <v>10</v>
      </c>
      <c r="B14" s="69" t="s">
        <v>62</v>
      </c>
      <c r="C14" s="18" t="s">
        <v>300</v>
      </c>
      <c r="D14" s="18" t="s">
        <v>23</v>
      </c>
      <c r="E14" s="65">
        <v>18140109611</v>
      </c>
      <c r="F14" s="18" t="s">
        <v>189</v>
      </c>
      <c r="G14" s="65">
        <v>148</v>
      </c>
      <c r="H14" s="66">
        <v>100</v>
      </c>
      <c r="I14" s="57">
        <f t="shared" si="0"/>
        <v>248</v>
      </c>
      <c r="J14" s="18" t="s">
        <v>647</v>
      </c>
      <c r="K14" s="18" t="s">
        <v>648</v>
      </c>
      <c r="L14" s="18" t="s">
        <v>649</v>
      </c>
      <c r="M14" s="18">
        <v>9854310060</v>
      </c>
      <c r="N14" s="18" t="s">
        <v>138</v>
      </c>
      <c r="O14" s="18">
        <v>9957612780</v>
      </c>
      <c r="P14" s="24">
        <v>43626</v>
      </c>
      <c r="Q14" s="18" t="s">
        <v>1105</v>
      </c>
      <c r="R14" s="48" t="s">
        <v>1116</v>
      </c>
      <c r="S14" s="18" t="s">
        <v>1113</v>
      </c>
      <c r="T14" s="18"/>
    </row>
    <row r="15" spans="1:20" ht="33">
      <c r="A15" s="4">
        <v>11</v>
      </c>
      <c r="B15" s="69" t="s">
        <v>62</v>
      </c>
      <c r="C15" s="18" t="s">
        <v>301</v>
      </c>
      <c r="D15" s="18" t="s">
        <v>23</v>
      </c>
      <c r="E15" s="65">
        <v>18140109613</v>
      </c>
      <c r="F15" s="18" t="s">
        <v>532</v>
      </c>
      <c r="G15" s="65">
        <v>52</v>
      </c>
      <c r="H15" s="66">
        <v>62</v>
      </c>
      <c r="I15" s="57">
        <f t="shared" si="0"/>
        <v>114</v>
      </c>
      <c r="J15" s="18" t="s">
        <v>650</v>
      </c>
      <c r="K15" s="18" t="s">
        <v>648</v>
      </c>
      <c r="L15" s="18" t="s">
        <v>649</v>
      </c>
      <c r="M15" s="18">
        <v>9854310060</v>
      </c>
      <c r="N15" s="18" t="s">
        <v>138</v>
      </c>
      <c r="O15" s="18">
        <v>9957612780</v>
      </c>
      <c r="P15" s="24">
        <v>43627</v>
      </c>
      <c r="Q15" s="18" t="s">
        <v>1106</v>
      </c>
      <c r="R15" s="48" t="s">
        <v>1116</v>
      </c>
      <c r="S15" s="18" t="s">
        <v>1113</v>
      </c>
      <c r="T15" s="18"/>
    </row>
    <row r="16" spans="1:20" ht="33">
      <c r="A16" s="4">
        <v>12</v>
      </c>
      <c r="B16" s="69" t="s">
        <v>62</v>
      </c>
      <c r="C16" s="18" t="s">
        <v>302</v>
      </c>
      <c r="D16" s="18" t="s">
        <v>23</v>
      </c>
      <c r="E16" s="65">
        <v>18140114104</v>
      </c>
      <c r="F16" s="18" t="s">
        <v>532</v>
      </c>
      <c r="G16" s="65">
        <v>100</v>
      </c>
      <c r="H16" s="66">
        <v>35</v>
      </c>
      <c r="I16" s="57">
        <f t="shared" si="0"/>
        <v>135</v>
      </c>
      <c r="J16" s="18" t="s">
        <v>651</v>
      </c>
      <c r="K16" s="18" t="s">
        <v>648</v>
      </c>
      <c r="L16" s="18" t="s">
        <v>649</v>
      </c>
      <c r="M16" s="18">
        <v>9854310060</v>
      </c>
      <c r="N16" s="18" t="s">
        <v>138</v>
      </c>
      <c r="O16" s="18">
        <v>9957612780</v>
      </c>
      <c r="P16" s="24">
        <v>43628</v>
      </c>
      <c r="Q16" s="18" t="s">
        <v>1109</v>
      </c>
      <c r="R16" s="48" t="s">
        <v>1116</v>
      </c>
      <c r="S16" s="18" t="s">
        <v>1113</v>
      </c>
      <c r="T16" s="18"/>
    </row>
    <row r="17" spans="1:20" ht="33">
      <c r="A17" s="4">
        <v>13</v>
      </c>
      <c r="B17" s="69" t="s">
        <v>62</v>
      </c>
      <c r="C17" s="18" t="s">
        <v>303</v>
      </c>
      <c r="D17" s="18" t="s">
        <v>23</v>
      </c>
      <c r="E17" s="65">
        <v>18140134101</v>
      </c>
      <c r="F17" s="18" t="s">
        <v>124</v>
      </c>
      <c r="G17" s="65">
        <v>56</v>
      </c>
      <c r="H17" s="66">
        <v>75</v>
      </c>
      <c r="I17" s="57">
        <f t="shared" si="0"/>
        <v>131</v>
      </c>
      <c r="J17" s="18" t="s">
        <v>652</v>
      </c>
      <c r="K17" s="18" t="s">
        <v>648</v>
      </c>
      <c r="L17" s="18" t="s">
        <v>649</v>
      </c>
      <c r="M17" s="18">
        <v>9854310060</v>
      </c>
      <c r="N17" s="18" t="s">
        <v>138</v>
      </c>
      <c r="O17" s="18">
        <v>9957612780</v>
      </c>
      <c r="P17" s="24">
        <v>43629</v>
      </c>
      <c r="Q17" s="18" t="s">
        <v>1107</v>
      </c>
      <c r="R17" s="48" t="s">
        <v>1116</v>
      </c>
      <c r="S17" s="18" t="s">
        <v>1113</v>
      </c>
      <c r="T17" s="18"/>
    </row>
    <row r="18" spans="1:20" ht="33">
      <c r="A18" s="4">
        <v>14</v>
      </c>
      <c r="B18" s="69" t="s">
        <v>62</v>
      </c>
      <c r="C18" s="18" t="s">
        <v>304</v>
      </c>
      <c r="D18" s="18" t="s">
        <v>23</v>
      </c>
      <c r="E18" s="65">
        <v>18140141902</v>
      </c>
      <c r="F18" s="18" t="s">
        <v>532</v>
      </c>
      <c r="G18" s="65">
        <v>61</v>
      </c>
      <c r="H18" s="66">
        <v>60</v>
      </c>
      <c r="I18" s="57">
        <f t="shared" si="0"/>
        <v>121</v>
      </c>
      <c r="J18" s="18" t="s">
        <v>653</v>
      </c>
      <c r="K18" s="18" t="s">
        <v>648</v>
      </c>
      <c r="L18" s="18" t="s">
        <v>649</v>
      </c>
      <c r="M18" s="18">
        <v>9854310060</v>
      </c>
      <c r="N18" s="18" t="s">
        <v>138</v>
      </c>
      <c r="O18" s="18">
        <v>9957612780</v>
      </c>
      <c r="P18" s="24">
        <v>43630</v>
      </c>
      <c r="Q18" s="18" t="s">
        <v>1108</v>
      </c>
      <c r="R18" s="48" t="s">
        <v>1116</v>
      </c>
      <c r="S18" s="18" t="s">
        <v>1113</v>
      </c>
      <c r="T18" s="18"/>
    </row>
    <row r="19" spans="1:20" ht="33">
      <c r="A19" s="4">
        <v>15</v>
      </c>
      <c r="B19" s="69" t="s">
        <v>62</v>
      </c>
      <c r="C19" s="18" t="s">
        <v>305</v>
      </c>
      <c r="D19" s="18" t="s">
        <v>23</v>
      </c>
      <c r="E19" s="65">
        <v>18140143601</v>
      </c>
      <c r="F19" s="18" t="s">
        <v>532</v>
      </c>
      <c r="G19" s="65">
        <v>53</v>
      </c>
      <c r="H19" s="66">
        <v>51</v>
      </c>
      <c r="I19" s="57">
        <f t="shared" si="0"/>
        <v>104</v>
      </c>
      <c r="J19" s="18" t="s">
        <v>654</v>
      </c>
      <c r="K19" s="18" t="s">
        <v>648</v>
      </c>
      <c r="L19" s="18" t="s">
        <v>649</v>
      </c>
      <c r="M19" s="18">
        <v>9854310060</v>
      </c>
      <c r="N19" s="18" t="s">
        <v>138</v>
      </c>
      <c r="O19" s="18">
        <v>9957612780</v>
      </c>
      <c r="P19" s="24">
        <v>43631</v>
      </c>
      <c r="Q19" s="18" t="s">
        <v>1104</v>
      </c>
      <c r="R19" s="48" t="s">
        <v>1116</v>
      </c>
      <c r="S19" s="18" t="s">
        <v>1113</v>
      </c>
      <c r="T19" s="18"/>
    </row>
    <row r="20" spans="1:20">
      <c r="A20" s="4">
        <v>16</v>
      </c>
      <c r="B20" s="69" t="s">
        <v>62</v>
      </c>
      <c r="C20" s="18" t="s">
        <v>559</v>
      </c>
      <c r="D20" s="18" t="s">
        <v>25</v>
      </c>
      <c r="E20" s="65">
        <v>169</v>
      </c>
      <c r="F20" s="18" t="s">
        <v>126</v>
      </c>
      <c r="G20" s="65">
        <v>17</v>
      </c>
      <c r="H20" s="65">
        <v>17</v>
      </c>
      <c r="I20" s="57">
        <f t="shared" si="0"/>
        <v>34</v>
      </c>
      <c r="J20" s="18" t="s">
        <v>655</v>
      </c>
      <c r="K20" s="18" t="s">
        <v>656</v>
      </c>
      <c r="L20" s="18" t="s">
        <v>657</v>
      </c>
      <c r="M20" s="18">
        <v>9854434692</v>
      </c>
      <c r="N20" s="99" t="s">
        <v>658</v>
      </c>
      <c r="O20" s="99">
        <v>9859886588</v>
      </c>
      <c r="P20" s="24">
        <v>43633</v>
      </c>
      <c r="Q20" s="18" t="s">
        <v>1105</v>
      </c>
      <c r="R20" s="48" t="s">
        <v>1116</v>
      </c>
      <c r="S20" s="18" t="s">
        <v>1113</v>
      </c>
      <c r="T20" s="18"/>
    </row>
    <row r="21" spans="1:20">
      <c r="A21" s="4">
        <v>17</v>
      </c>
      <c r="B21" s="69" t="s">
        <v>62</v>
      </c>
      <c r="C21" s="18" t="s">
        <v>560</v>
      </c>
      <c r="D21" s="18" t="s">
        <v>25</v>
      </c>
      <c r="E21" s="65">
        <v>166</v>
      </c>
      <c r="F21" s="18" t="s">
        <v>126</v>
      </c>
      <c r="G21" s="65">
        <v>30</v>
      </c>
      <c r="H21" s="65">
        <v>29</v>
      </c>
      <c r="I21" s="57">
        <f t="shared" si="0"/>
        <v>59</v>
      </c>
      <c r="J21" s="18" t="s">
        <v>659</v>
      </c>
      <c r="K21" s="18" t="s">
        <v>656</v>
      </c>
      <c r="L21" s="18" t="s">
        <v>657</v>
      </c>
      <c r="M21" s="18">
        <v>9854434692</v>
      </c>
      <c r="N21" s="99" t="s">
        <v>658</v>
      </c>
      <c r="O21" s="99">
        <v>9859886588</v>
      </c>
      <c r="P21" s="24">
        <v>43633</v>
      </c>
      <c r="Q21" s="18" t="s">
        <v>1105</v>
      </c>
      <c r="R21" s="48" t="s">
        <v>1116</v>
      </c>
      <c r="S21" s="18" t="s">
        <v>1113</v>
      </c>
      <c r="T21" s="18"/>
    </row>
    <row r="22" spans="1:20">
      <c r="A22" s="4">
        <v>18</v>
      </c>
      <c r="B22" s="69" t="s">
        <v>62</v>
      </c>
      <c r="C22" s="18" t="s">
        <v>561</v>
      </c>
      <c r="D22" s="18" t="s">
        <v>25</v>
      </c>
      <c r="E22" s="65">
        <v>167</v>
      </c>
      <c r="F22" s="18" t="s">
        <v>126</v>
      </c>
      <c r="G22" s="65">
        <v>25</v>
      </c>
      <c r="H22" s="65">
        <v>24</v>
      </c>
      <c r="I22" s="57">
        <f t="shared" si="0"/>
        <v>49</v>
      </c>
      <c r="J22" s="18" t="s">
        <v>660</v>
      </c>
      <c r="K22" s="18" t="s">
        <v>656</v>
      </c>
      <c r="L22" s="18" t="s">
        <v>657</v>
      </c>
      <c r="M22" s="18">
        <v>9854434692</v>
      </c>
      <c r="N22" s="99" t="s">
        <v>658</v>
      </c>
      <c r="O22" s="99">
        <v>9859886588</v>
      </c>
      <c r="P22" s="24">
        <v>43633</v>
      </c>
      <c r="Q22" s="18" t="s">
        <v>1105</v>
      </c>
      <c r="R22" s="48" t="s">
        <v>1116</v>
      </c>
      <c r="S22" s="18" t="s">
        <v>1113</v>
      </c>
      <c r="T22" s="18"/>
    </row>
    <row r="23" spans="1:20">
      <c r="A23" s="4">
        <v>19</v>
      </c>
      <c r="B23" s="69" t="s">
        <v>62</v>
      </c>
      <c r="C23" s="18" t="s">
        <v>562</v>
      </c>
      <c r="D23" s="18" t="s">
        <v>25</v>
      </c>
      <c r="E23" s="65">
        <v>168</v>
      </c>
      <c r="F23" s="18" t="s">
        <v>126</v>
      </c>
      <c r="G23" s="65">
        <v>15</v>
      </c>
      <c r="H23" s="65">
        <v>20</v>
      </c>
      <c r="I23" s="57">
        <f t="shared" si="0"/>
        <v>35</v>
      </c>
      <c r="J23" s="18" t="s">
        <v>661</v>
      </c>
      <c r="K23" s="18" t="s">
        <v>656</v>
      </c>
      <c r="L23" s="18" t="s">
        <v>657</v>
      </c>
      <c r="M23" s="18">
        <v>9854434692</v>
      </c>
      <c r="N23" s="99" t="s">
        <v>658</v>
      </c>
      <c r="O23" s="99">
        <v>9859886588</v>
      </c>
      <c r="P23" s="24">
        <v>43634</v>
      </c>
      <c r="Q23" s="18" t="s">
        <v>1106</v>
      </c>
      <c r="R23" s="48" t="s">
        <v>1116</v>
      </c>
      <c r="S23" s="18" t="s">
        <v>1113</v>
      </c>
      <c r="T23" s="18"/>
    </row>
    <row r="24" spans="1:20">
      <c r="A24" s="4">
        <v>20</v>
      </c>
      <c r="B24" s="69" t="s">
        <v>62</v>
      </c>
      <c r="C24" s="18" t="s">
        <v>563</v>
      </c>
      <c r="D24" s="18" t="s">
        <v>25</v>
      </c>
      <c r="E24" s="65">
        <v>170</v>
      </c>
      <c r="F24" s="18" t="s">
        <v>126</v>
      </c>
      <c r="G24" s="65">
        <v>20</v>
      </c>
      <c r="H24" s="65">
        <v>19</v>
      </c>
      <c r="I24" s="57">
        <f t="shared" si="0"/>
        <v>39</v>
      </c>
      <c r="J24" s="18" t="s">
        <v>662</v>
      </c>
      <c r="K24" s="18" t="s">
        <v>656</v>
      </c>
      <c r="L24" s="18" t="s">
        <v>657</v>
      </c>
      <c r="M24" s="18">
        <v>9854434692</v>
      </c>
      <c r="N24" s="99" t="s">
        <v>658</v>
      </c>
      <c r="O24" s="99">
        <v>9859886588</v>
      </c>
      <c r="P24" s="24">
        <v>43634</v>
      </c>
      <c r="Q24" s="18" t="s">
        <v>1106</v>
      </c>
      <c r="R24" s="48" t="s">
        <v>1116</v>
      </c>
      <c r="S24" s="18" t="s">
        <v>1113</v>
      </c>
      <c r="T24" s="18"/>
    </row>
    <row r="25" spans="1:20">
      <c r="A25" s="4">
        <v>21</v>
      </c>
      <c r="B25" s="69" t="s">
        <v>62</v>
      </c>
      <c r="C25" s="18" t="s">
        <v>564</v>
      </c>
      <c r="D25" s="18" t="s">
        <v>25</v>
      </c>
      <c r="E25" s="65">
        <v>200</v>
      </c>
      <c r="F25" s="18" t="s">
        <v>126</v>
      </c>
      <c r="G25" s="65">
        <v>12</v>
      </c>
      <c r="H25" s="65">
        <v>20</v>
      </c>
      <c r="I25" s="57">
        <f t="shared" si="0"/>
        <v>32</v>
      </c>
      <c r="J25" s="18" t="s">
        <v>663</v>
      </c>
      <c r="K25" s="18" t="s">
        <v>656</v>
      </c>
      <c r="L25" s="18" t="s">
        <v>657</v>
      </c>
      <c r="M25" s="18">
        <v>9854434692</v>
      </c>
      <c r="N25" s="99" t="s">
        <v>658</v>
      </c>
      <c r="O25" s="99">
        <v>9859886588</v>
      </c>
      <c r="P25" s="24">
        <v>43634</v>
      </c>
      <c r="Q25" s="18" t="s">
        <v>1106</v>
      </c>
      <c r="R25" s="48" t="s">
        <v>1116</v>
      </c>
      <c r="S25" s="18" t="s">
        <v>1113</v>
      </c>
      <c r="T25" s="18"/>
    </row>
    <row r="26" spans="1:20">
      <c r="A26" s="4">
        <v>22</v>
      </c>
      <c r="B26" s="69" t="s">
        <v>62</v>
      </c>
      <c r="C26" s="18" t="s">
        <v>565</v>
      </c>
      <c r="D26" s="18" t="s">
        <v>25</v>
      </c>
      <c r="E26" s="65">
        <v>201</v>
      </c>
      <c r="F26" s="18" t="s">
        <v>126</v>
      </c>
      <c r="G26" s="65">
        <v>35</v>
      </c>
      <c r="H26" s="65">
        <v>39</v>
      </c>
      <c r="I26" s="57">
        <f t="shared" si="0"/>
        <v>74</v>
      </c>
      <c r="J26" s="18" t="s">
        <v>664</v>
      </c>
      <c r="K26" s="18" t="s">
        <v>656</v>
      </c>
      <c r="L26" s="18" t="s">
        <v>657</v>
      </c>
      <c r="M26" s="18">
        <v>9854434692</v>
      </c>
      <c r="N26" s="99" t="s">
        <v>658</v>
      </c>
      <c r="O26" s="99">
        <v>9859886588</v>
      </c>
      <c r="P26" s="24">
        <v>43634</v>
      </c>
      <c r="Q26" s="18" t="s">
        <v>1106</v>
      </c>
      <c r="R26" s="48" t="s">
        <v>1116</v>
      </c>
      <c r="S26" s="18" t="s">
        <v>1113</v>
      </c>
      <c r="T26" s="18"/>
    </row>
    <row r="27" spans="1:20" ht="33">
      <c r="A27" s="4">
        <v>23</v>
      </c>
      <c r="B27" s="69" t="s">
        <v>62</v>
      </c>
      <c r="C27" s="18" t="s">
        <v>566</v>
      </c>
      <c r="D27" s="18" t="s">
        <v>25</v>
      </c>
      <c r="E27" s="65">
        <v>220</v>
      </c>
      <c r="F27" s="18" t="s">
        <v>126</v>
      </c>
      <c r="G27" s="65">
        <v>12</v>
      </c>
      <c r="H27" s="65">
        <v>14</v>
      </c>
      <c r="I27" s="57">
        <f t="shared" si="0"/>
        <v>26</v>
      </c>
      <c r="J27" s="18" t="s">
        <v>665</v>
      </c>
      <c r="K27" s="18" t="s">
        <v>656</v>
      </c>
      <c r="L27" s="18" t="s">
        <v>657</v>
      </c>
      <c r="M27" s="18">
        <v>9854434692</v>
      </c>
      <c r="N27" s="99" t="s">
        <v>658</v>
      </c>
      <c r="O27" s="99">
        <v>9859886588</v>
      </c>
      <c r="P27" s="24">
        <v>43635</v>
      </c>
      <c r="Q27" s="18" t="s">
        <v>1109</v>
      </c>
      <c r="R27" s="48" t="s">
        <v>1116</v>
      </c>
      <c r="S27" s="18" t="s">
        <v>1113</v>
      </c>
      <c r="T27" s="18"/>
    </row>
    <row r="28" spans="1:20" ht="33">
      <c r="A28" s="4">
        <v>24</v>
      </c>
      <c r="B28" s="69" t="s">
        <v>62</v>
      </c>
      <c r="C28" s="18" t="s">
        <v>567</v>
      </c>
      <c r="D28" s="18" t="s">
        <v>25</v>
      </c>
      <c r="E28" s="65">
        <v>226</v>
      </c>
      <c r="F28" s="18" t="s">
        <v>126</v>
      </c>
      <c r="G28" s="65">
        <v>5</v>
      </c>
      <c r="H28" s="65">
        <v>7</v>
      </c>
      <c r="I28" s="57">
        <f t="shared" si="0"/>
        <v>12</v>
      </c>
      <c r="J28" s="18" t="s">
        <v>666</v>
      </c>
      <c r="K28" s="18" t="s">
        <v>656</v>
      </c>
      <c r="L28" s="18" t="s">
        <v>657</v>
      </c>
      <c r="M28" s="18">
        <v>9854434692</v>
      </c>
      <c r="N28" s="99" t="s">
        <v>658</v>
      </c>
      <c r="O28" s="99">
        <v>9859886588</v>
      </c>
      <c r="P28" s="24">
        <v>43635</v>
      </c>
      <c r="Q28" s="18" t="s">
        <v>1109</v>
      </c>
      <c r="R28" s="48" t="s">
        <v>1116</v>
      </c>
      <c r="S28" s="18" t="s">
        <v>1113</v>
      </c>
      <c r="T28" s="18"/>
    </row>
    <row r="29" spans="1:20" ht="33">
      <c r="A29" s="4">
        <v>25</v>
      </c>
      <c r="B29" s="69" t="s">
        <v>62</v>
      </c>
      <c r="C29" s="18" t="s">
        <v>568</v>
      </c>
      <c r="D29" s="18" t="s">
        <v>25</v>
      </c>
      <c r="E29" s="65">
        <v>227</v>
      </c>
      <c r="F29" s="18" t="s">
        <v>126</v>
      </c>
      <c r="G29" s="65">
        <v>11</v>
      </c>
      <c r="H29" s="65">
        <v>22</v>
      </c>
      <c r="I29" s="57">
        <f t="shared" si="0"/>
        <v>33</v>
      </c>
      <c r="J29" s="18" t="s">
        <v>665</v>
      </c>
      <c r="K29" s="18" t="s">
        <v>656</v>
      </c>
      <c r="L29" s="18" t="s">
        <v>657</v>
      </c>
      <c r="M29" s="18">
        <v>9854434692</v>
      </c>
      <c r="N29" s="99" t="s">
        <v>658</v>
      </c>
      <c r="O29" s="99">
        <v>9859886588</v>
      </c>
      <c r="P29" s="24">
        <v>43635</v>
      </c>
      <c r="Q29" s="18" t="s">
        <v>1109</v>
      </c>
      <c r="R29" s="48" t="s">
        <v>1116</v>
      </c>
      <c r="S29" s="18" t="s">
        <v>1113</v>
      </c>
      <c r="T29" s="18"/>
    </row>
    <row r="30" spans="1:20" ht="33">
      <c r="A30" s="4">
        <v>26</v>
      </c>
      <c r="B30" s="69" t="s">
        <v>62</v>
      </c>
      <c r="C30" s="18" t="s">
        <v>569</v>
      </c>
      <c r="D30" s="18" t="s">
        <v>25</v>
      </c>
      <c r="E30" s="65">
        <v>225</v>
      </c>
      <c r="F30" s="18" t="s">
        <v>126</v>
      </c>
      <c r="G30" s="65">
        <v>22</v>
      </c>
      <c r="H30" s="65">
        <v>11</v>
      </c>
      <c r="I30" s="57">
        <f t="shared" si="0"/>
        <v>33</v>
      </c>
      <c r="J30" s="18" t="s">
        <v>667</v>
      </c>
      <c r="K30" s="18" t="s">
        <v>656</v>
      </c>
      <c r="L30" s="18" t="s">
        <v>657</v>
      </c>
      <c r="M30" s="18">
        <v>9854434692</v>
      </c>
      <c r="N30" s="99" t="s">
        <v>658</v>
      </c>
      <c r="O30" s="99">
        <v>9859886588</v>
      </c>
      <c r="P30" s="24">
        <v>43635</v>
      </c>
      <c r="Q30" s="18" t="s">
        <v>1109</v>
      </c>
      <c r="R30" s="48" t="s">
        <v>1116</v>
      </c>
      <c r="S30" s="18" t="s">
        <v>1113</v>
      </c>
      <c r="T30" s="18"/>
    </row>
    <row r="31" spans="1:20" ht="33">
      <c r="A31" s="4">
        <v>27</v>
      </c>
      <c r="B31" s="69" t="s">
        <v>62</v>
      </c>
      <c r="C31" s="18" t="s">
        <v>570</v>
      </c>
      <c r="D31" s="18" t="s">
        <v>25</v>
      </c>
      <c r="E31" s="65">
        <v>228</v>
      </c>
      <c r="F31" s="18" t="s">
        <v>126</v>
      </c>
      <c r="G31" s="65">
        <v>17</v>
      </c>
      <c r="H31" s="65">
        <v>10</v>
      </c>
      <c r="I31" s="57">
        <f t="shared" si="0"/>
        <v>27</v>
      </c>
      <c r="J31" s="18" t="s">
        <v>662</v>
      </c>
      <c r="K31" s="18" t="s">
        <v>656</v>
      </c>
      <c r="L31" s="18" t="s">
        <v>657</v>
      </c>
      <c r="M31" s="18">
        <v>9854434692</v>
      </c>
      <c r="N31" s="99" t="s">
        <v>658</v>
      </c>
      <c r="O31" s="99">
        <v>9859886588</v>
      </c>
      <c r="P31" s="24">
        <v>43635</v>
      </c>
      <c r="Q31" s="18" t="s">
        <v>1109</v>
      </c>
      <c r="R31" s="48" t="s">
        <v>1116</v>
      </c>
      <c r="S31" s="18" t="s">
        <v>1113</v>
      </c>
      <c r="T31" s="18"/>
    </row>
    <row r="32" spans="1:20">
      <c r="A32" s="4">
        <v>28</v>
      </c>
      <c r="B32" s="69" t="s">
        <v>62</v>
      </c>
      <c r="C32" s="18" t="s">
        <v>571</v>
      </c>
      <c r="D32" s="18" t="s">
        <v>25</v>
      </c>
      <c r="E32" s="65">
        <v>90</v>
      </c>
      <c r="F32" s="18" t="s">
        <v>126</v>
      </c>
      <c r="G32" s="65">
        <v>35</v>
      </c>
      <c r="H32" s="65">
        <v>34</v>
      </c>
      <c r="I32" s="57">
        <f t="shared" si="0"/>
        <v>69</v>
      </c>
      <c r="J32" s="18" t="s">
        <v>668</v>
      </c>
      <c r="K32" s="18" t="s">
        <v>656</v>
      </c>
      <c r="L32" s="18" t="s">
        <v>657</v>
      </c>
      <c r="M32" s="18">
        <v>9854434692</v>
      </c>
      <c r="N32" s="99" t="s">
        <v>658</v>
      </c>
      <c r="O32" s="99">
        <v>9859886588</v>
      </c>
      <c r="P32" s="24">
        <v>43636</v>
      </c>
      <c r="Q32" s="18" t="s">
        <v>1107</v>
      </c>
      <c r="R32" s="48" t="s">
        <v>1116</v>
      </c>
      <c r="S32" s="18" t="s">
        <v>1113</v>
      </c>
      <c r="T32" s="18"/>
    </row>
    <row r="33" spans="1:20">
      <c r="A33" s="4">
        <v>29</v>
      </c>
      <c r="B33" s="69" t="s">
        <v>62</v>
      </c>
      <c r="C33" s="18" t="s">
        <v>572</v>
      </c>
      <c r="D33" s="18" t="s">
        <v>25</v>
      </c>
      <c r="E33" s="65">
        <v>92</v>
      </c>
      <c r="F33" s="18" t="s">
        <v>126</v>
      </c>
      <c r="G33" s="65">
        <v>25</v>
      </c>
      <c r="H33" s="65">
        <v>27</v>
      </c>
      <c r="I33" s="57">
        <f t="shared" si="0"/>
        <v>52</v>
      </c>
      <c r="J33" s="18" t="s">
        <v>669</v>
      </c>
      <c r="K33" s="18" t="s">
        <v>656</v>
      </c>
      <c r="L33" s="18" t="s">
        <v>657</v>
      </c>
      <c r="M33" s="18">
        <v>9854434692</v>
      </c>
      <c r="N33" s="99" t="s">
        <v>658</v>
      </c>
      <c r="O33" s="99">
        <v>9859886588</v>
      </c>
      <c r="P33" s="24">
        <v>43636</v>
      </c>
      <c r="Q33" s="18" t="s">
        <v>1107</v>
      </c>
      <c r="R33" s="48" t="s">
        <v>1116</v>
      </c>
      <c r="S33" s="18" t="s">
        <v>1113</v>
      </c>
      <c r="T33" s="18"/>
    </row>
    <row r="34" spans="1:20">
      <c r="A34" s="4">
        <v>30</v>
      </c>
      <c r="B34" s="69" t="s">
        <v>62</v>
      </c>
      <c r="C34" s="18" t="s">
        <v>573</v>
      </c>
      <c r="D34" s="18" t="s">
        <v>25</v>
      </c>
      <c r="E34" s="65">
        <v>103</v>
      </c>
      <c r="F34" s="18" t="s">
        <v>126</v>
      </c>
      <c r="G34" s="65">
        <v>23</v>
      </c>
      <c r="H34" s="65">
        <v>24</v>
      </c>
      <c r="I34" s="57">
        <f t="shared" si="0"/>
        <v>47</v>
      </c>
      <c r="J34" s="18" t="s">
        <v>670</v>
      </c>
      <c r="K34" s="18" t="s">
        <v>656</v>
      </c>
      <c r="L34" s="18" t="s">
        <v>657</v>
      </c>
      <c r="M34" s="18">
        <v>9854434692</v>
      </c>
      <c r="N34" s="99" t="s">
        <v>658</v>
      </c>
      <c r="O34" s="99">
        <v>9859886588</v>
      </c>
      <c r="P34" s="24">
        <v>43636</v>
      </c>
      <c r="Q34" s="18" t="s">
        <v>1107</v>
      </c>
      <c r="R34" s="48" t="s">
        <v>1116</v>
      </c>
      <c r="S34" s="18" t="s">
        <v>1113</v>
      </c>
      <c r="T34" s="18"/>
    </row>
    <row r="35" spans="1:20">
      <c r="A35" s="4">
        <v>31</v>
      </c>
      <c r="B35" s="69" t="s">
        <v>62</v>
      </c>
      <c r="C35" s="18" t="s">
        <v>574</v>
      </c>
      <c r="D35" s="18" t="s">
        <v>25</v>
      </c>
      <c r="E35" s="65">
        <v>94</v>
      </c>
      <c r="F35" s="18" t="s">
        <v>126</v>
      </c>
      <c r="G35" s="65">
        <v>33</v>
      </c>
      <c r="H35" s="65">
        <v>33</v>
      </c>
      <c r="I35" s="57">
        <f t="shared" si="0"/>
        <v>66</v>
      </c>
      <c r="J35" s="18" t="s">
        <v>671</v>
      </c>
      <c r="K35" s="18" t="s">
        <v>656</v>
      </c>
      <c r="L35" s="18" t="s">
        <v>657</v>
      </c>
      <c r="M35" s="18">
        <v>9854434692</v>
      </c>
      <c r="N35" s="99" t="s">
        <v>658</v>
      </c>
      <c r="O35" s="99">
        <v>9859886588</v>
      </c>
      <c r="P35" s="24">
        <v>43637</v>
      </c>
      <c r="Q35" s="18" t="s">
        <v>1108</v>
      </c>
      <c r="R35" s="48" t="s">
        <v>1116</v>
      </c>
      <c r="S35" s="18" t="s">
        <v>1113</v>
      </c>
      <c r="T35" s="18"/>
    </row>
    <row r="36" spans="1:20">
      <c r="A36" s="4">
        <v>32</v>
      </c>
      <c r="B36" s="69" t="s">
        <v>62</v>
      </c>
      <c r="C36" s="18" t="s">
        <v>575</v>
      </c>
      <c r="D36" s="18" t="s">
        <v>25</v>
      </c>
      <c r="E36" s="65">
        <v>93</v>
      </c>
      <c r="F36" s="18" t="s">
        <v>126</v>
      </c>
      <c r="G36" s="65">
        <v>35</v>
      </c>
      <c r="H36" s="65">
        <v>35</v>
      </c>
      <c r="I36" s="57">
        <f t="shared" si="0"/>
        <v>70</v>
      </c>
      <c r="J36" s="18" t="s">
        <v>672</v>
      </c>
      <c r="K36" s="18" t="s">
        <v>656</v>
      </c>
      <c r="L36" s="18" t="s">
        <v>657</v>
      </c>
      <c r="M36" s="18">
        <v>9854434692</v>
      </c>
      <c r="N36" s="99" t="s">
        <v>658</v>
      </c>
      <c r="O36" s="99">
        <v>9859886588</v>
      </c>
      <c r="P36" s="24">
        <v>43637</v>
      </c>
      <c r="Q36" s="18" t="s">
        <v>1108</v>
      </c>
      <c r="R36" s="48" t="s">
        <v>1116</v>
      </c>
      <c r="S36" s="18" t="s">
        <v>1113</v>
      </c>
      <c r="T36" s="18"/>
    </row>
    <row r="37" spans="1:20">
      <c r="A37" s="4">
        <v>33</v>
      </c>
      <c r="B37" s="69" t="s">
        <v>62</v>
      </c>
      <c r="C37" s="18" t="s">
        <v>576</v>
      </c>
      <c r="D37" s="18" t="s">
        <v>25</v>
      </c>
      <c r="E37" s="65">
        <v>98</v>
      </c>
      <c r="F37" s="18" t="s">
        <v>126</v>
      </c>
      <c r="G37" s="65">
        <v>21</v>
      </c>
      <c r="H37" s="65">
        <v>30</v>
      </c>
      <c r="I37" s="57">
        <f t="shared" si="0"/>
        <v>51</v>
      </c>
      <c r="J37" s="18" t="s">
        <v>673</v>
      </c>
      <c r="K37" s="18" t="s">
        <v>656</v>
      </c>
      <c r="L37" s="18" t="s">
        <v>657</v>
      </c>
      <c r="M37" s="18">
        <v>9854434692</v>
      </c>
      <c r="N37" s="99" t="s">
        <v>658</v>
      </c>
      <c r="O37" s="99">
        <v>9859886588</v>
      </c>
      <c r="P37" s="24">
        <v>43638</v>
      </c>
      <c r="Q37" s="18" t="s">
        <v>1104</v>
      </c>
      <c r="R37" s="48" t="s">
        <v>1116</v>
      </c>
      <c r="S37" s="18" t="s">
        <v>1113</v>
      </c>
      <c r="T37" s="18"/>
    </row>
    <row r="38" spans="1:20">
      <c r="A38" s="4">
        <v>34</v>
      </c>
      <c r="B38" s="69" t="s">
        <v>62</v>
      </c>
      <c r="C38" s="18" t="s">
        <v>577</v>
      </c>
      <c r="D38" s="18" t="s">
        <v>25</v>
      </c>
      <c r="E38" s="65">
        <v>87</v>
      </c>
      <c r="F38" s="18" t="s">
        <v>126</v>
      </c>
      <c r="G38" s="65">
        <v>30</v>
      </c>
      <c r="H38" s="65">
        <v>28</v>
      </c>
      <c r="I38" s="57">
        <f t="shared" si="0"/>
        <v>58</v>
      </c>
      <c r="J38" s="18" t="s">
        <v>674</v>
      </c>
      <c r="K38" s="18" t="s">
        <v>656</v>
      </c>
      <c r="L38" s="18" t="s">
        <v>657</v>
      </c>
      <c r="M38" s="18">
        <v>9854434692</v>
      </c>
      <c r="N38" s="99" t="s">
        <v>658</v>
      </c>
      <c r="O38" s="99">
        <v>9859886588</v>
      </c>
      <c r="P38" s="24">
        <v>43638</v>
      </c>
      <c r="Q38" s="18" t="s">
        <v>1104</v>
      </c>
      <c r="R38" s="48" t="s">
        <v>1116</v>
      </c>
      <c r="S38" s="18" t="s">
        <v>1113</v>
      </c>
      <c r="T38" s="18"/>
    </row>
    <row r="39" spans="1:20">
      <c r="A39" s="4">
        <v>35</v>
      </c>
      <c r="B39" s="69" t="s">
        <v>62</v>
      </c>
      <c r="C39" s="18" t="s">
        <v>578</v>
      </c>
      <c r="D39" s="18" t="s">
        <v>25</v>
      </c>
      <c r="E39" s="65">
        <v>95</v>
      </c>
      <c r="F39" s="18" t="s">
        <v>126</v>
      </c>
      <c r="G39" s="65">
        <v>31</v>
      </c>
      <c r="H39" s="65">
        <v>30</v>
      </c>
      <c r="I39" s="57">
        <f t="shared" si="0"/>
        <v>61</v>
      </c>
      <c r="J39" s="18" t="s">
        <v>675</v>
      </c>
      <c r="K39" s="18" t="s">
        <v>656</v>
      </c>
      <c r="L39" s="18" t="s">
        <v>657</v>
      </c>
      <c r="M39" s="18">
        <v>9854434692</v>
      </c>
      <c r="N39" s="99" t="s">
        <v>658</v>
      </c>
      <c r="O39" s="99">
        <v>9859886588</v>
      </c>
      <c r="P39" s="24">
        <v>43638</v>
      </c>
      <c r="Q39" s="18" t="s">
        <v>1104</v>
      </c>
      <c r="R39" s="48" t="s">
        <v>1116</v>
      </c>
      <c r="S39" s="18" t="s">
        <v>1113</v>
      </c>
      <c r="T39" s="18"/>
    </row>
    <row r="40" spans="1:20">
      <c r="A40" s="4">
        <v>36</v>
      </c>
      <c r="B40" s="69" t="s">
        <v>62</v>
      </c>
      <c r="C40" s="18" t="s">
        <v>579</v>
      </c>
      <c r="D40" s="18" t="s">
        <v>25</v>
      </c>
      <c r="E40" s="65">
        <v>91</v>
      </c>
      <c r="F40" s="18" t="s">
        <v>126</v>
      </c>
      <c r="G40" s="65">
        <v>16</v>
      </c>
      <c r="H40" s="65">
        <v>6</v>
      </c>
      <c r="I40" s="57">
        <f t="shared" si="0"/>
        <v>22</v>
      </c>
      <c r="J40" s="18" t="s">
        <v>676</v>
      </c>
      <c r="K40" s="18" t="s">
        <v>656</v>
      </c>
      <c r="L40" s="18" t="s">
        <v>657</v>
      </c>
      <c r="M40" s="18">
        <v>9854434692</v>
      </c>
      <c r="N40" s="99" t="s">
        <v>658</v>
      </c>
      <c r="O40" s="99">
        <v>9859886588</v>
      </c>
      <c r="P40" s="24">
        <v>43640</v>
      </c>
      <c r="Q40" s="18" t="s">
        <v>1105</v>
      </c>
      <c r="R40" s="48" t="s">
        <v>1116</v>
      </c>
      <c r="S40" s="18" t="s">
        <v>1113</v>
      </c>
      <c r="T40" s="18"/>
    </row>
    <row r="41" spans="1:20">
      <c r="A41" s="4">
        <v>37</v>
      </c>
      <c r="B41" s="69" t="s">
        <v>62</v>
      </c>
      <c r="C41" s="18" t="s">
        <v>580</v>
      </c>
      <c r="D41" s="18" t="s">
        <v>25</v>
      </c>
      <c r="E41" s="65">
        <v>101</v>
      </c>
      <c r="F41" s="18" t="s">
        <v>126</v>
      </c>
      <c r="G41" s="65">
        <v>30</v>
      </c>
      <c r="H41" s="65">
        <v>28</v>
      </c>
      <c r="I41" s="57">
        <f t="shared" si="0"/>
        <v>58</v>
      </c>
      <c r="J41" s="18" t="s">
        <v>677</v>
      </c>
      <c r="K41" s="18" t="s">
        <v>656</v>
      </c>
      <c r="L41" s="18" t="s">
        <v>657</v>
      </c>
      <c r="M41" s="18">
        <v>9854434692</v>
      </c>
      <c r="N41" s="99" t="s">
        <v>658</v>
      </c>
      <c r="O41" s="99">
        <v>9859886588</v>
      </c>
      <c r="P41" s="24">
        <v>43640</v>
      </c>
      <c r="Q41" s="18" t="s">
        <v>1105</v>
      </c>
      <c r="R41" s="48" t="s">
        <v>1116</v>
      </c>
      <c r="S41" s="18" t="s">
        <v>1113</v>
      </c>
      <c r="T41" s="18"/>
    </row>
    <row r="42" spans="1:20">
      <c r="A42" s="4">
        <v>38</v>
      </c>
      <c r="B42" s="69" t="s">
        <v>62</v>
      </c>
      <c r="C42" s="18" t="s">
        <v>581</v>
      </c>
      <c r="D42" s="18" t="s">
        <v>25</v>
      </c>
      <c r="E42" s="65">
        <v>88</v>
      </c>
      <c r="F42" s="18" t="s">
        <v>126</v>
      </c>
      <c r="G42" s="65">
        <v>47</v>
      </c>
      <c r="H42" s="65">
        <v>40</v>
      </c>
      <c r="I42" s="57">
        <f t="shared" si="0"/>
        <v>87</v>
      </c>
      <c r="J42" s="18" t="s">
        <v>678</v>
      </c>
      <c r="K42" s="18" t="s">
        <v>656</v>
      </c>
      <c r="L42" s="18" t="s">
        <v>657</v>
      </c>
      <c r="M42" s="18">
        <v>9854434692</v>
      </c>
      <c r="N42" s="99" t="s">
        <v>658</v>
      </c>
      <c r="O42" s="99">
        <v>9859886588</v>
      </c>
      <c r="P42" s="24">
        <v>43640</v>
      </c>
      <c r="Q42" s="18" t="s">
        <v>1105</v>
      </c>
      <c r="R42" s="48" t="s">
        <v>1116</v>
      </c>
      <c r="S42" s="18" t="s">
        <v>1113</v>
      </c>
      <c r="T42" s="18"/>
    </row>
    <row r="43" spans="1:20">
      <c r="A43" s="4">
        <v>39</v>
      </c>
      <c r="B43" s="69" t="s">
        <v>62</v>
      </c>
      <c r="C43" s="18" t="s">
        <v>582</v>
      </c>
      <c r="D43" s="18" t="s">
        <v>25</v>
      </c>
      <c r="E43" s="65">
        <v>99</v>
      </c>
      <c r="F43" s="18" t="s">
        <v>126</v>
      </c>
      <c r="G43" s="65">
        <v>27</v>
      </c>
      <c r="H43" s="65">
        <v>30</v>
      </c>
      <c r="I43" s="57">
        <f t="shared" si="0"/>
        <v>57</v>
      </c>
      <c r="J43" s="18" t="s">
        <v>679</v>
      </c>
      <c r="K43" s="18" t="s">
        <v>656</v>
      </c>
      <c r="L43" s="18" t="s">
        <v>657</v>
      </c>
      <c r="M43" s="18">
        <v>9854434692</v>
      </c>
      <c r="N43" s="99" t="s">
        <v>658</v>
      </c>
      <c r="O43" s="99">
        <v>9859886588</v>
      </c>
      <c r="P43" s="24">
        <v>43641</v>
      </c>
      <c r="Q43" s="18" t="s">
        <v>1106</v>
      </c>
      <c r="R43" s="48" t="s">
        <v>1116</v>
      </c>
      <c r="S43" s="18" t="s">
        <v>1113</v>
      </c>
      <c r="T43" s="18"/>
    </row>
    <row r="44" spans="1:20">
      <c r="A44" s="4">
        <v>40</v>
      </c>
      <c r="B44" s="69" t="s">
        <v>62</v>
      </c>
      <c r="C44" s="18" t="s">
        <v>583</v>
      </c>
      <c r="D44" s="18" t="s">
        <v>25</v>
      </c>
      <c r="E44" s="65">
        <v>104</v>
      </c>
      <c r="F44" s="18" t="s">
        <v>126</v>
      </c>
      <c r="G44" s="65">
        <v>24</v>
      </c>
      <c r="H44" s="65">
        <v>30</v>
      </c>
      <c r="I44" s="57">
        <f t="shared" si="0"/>
        <v>54</v>
      </c>
      <c r="J44" s="18" t="s">
        <v>680</v>
      </c>
      <c r="K44" s="18" t="s">
        <v>656</v>
      </c>
      <c r="L44" s="18" t="s">
        <v>657</v>
      </c>
      <c r="M44" s="18">
        <v>9854434692</v>
      </c>
      <c r="N44" s="99" t="s">
        <v>658</v>
      </c>
      <c r="O44" s="99">
        <v>9859886588</v>
      </c>
      <c r="P44" s="24">
        <v>43641</v>
      </c>
      <c r="Q44" s="18" t="s">
        <v>1106</v>
      </c>
      <c r="R44" s="48" t="s">
        <v>1116</v>
      </c>
      <c r="S44" s="18" t="s">
        <v>1113</v>
      </c>
      <c r="T44" s="18"/>
    </row>
    <row r="45" spans="1:20">
      <c r="A45" s="4">
        <v>41</v>
      </c>
      <c r="B45" s="69" t="s">
        <v>62</v>
      </c>
      <c r="C45" s="18" t="s">
        <v>584</v>
      </c>
      <c r="D45" s="18" t="s">
        <v>25</v>
      </c>
      <c r="E45" s="65">
        <v>171</v>
      </c>
      <c r="F45" s="18" t="s">
        <v>126</v>
      </c>
      <c r="G45" s="65">
        <v>44</v>
      </c>
      <c r="H45" s="65">
        <v>23</v>
      </c>
      <c r="I45" s="57">
        <f t="shared" si="0"/>
        <v>67</v>
      </c>
      <c r="J45" s="18" t="s">
        <v>681</v>
      </c>
      <c r="K45" s="18" t="s">
        <v>656</v>
      </c>
      <c r="L45" s="18" t="s">
        <v>657</v>
      </c>
      <c r="M45" s="18">
        <v>9854434692</v>
      </c>
      <c r="N45" s="99" t="s">
        <v>658</v>
      </c>
      <c r="O45" s="99">
        <v>9859886588</v>
      </c>
      <c r="P45" s="24">
        <v>43641</v>
      </c>
      <c r="Q45" s="18" t="s">
        <v>1106</v>
      </c>
      <c r="R45" s="48" t="s">
        <v>1116</v>
      </c>
      <c r="S45" s="18" t="s">
        <v>1113</v>
      </c>
      <c r="T45" s="18"/>
    </row>
    <row r="46" spans="1:20" ht="33">
      <c r="A46" s="4">
        <v>42</v>
      </c>
      <c r="B46" s="69" t="s">
        <v>62</v>
      </c>
      <c r="C46" s="18" t="s">
        <v>585</v>
      </c>
      <c r="D46" s="18" t="s">
        <v>25</v>
      </c>
      <c r="E46" s="65">
        <v>173</v>
      </c>
      <c r="F46" s="18" t="s">
        <v>126</v>
      </c>
      <c r="G46" s="65">
        <v>22</v>
      </c>
      <c r="H46" s="65">
        <v>22</v>
      </c>
      <c r="I46" s="57">
        <f t="shared" si="0"/>
        <v>44</v>
      </c>
      <c r="J46" s="18" t="s">
        <v>682</v>
      </c>
      <c r="K46" s="18" t="s">
        <v>656</v>
      </c>
      <c r="L46" s="18" t="s">
        <v>657</v>
      </c>
      <c r="M46" s="18">
        <v>9854434692</v>
      </c>
      <c r="N46" s="99" t="s">
        <v>658</v>
      </c>
      <c r="O46" s="99">
        <v>9859886588</v>
      </c>
      <c r="P46" s="24">
        <v>43642</v>
      </c>
      <c r="Q46" s="18" t="s">
        <v>1109</v>
      </c>
      <c r="R46" s="48" t="s">
        <v>1116</v>
      </c>
      <c r="S46" s="18" t="s">
        <v>1113</v>
      </c>
      <c r="T46" s="18"/>
    </row>
    <row r="47" spans="1:20" ht="33">
      <c r="A47" s="4">
        <v>43</v>
      </c>
      <c r="B47" s="69" t="s">
        <v>62</v>
      </c>
      <c r="C47" s="18" t="s">
        <v>294</v>
      </c>
      <c r="D47" s="69" t="s">
        <v>23</v>
      </c>
      <c r="E47" s="65">
        <v>18140109401</v>
      </c>
      <c r="F47" s="18" t="s">
        <v>532</v>
      </c>
      <c r="G47" s="65">
        <v>31</v>
      </c>
      <c r="H47" s="65">
        <v>30</v>
      </c>
      <c r="I47" s="57">
        <f t="shared" si="0"/>
        <v>61</v>
      </c>
      <c r="J47" s="18" t="s">
        <v>683</v>
      </c>
      <c r="K47" s="18" t="s">
        <v>648</v>
      </c>
      <c r="L47" s="18" t="s">
        <v>649</v>
      </c>
      <c r="M47" s="18">
        <v>9854310060</v>
      </c>
      <c r="N47" s="18" t="s">
        <v>138</v>
      </c>
      <c r="O47" s="18">
        <v>9957612780</v>
      </c>
      <c r="P47" s="24">
        <v>43642</v>
      </c>
      <c r="Q47" s="18" t="s">
        <v>1109</v>
      </c>
      <c r="R47" s="48" t="s">
        <v>1116</v>
      </c>
      <c r="S47" s="18" t="s">
        <v>1113</v>
      </c>
      <c r="T47" s="18"/>
    </row>
    <row r="48" spans="1:20" ht="33">
      <c r="A48" s="4">
        <v>44</v>
      </c>
      <c r="B48" s="69" t="s">
        <v>62</v>
      </c>
      <c r="C48" s="18" t="s">
        <v>78</v>
      </c>
      <c r="D48" s="69" t="s">
        <v>23</v>
      </c>
      <c r="E48" s="65">
        <v>18140100402</v>
      </c>
      <c r="F48" s="18" t="s">
        <v>532</v>
      </c>
      <c r="G48" s="65">
        <v>45</v>
      </c>
      <c r="H48" s="65">
        <v>46</v>
      </c>
      <c r="I48" s="57">
        <f t="shared" si="0"/>
        <v>91</v>
      </c>
      <c r="J48" s="18" t="s">
        <v>127</v>
      </c>
      <c r="K48" s="18" t="s">
        <v>128</v>
      </c>
      <c r="L48" s="18" t="s">
        <v>129</v>
      </c>
      <c r="M48" s="18">
        <v>8811855198</v>
      </c>
      <c r="N48" s="18" t="s">
        <v>138</v>
      </c>
      <c r="O48" s="18">
        <v>9957612780</v>
      </c>
      <c r="P48" s="24">
        <v>43642</v>
      </c>
      <c r="Q48" s="18" t="s">
        <v>1109</v>
      </c>
      <c r="R48" s="48" t="s">
        <v>1116</v>
      </c>
      <c r="S48" s="18" t="s">
        <v>1113</v>
      </c>
      <c r="T48" s="18"/>
    </row>
    <row r="49" spans="1:20" ht="33">
      <c r="A49" s="4">
        <v>45</v>
      </c>
      <c r="B49" s="69" t="s">
        <v>62</v>
      </c>
      <c r="C49" s="18" t="s">
        <v>79</v>
      </c>
      <c r="D49" s="69" t="s">
        <v>23</v>
      </c>
      <c r="E49" s="65">
        <v>18140131802</v>
      </c>
      <c r="F49" s="18" t="s">
        <v>532</v>
      </c>
      <c r="G49" s="65">
        <v>65</v>
      </c>
      <c r="H49" s="65">
        <v>57</v>
      </c>
      <c r="I49" s="57">
        <f t="shared" si="0"/>
        <v>122</v>
      </c>
      <c r="J49" s="18" t="s">
        <v>131</v>
      </c>
      <c r="K49" s="18" t="s">
        <v>128</v>
      </c>
      <c r="L49" s="18" t="s">
        <v>129</v>
      </c>
      <c r="M49" s="18">
        <v>8811855198</v>
      </c>
      <c r="N49" s="18" t="s">
        <v>138</v>
      </c>
      <c r="O49" s="18">
        <v>9957612780</v>
      </c>
      <c r="P49" s="24">
        <v>43643</v>
      </c>
      <c r="Q49" s="18" t="s">
        <v>1107</v>
      </c>
      <c r="R49" s="48" t="s">
        <v>1116</v>
      </c>
      <c r="S49" s="18" t="s">
        <v>1113</v>
      </c>
      <c r="T49" s="18"/>
    </row>
    <row r="50" spans="1:20" ht="33">
      <c r="A50" s="4">
        <v>46</v>
      </c>
      <c r="B50" s="69" t="s">
        <v>62</v>
      </c>
      <c r="C50" s="18" t="s">
        <v>80</v>
      </c>
      <c r="D50" s="69" t="s">
        <v>23</v>
      </c>
      <c r="E50" s="65">
        <v>18140131803</v>
      </c>
      <c r="F50" s="18" t="s">
        <v>532</v>
      </c>
      <c r="G50" s="65">
        <v>27</v>
      </c>
      <c r="H50" s="65">
        <v>20</v>
      </c>
      <c r="I50" s="57">
        <f t="shared" si="0"/>
        <v>47</v>
      </c>
      <c r="J50" s="18" t="s">
        <v>132</v>
      </c>
      <c r="K50" s="18" t="s">
        <v>128</v>
      </c>
      <c r="L50" s="18" t="s">
        <v>129</v>
      </c>
      <c r="M50" s="18">
        <v>8811855198</v>
      </c>
      <c r="N50" s="18" t="s">
        <v>138</v>
      </c>
      <c r="O50" s="18">
        <v>9957612780</v>
      </c>
      <c r="P50" s="24">
        <v>43644</v>
      </c>
      <c r="Q50" s="18" t="s">
        <v>1108</v>
      </c>
      <c r="R50" s="48" t="s">
        <v>1116</v>
      </c>
      <c r="S50" s="18" t="s">
        <v>1113</v>
      </c>
      <c r="T50" s="18"/>
    </row>
    <row r="51" spans="1:20" ht="33">
      <c r="A51" s="4">
        <v>47</v>
      </c>
      <c r="B51" s="69" t="s">
        <v>62</v>
      </c>
      <c r="C51" s="18" t="s">
        <v>81</v>
      </c>
      <c r="D51" s="69" t="s">
        <v>23</v>
      </c>
      <c r="E51" s="65">
        <v>18140131804</v>
      </c>
      <c r="F51" s="18" t="s">
        <v>532</v>
      </c>
      <c r="G51" s="65">
        <v>45</v>
      </c>
      <c r="H51" s="65">
        <v>45</v>
      </c>
      <c r="I51" s="57">
        <f t="shared" si="0"/>
        <v>90</v>
      </c>
      <c r="J51" s="18" t="s">
        <v>133</v>
      </c>
      <c r="K51" s="18" t="s">
        <v>128</v>
      </c>
      <c r="L51" s="18" t="s">
        <v>129</v>
      </c>
      <c r="M51" s="18">
        <v>8811855198</v>
      </c>
      <c r="N51" s="18" t="s">
        <v>138</v>
      </c>
      <c r="O51" s="18">
        <v>9957612780</v>
      </c>
      <c r="P51" s="24">
        <v>43644</v>
      </c>
      <c r="Q51" s="18" t="s">
        <v>1108</v>
      </c>
      <c r="R51" s="48" t="s">
        <v>1116</v>
      </c>
      <c r="S51" s="18" t="s">
        <v>1113</v>
      </c>
      <c r="T51" s="18"/>
    </row>
    <row r="52" spans="1:20" ht="33">
      <c r="A52" s="4">
        <v>48</v>
      </c>
      <c r="B52" s="69" t="s">
        <v>62</v>
      </c>
      <c r="C52" s="18" t="s">
        <v>586</v>
      </c>
      <c r="D52" s="18" t="s">
        <v>25</v>
      </c>
      <c r="E52" s="65">
        <v>89</v>
      </c>
      <c r="F52" s="18" t="s">
        <v>126</v>
      </c>
      <c r="G52" s="65">
        <v>17</v>
      </c>
      <c r="H52" s="65">
        <v>34</v>
      </c>
      <c r="I52" s="57">
        <f t="shared" si="0"/>
        <v>51</v>
      </c>
      <c r="J52" s="18" t="s">
        <v>684</v>
      </c>
      <c r="K52" s="18" t="s">
        <v>360</v>
      </c>
      <c r="L52" s="18" t="s">
        <v>361</v>
      </c>
      <c r="M52" s="18">
        <v>8721019972</v>
      </c>
      <c r="N52" s="18" t="s">
        <v>362</v>
      </c>
      <c r="O52" s="18">
        <v>9859528638</v>
      </c>
      <c r="P52" s="24">
        <v>43645</v>
      </c>
      <c r="Q52" s="18" t="s">
        <v>1104</v>
      </c>
      <c r="R52" s="48" t="s">
        <v>1116</v>
      </c>
      <c r="S52" s="18" t="s">
        <v>1113</v>
      </c>
      <c r="T52" s="18"/>
    </row>
    <row r="53" spans="1:20" ht="33">
      <c r="A53" s="4">
        <v>49</v>
      </c>
      <c r="B53" s="69" t="s">
        <v>62</v>
      </c>
      <c r="C53" s="18" t="s">
        <v>587</v>
      </c>
      <c r="D53" s="18" t="s">
        <v>25</v>
      </c>
      <c r="E53" s="65">
        <v>86</v>
      </c>
      <c r="F53" s="18" t="s">
        <v>126</v>
      </c>
      <c r="G53" s="65">
        <v>35</v>
      </c>
      <c r="H53" s="65">
        <v>12</v>
      </c>
      <c r="I53" s="57">
        <f t="shared" si="0"/>
        <v>47</v>
      </c>
      <c r="J53" s="18" t="s">
        <v>685</v>
      </c>
      <c r="K53" s="18" t="s">
        <v>360</v>
      </c>
      <c r="L53" s="18" t="s">
        <v>361</v>
      </c>
      <c r="M53" s="18">
        <v>8721019972</v>
      </c>
      <c r="N53" s="18" t="s">
        <v>362</v>
      </c>
      <c r="O53" s="18">
        <v>9859528638</v>
      </c>
      <c r="P53" s="24">
        <v>43645</v>
      </c>
      <c r="Q53" s="18" t="s">
        <v>1104</v>
      </c>
      <c r="R53" s="48" t="s">
        <v>1116</v>
      </c>
      <c r="S53" s="18" t="s">
        <v>1113</v>
      </c>
      <c r="T53" s="18"/>
    </row>
    <row r="54" spans="1:20" ht="33">
      <c r="A54" s="4">
        <v>50</v>
      </c>
      <c r="B54" s="69" t="s">
        <v>62</v>
      </c>
      <c r="C54" s="18" t="s">
        <v>588</v>
      </c>
      <c r="D54" s="18" t="s">
        <v>25</v>
      </c>
      <c r="E54" s="65">
        <v>204</v>
      </c>
      <c r="F54" s="18" t="s">
        <v>126</v>
      </c>
      <c r="G54" s="65">
        <v>25</v>
      </c>
      <c r="H54" s="65">
        <v>28</v>
      </c>
      <c r="I54" s="57">
        <f t="shared" si="0"/>
        <v>53</v>
      </c>
      <c r="J54" s="18" t="s">
        <v>686</v>
      </c>
      <c r="K54" s="18" t="s">
        <v>360</v>
      </c>
      <c r="L54" s="18" t="s">
        <v>361</v>
      </c>
      <c r="M54" s="18">
        <v>8721019972</v>
      </c>
      <c r="N54" s="18" t="s">
        <v>362</v>
      </c>
      <c r="O54" s="18">
        <v>9859528638</v>
      </c>
      <c r="P54" s="24">
        <v>43645</v>
      </c>
      <c r="Q54" s="18" t="s">
        <v>1104</v>
      </c>
      <c r="R54" s="48" t="s">
        <v>1116</v>
      </c>
      <c r="S54" s="18" t="s">
        <v>1113</v>
      </c>
      <c r="T54" s="18"/>
    </row>
    <row r="55" spans="1:20">
      <c r="A55" s="4">
        <v>51</v>
      </c>
      <c r="B55" s="69"/>
      <c r="C55" s="18"/>
      <c r="D55" s="18"/>
      <c r="E55" s="65"/>
      <c r="F55" s="18"/>
      <c r="G55" s="65"/>
      <c r="H55" s="65"/>
      <c r="I55" s="57">
        <f t="shared" si="0"/>
        <v>0</v>
      </c>
      <c r="J55" s="18"/>
      <c r="K55" s="18"/>
      <c r="L55" s="18"/>
      <c r="M55" s="18"/>
      <c r="N55" s="18"/>
      <c r="O55" s="18"/>
      <c r="P55" s="24"/>
      <c r="Q55" s="18"/>
      <c r="R55" s="18"/>
      <c r="S55" s="18"/>
      <c r="T55" s="18"/>
    </row>
    <row r="56" spans="1:20">
      <c r="A56" s="4">
        <v>52</v>
      </c>
      <c r="B56" s="69"/>
      <c r="C56" s="18"/>
      <c r="D56" s="18"/>
      <c r="E56" s="65"/>
      <c r="F56" s="18"/>
      <c r="G56" s="65"/>
      <c r="H56" s="65"/>
      <c r="I56" s="57">
        <f t="shared" si="0"/>
        <v>0</v>
      </c>
      <c r="J56" s="18"/>
      <c r="K56" s="18"/>
      <c r="L56" s="18"/>
      <c r="M56" s="18"/>
      <c r="N56" s="18"/>
      <c r="O56" s="18"/>
      <c r="P56" s="24"/>
      <c r="Q56" s="18"/>
      <c r="R56" s="18"/>
      <c r="S56" s="18"/>
      <c r="T56" s="18"/>
    </row>
    <row r="57" spans="1:20">
      <c r="A57" s="4">
        <v>53</v>
      </c>
      <c r="B57" s="69"/>
      <c r="C57" s="18"/>
      <c r="D57" s="18"/>
      <c r="E57" s="65"/>
      <c r="F57" s="18"/>
      <c r="G57" s="65"/>
      <c r="H57" s="65"/>
      <c r="I57" s="57">
        <f t="shared" si="0"/>
        <v>0</v>
      </c>
      <c r="J57" s="18"/>
      <c r="K57" s="18"/>
      <c r="L57" s="18"/>
      <c r="M57" s="18"/>
      <c r="N57" s="18"/>
      <c r="O57" s="18"/>
      <c r="P57" s="24"/>
      <c r="Q57" s="18"/>
      <c r="R57" s="18"/>
      <c r="S57" s="18"/>
      <c r="T57" s="18"/>
    </row>
    <row r="58" spans="1:20">
      <c r="A58" s="4">
        <v>54</v>
      </c>
      <c r="B58" s="69"/>
      <c r="C58" s="18"/>
      <c r="D58" s="18"/>
      <c r="E58" s="65"/>
      <c r="F58" s="18"/>
      <c r="G58" s="65"/>
      <c r="H58" s="65"/>
      <c r="I58" s="57">
        <f t="shared" si="0"/>
        <v>0</v>
      </c>
      <c r="J58" s="18"/>
      <c r="K58" s="18"/>
      <c r="L58" s="18"/>
      <c r="M58" s="18"/>
      <c r="N58" s="18"/>
      <c r="O58" s="18"/>
      <c r="P58" s="24"/>
      <c r="Q58" s="18"/>
      <c r="R58" s="18"/>
      <c r="S58" s="18"/>
      <c r="T58" s="18"/>
    </row>
    <row r="59" spans="1:20">
      <c r="A59" s="4">
        <v>55</v>
      </c>
      <c r="B59" s="69"/>
      <c r="C59" s="18"/>
      <c r="D59" s="18"/>
      <c r="E59" s="65"/>
      <c r="F59" s="18"/>
      <c r="G59" s="65"/>
      <c r="H59" s="65"/>
      <c r="I59" s="57">
        <f t="shared" si="0"/>
        <v>0</v>
      </c>
      <c r="J59" s="18"/>
      <c r="K59" s="18"/>
      <c r="L59" s="18"/>
      <c r="M59" s="18"/>
      <c r="N59" s="18"/>
      <c r="O59" s="18"/>
      <c r="P59" s="24"/>
      <c r="Q59" s="18"/>
      <c r="R59" s="18"/>
      <c r="S59" s="18"/>
      <c r="T59" s="18"/>
    </row>
    <row r="60" spans="1:20">
      <c r="A60" s="4">
        <v>56</v>
      </c>
      <c r="B60" s="69"/>
      <c r="C60" s="18"/>
      <c r="D60" s="18"/>
      <c r="E60" s="65"/>
      <c r="F60" s="18"/>
      <c r="G60" s="65"/>
      <c r="H60" s="65"/>
      <c r="I60" s="57">
        <f t="shared" si="0"/>
        <v>0</v>
      </c>
      <c r="J60" s="18"/>
      <c r="K60" s="18"/>
      <c r="L60" s="18"/>
      <c r="M60" s="18"/>
      <c r="N60" s="18"/>
      <c r="O60" s="18"/>
      <c r="P60" s="24"/>
      <c r="Q60" s="18"/>
      <c r="R60" s="18"/>
      <c r="S60" s="18"/>
      <c r="T60" s="18"/>
    </row>
    <row r="61" spans="1:20">
      <c r="A61" s="4">
        <v>57</v>
      </c>
      <c r="B61" s="69"/>
      <c r="C61" s="18"/>
      <c r="D61" s="18"/>
      <c r="E61" s="65"/>
      <c r="F61" s="18"/>
      <c r="G61" s="65"/>
      <c r="H61" s="65"/>
      <c r="I61" s="57">
        <f t="shared" si="0"/>
        <v>0</v>
      </c>
      <c r="J61" s="18"/>
      <c r="K61" s="18"/>
      <c r="L61" s="18"/>
      <c r="M61" s="18"/>
      <c r="N61" s="18"/>
      <c r="O61" s="18"/>
      <c r="P61" s="24"/>
      <c r="Q61" s="18"/>
      <c r="R61" s="18"/>
      <c r="S61" s="18"/>
      <c r="T61" s="18"/>
    </row>
    <row r="62" spans="1:20">
      <c r="A62" s="4">
        <v>58</v>
      </c>
      <c r="B62" s="69"/>
      <c r="C62" s="18"/>
      <c r="D62" s="18"/>
      <c r="E62" s="65"/>
      <c r="F62" s="18"/>
      <c r="G62" s="65"/>
      <c r="H62" s="65"/>
      <c r="I62" s="57">
        <f t="shared" si="0"/>
        <v>0</v>
      </c>
      <c r="J62" s="18"/>
      <c r="K62" s="18"/>
      <c r="L62" s="18"/>
      <c r="M62" s="18"/>
      <c r="N62" s="18"/>
      <c r="O62" s="18"/>
      <c r="P62" s="24"/>
      <c r="Q62" s="18"/>
      <c r="R62" s="18"/>
      <c r="S62" s="18"/>
      <c r="T62" s="18"/>
    </row>
    <row r="63" spans="1:20">
      <c r="A63" s="4">
        <v>59</v>
      </c>
      <c r="B63" s="69"/>
      <c r="C63" s="18"/>
      <c r="D63" s="18"/>
      <c r="E63" s="65"/>
      <c r="F63" s="18"/>
      <c r="G63" s="65"/>
      <c r="H63" s="65"/>
      <c r="I63" s="57">
        <f t="shared" si="0"/>
        <v>0</v>
      </c>
      <c r="J63" s="18"/>
      <c r="K63" s="18"/>
      <c r="L63" s="18"/>
      <c r="M63" s="18"/>
      <c r="N63" s="18"/>
      <c r="O63" s="18"/>
      <c r="P63" s="24"/>
      <c r="Q63" s="18"/>
      <c r="R63" s="18"/>
      <c r="S63" s="18"/>
      <c r="T63" s="18"/>
    </row>
    <row r="64" spans="1:20">
      <c r="A64" s="4">
        <v>60</v>
      </c>
      <c r="B64" s="69"/>
      <c r="C64" s="18"/>
      <c r="D64" s="18"/>
      <c r="E64" s="65"/>
      <c r="F64" s="18"/>
      <c r="G64" s="65"/>
      <c r="H64" s="65"/>
      <c r="I64" s="57">
        <f t="shared" si="0"/>
        <v>0</v>
      </c>
      <c r="J64" s="18"/>
      <c r="K64" s="18"/>
      <c r="L64" s="18"/>
      <c r="M64" s="18"/>
      <c r="N64" s="18"/>
      <c r="O64" s="18"/>
      <c r="P64" s="24"/>
      <c r="Q64" s="18"/>
      <c r="R64" s="18"/>
      <c r="S64" s="18"/>
      <c r="T64" s="18"/>
    </row>
    <row r="65" spans="1:20">
      <c r="A65" s="4">
        <v>61</v>
      </c>
      <c r="B65" s="69"/>
      <c r="C65" s="18"/>
      <c r="D65" s="18"/>
      <c r="E65" s="65"/>
      <c r="F65" s="18"/>
      <c r="G65" s="65"/>
      <c r="H65" s="65"/>
      <c r="I65" s="57">
        <f t="shared" si="0"/>
        <v>0</v>
      </c>
      <c r="J65" s="18"/>
      <c r="K65" s="18"/>
      <c r="L65" s="18"/>
      <c r="M65" s="18"/>
      <c r="N65" s="18"/>
      <c r="O65" s="18"/>
      <c r="P65" s="24"/>
      <c r="Q65" s="18"/>
      <c r="R65" s="18"/>
      <c r="S65" s="18"/>
      <c r="T65" s="18"/>
    </row>
    <row r="66" spans="1:20" ht="33">
      <c r="A66" s="4">
        <v>62</v>
      </c>
      <c r="B66" s="69" t="s">
        <v>63</v>
      </c>
      <c r="C66" s="78" t="s">
        <v>591</v>
      </c>
      <c r="D66" s="18" t="s">
        <v>25</v>
      </c>
      <c r="E66" s="65">
        <v>139</v>
      </c>
      <c r="F66" s="18" t="s">
        <v>126</v>
      </c>
      <c r="G66" s="65">
        <v>35</v>
      </c>
      <c r="H66" s="66">
        <v>35</v>
      </c>
      <c r="I66" s="57">
        <f t="shared" si="0"/>
        <v>70</v>
      </c>
      <c r="J66" s="18" t="s">
        <v>698</v>
      </c>
      <c r="K66" s="18" t="s">
        <v>360</v>
      </c>
      <c r="L66" s="18" t="s">
        <v>361</v>
      </c>
      <c r="M66" s="18">
        <v>8721019972</v>
      </c>
      <c r="N66" s="18" t="s">
        <v>362</v>
      </c>
      <c r="O66" s="18">
        <v>9859528638</v>
      </c>
      <c r="P66" s="24">
        <v>43617</v>
      </c>
      <c r="Q66" s="18" t="s">
        <v>1104</v>
      </c>
      <c r="R66" s="18" t="s">
        <v>1117</v>
      </c>
      <c r="S66" s="18" t="s">
        <v>1113</v>
      </c>
      <c r="T66" s="18"/>
    </row>
    <row r="67" spans="1:20">
      <c r="A67" s="4">
        <v>63</v>
      </c>
      <c r="B67" s="69" t="s">
        <v>63</v>
      </c>
      <c r="C67" s="78" t="s">
        <v>592</v>
      </c>
      <c r="D67" s="18" t="s">
        <v>25</v>
      </c>
      <c r="E67" s="65">
        <v>140</v>
      </c>
      <c r="F67" s="18" t="s">
        <v>126</v>
      </c>
      <c r="G67" s="65">
        <v>35</v>
      </c>
      <c r="H67" s="66">
        <v>40</v>
      </c>
      <c r="I67" s="57">
        <f t="shared" si="0"/>
        <v>75</v>
      </c>
      <c r="J67" s="18" t="s">
        <v>699</v>
      </c>
      <c r="K67" s="18" t="s">
        <v>700</v>
      </c>
      <c r="L67" s="18" t="s">
        <v>649</v>
      </c>
      <c r="M67" s="18">
        <v>9854310060</v>
      </c>
      <c r="N67" s="18" t="s">
        <v>138</v>
      </c>
      <c r="O67" s="18">
        <v>9957612780</v>
      </c>
      <c r="P67" s="24">
        <v>43617</v>
      </c>
      <c r="Q67" s="18" t="s">
        <v>1104</v>
      </c>
      <c r="R67" s="18" t="s">
        <v>1117</v>
      </c>
      <c r="S67" s="18" t="s">
        <v>1113</v>
      </c>
      <c r="T67" s="18"/>
    </row>
    <row r="68" spans="1:20">
      <c r="A68" s="4">
        <v>64</v>
      </c>
      <c r="B68" s="69" t="s">
        <v>63</v>
      </c>
      <c r="C68" s="78" t="s">
        <v>593</v>
      </c>
      <c r="D68" s="18" t="s">
        <v>25</v>
      </c>
      <c r="E68" s="65">
        <v>141</v>
      </c>
      <c r="F68" s="18" t="s">
        <v>126</v>
      </c>
      <c r="G68" s="65">
        <v>32</v>
      </c>
      <c r="H68" s="66">
        <v>40</v>
      </c>
      <c r="I68" s="57">
        <f t="shared" si="0"/>
        <v>72</v>
      </c>
      <c r="J68" s="18" t="s">
        <v>701</v>
      </c>
      <c r="K68" s="18" t="s">
        <v>700</v>
      </c>
      <c r="L68" s="18" t="s">
        <v>649</v>
      </c>
      <c r="M68" s="18">
        <v>9854310060</v>
      </c>
      <c r="N68" s="18" t="s">
        <v>138</v>
      </c>
      <c r="O68" s="18">
        <v>9957612780</v>
      </c>
      <c r="P68" s="24">
        <v>43619</v>
      </c>
      <c r="Q68" s="18" t="s">
        <v>1105</v>
      </c>
      <c r="R68" s="18" t="s">
        <v>1117</v>
      </c>
      <c r="S68" s="18" t="s">
        <v>1113</v>
      </c>
      <c r="T68" s="18"/>
    </row>
    <row r="69" spans="1:20">
      <c r="A69" s="4">
        <v>65</v>
      </c>
      <c r="B69" s="69" t="s">
        <v>63</v>
      </c>
      <c r="C69" s="78" t="s">
        <v>594</v>
      </c>
      <c r="D69" s="18" t="s">
        <v>25</v>
      </c>
      <c r="E69" s="65">
        <v>142</v>
      </c>
      <c r="F69" s="18" t="s">
        <v>126</v>
      </c>
      <c r="G69" s="65">
        <v>30</v>
      </c>
      <c r="H69" s="66">
        <v>23</v>
      </c>
      <c r="I69" s="57">
        <f t="shared" si="0"/>
        <v>53</v>
      </c>
      <c r="J69" s="18" t="s">
        <v>701</v>
      </c>
      <c r="K69" s="18" t="s">
        <v>700</v>
      </c>
      <c r="L69" s="18" t="s">
        <v>649</v>
      </c>
      <c r="M69" s="18">
        <v>9854310060</v>
      </c>
      <c r="N69" s="18" t="s">
        <v>138</v>
      </c>
      <c r="O69" s="18">
        <v>9957612780</v>
      </c>
      <c r="P69" s="24">
        <v>43619</v>
      </c>
      <c r="Q69" s="18" t="s">
        <v>1105</v>
      </c>
      <c r="R69" s="18" t="s">
        <v>1117</v>
      </c>
      <c r="S69" s="18" t="s">
        <v>1113</v>
      </c>
      <c r="T69" s="18"/>
    </row>
    <row r="70" spans="1:20" ht="33">
      <c r="A70" s="4">
        <v>66</v>
      </c>
      <c r="B70" s="69" t="s">
        <v>63</v>
      </c>
      <c r="C70" s="18" t="s">
        <v>595</v>
      </c>
      <c r="D70" s="18" t="s">
        <v>25</v>
      </c>
      <c r="E70" s="66">
        <v>1</v>
      </c>
      <c r="F70" s="18" t="s">
        <v>126</v>
      </c>
      <c r="G70" s="65">
        <v>22</v>
      </c>
      <c r="H70" s="65">
        <v>34</v>
      </c>
      <c r="I70" s="57">
        <f t="shared" ref="I70:I133" si="1">SUM(G70:H70)</f>
        <v>56</v>
      </c>
      <c r="J70" s="18" t="s">
        <v>702</v>
      </c>
      <c r="K70" s="18" t="s">
        <v>703</v>
      </c>
      <c r="L70" s="18" t="s">
        <v>129</v>
      </c>
      <c r="M70" s="18">
        <v>8811855198</v>
      </c>
      <c r="N70" s="18" t="s">
        <v>704</v>
      </c>
      <c r="O70" s="18">
        <v>9401610785</v>
      </c>
      <c r="P70" s="24">
        <v>43620</v>
      </c>
      <c r="Q70" s="18" t="s">
        <v>1106</v>
      </c>
      <c r="R70" s="18" t="s">
        <v>1117</v>
      </c>
      <c r="S70" s="18" t="s">
        <v>1113</v>
      </c>
      <c r="T70" s="18"/>
    </row>
    <row r="71" spans="1:20" ht="33">
      <c r="A71" s="4">
        <v>67</v>
      </c>
      <c r="B71" s="69" t="s">
        <v>63</v>
      </c>
      <c r="C71" s="18" t="s">
        <v>596</v>
      </c>
      <c r="D71" s="18" t="s">
        <v>25</v>
      </c>
      <c r="E71" s="66">
        <v>2</v>
      </c>
      <c r="F71" s="18" t="s">
        <v>126</v>
      </c>
      <c r="G71" s="65">
        <v>30</v>
      </c>
      <c r="H71" s="65">
        <v>18</v>
      </c>
      <c r="I71" s="57">
        <f t="shared" si="1"/>
        <v>48</v>
      </c>
      <c r="J71" s="18" t="s">
        <v>705</v>
      </c>
      <c r="K71" s="18" t="s">
        <v>703</v>
      </c>
      <c r="L71" s="18" t="s">
        <v>129</v>
      </c>
      <c r="M71" s="18">
        <v>8811855198</v>
      </c>
      <c r="N71" s="18" t="s">
        <v>704</v>
      </c>
      <c r="O71" s="18">
        <v>9401610785</v>
      </c>
      <c r="P71" s="24">
        <v>43620</v>
      </c>
      <c r="Q71" s="18" t="s">
        <v>1106</v>
      </c>
      <c r="R71" s="18" t="s">
        <v>1117</v>
      </c>
      <c r="S71" s="18" t="s">
        <v>1113</v>
      </c>
      <c r="T71" s="18"/>
    </row>
    <row r="72" spans="1:20" ht="33">
      <c r="A72" s="4">
        <v>68</v>
      </c>
      <c r="B72" s="69" t="s">
        <v>63</v>
      </c>
      <c r="C72" s="18" t="s">
        <v>597</v>
      </c>
      <c r="D72" s="18" t="s">
        <v>25</v>
      </c>
      <c r="E72" s="66">
        <v>3</v>
      </c>
      <c r="F72" s="18" t="s">
        <v>126</v>
      </c>
      <c r="G72" s="65">
        <v>32</v>
      </c>
      <c r="H72" s="65">
        <v>30</v>
      </c>
      <c r="I72" s="57">
        <f t="shared" si="1"/>
        <v>62</v>
      </c>
      <c r="J72" s="18" t="s">
        <v>706</v>
      </c>
      <c r="K72" s="18" t="s">
        <v>703</v>
      </c>
      <c r="L72" s="18" t="s">
        <v>129</v>
      </c>
      <c r="M72" s="18">
        <v>8811855198</v>
      </c>
      <c r="N72" s="18" t="s">
        <v>704</v>
      </c>
      <c r="O72" s="18">
        <v>9401610785</v>
      </c>
      <c r="P72" s="24">
        <v>43620</v>
      </c>
      <c r="Q72" s="18" t="s">
        <v>1106</v>
      </c>
      <c r="R72" s="18" t="s">
        <v>1117</v>
      </c>
      <c r="S72" s="18" t="s">
        <v>1113</v>
      </c>
      <c r="T72" s="18"/>
    </row>
    <row r="73" spans="1:20" ht="33">
      <c r="A73" s="4">
        <v>69</v>
      </c>
      <c r="B73" s="69" t="s">
        <v>63</v>
      </c>
      <c r="C73" s="18" t="s">
        <v>598</v>
      </c>
      <c r="D73" s="18" t="s">
        <v>25</v>
      </c>
      <c r="E73" s="66">
        <v>4</v>
      </c>
      <c r="F73" s="18" t="s">
        <v>126</v>
      </c>
      <c r="G73" s="65">
        <v>16</v>
      </c>
      <c r="H73" s="65">
        <v>6</v>
      </c>
      <c r="I73" s="57">
        <f t="shared" si="1"/>
        <v>22</v>
      </c>
      <c r="J73" s="18" t="s">
        <v>707</v>
      </c>
      <c r="K73" s="18" t="s">
        <v>703</v>
      </c>
      <c r="L73" s="18" t="s">
        <v>129</v>
      </c>
      <c r="M73" s="18">
        <v>8811855198</v>
      </c>
      <c r="N73" s="18" t="s">
        <v>704</v>
      </c>
      <c r="O73" s="18">
        <v>9401610785</v>
      </c>
      <c r="P73" s="24">
        <v>43622</v>
      </c>
      <c r="Q73" s="18" t="s">
        <v>1107</v>
      </c>
      <c r="R73" s="18" t="s">
        <v>1117</v>
      </c>
      <c r="S73" s="18" t="s">
        <v>1113</v>
      </c>
      <c r="T73" s="18"/>
    </row>
    <row r="74" spans="1:20" ht="33">
      <c r="A74" s="4">
        <v>70</v>
      </c>
      <c r="B74" s="69" t="s">
        <v>63</v>
      </c>
      <c r="C74" s="18" t="s">
        <v>599</v>
      </c>
      <c r="D74" s="18" t="s">
        <v>25</v>
      </c>
      <c r="E74" s="66">
        <v>5</v>
      </c>
      <c r="F74" s="18" t="s">
        <v>126</v>
      </c>
      <c r="G74" s="65">
        <v>45</v>
      </c>
      <c r="H74" s="65">
        <v>40</v>
      </c>
      <c r="I74" s="57">
        <f t="shared" si="1"/>
        <v>85</v>
      </c>
      <c r="J74" s="18" t="s">
        <v>708</v>
      </c>
      <c r="K74" s="18" t="s">
        <v>703</v>
      </c>
      <c r="L74" s="18" t="s">
        <v>129</v>
      </c>
      <c r="M74" s="18">
        <v>8811855198</v>
      </c>
      <c r="N74" s="18" t="s">
        <v>704</v>
      </c>
      <c r="O74" s="18">
        <v>9401610785</v>
      </c>
      <c r="P74" s="24">
        <v>43622</v>
      </c>
      <c r="Q74" s="18" t="s">
        <v>1107</v>
      </c>
      <c r="R74" s="18" t="s">
        <v>1117</v>
      </c>
      <c r="S74" s="18" t="s">
        <v>1113</v>
      </c>
      <c r="T74" s="18"/>
    </row>
    <row r="75" spans="1:20" ht="33">
      <c r="A75" s="4">
        <v>71</v>
      </c>
      <c r="B75" s="69" t="s">
        <v>63</v>
      </c>
      <c r="C75" s="18" t="s">
        <v>600</v>
      </c>
      <c r="D75" s="18" t="s">
        <v>25</v>
      </c>
      <c r="E75" s="66">
        <v>6</v>
      </c>
      <c r="F75" s="18" t="s">
        <v>126</v>
      </c>
      <c r="G75" s="65">
        <v>15</v>
      </c>
      <c r="H75" s="65">
        <v>16</v>
      </c>
      <c r="I75" s="57">
        <f t="shared" si="1"/>
        <v>31</v>
      </c>
      <c r="J75" s="18" t="s">
        <v>709</v>
      </c>
      <c r="K75" s="18" t="s">
        <v>703</v>
      </c>
      <c r="L75" s="18" t="s">
        <v>129</v>
      </c>
      <c r="M75" s="18">
        <v>8811855198</v>
      </c>
      <c r="N75" s="18" t="s">
        <v>704</v>
      </c>
      <c r="O75" s="18">
        <v>9401610785</v>
      </c>
      <c r="P75" s="24">
        <v>43622</v>
      </c>
      <c r="Q75" s="18" t="s">
        <v>1107</v>
      </c>
      <c r="R75" s="18" t="s">
        <v>1117</v>
      </c>
      <c r="S75" s="18" t="s">
        <v>1113</v>
      </c>
      <c r="T75" s="18"/>
    </row>
    <row r="76" spans="1:20" ht="33">
      <c r="A76" s="4">
        <v>72</v>
      </c>
      <c r="B76" s="69" t="s">
        <v>63</v>
      </c>
      <c r="C76" s="18" t="s">
        <v>601</v>
      </c>
      <c r="D76" s="18" t="s">
        <v>25</v>
      </c>
      <c r="E76" s="66">
        <v>7</v>
      </c>
      <c r="F76" s="18" t="s">
        <v>126</v>
      </c>
      <c r="G76" s="65">
        <v>8</v>
      </c>
      <c r="H76" s="65">
        <v>10</v>
      </c>
      <c r="I76" s="57">
        <f t="shared" si="1"/>
        <v>18</v>
      </c>
      <c r="J76" s="18" t="s">
        <v>710</v>
      </c>
      <c r="K76" s="18" t="s">
        <v>703</v>
      </c>
      <c r="L76" s="18" t="s">
        <v>129</v>
      </c>
      <c r="M76" s="18">
        <v>8811855198</v>
      </c>
      <c r="N76" s="18" t="s">
        <v>704</v>
      </c>
      <c r="O76" s="18">
        <v>9401610785</v>
      </c>
      <c r="P76" s="24">
        <v>43623</v>
      </c>
      <c r="Q76" s="18" t="s">
        <v>1108</v>
      </c>
      <c r="R76" s="18" t="s">
        <v>1117</v>
      </c>
      <c r="S76" s="18" t="s">
        <v>1113</v>
      </c>
      <c r="T76" s="18"/>
    </row>
    <row r="77" spans="1:20" ht="33">
      <c r="A77" s="4">
        <v>73</v>
      </c>
      <c r="B77" s="69" t="s">
        <v>63</v>
      </c>
      <c r="C77" s="18" t="s">
        <v>602</v>
      </c>
      <c r="D77" s="18" t="s">
        <v>25</v>
      </c>
      <c r="E77" s="66">
        <v>8</v>
      </c>
      <c r="F77" s="18" t="s">
        <v>126</v>
      </c>
      <c r="G77" s="65">
        <v>12</v>
      </c>
      <c r="H77" s="65">
        <v>13</v>
      </c>
      <c r="I77" s="57">
        <f t="shared" si="1"/>
        <v>25</v>
      </c>
      <c r="J77" s="18" t="s">
        <v>711</v>
      </c>
      <c r="K77" s="18" t="s">
        <v>703</v>
      </c>
      <c r="L77" s="18" t="s">
        <v>129</v>
      </c>
      <c r="M77" s="18">
        <v>8811855198</v>
      </c>
      <c r="N77" s="18" t="s">
        <v>704</v>
      </c>
      <c r="O77" s="18">
        <v>9401610785</v>
      </c>
      <c r="P77" s="24">
        <v>43623</v>
      </c>
      <c r="Q77" s="18" t="s">
        <v>1108</v>
      </c>
      <c r="R77" s="18" t="s">
        <v>1117</v>
      </c>
      <c r="S77" s="18" t="s">
        <v>1113</v>
      </c>
      <c r="T77" s="18"/>
    </row>
    <row r="78" spans="1:20" ht="33">
      <c r="A78" s="4">
        <v>74</v>
      </c>
      <c r="B78" s="69" t="s">
        <v>63</v>
      </c>
      <c r="C78" s="18" t="s">
        <v>603</v>
      </c>
      <c r="D78" s="18" t="s">
        <v>25</v>
      </c>
      <c r="E78" s="66">
        <v>9</v>
      </c>
      <c r="F78" s="18" t="s">
        <v>126</v>
      </c>
      <c r="G78" s="65">
        <v>10</v>
      </c>
      <c r="H78" s="65">
        <v>11</v>
      </c>
      <c r="I78" s="57">
        <f t="shared" si="1"/>
        <v>21</v>
      </c>
      <c r="J78" s="18" t="s">
        <v>712</v>
      </c>
      <c r="K78" s="18" t="s">
        <v>703</v>
      </c>
      <c r="L78" s="18" t="s">
        <v>129</v>
      </c>
      <c r="M78" s="18">
        <v>8811855198</v>
      </c>
      <c r="N78" s="18" t="s">
        <v>704</v>
      </c>
      <c r="O78" s="18">
        <v>9401610785</v>
      </c>
      <c r="P78" s="24">
        <v>43623</v>
      </c>
      <c r="Q78" s="18" t="s">
        <v>1108</v>
      </c>
      <c r="R78" s="18" t="s">
        <v>1117</v>
      </c>
      <c r="S78" s="18" t="s">
        <v>1113</v>
      </c>
      <c r="T78" s="18"/>
    </row>
    <row r="79" spans="1:20" ht="33">
      <c r="A79" s="4">
        <v>75</v>
      </c>
      <c r="B79" s="69" t="s">
        <v>63</v>
      </c>
      <c r="C79" s="18" t="s">
        <v>604</v>
      </c>
      <c r="D79" s="18" t="s">
        <v>25</v>
      </c>
      <c r="E79" s="66">
        <v>10</v>
      </c>
      <c r="F79" s="18" t="s">
        <v>126</v>
      </c>
      <c r="G79" s="65">
        <v>27</v>
      </c>
      <c r="H79" s="65">
        <v>27</v>
      </c>
      <c r="I79" s="57">
        <f t="shared" si="1"/>
        <v>54</v>
      </c>
      <c r="J79" s="18" t="s">
        <v>713</v>
      </c>
      <c r="K79" s="18" t="s">
        <v>703</v>
      </c>
      <c r="L79" s="18" t="s">
        <v>129</v>
      </c>
      <c r="M79" s="18">
        <v>8811855198</v>
      </c>
      <c r="N79" s="18" t="s">
        <v>704</v>
      </c>
      <c r="O79" s="18">
        <v>9401610785</v>
      </c>
      <c r="P79" s="24">
        <v>43623</v>
      </c>
      <c r="Q79" s="18" t="s">
        <v>1108</v>
      </c>
      <c r="R79" s="18" t="s">
        <v>1117</v>
      </c>
      <c r="S79" s="18" t="s">
        <v>1113</v>
      </c>
      <c r="T79" s="18"/>
    </row>
    <row r="80" spans="1:20" ht="33">
      <c r="A80" s="4">
        <v>76</v>
      </c>
      <c r="B80" s="69" t="s">
        <v>63</v>
      </c>
      <c r="C80" s="18" t="s">
        <v>605</v>
      </c>
      <c r="D80" s="18" t="s">
        <v>25</v>
      </c>
      <c r="E80" s="66">
        <v>11</v>
      </c>
      <c r="F80" s="18" t="s">
        <v>126</v>
      </c>
      <c r="G80" s="65">
        <v>13</v>
      </c>
      <c r="H80" s="65">
        <v>16</v>
      </c>
      <c r="I80" s="57">
        <f t="shared" si="1"/>
        <v>29</v>
      </c>
      <c r="J80" s="18" t="s">
        <v>714</v>
      </c>
      <c r="K80" s="18" t="s">
        <v>715</v>
      </c>
      <c r="L80" s="18" t="s">
        <v>716</v>
      </c>
      <c r="M80" s="18">
        <v>7531918378</v>
      </c>
      <c r="N80" s="18" t="s">
        <v>265</v>
      </c>
      <c r="O80" s="18">
        <v>9854476884</v>
      </c>
      <c r="P80" s="24">
        <v>43623</v>
      </c>
      <c r="Q80" s="18" t="s">
        <v>1108</v>
      </c>
      <c r="R80" s="18" t="s">
        <v>1117</v>
      </c>
      <c r="S80" s="18" t="s">
        <v>1113</v>
      </c>
      <c r="T80" s="18"/>
    </row>
    <row r="81" spans="1:20" ht="33">
      <c r="A81" s="4">
        <v>77</v>
      </c>
      <c r="B81" s="69" t="s">
        <v>63</v>
      </c>
      <c r="C81" s="18" t="s">
        <v>606</v>
      </c>
      <c r="D81" s="18" t="s">
        <v>25</v>
      </c>
      <c r="E81" s="66">
        <v>12</v>
      </c>
      <c r="F81" s="18" t="s">
        <v>126</v>
      </c>
      <c r="G81" s="65">
        <v>14</v>
      </c>
      <c r="H81" s="65">
        <v>14</v>
      </c>
      <c r="I81" s="57">
        <f t="shared" si="1"/>
        <v>28</v>
      </c>
      <c r="J81" s="18" t="s">
        <v>717</v>
      </c>
      <c r="K81" s="18" t="s">
        <v>715</v>
      </c>
      <c r="L81" s="18" t="s">
        <v>716</v>
      </c>
      <c r="M81" s="18">
        <v>7531918378</v>
      </c>
      <c r="N81" s="18" t="s">
        <v>265</v>
      </c>
      <c r="O81" s="18">
        <v>9854476884</v>
      </c>
      <c r="P81" s="24">
        <v>43624</v>
      </c>
      <c r="Q81" s="18" t="s">
        <v>1104</v>
      </c>
      <c r="R81" s="18" t="s">
        <v>1117</v>
      </c>
      <c r="S81" s="18" t="s">
        <v>1113</v>
      </c>
      <c r="T81" s="18"/>
    </row>
    <row r="82" spans="1:20" ht="33">
      <c r="A82" s="4">
        <v>78</v>
      </c>
      <c r="B82" s="69" t="s">
        <v>63</v>
      </c>
      <c r="C82" s="18" t="s">
        <v>607</v>
      </c>
      <c r="D82" s="18" t="s">
        <v>25</v>
      </c>
      <c r="E82" s="66">
        <v>13</v>
      </c>
      <c r="F82" s="18" t="s">
        <v>126</v>
      </c>
      <c r="G82" s="65">
        <v>28</v>
      </c>
      <c r="H82" s="65">
        <v>29</v>
      </c>
      <c r="I82" s="57">
        <f t="shared" si="1"/>
        <v>57</v>
      </c>
      <c r="J82" s="18" t="s">
        <v>718</v>
      </c>
      <c r="K82" s="18" t="s">
        <v>715</v>
      </c>
      <c r="L82" s="18" t="s">
        <v>716</v>
      </c>
      <c r="M82" s="18">
        <v>7531918378</v>
      </c>
      <c r="N82" s="18" t="s">
        <v>265</v>
      </c>
      <c r="O82" s="18">
        <v>9854476884</v>
      </c>
      <c r="P82" s="24">
        <v>43624</v>
      </c>
      <c r="Q82" s="18" t="s">
        <v>1104</v>
      </c>
      <c r="R82" s="18" t="s">
        <v>1117</v>
      </c>
      <c r="S82" s="18" t="s">
        <v>1113</v>
      </c>
      <c r="T82" s="18"/>
    </row>
    <row r="83" spans="1:20" ht="33">
      <c r="A83" s="4">
        <v>79</v>
      </c>
      <c r="B83" s="69" t="s">
        <v>63</v>
      </c>
      <c r="C83" s="18" t="s">
        <v>608</v>
      </c>
      <c r="D83" s="18" t="s">
        <v>25</v>
      </c>
      <c r="E83" s="66">
        <v>14</v>
      </c>
      <c r="F83" s="18" t="s">
        <v>126</v>
      </c>
      <c r="G83" s="65">
        <v>33</v>
      </c>
      <c r="H83" s="65">
        <v>21</v>
      </c>
      <c r="I83" s="57">
        <f t="shared" si="1"/>
        <v>54</v>
      </c>
      <c r="J83" s="18" t="s">
        <v>719</v>
      </c>
      <c r="K83" s="18" t="s">
        <v>715</v>
      </c>
      <c r="L83" s="18" t="s">
        <v>716</v>
      </c>
      <c r="M83" s="18">
        <v>7531918378</v>
      </c>
      <c r="N83" s="18" t="s">
        <v>265</v>
      </c>
      <c r="O83" s="18">
        <v>9854476884</v>
      </c>
      <c r="P83" s="24">
        <v>43624</v>
      </c>
      <c r="Q83" s="18" t="s">
        <v>1104</v>
      </c>
      <c r="R83" s="18" t="s">
        <v>1117</v>
      </c>
      <c r="S83" s="18" t="s">
        <v>1113</v>
      </c>
      <c r="T83" s="18"/>
    </row>
    <row r="84" spans="1:20" ht="49.5">
      <c r="A84" s="4">
        <v>80</v>
      </c>
      <c r="B84" s="69" t="s">
        <v>63</v>
      </c>
      <c r="C84" s="18" t="s">
        <v>609</v>
      </c>
      <c r="D84" s="18" t="s">
        <v>25</v>
      </c>
      <c r="E84" s="66">
        <v>15</v>
      </c>
      <c r="F84" s="18" t="s">
        <v>126</v>
      </c>
      <c r="G84" s="65">
        <v>21</v>
      </c>
      <c r="H84" s="65">
        <v>32</v>
      </c>
      <c r="I84" s="57">
        <f t="shared" si="1"/>
        <v>53</v>
      </c>
      <c r="J84" s="18" t="s">
        <v>719</v>
      </c>
      <c r="K84" s="18" t="s">
        <v>715</v>
      </c>
      <c r="L84" s="18" t="s">
        <v>716</v>
      </c>
      <c r="M84" s="18">
        <v>7531918378</v>
      </c>
      <c r="N84" s="18" t="s">
        <v>265</v>
      </c>
      <c r="O84" s="18">
        <v>9854476884</v>
      </c>
      <c r="P84" s="24">
        <v>43626</v>
      </c>
      <c r="Q84" s="18" t="s">
        <v>1105</v>
      </c>
      <c r="R84" s="18" t="s">
        <v>1117</v>
      </c>
      <c r="S84" s="18" t="s">
        <v>1113</v>
      </c>
      <c r="T84" s="18"/>
    </row>
    <row r="85" spans="1:20" ht="33">
      <c r="A85" s="4">
        <v>81</v>
      </c>
      <c r="B85" s="69" t="s">
        <v>63</v>
      </c>
      <c r="C85" s="18" t="s">
        <v>610</v>
      </c>
      <c r="D85" s="18" t="s">
        <v>25</v>
      </c>
      <c r="E85" s="66">
        <v>16</v>
      </c>
      <c r="F85" s="18" t="s">
        <v>126</v>
      </c>
      <c r="G85" s="65">
        <v>25</v>
      </c>
      <c r="H85" s="65">
        <v>26</v>
      </c>
      <c r="I85" s="57">
        <f t="shared" si="1"/>
        <v>51</v>
      </c>
      <c r="J85" s="18" t="s">
        <v>720</v>
      </c>
      <c r="K85" s="18" t="s">
        <v>715</v>
      </c>
      <c r="L85" s="18" t="s">
        <v>716</v>
      </c>
      <c r="M85" s="18">
        <v>7531918378</v>
      </c>
      <c r="N85" s="18" t="s">
        <v>265</v>
      </c>
      <c r="O85" s="18">
        <v>9854476884</v>
      </c>
      <c r="P85" s="24">
        <v>43626</v>
      </c>
      <c r="Q85" s="18" t="s">
        <v>1105</v>
      </c>
      <c r="R85" s="18" t="s">
        <v>1117</v>
      </c>
      <c r="S85" s="18" t="s">
        <v>1113</v>
      </c>
      <c r="T85" s="18"/>
    </row>
    <row r="86" spans="1:20" ht="33">
      <c r="A86" s="4">
        <v>82</v>
      </c>
      <c r="B86" s="69" t="s">
        <v>63</v>
      </c>
      <c r="C86" s="18" t="s">
        <v>611</v>
      </c>
      <c r="D86" s="18" t="s">
        <v>25</v>
      </c>
      <c r="E86" s="66">
        <v>17</v>
      </c>
      <c r="F86" s="18" t="s">
        <v>126</v>
      </c>
      <c r="G86" s="65">
        <v>16</v>
      </c>
      <c r="H86" s="65">
        <v>17</v>
      </c>
      <c r="I86" s="57">
        <f t="shared" si="1"/>
        <v>33</v>
      </c>
      <c r="J86" s="18" t="s">
        <v>721</v>
      </c>
      <c r="K86" s="18" t="s">
        <v>715</v>
      </c>
      <c r="L86" s="18" t="s">
        <v>716</v>
      </c>
      <c r="M86" s="18">
        <v>7531918378</v>
      </c>
      <c r="N86" s="18" t="s">
        <v>265</v>
      </c>
      <c r="O86" s="18">
        <v>9854476884</v>
      </c>
      <c r="P86" s="24">
        <v>43626</v>
      </c>
      <c r="Q86" s="18" t="s">
        <v>1105</v>
      </c>
      <c r="R86" s="18" t="s">
        <v>1117</v>
      </c>
      <c r="S86" s="18" t="s">
        <v>1113</v>
      </c>
      <c r="T86" s="18"/>
    </row>
    <row r="87" spans="1:20" ht="33">
      <c r="A87" s="4">
        <v>83</v>
      </c>
      <c r="B87" s="69" t="s">
        <v>63</v>
      </c>
      <c r="C87" s="18" t="s">
        <v>612</v>
      </c>
      <c r="D87" s="18" t="s">
        <v>25</v>
      </c>
      <c r="E87" s="66">
        <v>18</v>
      </c>
      <c r="F87" s="18" t="s">
        <v>126</v>
      </c>
      <c r="G87" s="65">
        <v>11</v>
      </c>
      <c r="H87" s="65">
        <v>10</v>
      </c>
      <c r="I87" s="57">
        <f t="shared" si="1"/>
        <v>21</v>
      </c>
      <c r="J87" s="18" t="s">
        <v>722</v>
      </c>
      <c r="K87" s="18" t="s">
        <v>715</v>
      </c>
      <c r="L87" s="18" t="s">
        <v>716</v>
      </c>
      <c r="M87" s="18">
        <v>7531918378</v>
      </c>
      <c r="N87" s="18" t="s">
        <v>265</v>
      </c>
      <c r="O87" s="18">
        <v>9854476884</v>
      </c>
      <c r="P87" s="24">
        <v>43627</v>
      </c>
      <c r="Q87" s="18" t="s">
        <v>1106</v>
      </c>
      <c r="R87" s="18" t="s">
        <v>1117</v>
      </c>
      <c r="S87" s="18" t="s">
        <v>1113</v>
      </c>
      <c r="T87" s="18"/>
    </row>
    <row r="88" spans="1:20" ht="33">
      <c r="A88" s="4">
        <v>84</v>
      </c>
      <c r="B88" s="69" t="s">
        <v>63</v>
      </c>
      <c r="C88" s="18" t="s">
        <v>613</v>
      </c>
      <c r="D88" s="18" t="s">
        <v>25</v>
      </c>
      <c r="E88" s="66">
        <v>19</v>
      </c>
      <c r="F88" s="18" t="s">
        <v>126</v>
      </c>
      <c r="G88" s="65">
        <v>24</v>
      </c>
      <c r="H88" s="65">
        <v>27</v>
      </c>
      <c r="I88" s="57">
        <f t="shared" si="1"/>
        <v>51</v>
      </c>
      <c r="J88" s="18" t="s">
        <v>723</v>
      </c>
      <c r="K88" s="18" t="s">
        <v>715</v>
      </c>
      <c r="L88" s="18" t="s">
        <v>716</v>
      </c>
      <c r="M88" s="18">
        <v>7531918378</v>
      </c>
      <c r="N88" s="18" t="s">
        <v>265</v>
      </c>
      <c r="O88" s="18">
        <v>9854476884</v>
      </c>
      <c r="P88" s="24">
        <v>43627</v>
      </c>
      <c r="Q88" s="18" t="s">
        <v>1106</v>
      </c>
      <c r="R88" s="18" t="s">
        <v>1117</v>
      </c>
      <c r="S88" s="18" t="s">
        <v>1113</v>
      </c>
      <c r="T88" s="18"/>
    </row>
    <row r="89" spans="1:20" ht="33">
      <c r="A89" s="4">
        <v>85</v>
      </c>
      <c r="B89" s="69" t="s">
        <v>63</v>
      </c>
      <c r="C89" s="18" t="s">
        <v>614</v>
      </c>
      <c r="D89" s="18" t="s">
        <v>25</v>
      </c>
      <c r="E89" s="66">
        <v>20</v>
      </c>
      <c r="F89" s="18" t="s">
        <v>126</v>
      </c>
      <c r="G89" s="65">
        <v>45</v>
      </c>
      <c r="H89" s="65">
        <v>45</v>
      </c>
      <c r="I89" s="57">
        <f t="shared" si="1"/>
        <v>90</v>
      </c>
      <c r="J89" s="18" t="s">
        <v>724</v>
      </c>
      <c r="K89" s="18" t="s">
        <v>725</v>
      </c>
      <c r="L89" s="18" t="s">
        <v>657</v>
      </c>
      <c r="M89" s="18">
        <v>9476676625</v>
      </c>
      <c r="N89" s="18" t="s">
        <v>265</v>
      </c>
      <c r="O89" s="18">
        <v>9854476884</v>
      </c>
      <c r="P89" s="24">
        <v>43627</v>
      </c>
      <c r="Q89" s="18" t="s">
        <v>1106</v>
      </c>
      <c r="R89" s="18" t="s">
        <v>1117</v>
      </c>
      <c r="S89" s="18" t="s">
        <v>1113</v>
      </c>
      <c r="T89" s="18"/>
    </row>
    <row r="90" spans="1:20" ht="33">
      <c r="A90" s="4">
        <v>86</v>
      </c>
      <c r="B90" s="69" t="s">
        <v>63</v>
      </c>
      <c r="C90" s="18" t="s">
        <v>615</v>
      </c>
      <c r="D90" s="18" t="s">
        <v>25</v>
      </c>
      <c r="E90" s="66">
        <v>21</v>
      </c>
      <c r="F90" s="18" t="s">
        <v>126</v>
      </c>
      <c r="G90" s="65">
        <v>23</v>
      </c>
      <c r="H90" s="65">
        <v>28</v>
      </c>
      <c r="I90" s="57">
        <f t="shared" si="1"/>
        <v>51</v>
      </c>
      <c r="J90" s="18" t="s">
        <v>726</v>
      </c>
      <c r="K90" s="18" t="s">
        <v>725</v>
      </c>
      <c r="L90" s="18" t="s">
        <v>657</v>
      </c>
      <c r="M90" s="18">
        <v>9476676625</v>
      </c>
      <c r="N90" s="18" t="s">
        <v>265</v>
      </c>
      <c r="O90" s="18">
        <v>9854476884</v>
      </c>
      <c r="P90" s="24">
        <v>43628</v>
      </c>
      <c r="Q90" s="18" t="s">
        <v>1109</v>
      </c>
      <c r="R90" s="18" t="s">
        <v>1117</v>
      </c>
      <c r="S90" s="18" t="s">
        <v>1113</v>
      </c>
      <c r="T90" s="18"/>
    </row>
    <row r="91" spans="1:20" ht="33">
      <c r="A91" s="4">
        <v>87</v>
      </c>
      <c r="B91" s="69" t="s">
        <v>63</v>
      </c>
      <c r="C91" s="18" t="s">
        <v>616</v>
      </c>
      <c r="D91" s="18" t="s">
        <v>25</v>
      </c>
      <c r="E91" s="66">
        <v>22</v>
      </c>
      <c r="F91" s="18" t="s">
        <v>126</v>
      </c>
      <c r="G91" s="65">
        <v>11</v>
      </c>
      <c r="H91" s="65">
        <v>22</v>
      </c>
      <c r="I91" s="57">
        <f t="shared" si="1"/>
        <v>33</v>
      </c>
      <c r="J91" s="18" t="s">
        <v>262</v>
      </c>
      <c r="K91" s="18" t="s">
        <v>725</v>
      </c>
      <c r="L91" s="18" t="s">
        <v>657</v>
      </c>
      <c r="M91" s="18">
        <v>9476676625</v>
      </c>
      <c r="N91" s="18" t="s">
        <v>265</v>
      </c>
      <c r="O91" s="18">
        <v>9854476884</v>
      </c>
      <c r="P91" s="24">
        <v>43628</v>
      </c>
      <c r="Q91" s="18" t="s">
        <v>1109</v>
      </c>
      <c r="R91" s="18" t="s">
        <v>1117</v>
      </c>
      <c r="S91" s="18" t="s">
        <v>1113</v>
      </c>
      <c r="T91" s="18"/>
    </row>
    <row r="92" spans="1:20" ht="33">
      <c r="A92" s="4">
        <v>88</v>
      </c>
      <c r="B92" s="69" t="s">
        <v>63</v>
      </c>
      <c r="C92" s="18" t="s">
        <v>617</v>
      </c>
      <c r="D92" s="18" t="s">
        <v>25</v>
      </c>
      <c r="E92" s="66">
        <v>23</v>
      </c>
      <c r="F92" s="18" t="s">
        <v>126</v>
      </c>
      <c r="G92" s="65">
        <v>9</v>
      </c>
      <c r="H92" s="65">
        <v>10</v>
      </c>
      <c r="I92" s="57">
        <f t="shared" si="1"/>
        <v>19</v>
      </c>
      <c r="J92" s="18" t="s">
        <v>727</v>
      </c>
      <c r="K92" s="18" t="s">
        <v>725</v>
      </c>
      <c r="L92" s="18" t="s">
        <v>657</v>
      </c>
      <c r="M92" s="18">
        <v>9476676625</v>
      </c>
      <c r="N92" s="18" t="s">
        <v>265</v>
      </c>
      <c r="O92" s="18">
        <v>9854476884</v>
      </c>
      <c r="P92" s="24">
        <v>43628</v>
      </c>
      <c r="Q92" s="18" t="s">
        <v>1109</v>
      </c>
      <c r="R92" s="18" t="s">
        <v>1117</v>
      </c>
      <c r="S92" s="18" t="s">
        <v>1113</v>
      </c>
      <c r="T92" s="18"/>
    </row>
    <row r="93" spans="1:20" ht="33">
      <c r="A93" s="4">
        <v>89</v>
      </c>
      <c r="B93" s="69" t="s">
        <v>63</v>
      </c>
      <c r="C93" s="18" t="s">
        <v>618</v>
      </c>
      <c r="D93" s="18" t="s">
        <v>25</v>
      </c>
      <c r="E93" s="66">
        <v>24</v>
      </c>
      <c r="F93" s="18" t="s">
        <v>126</v>
      </c>
      <c r="G93" s="65">
        <v>20</v>
      </c>
      <c r="H93" s="65">
        <v>20</v>
      </c>
      <c r="I93" s="57">
        <f t="shared" si="1"/>
        <v>40</v>
      </c>
      <c r="J93" s="18" t="s">
        <v>728</v>
      </c>
      <c r="K93" s="18" t="s">
        <v>725</v>
      </c>
      <c r="L93" s="18" t="s">
        <v>657</v>
      </c>
      <c r="M93" s="18">
        <v>9476676625</v>
      </c>
      <c r="N93" s="18" t="s">
        <v>265</v>
      </c>
      <c r="O93" s="18">
        <v>9854476884</v>
      </c>
      <c r="P93" s="24">
        <v>43628</v>
      </c>
      <c r="Q93" s="18" t="s">
        <v>1109</v>
      </c>
      <c r="R93" s="18" t="s">
        <v>1117</v>
      </c>
      <c r="S93" s="18" t="s">
        <v>1113</v>
      </c>
      <c r="T93" s="18"/>
    </row>
    <row r="94" spans="1:20" ht="33">
      <c r="A94" s="4">
        <v>90</v>
      </c>
      <c r="B94" s="69" t="s">
        <v>63</v>
      </c>
      <c r="C94" s="18" t="s">
        <v>619</v>
      </c>
      <c r="D94" s="18" t="s">
        <v>25</v>
      </c>
      <c r="E94" s="66">
        <v>25</v>
      </c>
      <c r="F94" s="18" t="s">
        <v>126</v>
      </c>
      <c r="G94" s="65">
        <v>25</v>
      </c>
      <c r="H94" s="65">
        <v>25</v>
      </c>
      <c r="I94" s="57">
        <f t="shared" si="1"/>
        <v>50</v>
      </c>
      <c r="J94" s="18" t="s">
        <v>729</v>
      </c>
      <c r="K94" s="18" t="s">
        <v>725</v>
      </c>
      <c r="L94" s="18" t="s">
        <v>657</v>
      </c>
      <c r="M94" s="18">
        <v>9476676625</v>
      </c>
      <c r="N94" s="18" t="s">
        <v>265</v>
      </c>
      <c r="O94" s="18">
        <v>9854476884</v>
      </c>
      <c r="P94" s="24">
        <v>43629</v>
      </c>
      <c r="Q94" s="18" t="s">
        <v>1107</v>
      </c>
      <c r="R94" s="18" t="s">
        <v>1117</v>
      </c>
      <c r="S94" s="18" t="s">
        <v>1113</v>
      </c>
      <c r="T94" s="18"/>
    </row>
    <row r="95" spans="1:20" ht="33">
      <c r="A95" s="4">
        <v>91</v>
      </c>
      <c r="B95" s="69" t="s">
        <v>63</v>
      </c>
      <c r="C95" s="18" t="s">
        <v>620</v>
      </c>
      <c r="D95" s="18" t="s">
        <v>25</v>
      </c>
      <c r="E95" s="66">
        <v>26</v>
      </c>
      <c r="F95" s="18" t="s">
        <v>126</v>
      </c>
      <c r="G95" s="65">
        <v>25</v>
      </c>
      <c r="H95" s="65">
        <v>25</v>
      </c>
      <c r="I95" s="57">
        <f t="shared" si="1"/>
        <v>50</v>
      </c>
      <c r="J95" s="18" t="s">
        <v>730</v>
      </c>
      <c r="K95" s="18" t="s">
        <v>725</v>
      </c>
      <c r="L95" s="18" t="s">
        <v>657</v>
      </c>
      <c r="M95" s="18">
        <v>9476676625</v>
      </c>
      <c r="N95" s="18" t="s">
        <v>265</v>
      </c>
      <c r="O95" s="18">
        <v>9854476884</v>
      </c>
      <c r="P95" s="24">
        <v>43629</v>
      </c>
      <c r="Q95" s="18" t="s">
        <v>1107</v>
      </c>
      <c r="R95" s="18" t="s">
        <v>1117</v>
      </c>
      <c r="S95" s="18" t="s">
        <v>1113</v>
      </c>
      <c r="T95" s="18"/>
    </row>
    <row r="96" spans="1:20" ht="33">
      <c r="A96" s="4">
        <v>92</v>
      </c>
      <c r="B96" s="69" t="s">
        <v>63</v>
      </c>
      <c r="C96" s="18" t="s">
        <v>621</v>
      </c>
      <c r="D96" s="18" t="s">
        <v>25</v>
      </c>
      <c r="E96" s="66">
        <v>27</v>
      </c>
      <c r="F96" s="18" t="s">
        <v>126</v>
      </c>
      <c r="G96" s="65">
        <v>21</v>
      </c>
      <c r="H96" s="65">
        <v>10</v>
      </c>
      <c r="I96" s="57">
        <f t="shared" si="1"/>
        <v>31</v>
      </c>
      <c r="J96" s="18" t="s">
        <v>731</v>
      </c>
      <c r="K96" s="18" t="s">
        <v>725</v>
      </c>
      <c r="L96" s="18" t="s">
        <v>657</v>
      </c>
      <c r="M96" s="18">
        <v>9476676625</v>
      </c>
      <c r="N96" s="18" t="s">
        <v>265</v>
      </c>
      <c r="O96" s="18">
        <v>9854476884</v>
      </c>
      <c r="P96" s="24">
        <v>43629</v>
      </c>
      <c r="Q96" s="18" t="s">
        <v>1107</v>
      </c>
      <c r="R96" s="18" t="s">
        <v>1117</v>
      </c>
      <c r="S96" s="18" t="s">
        <v>1113</v>
      </c>
      <c r="T96" s="18"/>
    </row>
    <row r="97" spans="1:20" ht="33">
      <c r="A97" s="4">
        <v>93</v>
      </c>
      <c r="B97" s="69" t="s">
        <v>63</v>
      </c>
      <c r="C97" s="18" t="s">
        <v>622</v>
      </c>
      <c r="D97" s="18" t="s">
        <v>25</v>
      </c>
      <c r="E97" s="66">
        <v>28</v>
      </c>
      <c r="F97" s="18" t="s">
        <v>126</v>
      </c>
      <c r="G97" s="65">
        <v>22</v>
      </c>
      <c r="H97" s="65">
        <v>23</v>
      </c>
      <c r="I97" s="57">
        <f t="shared" si="1"/>
        <v>45</v>
      </c>
      <c r="J97" s="18" t="s">
        <v>732</v>
      </c>
      <c r="K97" s="18" t="s">
        <v>725</v>
      </c>
      <c r="L97" s="18" t="s">
        <v>657</v>
      </c>
      <c r="M97" s="18">
        <v>9476676625</v>
      </c>
      <c r="N97" s="18" t="s">
        <v>265</v>
      </c>
      <c r="O97" s="18">
        <v>9854476884</v>
      </c>
      <c r="P97" s="24">
        <v>43630</v>
      </c>
      <c r="Q97" s="18" t="s">
        <v>1108</v>
      </c>
      <c r="R97" s="18" t="s">
        <v>1117</v>
      </c>
      <c r="S97" s="18" t="s">
        <v>1113</v>
      </c>
      <c r="T97" s="18"/>
    </row>
    <row r="98" spans="1:20" ht="33">
      <c r="A98" s="4">
        <v>94</v>
      </c>
      <c r="B98" s="69" t="s">
        <v>63</v>
      </c>
      <c r="C98" s="18" t="s">
        <v>623</v>
      </c>
      <c r="D98" s="18" t="s">
        <v>25</v>
      </c>
      <c r="E98" s="66">
        <v>29</v>
      </c>
      <c r="F98" s="18" t="s">
        <v>126</v>
      </c>
      <c r="G98" s="65">
        <v>27</v>
      </c>
      <c r="H98" s="65">
        <v>29</v>
      </c>
      <c r="I98" s="57">
        <f t="shared" si="1"/>
        <v>56</v>
      </c>
      <c r="J98" s="18" t="s">
        <v>733</v>
      </c>
      <c r="K98" s="18" t="s">
        <v>725</v>
      </c>
      <c r="L98" s="18" t="s">
        <v>657</v>
      </c>
      <c r="M98" s="18">
        <v>9476676625</v>
      </c>
      <c r="N98" s="18" t="s">
        <v>265</v>
      </c>
      <c r="O98" s="18">
        <v>9854476884</v>
      </c>
      <c r="P98" s="24">
        <v>43630</v>
      </c>
      <c r="Q98" s="18" t="s">
        <v>1108</v>
      </c>
      <c r="R98" s="18" t="s">
        <v>1117</v>
      </c>
      <c r="S98" s="18" t="s">
        <v>1113</v>
      </c>
      <c r="T98" s="18"/>
    </row>
    <row r="99" spans="1:20" ht="33">
      <c r="A99" s="4">
        <v>95</v>
      </c>
      <c r="B99" s="69" t="s">
        <v>63</v>
      </c>
      <c r="C99" s="18" t="s">
        <v>624</v>
      </c>
      <c r="D99" s="18" t="s">
        <v>25</v>
      </c>
      <c r="E99" s="66">
        <v>30</v>
      </c>
      <c r="F99" s="18" t="s">
        <v>126</v>
      </c>
      <c r="G99" s="65">
        <v>34</v>
      </c>
      <c r="H99" s="65">
        <v>34</v>
      </c>
      <c r="I99" s="57">
        <f t="shared" si="1"/>
        <v>68</v>
      </c>
      <c r="J99" s="18" t="s">
        <v>734</v>
      </c>
      <c r="K99" s="18" t="s">
        <v>725</v>
      </c>
      <c r="L99" s="18" t="s">
        <v>657</v>
      </c>
      <c r="M99" s="18">
        <v>9476676625</v>
      </c>
      <c r="N99" s="18" t="s">
        <v>265</v>
      </c>
      <c r="O99" s="18">
        <v>9854476884</v>
      </c>
      <c r="P99" s="24">
        <v>43630</v>
      </c>
      <c r="Q99" s="18" t="s">
        <v>1108</v>
      </c>
      <c r="R99" s="18" t="s">
        <v>1117</v>
      </c>
      <c r="S99" s="18" t="s">
        <v>1113</v>
      </c>
      <c r="T99" s="18"/>
    </row>
    <row r="100" spans="1:20" ht="33">
      <c r="A100" s="4">
        <v>96</v>
      </c>
      <c r="B100" s="69" t="s">
        <v>63</v>
      </c>
      <c r="C100" s="18" t="s">
        <v>625</v>
      </c>
      <c r="D100" s="18" t="s">
        <v>25</v>
      </c>
      <c r="E100" s="66">
        <v>31</v>
      </c>
      <c r="F100" s="18" t="s">
        <v>126</v>
      </c>
      <c r="G100" s="65">
        <v>13</v>
      </c>
      <c r="H100" s="65">
        <v>17</v>
      </c>
      <c r="I100" s="57">
        <f t="shared" si="1"/>
        <v>30</v>
      </c>
      <c r="J100" s="18" t="s">
        <v>735</v>
      </c>
      <c r="K100" s="18" t="s">
        <v>725</v>
      </c>
      <c r="L100" s="18" t="s">
        <v>657</v>
      </c>
      <c r="M100" s="18">
        <v>9476676625</v>
      </c>
      <c r="N100" s="18" t="s">
        <v>265</v>
      </c>
      <c r="O100" s="18">
        <v>9854476884</v>
      </c>
      <c r="P100" s="24">
        <v>43631</v>
      </c>
      <c r="Q100" s="18" t="s">
        <v>1104</v>
      </c>
      <c r="R100" s="18" t="s">
        <v>1117</v>
      </c>
      <c r="S100" s="18" t="s">
        <v>1113</v>
      </c>
      <c r="T100" s="18"/>
    </row>
    <row r="101" spans="1:20" ht="33">
      <c r="A101" s="4">
        <v>97</v>
      </c>
      <c r="B101" s="69" t="s">
        <v>63</v>
      </c>
      <c r="C101" s="18" t="s">
        <v>626</v>
      </c>
      <c r="D101" s="18" t="s">
        <v>25</v>
      </c>
      <c r="E101" s="66">
        <v>32</v>
      </c>
      <c r="F101" s="18" t="s">
        <v>126</v>
      </c>
      <c r="G101" s="65">
        <v>24</v>
      </c>
      <c r="H101" s="65">
        <v>23</v>
      </c>
      <c r="I101" s="57">
        <f t="shared" si="1"/>
        <v>47</v>
      </c>
      <c r="J101" s="18" t="s">
        <v>736</v>
      </c>
      <c r="K101" s="18" t="s">
        <v>725</v>
      </c>
      <c r="L101" s="18" t="s">
        <v>657</v>
      </c>
      <c r="M101" s="18">
        <v>9476676625</v>
      </c>
      <c r="N101" s="18" t="s">
        <v>265</v>
      </c>
      <c r="O101" s="18">
        <v>9854476884</v>
      </c>
      <c r="P101" s="24">
        <v>43631</v>
      </c>
      <c r="Q101" s="18" t="s">
        <v>1104</v>
      </c>
      <c r="R101" s="18" t="s">
        <v>1117</v>
      </c>
      <c r="S101" s="18" t="s">
        <v>1113</v>
      </c>
      <c r="T101" s="18"/>
    </row>
    <row r="102" spans="1:20" ht="25.5">
      <c r="A102" s="4">
        <v>98</v>
      </c>
      <c r="B102" s="69" t="s">
        <v>63</v>
      </c>
      <c r="C102" s="78" t="s">
        <v>627</v>
      </c>
      <c r="D102" s="69" t="s">
        <v>23</v>
      </c>
      <c r="E102" s="98">
        <v>18140116002</v>
      </c>
      <c r="F102" s="69" t="s">
        <v>532</v>
      </c>
      <c r="G102" s="69">
        <v>40</v>
      </c>
      <c r="H102" s="69">
        <v>38</v>
      </c>
      <c r="I102" s="57">
        <f t="shared" si="1"/>
        <v>78</v>
      </c>
      <c r="J102" s="100" t="s">
        <v>737</v>
      </c>
      <c r="K102" s="69" t="s">
        <v>637</v>
      </c>
      <c r="L102" s="18" t="s">
        <v>378</v>
      </c>
      <c r="M102" s="18">
        <v>9854804362</v>
      </c>
      <c r="N102" s="18" t="s">
        <v>548</v>
      </c>
      <c r="O102" s="18">
        <v>9706868437</v>
      </c>
      <c r="P102" s="24">
        <v>43631</v>
      </c>
      <c r="Q102" s="18" t="s">
        <v>1104</v>
      </c>
      <c r="R102" s="18" t="s">
        <v>1117</v>
      </c>
      <c r="S102" s="18" t="s">
        <v>1113</v>
      </c>
      <c r="T102" s="18"/>
    </row>
    <row r="103" spans="1:20">
      <c r="A103" s="4">
        <v>99</v>
      </c>
      <c r="B103" s="69" t="s">
        <v>63</v>
      </c>
      <c r="C103" s="78" t="s">
        <v>628</v>
      </c>
      <c r="D103" s="69" t="s">
        <v>23</v>
      </c>
      <c r="E103" s="98">
        <v>18140116301</v>
      </c>
      <c r="F103" s="69" t="s">
        <v>532</v>
      </c>
      <c r="G103" s="69">
        <v>39</v>
      </c>
      <c r="H103" s="69">
        <v>40</v>
      </c>
      <c r="I103" s="57">
        <f t="shared" si="1"/>
        <v>79</v>
      </c>
      <c r="J103" s="100" t="s">
        <v>738</v>
      </c>
      <c r="K103" s="69" t="s">
        <v>637</v>
      </c>
      <c r="L103" s="18" t="s">
        <v>378</v>
      </c>
      <c r="M103" s="18">
        <v>9854804362</v>
      </c>
      <c r="N103" s="18" t="s">
        <v>548</v>
      </c>
      <c r="O103" s="18">
        <v>9706868439</v>
      </c>
      <c r="P103" s="24">
        <v>43633</v>
      </c>
      <c r="Q103" s="18" t="s">
        <v>1105</v>
      </c>
      <c r="R103" s="18" t="s">
        <v>1117</v>
      </c>
      <c r="S103" s="18" t="s">
        <v>1113</v>
      </c>
      <c r="T103" s="18"/>
    </row>
    <row r="104" spans="1:20" ht="25.5">
      <c r="A104" s="4">
        <v>100</v>
      </c>
      <c r="B104" s="69" t="s">
        <v>63</v>
      </c>
      <c r="C104" s="78" t="s">
        <v>629</v>
      </c>
      <c r="D104" s="69" t="s">
        <v>23</v>
      </c>
      <c r="E104" s="98">
        <v>18140116601</v>
      </c>
      <c r="F104" s="69" t="s">
        <v>532</v>
      </c>
      <c r="G104" s="69">
        <v>40</v>
      </c>
      <c r="H104" s="69">
        <v>35</v>
      </c>
      <c r="I104" s="57">
        <f t="shared" si="1"/>
        <v>75</v>
      </c>
      <c r="J104" s="100" t="s">
        <v>739</v>
      </c>
      <c r="K104" s="69" t="s">
        <v>637</v>
      </c>
      <c r="L104" s="18" t="s">
        <v>378</v>
      </c>
      <c r="M104" s="18">
        <v>9854804362</v>
      </c>
      <c r="N104" s="18" t="s">
        <v>547</v>
      </c>
      <c r="O104" s="18">
        <v>9613625125</v>
      </c>
      <c r="P104" s="24">
        <v>43633</v>
      </c>
      <c r="Q104" s="18" t="s">
        <v>1105</v>
      </c>
      <c r="R104" s="18" t="s">
        <v>1117</v>
      </c>
      <c r="S104" s="18" t="s">
        <v>1113</v>
      </c>
      <c r="T104" s="18"/>
    </row>
    <row r="105" spans="1:20">
      <c r="A105" s="4">
        <v>101</v>
      </c>
      <c r="B105" s="69" t="s">
        <v>63</v>
      </c>
      <c r="C105" s="78" t="s">
        <v>630</v>
      </c>
      <c r="D105" s="69" t="s">
        <v>23</v>
      </c>
      <c r="E105" s="98">
        <v>18140116801</v>
      </c>
      <c r="F105" s="69" t="s">
        <v>532</v>
      </c>
      <c r="G105" s="69">
        <v>19</v>
      </c>
      <c r="H105" s="69">
        <v>10</v>
      </c>
      <c r="I105" s="57">
        <f t="shared" si="1"/>
        <v>29</v>
      </c>
      <c r="J105" s="100" t="s">
        <v>740</v>
      </c>
      <c r="K105" s="69" t="s">
        <v>637</v>
      </c>
      <c r="L105" s="18" t="s">
        <v>378</v>
      </c>
      <c r="M105" s="18">
        <v>9854804362</v>
      </c>
      <c r="N105" s="18" t="s">
        <v>548</v>
      </c>
      <c r="O105" s="18">
        <v>9706868443</v>
      </c>
      <c r="P105" s="24">
        <v>43633</v>
      </c>
      <c r="Q105" s="18" t="s">
        <v>1105</v>
      </c>
      <c r="R105" s="18" t="s">
        <v>1117</v>
      </c>
      <c r="S105" s="18" t="s">
        <v>1113</v>
      </c>
      <c r="T105" s="18"/>
    </row>
    <row r="106" spans="1:20">
      <c r="A106" s="4">
        <v>102</v>
      </c>
      <c r="B106" s="69" t="s">
        <v>63</v>
      </c>
      <c r="C106" s="78" t="s">
        <v>631</v>
      </c>
      <c r="D106" s="69" t="s">
        <v>23</v>
      </c>
      <c r="E106" s="98">
        <v>18140116803</v>
      </c>
      <c r="F106" s="69" t="s">
        <v>532</v>
      </c>
      <c r="G106" s="69">
        <v>200</v>
      </c>
      <c r="H106" s="69">
        <v>193</v>
      </c>
      <c r="I106" s="57">
        <f t="shared" si="1"/>
        <v>393</v>
      </c>
      <c r="J106" s="100" t="s">
        <v>741</v>
      </c>
      <c r="K106" s="69" t="s">
        <v>637</v>
      </c>
      <c r="L106" s="18" t="s">
        <v>378</v>
      </c>
      <c r="M106" s="18">
        <v>9854804362</v>
      </c>
      <c r="N106" s="18" t="s">
        <v>548</v>
      </c>
      <c r="O106" s="18">
        <v>9706868445</v>
      </c>
      <c r="P106" s="24">
        <v>43634</v>
      </c>
      <c r="Q106" s="18" t="s">
        <v>1106</v>
      </c>
      <c r="R106" s="18" t="s">
        <v>1117</v>
      </c>
      <c r="S106" s="18" t="s">
        <v>1113</v>
      </c>
      <c r="T106" s="18"/>
    </row>
    <row r="107" spans="1:20" ht="33">
      <c r="A107" s="4">
        <v>103</v>
      </c>
      <c r="B107" s="69" t="s">
        <v>63</v>
      </c>
      <c r="C107" s="78" t="s">
        <v>632</v>
      </c>
      <c r="D107" s="69" t="s">
        <v>23</v>
      </c>
      <c r="E107" s="98">
        <v>18140116806</v>
      </c>
      <c r="F107" s="69" t="s">
        <v>189</v>
      </c>
      <c r="G107" s="69">
        <v>157</v>
      </c>
      <c r="H107" s="69">
        <v>150</v>
      </c>
      <c r="I107" s="57">
        <f t="shared" si="1"/>
        <v>307</v>
      </c>
      <c r="J107" s="100" t="s">
        <v>742</v>
      </c>
      <c r="K107" s="69" t="s">
        <v>637</v>
      </c>
      <c r="L107" s="18" t="s">
        <v>378</v>
      </c>
      <c r="M107" s="18">
        <v>9854804362</v>
      </c>
      <c r="N107" s="18" t="s">
        <v>548</v>
      </c>
      <c r="O107" s="18">
        <v>9706868447</v>
      </c>
      <c r="P107" s="24">
        <v>43635</v>
      </c>
      <c r="Q107" s="18" t="s">
        <v>1109</v>
      </c>
      <c r="R107" s="18" t="s">
        <v>1117</v>
      </c>
      <c r="S107" s="18" t="s">
        <v>1113</v>
      </c>
      <c r="T107" s="18"/>
    </row>
    <row r="108" spans="1:20">
      <c r="A108" s="4">
        <v>104</v>
      </c>
      <c r="B108" s="69" t="s">
        <v>63</v>
      </c>
      <c r="C108" s="78" t="s">
        <v>633</v>
      </c>
      <c r="D108" s="69" t="s">
        <v>23</v>
      </c>
      <c r="E108" s="98">
        <v>18140125703</v>
      </c>
      <c r="F108" s="69" t="s">
        <v>532</v>
      </c>
      <c r="G108" s="69">
        <v>35</v>
      </c>
      <c r="H108" s="69">
        <v>30</v>
      </c>
      <c r="I108" s="57">
        <f t="shared" si="1"/>
        <v>65</v>
      </c>
      <c r="J108" s="100" t="s">
        <v>644</v>
      </c>
      <c r="K108" s="69" t="s">
        <v>637</v>
      </c>
      <c r="L108" s="18" t="s">
        <v>378</v>
      </c>
      <c r="M108" s="18">
        <v>9854804362</v>
      </c>
      <c r="N108" s="18" t="s">
        <v>548</v>
      </c>
      <c r="O108" s="18">
        <v>9706868449</v>
      </c>
      <c r="P108" s="24">
        <v>43636</v>
      </c>
      <c r="Q108" s="18" t="s">
        <v>1107</v>
      </c>
      <c r="R108" s="18" t="s">
        <v>1117</v>
      </c>
      <c r="S108" s="18" t="s">
        <v>1113</v>
      </c>
      <c r="T108" s="18"/>
    </row>
    <row r="109" spans="1:20">
      <c r="A109" s="4">
        <v>105</v>
      </c>
      <c r="B109" s="69" t="s">
        <v>63</v>
      </c>
      <c r="C109" s="78" t="s">
        <v>634</v>
      </c>
      <c r="D109" s="69" t="s">
        <v>23</v>
      </c>
      <c r="E109" s="98">
        <v>18140125801</v>
      </c>
      <c r="F109" s="69" t="s">
        <v>532</v>
      </c>
      <c r="G109" s="69">
        <v>33</v>
      </c>
      <c r="H109" s="69">
        <v>33</v>
      </c>
      <c r="I109" s="57">
        <f t="shared" si="1"/>
        <v>66</v>
      </c>
      <c r="J109" s="100" t="s">
        <v>743</v>
      </c>
      <c r="K109" s="69" t="s">
        <v>637</v>
      </c>
      <c r="L109" s="18" t="s">
        <v>378</v>
      </c>
      <c r="M109" s="18">
        <v>9854804362</v>
      </c>
      <c r="N109" s="18" t="s">
        <v>548</v>
      </c>
      <c r="O109" s="18">
        <v>9706868451</v>
      </c>
      <c r="P109" s="24">
        <v>43636</v>
      </c>
      <c r="Q109" s="18" t="s">
        <v>1107</v>
      </c>
      <c r="R109" s="18" t="s">
        <v>1117</v>
      </c>
      <c r="S109" s="18" t="s">
        <v>1113</v>
      </c>
      <c r="T109" s="18"/>
    </row>
    <row r="110" spans="1:20">
      <c r="A110" s="4">
        <v>106</v>
      </c>
      <c r="B110" s="69" t="s">
        <v>63</v>
      </c>
      <c r="C110" s="78" t="s">
        <v>635</v>
      </c>
      <c r="D110" s="69" t="s">
        <v>23</v>
      </c>
      <c r="E110" s="98">
        <v>18140130702</v>
      </c>
      <c r="F110" s="69" t="s">
        <v>532</v>
      </c>
      <c r="G110" s="69">
        <v>49</v>
      </c>
      <c r="H110" s="69">
        <v>40</v>
      </c>
      <c r="I110" s="57">
        <f t="shared" si="1"/>
        <v>89</v>
      </c>
      <c r="J110" s="100" t="s">
        <v>744</v>
      </c>
      <c r="K110" s="69" t="s">
        <v>637</v>
      </c>
      <c r="L110" s="18" t="s">
        <v>378</v>
      </c>
      <c r="M110" s="18">
        <v>9854804362</v>
      </c>
      <c r="N110" s="18" t="s">
        <v>548</v>
      </c>
      <c r="O110" s="18">
        <v>9706868453</v>
      </c>
      <c r="P110" s="24">
        <v>43637</v>
      </c>
      <c r="Q110" s="18" t="s">
        <v>1108</v>
      </c>
      <c r="R110" s="18" t="s">
        <v>1117</v>
      </c>
      <c r="S110" s="18" t="s">
        <v>1113</v>
      </c>
      <c r="T110" s="18"/>
    </row>
    <row r="111" spans="1:20" ht="33">
      <c r="A111" s="4">
        <v>107</v>
      </c>
      <c r="B111" s="69" t="s">
        <v>63</v>
      </c>
      <c r="C111" s="18" t="s">
        <v>292</v>
      </c>
      <c r="D111" s="69" t="s">
        <v>23</v>
      </c>
      <c r="E111" s="65">
        <v>18140100501</v>
      </c>
      <c r="F111" s="18" t="s">
        <v>532</v>
      </c>
      <c r="G111" s="65">
        <v>24</v>
      </c>
      <c r="H111" s="65">
        <v>23</v>
      </c>
      <c r="I111" s="57">
        <f t="shared" si="1"/>
        <v>47</v>
      </c>
      <c r="J111" s="18" t="s">
        <v>745</v>
      </c>
      <c r="K111" s="18" t="s">
        <v>648</v>
      </c>
      <c r="L111" s="18" t="s">
        <v>649</v>
      </c>
      <c r="M111" s="18">
        <v>9854310060</v>
      </c>
      <c r="N111" s="18" t="s">
        <v>138</v>
      </c>
      <c r="O111" s="18">
        <v>9957612780</v>
      </c>
      <c r="P111" s="24">
        <v>43637</v>
      </c>
      <c r="Q111" s="18" t="s">
        <v>1108</v>
      </c>
      <c r="R111" s="18" t="s">
        <v>1117</v>
      </c>
      <c r="S111" s="18" t="s">
        <v>1113</v>
      </c>
      <c r="T111" s="18"/>
    </row>
    <row r="112" spans="1:20" ht="33">
      <c r="A112" s="4">
        <v>108</v>
      </c>
      <c r="B112" s="69" t="s">
        <v>63</v>
      </c>
      <c r="C112" s="18" t="s">
        <v>293</v>
      </c>
      <c r="D112" s="69" t="s">
        <v>23</v>
      </c>
      <c r="E112" s="65">
        <v>18140105304</v>
      </c>
      <c r="F112" s="18" t="s">
        <v>533</v>
      </c>
      <c r="G112" s="65">
        <v>45</v>
      </c>
      <c r="H112" s="65">
        <v>45</v>
      </c>
      <c r="I112" s="57">
        <f t="shared" si="1"/>
        <v>90</v>
      </c>
      <c r="J112" s="18" t="s">
        <v>746</v>
      </c>
      <c r="K112" s="18" t="s">
        <v>648</v>
      </c>
      <c r="L112" s="18" t="s">
        <v>649</v>
      </c>
      <c r="M112" s="18">
        <v>9854310060</v>
      </c>
      <c r="N112" s="18" t="s">
        <v>138</v>
      </c>
      <c r="O112" s="18">
        <v>9957612780</v>
      </c>
      <c r="P112" s="24">
        <v>43638</v>
      </c>
      <c r="Q112" s="18" t="s">
        <v>1104</v>
      </c>
      <c r="R112" s="18" t="s">
        <v>1117</v>
      </c>
      <c r="S112" s="18" t="s">
        <v>1113</v>
      </c>
      <c r="T112" s="18"/>
    </row>
    <row r="113" spans="1:20" ht="33">
      <c r="A113" s="4">
        <v>109</v>
      </c>
      <c r="B113" s="69" t="s">
        <v>63</v>
      </c>
      <c r="C113" s="18" t="s">
        <v>295</v>
      </c>
      <c r="D113" s="69" t="s">
        <v>23</v>
      </c>
      <c r="E113" s="65">
        <v>18140109501</v>
      </c>
      <c r="F113" s="18" t="s">
        <v>532</v>
      </c>
      <c r="G113" s="65">
        <v>78</v>
      </c>
      <c r="H113" s="65">
        <v>66</v>
      </c>
      <c r="I113" s="57">
        <f t="shared" si="1"/>
        <v>144</v>
      </c>
      <c r="J113" s="18" t="s">
        <v>747</v>
      </c>
      <c r="K113" s="18" t="s">
        <v>648</v>
      </c>
      <c r="L113" s="18" t="s">
        <v>649</v>
      </c>
      <c r="M113" s="18">
        <v>9854310060</v>
      </c>
      <c r="N113" s="18" t="s">
        <v>138</v>
      </c>
      <c r="O113" s="18">
        <v>9957612780</v>
      </c>
      <c r="P113" s="24">
        <v>43640</v>
      </c>
      <c r="Q113" s="18" t="s">
        <v>1105</v>
      </c>
      <c r="R113" s="18" t="s">
        <v>1117</v>
      </c>
      <c r="S113" s="18" t="s">
        <v>1113</v>
      </c>
      <c r="T113" s="18"/>
    </row>
    <row r="114" spans="1:20" ht="33">
      <c r="A114" s="4">
        <v>110</v>
      </c>
      <c r="B114" s="69" t="s">
        <v>63</v>
      </c>
      <c r="C114" s="18" t="s">
        <v>296</v>
      </c>
      <c r="D114" s="69" t="s">
        <v>23</v>
      </c>
      <c r="E114" s="65">
        <v>18140109601</v>
      </c>
      <c r="F114" s="18" t="s">
        <v>532</v>
      </c>
      <c r="G114" s="65">
        <v>100</v>
      </c>
      <c r="H114" s="65">
        <v>97</v>
      </c>
      <c r="I114" s="57">
        <f t="shared" si="1"/>
        <v>197</v>
      </c>
      <c r="J114" s="18" t="s">
        <v>748</v>
      </c>
      <c r="K114" s="18" t="s">
        <v>648</v>
      </c>
      <c r="L114" s="18" t="s">
        <v>649</v>
      </c>
      <c r="M114" s="18">
        <v>9854310060</v>
      </c>
      <c r="N114" s="18" t="s">
        <v>138</v>
      </c>
      <c r="O114" s="18">
        <v>9957612780</v>
      </c>
      <c r="P114" s="24">
        <v>43641</v>
      </c>
      <c r="Q114" s="18" t="s">
        <v>1106</v>
      </c>
      <c r="R114" s="18" t="s">
        <v>1117</v>
      </c>
      <c r="S114" s="18" t="s">
        <v>1113</v>
      </c>
      <c r="T114" s="18"/>
    </row>
    <row r="115" spans="1:20" ht="33">
      <c r="A115" s="4">
        <v>111</v>
      </c>
      <c r="B115" s="69" t="s">
        <v>63</v>
      </c>
      <c r="C115" s="18" t="s">
        <v>297</v>
      </c>
      <c r="D115" s="69" t="s">
        <v>23</v>
      </c>
      <c r="E115" s="65">
        <v>18140109602</v>
      </c>
      <c r="F115" s="18" t="s">
        <v>532</v>
      </c>
      <c r="G115" s="65">
        <v>60</v>
      </c>
      <c r="H115" s="65">
        <v>56</v>
      </c>
      <c r="I115" s="57">
        <f t="shared" si="1"/>
        <v>116</v>
      </c>
      <c r="J115" s="18" t="s">
        <v>749</v>
      </c>
      <c r="K115" s="18" t="s">
        <v>648</v>
      </c>
      <c r="L115" s="18" t="s">
        <v>649</v>
      </c>
      <c r="M115" s="18">
        <v>9854310060</v>
      </c>
      <c r="N115" s="18" t="s">
        <v>138</v>
      </c>
      <c r="O115" s="18">
        <v>9957612780</v>
      </c>
      <c r="P115" s="24">
        <v>43642</v>
      </c>
      <c r="Q115" s="18" t="s">
        <v>1109</v>
      </c>
      <c r="R115" s="18" t="s">
        <v>1117</v>
      </c>
      <c r="S115" s="18" t="s">
        <v>1113</v>
      </c>
      <c r="T115" s="18"/>
    </row>
    <row r="116" spans="1:20" ht="33">
      <c r="A116" s="4">
        <v>112</v>
      </c>
      <c r="B116" s="69" t="s">
        <v>63</v>
      </c>
      <c r="C116" s="18" t="s">
        <v>298</v>
      </c>
      <c r="D116" s="69" t="s">
        <v>23</v>
      </c>
      <c r="E116" s="65">
        <v>18140109603</v>
      </c>
      <c r="F116" s="18" t="s">
        <v>532</v>
      </c>
      <c r="G116" s="65">
        <v>65</v>
      </c>
      <c r="H116" s="65">
        <v>76</v>
      </c>
      <c r="I116" s="57">
        <f t="shared" si="1"/>
        <v>141</v>
      </c>
      <c r="J116" s="18" t="s">
        <v>750</v>
      </c>
      <c r="K116" s="18" t="s">
        <v>648</v>
      </c>
      <c r="L116" s="18" t="s">
        <v>649</v>
      </c>
      <c r="M116" s="18">
        <v>9854310060</v>
      </c>
      <c r="N116" s="18" t="s">
        <v>138</v>
      </c>
      <c r="O116" s="18">
        <v>9957612780</v>
      </c>
      <c r="P116" s="24">
        <v>43643</v>
      </c>
      <c r="Q116" s="18" t="s">
        <v>1107</v>
      </c>
      <c r="R116" s="18" t="s">
        <v>1117</v>
      </c>
      <c r="S116" s="18" t="s">
        <v>1113</v>
      </c>
      <c r="T116" s="18"/>
    </row>
    <row r="117" spans="1:20" ht="33">
      <c r="A117" s="4">
        <v>113</v>
      </c>
      <c r="B117" s="69" t="s">
        <v>63</v>
      </c>
      <c r="C117" s="18" t="s">
        <v>299</v>
      </c>
      <c r="D117" s="69" t="s">
        <v>23</v>
      </c>
      <c r="E117" s="65">
        <v>18140109604</v>
      </c>
      <c r="F117" s="18" t="s">
        <v>533</v>
      </c>
      <c r="G117" s="65">
        <v>76</v>
      </c>
      <c r="H117" s="65">
        <v>70</v>
      </c>
      <c r="I117" s="57">
        <f t="shared" si="1"/>
        <v>146</v>
      </c>
      <c r="J117" s="18" t="s">
        <v>751</v>
      </c>
      <c r="K117" s="18" t="s">
        <v>648</v>
      </c>
      <c r="L117" s="18" t="s">
        <v>649</v>
      </c>
      <c r="M117" s="18">
        <v>9854310060</v>
      </c>
      <c r="N117" s="18" t="s">
        <v>138</v>
      </c>
      <c r="O117" s="18">
        <v>9957612780</v>
      </c>
      <c r="P117" s="24">
        <v>43644</v>
      </c>
      <c r="Q117" s="18" t="s">
        <v>1108</v>
      </c>
      <c r="R117" s="18" t="s">
        <v>1117</v>
      </c>
      <c r="S117" s="18" t="s">
        <v>1113</v>
      </c>
      <c r="T117" s="18"/>
    </row>
    <row r="118" spans="1:20" ht="33">
      <c r="A118" s="4">
        <v>114</v>
      </c>
      <c r="B118" s="69" t="s">
        <v>63</v>
      </c>
      <c r="C118" s="18" t="s">
        <v>299</v>
      </c>
      <c r="D118" s="69" t="s">
        <v>23</v>
      </c>
      <c r="E118" s="65">
        <v>18140109604</v>
      </c>
      <c r="F118" s="18" t="s">
        <v>533</v>
      </c>
      <c r="G118" s="65">
        <v>0</v>
      </c>
      <c r="H118" s="65">
        <v>0</v>
      </c>
      <c r="I118" s="57">
        <f t="shared" si="1"/>
        <v>0</v>
      </c>
      <c r="J118" s="18" t="s">
        <v>751</v>
      </c>
      <c r="K118" s="18" t="s">
        <v>648</v>
      </c>
      <c r="L118" s="18" t="s">
        <v>649</v>
      </c>
      <c r="M118" s="18">
        <v>9854310060</v>
      </c>
      <c r="N118" s="18" t="s">
        <v>138</v>
      </c>
      <c r="O118" s="18">
        <v>9957612780</v>
      </c>
      <c r="P118" s="24">
        <v>43645</v>
      </c>
      <c r="Q118" s="18" t="s">
        <v>1104</v>
      </c>
      <c r="R118" s="18" t="s">
        <v>1117</v>
      </c>
      <c r="S118" s="18" t="s">
        <v>1113</v>
      </c>
      <c r="T118" s="18"/>
    </row>
    <row r="119" spans="1:20">
      <c r="A119" s="4">
        <v>115</v>
      </c>
      <c r="B119" s="69"/>
      <c r="C119" s="18"/>
      <c r="D119" s="69"/>
      <c r="E119" s="65"/>
      <c r="F119" s="18"/>
      <c r="G119" s="65"/>
      <c r="H119" s="65"/>
      <c r="I119" s="57">
        <f t="shared" si="1"/>
        <v>0</v>
      </c>
      <c r="J119" s="18"/>
      <c r="K119" s="18"/>
      <c r="L119" s="18"/>
      <c r="M119" s="18"/>
      <c r="N119" s="18"/>
      <c r="O119" s="18"/>
      <c r="P119" s="24"/>
      <c r="Q119" s="18"/>
      <c r="R119" s="18"/>
      <c r="S119" s="18"/>
      <c r="T119" s="18"/>
    </row>
    <row r="120" spans="1:20">
      <c r="A120" s="4">
        <v>116</v>
      </c>
      <c r="B120" s="69"/>
      <c r="C120" s="18"/>
      <c r="D120" s="69"/>
      <c r="E120" s="65"/>
      <c r="F120" s="18"/>
      <c r="G120" s="65"/>
      <c r="H120" s="65"/>
      <c r="I120" s="5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7">
        <f t="shared" si="1"/>
        <v>0</v>
      </c>
      <c r="J121" s="94"/>
      <c r="K121" s="94"/>
      <c r="L121" s="94"/>
      <c r="M121" s="94"/>
      <c r="N121" s="94"/>
      <c r="O121" s="94"/>
      <c r="P121" s="24"/>
      <c r="Q121" s="18"/>
      <c r="R121" s="18"/>
      <c r="S121" s="18"/>
      <c r="T121" s="18"/>
    </row>
    <row r="122" spans="1:20">
      <c r="A122" s="4">
        <v>118</v>
      </c>
      <c r="B122" s="17"/>
      <c r="C122" s="18"/>
      <c r="D122" s="18"/>
      <c r="E122" s="19"/>
      <c r="F122" s="18"/>
      <c r="G122" s="19"/>
      <c r="H122" s="19"/>
      <c r="I122" s="57">
        <f t="shared" si="1"/>
        <v>0</v>
      </c>
      <c r="J122" s="94"/>
      <c r="K122" s="94"/>
      <c r="L122" s="94"/>
      <c r="M122" s="94"/>
      <c r="N122" s="94"/>
      <c r="O122" s="94"/>
      <c r="P122" s="24"/>
      <c r="Q122" s="18"/>
      <c r="R122" s="18"/>
      <c r="S122" s="18"/>
      <c r="T122" s="18"/>
    </row>
    <row r="123" spans="1:20">
      <c r="A123" s="4">
        <v>119</v>
      </c>
      <c r="B123" s="17"/>
      <c r="C123" s="18"/>
      <c r="D123" s="18"/>
      <c r="E123" s="19"/>
      <c r="F123" s="18"/>
      <c r="G123" s="19"/>
      <c r="H123" s="19"/>
      <c r="I123" s="57">
        <f t="shared" si="1"/>
        <v>0</v>
      </c>
      <c r="J123" s="94"/>
      <c r="K123" s="94"/>
      <c r="L123" s="94"/>
      <c r="M123" s="94"/>
      <c r="N123" s="94"/>
      <c r="O123" s="94"/>
      <c r="P123" s="24"/>
      <c r="Q123" s="18"/>
      <c r="R123" s="18"/>
      <c r="S123" s="18"/>
      <c r="T123" s="18"/>
    </row>
    <row r="124" spans="1:20">
      <c r="A124" s="4">
        <v>120</v>
      </c>
      <c r="B124" s="17"/>
      <c r="C124" s="18"/>
      <c r="D124" s="18"/>
      <c r="E124" s="19"/>
      <c r="F124" s="18"/>
      <c r="G124" s="19"/>
      <c r="H124" s="19"/>
      <c r="I124" s="57">
        <f t="shared" si="1"/>
        <v>0</v>
      </c>
      <c r="J124" s="94"/>
      <c r="K124" s="94"/>
      <c r="L124" s="94"/>
      <c r="M124" s="94"/>
      <c r="N124" s="94"/>
      <c r="O124" s="94"/>
      <c r="P124" s="24"/>
      <c r="Q124" s="18"/>
      <c r="R124" s="18"/>
      <c r="S124" s="18"/>
      <c r="T124" s="18"/>
    </row>
    <row r="125" spans="1:20">
      <c r="A125" s="4">
        <v>121</v>
      </c>
      <c r="B125" s="17"/>
      <c r="C125" s="18"/>
      <c r="D125" s="18"/>
      <c r="E125" s="19"/>
      <c r="F125" s="18"/>
      <c r="G125" s="19"/>
      <c r="H125" s="19"/>
      <c r="I125" s="57">
        <f t="shared" si="1"/>
        <v>0</v>
      </c>
      <c r="J125" s="94"/>
      <c r="K125" s="94"/>
      <c r="L125" s="94"/>
      <c r="M125" s="94"/>
      <c r="N125" s="94"/>
      <c r="O125" s="94"/>
      <c r="P125" s="24"/>
      <c r="Q125" s="18"/>
      <c r="R125" s="18"/>
      <c r="S125" s="18"/>
      <c r="T125" s="18"/>
    </row>
    <row r="126" spans="1:20">
      <c r="A126" s="4">
        <v>122</v>
      </c>
      <c r="B126" s="17"/>
      <c r="C126" s="18"/>
      <c r="D126" s="18"/>
      <c r="E126" s="19"/>
      <c r="F126" s="18"/>
      <c r="G126" s="19"/>
      <c r="H126" s="19"/>
      <c r="I126" s="57">
        <f t="shared" si="1"/>
        <v>0</v>
      </c>
      <c r="J126" s="94"/>
      <c r="K126" s="94"/>
      <c r="L126" s="94"/>
      <c r="M126" s="94"/>
      <c r="N126" s="94"/>
      <c r="O126" s="94"/>
      <c r="P126" s="24"/>
      <c r="Q126" s="18"/>
      <c r="R126" s="18"/>
      <c r="S126" s="18"/>
      <c r="T126" s="18"/>
    </row>
    <row r="127" spans="1:20">
      <c r="A127" s="4">
        <v>123</v>
      </c>
      <c r="B127" s="17"/>
      <c r="C127" s="18"/>
      <c r="D127" s="18"/>
      <c r="E127" s="19"/>
      <c r="F127" s="18"/>
      <c r="G127" s="19"/>
      <c r="H127" s="19"/>
      <c r="I127" s="57">
        <f t="shared" si="1"/>
        <v>0</v>
      </c>
      <c r="J127" s="94"/>
      <c r="K127" s="94"/>
      <c r="L127" s="94"/>
      <c r="M127" s="94"/>
      <c r="N127" s="94"/>
      <c r="O127" s="94"/>
      <c r="P127" s="24"/>
      <c r="Q127" s="18"/>
      <c r="R127" s="18"/>
      <c r="S127" s="18"/>
      <c r="T127" s="18"/>
    </row>
    <row r="128" spans="1:20">
      <c r="A128" s="4">
        <v>124</v>
      </c>
      <c r="B128" s="17"/>
      <c r="C128" s="18"/>
      <c r="D128" s="18"/>
      <c r="E128" s="19"/>
      <c r="F128" s="18"/>
      <c r="G128" s="19"/>
      <c r="H128" s="19"/>
      <c r="I128" s="57">
        <f t="shared" si="1"/>
        <v>0</v>
      </c>
      <c r="J128" s="94"/>
      <c r="K128" s="94"/>
      <c r="L128" s="94"/>
      <c r="M128" s="94"/>
      <c r="N128" s="94"/>
      <c r="O128" s="94"/>
      <c r="P128" s="24"/>
      <c r="Q128" s="18"/>
      <c r="R128" s="18"/>
      <c r="S128" s="18"/>
      <c r="T128" s="18"/>
    </row>
    <row r="129" spans="1:20">
      <c r="A129" s="4">
        <v>125</v>
      </c>
      <c r="B129" s="17"/>
      <c r="C129" s="18"/>
      <c r="D129" s="18"/>
      <c r="E129" s="19"/>
      <c r="F129" s="18"/>
      <c r="G129" s="19"/>
      <c r="H129" s="19"/>
      <c r="I129" s="57">
        <f t="shared" si="1"/>
        <v>0</v>
      </c>
      <c r="J129" s="94"/>
      <c r="K129" s="94"/>
      <c r="L129" s="94"/>
      <c r="M129" s="94"/>
      <c r="N129" s="94"/>
      <c r="O129" s="94"/>
      <c r="P129" s="24"/>
      <c r="Q129" s="18"/>
      <c r="R129" s="18"/>
      <c r="S129" s="18"/>
      <c r="T129" s="18"/>
    </row>
    <row r="130" spans="1:20">
      <c r="A130" s="4">
        <v>126</v>
      </c>
      <c r="B130" s="17"/>
      <c r="C130" s="18"/>
      <c r="D130" s="18"/>
      <c r="E130" s="19"/>
      <c r="F130" s="18"/>
      <c r="G130" s="19"/>
      <c r="H130" s="19"/>
      <c r="I130" s="57">
        <f t="shared" si="1"/>
        <v>0</v>
      </c>
      <c r="J130" s="94"/>
      <c r="K130" s="94"/>
      <c r="L130" s="94"/>
      <c r="M130" s="94"/>
      <c r="N130" s="94"/>
      <c r="O130" s="94"/>
      <c r="P130" s="24"/>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4"/>
      <c r="Q164" s="18"/>
      <c r="R164" s="18"/>
      <c r="S164" s="18"/>
      <c r="T164" s="18"/>
    </row>
    <row r="165" spans="1:20">
      <c r="A165" s="21" t="s">
        <v>11</v>
      </c>
      <c r="B165" s="39"/>
      <c r="C165" s="21">
        <f>COUNTIFS(C5:C164,"*")</f>
        <v>103</v>
      </c>
      <c r="D165" s="21"/>
      <c r="E165" s="13"/>
      <c r="F165" s="21"/>
      <c r="G165" s="58">
        <f>SUM(G5:G164)</f>
        <v>3729</v>
      </c>
      <c r="H165" s="58">
        <f>SUM(H5:H164)</f>
        <v>3583</v>
      </c>
      <c r="I165" s="58">
        <f>SUM(I5:I164)</f>
        <v>7312</v>
      </c>
      <c r="J165" s="21"/>
      <c r="K165" s="21"/>
      <c r="L165" s="21"/>
      <c r="M165" s="21"/>
      <c r="N165" s="21"/>
      <c r="O165" s="21"/>
      <c r="P165" s="14"/>
      <c r="Q165" s="21"/>
      <c r="R165" s="21"/>
      <c r="S165" s="21"/>
      <c r="T165" s="12"/>
    </row>
    <row r="166" spans="1:20">
      <c r="A166" s="44" t="s">
        <v>62</v>
      </c>
      <c r="B166" s="10">
        <f>COUNTIF(B$5:B$164,"Team 1")</f>
        <v>50</v>
      </c>
      <c r="C166" s="44" t="s">
        <v>25</v>
      </c>
      <c r="D166" s="10">
        <f>COUNTIF(D5:D164,"Anganwadi")</f>
        <v>66</v>
      </c>
    </row>
    <row r="167" spans="1:20">
      <c r="A167" s="44" t="s">
        <v>63</v>
      </c>
      <c r="B167" s="10">
        <f>COUNTIF(B$6:B$164,"Team 2")</f>
        <v>53</v>
      </c>
      <c r="C167" s="44" t="s">
        <v>23</v>
      </c>
      <c r="D167" s="10">
        <f>COUNTIF(D5:D164,"School")</f>
        <v>37</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M122" activePane="bottomRight" state="frozen"/>
      <selection pane="topRight" activeCell="C1" sqref="C1"/>
      <selection pane="bottomLeft" activeCell="A5" sqref="A5"/>
      <selection pane="bottomRight" activeCell="R5" sqref="R5:S122"/>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c r="A1" s="173" t="s">
        <v>70</v>
      </c>
      <c r="B1" s="173"/>
      <c r="C1" s="173"/>
      <c r="D1" s="54"/>
      <c r="E1" s="54"/>
      <c r="F1" s="54"/>
      <c r="G1" s="54"/>
      <c r="H1" s="54"/>
      <c r="I1" s="54"/>
      <c r="J1" s="54"/>
      <c r="K1" s="54"/>
      <c r="L1" s="54"/>
      <c r="M1" s="175"/>
      <c r="N1" s="175"/>
      <c r="O1" s="175"/>
      <c r="P1" s="175"/>
      <c r="Q1" s="175"/>
      <c r="R1" s="175"/>
      <c r="S1" s="175"/>
      <c r="T1" s="175"/>
    </row>
    <row r="2" spans="1:20">
      <c r="A2" s="169" t="s">
        <v>59</v>
      </c>
      <c r="B2" s="170"/>
      <c r="C2" s="170"/>
      <c r="D2" s="25">
        <v>43647</v>
      </c>
      <c r="E2" s="22"/>
      <c r="F2" s="22"/>
      <c r="G2" s="22"/>
      <c r="H2" s="22"/>
      <c r="I2" s="22"/>
      <c r="J2" s="22"/>
      <c r="K2" s="22"/>
      <c r="L2" s="22"/>
      <c r="M2" s="22"/>
      <c r="N2" s="22"/>
      <c r="O2" s="22"/>
      <c r="P2" s="22"/>
      <c r="Q2" s="22"/>
      <c r="R2" s="22"/>
      <c r="S2" s="22"/>
    </row>
    <row r="3" spans="1:20" ht="24" customHeight="1">
      <c r="A3" s="165" t="s">
        <v>14</v>
      </c>
      <c r="B3" s="167" t="s">
        <v>61</v>
      </c>
      <c r="C3" s="164" t="s">
        <v>7</v>
      </c>
      <c r="D3" s="164" t="s">
        <v>55</v>
      </c>
      <c r="E3" s="164" t="s">
        <v>16</v>
      </c>
      <c r="F3" s="171" t="s">
        <v>17</v>
      </c>
      <c r="G3" s="164" t="s">
        <v>8</v>
      </c>
      <c r="H3" s="164"/>
      <c r="I3" s="164"/>
      <c r="J3" s="164" t="s">
        <v>31</v>
      </c>
      <c r="K3" s="167" t="s">
        <v>33</v>
      </c>
      <c r="L3" s="167" t="s">
        <v>50</v>
      </c>
      <c r="M3" s="167" t="s">
        <v>51</v>
      </c>
      <c r="N3" s="167" t="s">
        <v>34</v>
      </c>
      <c r="O3" s="167" t="s">
        <v>35</v>
      </c>
      <c r="P3" s="165" t="s">
        <v>54</v>
      </c>
      <c r="Q3" s="164" t="s">
        <v>52</v>
      </c>
      <c r="R3" s="164" t="s">
        <v>32</v>
      </c>
      <c r="S3" s="164" t="s">
        <v>53</v>
      </c>
      <c r="T3" s="164" t="s">
        <v>13</v>
      </c>
    </row>
    <row r="4" spans="1:20" ht="25.5" customHeight="1">
      <c r="A4" s="165"/>
      <c r="B4" s="172"/>
      <c r="C4" s="164"/>
      <c r="D4" s="164"/>
      <c r="E4" s="164"/>
      <c r="F4" s="171"/>
      <c r="G4" s="23" t="s">
        <v>9</v>
      </c>
      <c r="H4" s="23" t="s">
        <v>10</v>
      </c>
      <c r="I4" s="23" t="s">
        <v>11</v>
      </c>
      <c r="J4" s="164"/>
      <c r="K4" s="168"/>
      <c r="L4" s="168"/>
      <c r="M4" s="168"/>
      <c r="N4" s="168"/>
      <c r="O4" s="168"/>
      <c r="P4" s="165"/>
      <c r="Q4" s="165"/>
      <c r="R4" s="164"/>
      <c r="S4" s="164"/>
      <c r="T4" s="164"/>
    </row>
    <row r="5" spans="1:20" ht="49.5">
      <c r="A5" s="4">
        <v>1</v>
      </c>
      <c r="B5" s="17" t="s">
        <v>62</v>
      </c>
      <c r="C5" s="101" t="s">
        <v>333</v>
      </c>
      <c r="D5" s="18" t="s">
        <v>25</v>
      </c>
      <c r="E5" s="102">
        <v>121</v>
      </c>
      <c r="F5" s="18" t="s">
        <v>126</v>
      </c>
      <c r="G5" s="77">
        <v>34</v>
      </c>
      <c r="H5" s="19">
        <v>34</v>
      </c>
      <c r="I5" s="57">
        <f>SUM(G5:H5)</f>
        <v>68</v>
      </c>
      <c r="J5" s="18" t="s">
        <v>636</v>
      </c>
      <c r="K5" s="18" t="s">
        <v>637</v>
      </c>
      <c r="L5" s="18" t="s">
        <v>378</v>
      </c>
      <c r="M5" s="18">
        <v>9854804362</v>
      </c>
      <c r="N5" s="18" t="s">
        <v>548</v>
      </c>
      <c r="O5" s="18">
        <v>9706868436</v>
      </c>
      <c r="P5" s="49">
        <v>43648</v>
      </c>
      <c r="Q5" s="48" t="s">
        <v>1105</v>
      </c>
      <c r="R5" s="48" t="s">
        <v>1118</v>
      </c>
      <c r="S5" s="18" t="s">
        <v>1113</v>
      </c>
      <c r="T5" s="18"/>
    </row>
    <row r="6" spans="1:20" ht="49.5">
      <c r="A6" s="4">
        <v>2</v>
      </c>
      <c r="B6" s="17" t="s">
        <v>62</v>
      </c>
      <c r="C6" s="101" t="s">
        <v>334</v>
      </c>
      <c r="D6" s="18" t="s">
        <v>25</v>
      </c>
      <c r="E6" s="102">
        <v>122</v>
      </c>
      <c r="F6" s="18" t="s">
        <v>126</v>
      </c>
      <c r="G6" s="77">
        <v>34</v>
      </c>
      <c r="H6" s="19">
        <v>35</v>
      </c>
      <c r="I6" s="57">
        <f t="shared" ref="I6:I69" si="0">SUM(G6:H6)</f>
        <v>69</v>
      </c>
      <c r="J6" s="18" t="s">
        <v>638</v>
      </c>
      <c r="K6" s="18" t="s">
        <v>637</v>
      </c>
      <c r="L6" s="18" t="s">
        <v>378</v>
      </c>
      <c r="M6" s="18">
        <v>9854804362</v>
      </c>
      <c r="N6" s="18" t="s">
        <v>548</v>
      </c>
      <c r="O6" s="18">
        <v>9706868438</v>
      </c>
      <c r="P6" s="49">
        <v>43648</v>
      </c>
      <c r="Q6" s="48" t="s">
        <v>1105</v>
      </c>
      <c r="R6" s="48" t="s">
        <v>1118</v>
      </c>
      <c r="S6" s="18" t="s">
        <v>1113</v>
      </c>
      <c r="T6" s="18"/>
    </row>
    <row r="7" spans="1:20" ht="49.5">
      <c r="A7" s="4">
        <v>3</v>
      </c>
      <c r="B7" s="17" t="s">
        <v>62</v>
      </c>
      <c r="C7" s="101" t="s">
        <v>335</v>
      </c>
      <c r="D7" s="18" t="s">
        <v>25</v>
      </c>
      <c r="E7" s="102">
        <v>123</v>
      </c>
      <c r="F7" s="18" t="s">
        <v>126</v>
      </c>
      <c r="G7" s="77">
        <v>41</v>
      </c>
      <c r="H7" s="19">
        <v>40</v>
      </c>
      <c r="I7" s="57">
        <f t="shared" si="0"/>
        <v>81</v>
      </c>
      <c r="J7" s="18" t="s">
        <v>639</v>
      </c>
      <c r="K7" s="18" t="s">
        <v>637</v>
      </c>
      <c r="L7" s="18" t="s">
        <v>378</v>
      </c>
      <c r="M7" s="18">
        <v>9854804362</v>
      </c>
      <c r="N7" s="18" t="s">
        <v>548</v>
      </c>
      <c r="O7" s="18">
        <v>9706868440</v>
      </c>
      <c r="P7" s="49">
        <v>43649</v>
      </c>
      <c r="Q7" s="48" t="s">
        <v>1106</v>
      </c>
      <c r="R7" s="48" t="s">
        <v>1118</v>
      </c>
      <c r="S7" s="18" t="s">
        <v>1113</v>
      </c>
      <c r="T7" s="18"/>
    </row>
    <row r="8" spans="1:20" ht="49.5">
      <c r="A8" s="4">
        <v>4</v>
      </c>
      <c r="B8" s="17" t="s">
        <v>62</v>
      </c>
      <c r="C8" s="101" t="s">
        <v>336</v>
      </c>
      <c r="D8" s="18" t="s">
        <v>25</v>
      </c>
      <c r="E8" s="102">
        <v>177</v>
      </c>
      <c r="F8" s="18" t="s">
        <v>126</v>
      </c>
      <c r="G8" s="77">
        <v>33</v>
      </c>
      <c r="H8" s="19">
        <v>30</v>
      </c>
      <c r="I8" s="57">
        <f t="shared" si="0"/>
        <v>63</v>
      </c>
      <c r="J8" s="69" t="s">
        <v>640</v>
      </c>
      <c r="K8" s="18" t="s">
        <v>637</v>
      </c>
      <c r="L8" s="18" t="s">
        <v>378</v>
      </c>
      <c r="M8" s="18">
        <v>9854804362</v>
      </c>
      <c r="N8" s="18" t="s">
        <v>548</v>
      </c>
      <c r="O8" s="18">
        <v>9706868442</v>
      </c>
      <c r="P8" s="49">
        <v>43649</v>
      </c>
      <c r="Q8" s="48" t="s">
        <v>1106</v>
      </c>
      <c r="R8" s="48" t="s">
        <v>1118</v>
      </c>
      <c r="S8" s="18" t="s">
        <v>1113</v>
      </c>
      <c r="T8" s="18"/>
    </row>
    <row r="9" spans="1:20" ht="49.5">
      <c r="A9" s="4">
        <v>5</v>
      </c>
      <c r="B9" s="17" t="s">
        <v>62</v>
      </c>
      <c r="C9" s="101" t="s">
        <v>337</v>
      </c>
      <c r="D9" s="18" t="s">
        <v>25</v>
      </c>
      <c r="E9" s="102">
        <v>175</v>
      </c>
      <c r="F9" s="18" t="s">
        <v>126</v>
      </c>
      <c r="G9" s="77">
        <v>56</v>
      </c>
      <c r="H9" s="19">
        <v>50</v>
      </c>
      <c r="I9" s="57">
        <f t="shared" si="0"/>
        <v>106</v>
      </c>
      <c r="J9" s="18" t="s">
        <v>641</v>
      </c>
      <c r="K9" s="18" t="s">
        <v>637</v>
      </c>
      <c r="L9" s="18" t="s">
        <v>378</v>
      </c>
      <c r="M9" s="18">
        <v>9854804362</v>
      </c>
      <c r="N9" s="18" t="s">
        <v>548</v>
      </c>
      <c r="O9" s="18">
        <v>9706868444</v>
      </c>
      <c r="P9" s="49">
        <v>43650</v>
      </c>
      <c r="Q9" s="48" t="s">
        <v>1110</v>
      </c>
      <c r="R9" s="48" t="s">
        <v>1118</v>
      </c>
      <c r="S9" s="18" t="s">
        <v>1113</v>
      </c>
      <c r="T9" s="18"/>
    </row>
    <row r="10" spans="1:20" ht="49.5">
      <c r="A10" s="4">
        <v>6</v>
      </c>
      <c r="B10" s="17" t="s">
        <v>62</v>
      </c>
      <c r="C10" s="101" t="s">
        <v>338</v>
      </c>
      <c r="D10" s="18" t="s">
        <v>25</v>
      </c>
      <c r="E10" s="102">
        <v>176</v>
      </c>
      <c r="F10" s="18" t="s">
        <v>126</v>
      </c>
      <c r="G10" s="77">
        <v>48</v>
      </c>
      <c r="H10" s="19">
        <v>38</v>
      </c>
      <c r="I10" s="57">
        <f t="shared" si="0"/>
        <v>86</v>
      </c>
      <c r="J10" s="18" t="s">
        <v>642</v>
      </c>
      <c r="K10" s="18" t="s">
        <v>637</v>
      </c>
      <c r="L10" s="18" t="s">
        <v>378</v>
      </c>
      <c r="M10" s="18">
        <v>9854804362</v>
      </c>
      <c r="N10" s="18" t="s">
        <v>548</v>
      </c>
      <c r="O10" s="18">
        <v>9706868446</v>
      </c>
      <c r="P10" s="49">
        <v>43650</v>
      </c>
      <c r="Q10" s="48" t="s">
        <v>1110</v>
      </c>
      <c r="R10" s="48" t="s">
        <v>1118</v>
      </c>
      <c r="S10" s="18" t="s">
        <v>1113</v>
      </c>
      <c r="T10" s="18"/>
    </row>
    <row r="11" spans="1:20" ht="49.5">
      <c r="A11" s="4">
        <v>7</v>
      </c>
      <c r="B11" s="17" t="s">
        <v>62</v>
      </c>
      <c r="C11" s="101" t="s">
        <v>339</v>
      </c>
      <c r="D11" s="18" t="s">
        <v>25</v>
      </c>
      <c r="E11" s="102">
        <v>178</v>
      </c>
      <c r="F11" s="18" t="s">
        <v>126</v>
      </c>
      <c r="G11" s="77">
        <v>35</v>
      </c>
      <c r="H11" s="19">
        <v>33</v>
      </c>
      <c r="I11" s="57">
        <f t="shared" si="0"/>
        <v>68</v>
      </c>
      <c r="J11" s="18" t="s">
        <v>643</v>
      </c>
      <c r="K11" s="18" t="s">
        <v>637</v>
      </c>
      <c r="L11" s="18" t="s">
        <v>378</v>
      </c>
      <c r="M11" s="18">
        <v>9854804362</v>
      </c>
      <c r="N11" s="18" t="s">
        <v>548</v>
      </c>
      <c r="O11" s="18">
        <v>9706868448</v>
      </c>
      <c r="P11" s="49">
        <v>43651</v>
      </c>
      <c r="Q11" s="48" t="s">
        <v>75</v>
      </c>
      <c r="R11" s="48" t="s">
        <v>1118</v>
      </c>
      <c r="S11" s="18" t="s">
        <v>1113</v>
      </c>
      <c r="T11" s="18"/>
    </row>
    <row r="12" spans="1:20" ht="49.5">
      <c r="A12" s="4">
        <v>8</v>
      </c>
      <c r="B12" s="17" t="s">
        <v>62</v>
      </c>
      <c r="C12" s="101" t="s">
        <v>340</v>
      </c>
      <c r="D12" s="18" t="s">
        <v>25</v>
      </c>
      <c r="E12" s="102">
        <v>179</v>
      </c>
      <c r="F12" s="18" t="s">
        <v>126</v>
      </c>
      <c r="G12" s="77">
        <v>42</v>
      </c>
      <c r="H12" s="19">
        <v>40</v>
      </c>
      <c r="I12" s="57">
        <f t="shared" si="0"/>
        <v>82</v>
      </c>
      <c r="J12" s="18" t="s">
        <v>644</v>
      </c>
      <c r="K12" s="18" t="s">
        <v>637</v>
      </c>
      <c r="L12" s="18" t="s">
        <v>378</v>
      </c>
      <c r="M12" s="18">
        <v>9854804362</v>
      </c>
      <c r="N12" s="18" t="s">
        <v>548</v>
      </c>
      <c r="O12" s="18">
        <v>9706868450</v>
      </c>
      <c r="P12" s="49">
        <v>43651</v>
      </c>
      <c r="Q12" s="48" t="s">
        <v>75</v>
      </c>
      <c r="R12" s="48" t="s">
        <v>1118</v>
      </c>
      <c r="S12" s="18" t="s">
        <v>1113</v>
      </c>
      <c r="T12" s="18"/>
    </row>
    <row r="13" spans="1:20" ht="49.5">
      <c r="A13" s="4">
        <v>9</v>
      </c>
      <c r="B13" s="17" t="s">
        <v>62</v>
      </c>
      <c r="C13" s="101" t="s">
        <v>341</v>
      </c>
      <c r="D13" s="18" t="s">
        <v>25</v>
      </c>
      <c r="E13" s="102">
        <v>205</v>
      </c>
      <c r="F13" s="18" t="s">
        <v>126</v>
      </c>
      <c r="G13" s="77">
        <v>40</v>
      </c>
      <c r="H13" s="19">
        <v>42</v>
      </c>
      <c r="I13" s="57">
        <f t="shared" si="0"/>
        <v>82</v>
      </c>
      <c r="J13" s="18" t="s">
        <v>645</v>
      </c>
      <c r="K13" s="18" t="s">
        <v>637</v>
      </c>
      <c r="L13" s="18" t="s">
        <v>378</v>
      </c>
      <c r="M13" s="18">
        <v>9854804362</v>
      </c>
      <c r="N13" s="18" t="s">
        <v>646</v>
      </c>
      <c r="O13" s="18">
        <v>9954339668</v>
      </c>
      <c r="P13" s="49">
        <v>43652</v>
      </c>
      <c r="Q13" s="48" t="s">
        <v>76</v>
      </c>
      <c r="R13" s="48" t="s">
        <v>1118</v>
      </c>
      <c r="S13" s="18" t="s">
        <v>1113</v>
      </c>
      <c r="T13" s="18"/>
    </row>
    <row r="14" spans="1:20" ht="33">
      <c r="A14" s="4">
        <v>10</v>
      </c>
      <c r="B14" s="17" t="s">
        <v>62</v>
      </c>
      <c r="C14" s="101" t="s">
        <v>342</v>
      </c>
      <c r="D14" s="18" t="s">
        <v>25</v>
      </c>
      <c r="E14" s="102">
        <v>206</v>
      </c>
      <c r="F14" s="18" t="s">
        <v>126</v>
      </c>
      <c r="G14" s="77">
        <v>20</v>
      </c>
      <c r="H14" s="19">
        <v>19</v>
      </c>
      <c r="I14" s="57">
        <f t="shared" si="0"/>
        <v>39</v>
      </c>
      <c r="J14" s="18" t="s">
        <v>647</v>
      </c>
      <c r="K14" s="18" t="s">
        <v>648</v>
      </c>
      <c r="L14" s="18" t="s">
        <v>649</v>
      </c>
      <c r="M14" s="18">
        <v>9854310060</v>
      </c>
      <c r="N14" s="18" t="s">
        <v>138</v>
      </c>
      <c r="O14" s="18">
        <v>9957612780</v>
      </c>
      <c r="P14" s="49">
        <v>43652</v>
      </c>
      <c r="Q14" s="48" t="s">
        <v>76</v>
      </c>
      <c r="R14" s="48" t="s">
        <v>1118</v>
      </c>
      <c r="S14" s="18" t="s">
        <v>1113</v>
      </c>
      <c r="T14" s="18"/>
    </row>
    <row r="15" spans="1:20" ht="33">
      <c r="A15" s="4">
        <v>11</v>
      </c>
      <c r="B15" s="17" t="s">
        <v>62</v>
      </c>
      <c r="C15" s="101" t="s">
        <v>343</v>
      </c>
      <c r="D15" s="18" t="s">
        <v>25</v>
      </c>
      <c r="E15" s="102">
        <v>207</v>
      </c>
      <c r="F15" s="18" t="s">
        <v>126</v>
      </c>
      <c r="G15" s="77">
        <v>50</v>
      </c>
      <c r="H15" s="19">
        <v>48</v>
      </c>
      <c r="I15" s="57">
        <f t="shared" si="0"/>
        <v>98</v>
      </c>
      <c r="J15" s="18" t="s">
        <v>650</v>
      </c>
      <c r="K15" s="18" t="s">
        <v>648</v>
      </c>
      <c r="L15" s="18" t="s">
        <v>649</v>
      </c>
      <c r="M15" s="18">
        <v>9854310060</v>
      </c>
      <c r="N15" s="18" t="s">
        <v>138</v>
      </c>
      <c r="O15" s="18">
        <v>9957612780</v>
      </c>
      <c r="P15" s="49">
        <v>43654</v>
      </c>
      <c r="Q15" s="48" t="s">
        <v>1105</v>
      </c>
      <c r="R15" s="48" t="s">
        <v>1118</v>
      </c>
      <c r="S15" s="18" t="s">
        <v>1113</v>
      </c>
      <c r="T15" s="18"/>
    </row>
    <row r="16" spans="1:20" ht="33">
      <c r="A16" s="4">
        <v>12</v>
      </c>
      <c r="B16" s="17" t="s">
        <v>62</v>
      </c>
      <c r="C16" s="101" t="s">
        <v>344</v>
      </c>
      <c r="D16" s="18" t="s">
        <v>25</v>
      </c>
      <c r="E16" s="102">
        <v>208</v>
      </c>
      <c r="F16" s="18" t="s">
        <v>126</v>
      </c>
      <c r="G16" s="77">
        <v>20</v>
      </c>
      <c r="H16" s="19">
        <v>20</v>
      </c>
      <c r="I16" s="57">
        <f t="shared" si="0"/>
        <v>40</v>
      </c>
      <c r="J16" s="18" t="s">
        <v>651</v>
      </c>
      <c r="K16" s="18" t="s">
        <v>648</v>
      </c>
      <c r="L16" s="18" t="s">
        <v>649</v>
      </c>
      <c r="M16" s="18">
        <v>9854310060</v>
      </c>
      <c r="N16" s="18" t="s">
        <v>138</v>
      </c>
      <c r="O16" s="18">
        <v>9957612780</v>
      </c>
      <c r="P16" s="49">
        <v>43654</v>
      </c>
      <c r="Q16" s="48" t="s">
        <v>1105</v>
      </c>
      <c r="R16" s="48" t="s">
        <v>1118</v>
      </c>
      <c r="S16" s="18" t="s">
        <v>1113</v>
      </c>
      <c r="T16" s="18"/>
    </row>
    <row r="17" spans="1:20" ht="33">
      <c r="A17" s="4">
        <v>13</v>
      </c>
      <c r="B17" s="17" t="s">
        <v>62</v>
      </c>
      <c r="C17" s="101" t="s">
        <v>534</v>
      </c>
      <c r="D17" s="18" t="s">
        <v>25</v>
      </c>
      <c r="E17" s="102">
        <v>232</v>
      </c>
      <c r="F17" s="18" t="s">
        <v>126</v>
      </c>
      <c r="G17" s="77">
        <v>20</v>
      </c>
      <c r="H17" s="19">
        <v>18</v>
      </c>
      <c r="I17" s="57">
        <f t="shared" si="0"/>
        <v>38</v>
      </c>
      <c r="J17" s="18" t="s">
        <v>652</v>
      </c>
      <c r="K17" s="18" t="s">
        <v>648</v>
      </c>
      <c r="L17" s="18" t="s">
        <v>649</v>
      </c>
      <c r="M17" s="18">
        <v>9854310060</v>
      </c>
      <c r="N17" s="18" t="s">
        <v>138</v>
      </c>
      <c r="O17" s="18">
        <v>9957612780</v>
      </c>
      <c r="P17" s="49">
        <v>43655</v>
      </c>
      <c r="Q17" s="48" t="s">
        <v>1106</v>
      </c>
      <c r="R17" s="48" t="s">
        <v>1118</v>
      </c>
      <c r="S17" s="18" t="s">
        <v>1113</v>
      </c>
      <c r="T17" s="18"/>
    </row>
    <row r="18" spans="1:20" ht="33">
      <c r="A18" s="4">
        <v>14</v>
      </c>
      <c r="B18" s="17" t="s">
        <v>62</v>
      </c>
      <c r="C18" s="101" t="s">
        <v>535</v>
      </c>
      <c r="D18" s="18" t="s">
        <v>25</v>
      </c>
      <c r="E18" s="102">
        <v>230</v>
      </c>
      <c r="F18" s="18" t="s">
        <v>126</v>
      </c>
      <c r="G18" s="77">
        <v>20</v>
      </c>
      <c r="H18" s="19">
        <v>20</v>
      </c>
      <c r="I18" s="57">
        <f t="shared" si="0"/>
        <v>40</v>
      </c>
      <c r="J18" s="18" t="s">
        <v>653</v>
      </c>
      <c r="K18" s="18" t="s">
        <v>648</v>
      </c>
      <c r="L18" s="18" t="s">
        <v>649</v>
      </c>
      <c r="M18" s="18">
        <v>9854310060</v>
      </c>
      <c r="N18" s="18" t="s">
        <v>138</v>
      </c>
      <c r="O18" s="18">
        <v>9957612780</v>
      </c>
      <c r="P18" s="49">
        <v>43655</v>
      </c>
      <c r="Q18" s="48" t="s">
        <v>1106</v>
      </c>
      <c r="R18" s="48" t="s">
        <v>1118</v>
      </c>
      <c r="S18" s="18" t="s">
        <v>1113</v>
      </c>
      <c r="T18" s="18"/>
    </row>
    <row r="19" spans="1:20" ht="33">
      <c r="A19" s="4">
        <v>15</v>
      </c>
      <c r="B19" s="17" t="s">
        <v>62</v>
      </c>
      <c r="C19" s="101" t="s">
        <v>536</v>
      </c>
      <c r="D19" s="18" t="s">
        <v>25</v>
      </c>
      <c r="E19" s="102">
        <v>231</v>
      </c>
      <c r="F19" s="18" t="s">
        <v>126</v>
      </c>
      <c r="G19" s="77">
        <v>20</v>
      </c>
      <c r="H19" s="19">
        <v>20</v>
      </c>
      <c r="I19" s="57">
        <f t="shared" si="0"/>
        <v>40</v>
      </c>
      <c r="J19" s="18" t="s">
        <v>654</v>
      </c>
      <c r="K19" s="18" t="s">
        <v>648</v>
      </c>
      <c r="L19" s="18" t="s">
        <v>649</v>
      </c>
      <c r="M19" s="18">
        <v>9854310060</v>
      </c>
      <c r="N19" s="18" t="s">
        <v>138</v>
      </c>
      <c r="O19" s="18">
        <v>9957612780</v>
      </c>
      <c r="P19" s="49">
        <v>43655</v>
      </c>
      <c r="Q19" s="48" t="s">
        <v>1106</v>
      </c>
      <c r="R19" s="48" t="s">
        <v>1118</v>
      </c>
      <c r="S19" s="18" t="s">
        <v>1113</v>
      </c>
      <c r="T19" s="18"/>
    </row>
    <row r="20" spans="1:20" ht="18.75">
      <c r="A20" s="4">
        <v>16</v>
      </c>
      <c r="B20" s="17" t="s">
        <v>62</v>
      </c>
      <c r="C20" s="101" t="s">
        <v>537</v>
      </c>
      <c r="D20" s="18" t="s">
        <v>25</v>
      </c>
      <c r="E20" s="102">
        <v>229</v>
      </c>
      <c r="F20" s="18" t="s">
        <v>126</v>
      </c>
      <c r="G20" s="77">
        <v>22</v>
      </c>
      <c r="H20" s="19">
        <v>22</v>
      </c>
      <c r="I20" s="57">
        <f t="shared" si="0"/>
        <v>44</v>
      </c>
      <c r="J20" s="18" t="s">
        <v>655</v>
      </c>
      <c r="K20" s="18" t="s">
        <v>656</v>
      </c>
      <c r="L20" s="18" t="s">
        <v>657</v>
      </c>
      <c r="M20" s="18">
        <v>9854434692</v>
      </c>
      <c r="N20" s="99" t="s">
        <v>658</v>
      </c>
      <c r="O20" s="99">
        <v>9859886588</v>
      </c>
      <c r="P20" s="49">
        <v>43655</v>
      </c>
      <c r="Q20" s="48" t="s">
        <v>1106</v>
      </c>
      <c r="R20" s="48" t="s">
        <v>1118</v>
      </c>
      <c r="S20" s="18" t="s">
        <v>1113</v>
      </c>
      <c r="T20" s="18"/>
    </row>
    <row r="21" spans="1:20" ht="18.75">
      <c r="A21" s="4">
        <v>17</v>
      </c>
      <c r="B21" s="17" t="s">
        <v>62</v>
      </c>
      <c r="C21" s="101" t="s">
        <v>538</v>
      </c>
      <c r="D21" s="18" t="s">
        <v>25</v>
      </c>
      <c r="E21" s="102">
        <v>42</v>
      </c>
      <c r="F21" s="18" t="s">
        <v>126</v>
      </c>
      <c r="G21" s="77">
        <v>47</v>
      </c>
      <c r="H21" s="19">
        <v>40</v>
      </c>
      <c r="I21" s="57">
        <f t="shared" si="0"/>
        <v>87</v>
      </c>
      <c r="J21" s="18" t="s">
        <v>659</v>
      </c>
      <c r="K21" s="18" t="s">
        <v>656</v>
      </c>
      <c r="L21" s="18" t="s">
        <v>657</v>
      </c>
      <c r="M21" s="18">
        <v>9854434692</v>
      </c>
      <c r="N21" s="99" t="s">
        <v>658</v>
      </c>
      <c r="O21" s="99">
        <v>9859886588</v>
      </c>
      <c r="P21" s="49">
        <v>43656</v>
      </c>
      <c r="Q21" s="48" t="s">
        <v>1110</v>
      </c>
      <c r="R21" s="48" t="s">
        <v>1118</v>
      </c>
      <c r="S21" s="18" t="s">
        <v>1113</v>
      </c>
      <c r="T21" s="18"/>
    </row>
    <row r="22" spans="1:20" ht="18.75">
      <c r="A22" s="4">
        <v>18</v>
      </c>
      <c r="B22" s="17" t="s">
        <v>62</v>
      </c>
      <c r="C22" s="101" t="s">
        <v>539</v>
      </c>
      <c r="D22" s="18" t="s">
        <v>25</v>
      </c>
      <c r="E22" s="102">
        <v>43</v>
      </c>
      <c r="F22" s="18" t="s">
        <v>126</v>
      </c>
      <c r="G22" s="77">
        <v>20</v>
      </c>
      <c r="H22" s="19">
        <v>20</v>
      </c>
      <c r="I22" s="57">
        <f t="shared" si="0"/>
        <v>40</v>
      </c>
      <c r="J22" s="18" t="s">
        <v>660</v>
      </c>
      <c r="K22" s="18" t="s">
        <v>656</v>
      </c>
      <c r="L22" s="18" t="s">
        <v>657</v>
      </c>
      <c r="M22" s="18">
        <v>9854434692</v>
      </c>
      <c r="N22" s="99" t="s">
        <v>658</v>
      </c>
      <c r="O22" s="99">
        <v>9859886588</v>
      </c>
      <c r="P22" s="49">
        <v>43656</v>
      </c>
      <c r="Q22" s="48" t="s">
        <v>1110</v>
      </c>
      <c r="R22" s="48" t="s">
        <v>1118</v>
      </c>
      <c r="S22" s="18" t="s">
        <v>1113</v>
      </c>
      <c r="T22" s="18"/>
    </row>
    <row r="23" spans="1:20" ht="18.75">
      <c r="A23" s="4">
        <v>19</v>
      </c>
      <c r="B23" s="17" t="s">
        <v>62</v>
      </c>
      <c r="C23" s="101" t="s">
        <v>540</v>
      </c>
      <c r="D23" s="18" t="s">
        <v>25</v>
      </c>
      <c r="E23" s="102">
        <v>44</v>
      </c>
      <c r="F23" s="18" t="s">
        <v>126</v>
      </c>
      <c r="G23" s="77">
        <v>30</v>
      </c>
      <c r="H23" s="19">
        <v>29</v>
      </c>
      <c r="I23" s="57">
        <f t="shared" si="0"/>
        <v>59</v>
      </c>
      <c r="J23" s="18" t="s">
        <v>661</v>
      </c>
      <c r="K23" s="18" t="s">
        <v>656</v>
      </c>
      <c r="L23" s="18" t="s">
        <v>657</v>
      </c>
      <c r="M23" s="18">
        <v>9854434692</v>
      </c>
      <c r="N23" s="99" t="s">
        <v>658</v>
      </c>
      <c r="O23" s="99">
        <v>9859886588</v>
      </c>
      <c r="P23" s="49">
        <v>43657</v>
      </c>
      <c r="Q23" s="48" t="s">
        <v>75</v>
      </c>
      <c r="R23" s="48" t="s">
        <v>1118</v>
      </c>
      <c r="S23" s="18" t="s">
        <v>1113</v>
      </c>
      <c r="T23" s="18"/>
    </row>
    <row r="24" spans="1:20" ht="18.75">
      <c r="A24" s="4">
        <v>20</v>
      </c>
      <c r="B24" s="17" t="s">
        <v>62</v>
      </c>
      <c r="C24" s="101" t="s">
        <v>541</v>
      </c>
      <c r="D24" s="18" t="s">
        <v>25</v>
      </c>
      <c r="E24" s="102">
        <v>45</v>
      </c>
      <c r="F24" s="18" t="s">
        <v>126</v>
      </c>
      <c r="G24" s="77">
        <v>29</v>
      </c>
      <c r="H24" s="19">
        <v>30</v>
      </c>
      <c r="I24" s="57">
        <f t="shared" si="0"/>
        <v>59</v>
      </c>
      <c r="J24" s="18" t="s">
        <v>662</v>
      </c>
      <c r="K24" s="18" t="s">
        <v>656</v>
      </c>
      <c r="L24" s="18" t="s">
        <v>657</v>
      </c>
      <c r="M24" s="18">
        <v>9854434692</v>
      </c>
      <c r="N24" s="99" t="s">
        <v>658</v>
      </c>
      <c r="O24" s="99">
        <v>9859886588</v>
      </c>
      <c r="P24" s="49">
        <v>43657</v>
      </c>
      <c r="Q24" s="48" t="s">
        <v>75</v>
      </c>
      <c r="R24" s="48" t="s">
        <v>1118</v>
      </c>
      <c r="S24" s="18" t="s">
        <v>1113</v>
      </c>
      <c r="T24" s="18"/>
    </row>
    <row r="25" spans="1:20" ht="18.75">
      <c r="A25" s="4">
        <v>21</v>
      </c>
      <c r="B25" s="17" t="s">
        <v>62</v>
      </c>
      <c r="C25" s="101" t="s">
        <v>542</v>
      </c>
      <c r="D25" s="18" t="s">
        <v>25</v>
      </c>
      <c r="E25" s="102">
        <v>46</v>
      </c>
      <c r="F25" s="18" t="s">
        <v>126</v>
      </c>
      <c r="G25" s="77">
        <v>32</v>
      </c>
      <c r="H25" s="19">
        <v>20</v>
      </c>
      <c r="I25" s="57">
        <f t="shared" si="0"/>
        <v>52</v>
      </c>
      <c r="J25" s="18" t="s">
        <v>663</v>
      </c>
      <c r="K25" s="18" t="s">
        <v>656</v>
      </c>
      <c r="L25" s="18" t="s">
        <v>657</v>
      </c>
      <c r="M25" s="18">
        <v>9854434692</v>
      </c>
      <c r="N25" s="99" t="s">
        <v>658</v>
      </c>
      <c r="O25" s="99">
        <v>9859886588</v>
      </c>
      <c r="P25" s="49">
        <v>43657</v>
      </c>
      <c r="Q25" s="48" t="s">
        <v>75</v>
      </c>
      <c r="R25" s="48" t="s">
        <v>1118</v>
      </c>
      <c r="S25" s="18" t="s">
        <v>1113</v>
      </c>
      <c r="T25" s="18"/>
    </row>
    <row r="26" spans="1:20" ht="18.75">
      <c r="A26" s="4">
        <v>22</v>
      </c>
      <c r="B26" s="17" t="s">
        <v>62</v>
      </c>
      <c r="C26" s="101" t="s">
        <v>543</v>
      </c>
      <c r="D26" s="18" t="s">
        <v>25</v>
      </c>
      <c r="E26" s="102">
        <v>47</v>
      </c>
      <c r="F26" s="18" t="s">
        <v>126</v>
      </c>
      <c r="G26" s="77">
        <v>20</v>
      </c>
      <c r="H26" s="19">
        <v>32</v>
      </c>
      <c r="I26" s="57">
        <f t="shared" si="0"/>
        <v>52</v>
      </c>
      <c r="J26" s="18" t="s">
        <v>664</v>
      </c>
      <c r="K26" s="18" t="s">
        <v>656</v>
      </c>
      <c r="L26" s="18" t="s">
        <v>657</v>
      </c>
      <c r="M26" s="18">
        <v>9854434692</v>
      </c>
      <c r="N26" s="99" t="s">
        <v>658</v>
      </c>
      <c r="O26" s="99">
        <v>9859886588</v>
      </c>
      <c r="P26" s="49">
        <v>43658</v>
      </c>
      <c r="Q26" s="48" t="s">
        <v>76</v>
      </c>
      <c r="R26" s="48" t="s">
        <v>1118</v>
      </c>
      <c r="S26" s="18" t="s">
        <v>1113</v>
      </c>
      <c r="T26" s="18"/>
    </row>
    <row r="27" spans="1:20" ht="18.75">
      <c r="A27" s="4">
        <v>23</v>
      </c>
      <c r="B27" s="17" t="s">
        <v>62</v>
      </c>
      <c r="C27" s="101" t="s">
        <v>544</v>
      </c>
      <c r="D27" s="18" t="s">
        <v>25</v>
      </c>
      <c r="E27" s="102">
        <v>48</v>
      </c>
      <c r="F27" s="18" t="s">
        <v>126</v>
      </c>
      <c r="G27" s="77">
        <v>26</v>
      </c>
      <c r="H27" s="19">
        <v>30</v>
      </c>
      <c r="I27" s="57">
        <f t="shared" si="0"/>
        <v>56</v>
      </c>
      <c r="J27" s="18" t="s">
        <v>665</v>
      </c>
      <c r="K27" s="18" t="s">
        <v>656</v>
      </c>
      <c r="L27" s="18" t="s">
        <v>657</v>
      </c>
      <c r="M27" s="18">
        <v>9854434692</v>
      </c>
      <c r="N27" s="99" t="s">
        <v>658</v>
      </c>
      <c r="O27" s="99">
        <v>9859886588</v>
      </c>
      <c r="P27" s="49">
        <v>43658</v>
      </c>
      <c r="Q27" s="48" t="s">
        <v>76</v>
      </c>
      <c r="R27" s="48" t="s">
        <v>1118</v>
      </c>
      <c r="S27" s="18" t="s">
        <v>1113</v>
      </c>
      <c r="T27" s="18"/>
    </row>
    <row r="28" spans="1:20" ht="18.75">
      <c r="A28" s="4">
        <v>24</v>
      </c>
      <c r="B28" s="17" t="s">
        <v>62</v>
      </c>
      <c r="C28" s="98" t="s">
        <v>589</v>
      </c>
      <c r="D28" s="18" t="s">
        <v>25</v>
      </c>
      <c r="E28" s="102">
        <v>125</v>
      </c>
      <c r="F28" s="18" t="s">
        <v>126</v>
      </c>
      <c r="G28" s="77">
        <v>34</v>
      </c>
      <c r="H28" s="19">
        <v>34</v>
      </c>
      <c r="I28" s="57">
        <f t="shared" si="0"/>
        <v>68</v>
      </c>
      <c r="J28" s="18" t="s">
        <v>666</v>
      </c>
      <c r="K28" s="18" t="s">
        <v>656</v>
      </c>
      <c r="L28" s="18" t="s">
        <v>657</v>
      </c>
      <c r="M28" s="18">
        <v>9854434692</v>
      </c>
      <c r="N28" s="99" t="s">
        <v>658</v>
      </c>
      <c r="O28" s="99">
        <v>9859886588</v>
      </c>
      <c r="P28" s="49">
        <v>43658</v>
      </c>
      <c r="Q28" s="48" t="s">
        <v>76</v>
      </c>
      <c r="R28" s="48" t="s">
        <v>1118</v>
      </c>
      <c r="S28" s="18" t="s">
        <v>1113</v>
      </c>
      <c r="T28" s="18"/>
    </row>
    <row r="29" spans="1:20" ht="18.75">
      <c r="A29" s="4">
        <v>25</v>
      </c>
      <c r="B29" s="17" t="s">
        <v>62</v>
      </c>
      <c r="C29" s="98" t="s">
        <v>590</v>
      </c>
      <c r="D29" s="18" t="s">
        <v>25</v>
      </c>
      <c r="E29" s="102">
        <v>126</v>
      </c>
      <c r="F29" s="18" t="s">
        <v>126</v>
      </c>
      <c r="G29" s="77">
        <v>35</v>
      </c>
      <c r="H29" s="19">
        <v>34</v>
      </c>
      <c r="I29" s="57">
        <f t="shared" si="0"/>
        <v>69</v>
      </c>
      <c r="J29" s="18" t="s">
        <v>665</v>
      </c>
      <c r="K29" s="18" t="s">
        <v>656</v>
      </c>
      <c r="L29" s="18" t="s">
        <v>657</v>
      </c>
      <c r="M29" s="18">
        <v>9854434692</v>
      </c>
      <c r="N29" s="99" t="s">
        <v>658</v>
      </c>
      <c r="O29" s="99">
        <v>9859886588</v>
      </c>
      <c r="P29" s="49" t="s">
        <v>1111</v>
      </c>
      <c r="Q29" s="48" t="s">
        <v>77</v>
      </c>
      <c r="R29" s="48" t="s">
        <v>1118</v>
      </c>
      <c r="S29" s="18" t="s">
        <v>1113</v>
      </c>
      <c r="T29" s="18"/>
    </row>
    <row r="30" spans="1:20" ht="18.75">
      <c r="A30" s="4">
        <v>26</v>
      </c>
      <c r="B30" s="17" t="s">
        <v>62</v>
      </c>
      <c r="C30" s="98" t="s">
        <v>100</v>
      </c>
      <c r="D30" s="18" t="s">
        <v>25</v>
      </c>
      <c r="E30" s="102">
        <v>127</v>
      </c>
      <c r="F30" s="18" t="s">
        <v>126</v>
      </c>
      <c r="G30" s="77">
        <v>34</v>
      </c>
      <c r="H30" s="19">
        <v>32</v>
      </c>
      <c r="I30" s="57">
        <f t="shared" si="0"/>
        <v>66</v>
      </c>
      <c r="J30" s="18" t="s">
        <v>667</v>
      </c>
      <c r="K30" s="18" t="s">
        <v>656</v>
      </c>
      <c r="L30" s="18" t="s">
        <v>657</v>
      </c>
      <c r="M30" s="18">
        <v>9854434692</v>
      </c>
      <c r="N30" s="99" t="s">
        <v>658</v>
      </c>
      <c r="O30" s="99">
        <v>9859886588</v>
      </c>
      <c r="P30" s="49" t="s">
        <v>1111</v>
      </c>
      <c r="Q30" s="48" t="s">
        <v>77</v>
      </c>
      <c r="R30" s="48" t="s">
        <v>1118</v>
      </c>
      <c r="S30" s="18" t="s">
        <v>1113</v>
      </c>
      <c r="T30" s="18"/>
    </row>
    <row r="31" spans="1:20" ht="18.75">
      <c r="A31" s="4">
        <v>27</v>
      </c>
      <c r="B31" s="17" t="s">
        <v>62</v>
      </c>
      <c r="C31" s="98" t="s">
        <v>101</v>
      </c>
      <c r="D31" s="18" t="s">
        <v>25</v>
      </c>
      <c r="E31" s="102">
        <v>128</v>
      </c>
      <c r="F31" s="18" t="s">
        <v>126</v>
      </c>
      <c r="G31" s="77">
        <v>30</v>
      </c>
      <c r="H31" s="19">
        <v>32</v>
      </c>
      <c r="I31" s="57">
        <f t="shared" si="0"/>
        <v>62</v>
      </c>
      <c r="J31" s="18" t="s">
        <v>662</v>
      </c>
      <c r="K31" s="18" t="s">
        <v>656</v>
      </c>
      <c r="L31" s="18" t="s">
        <v>657</v>
      </c>
      <c r="M31" s="18">
        <v>9854434692</v>
      </c>
      <c r="N31" s="99" t="s">
        <v>658</v>
      </c>
      <c r="O31" s="99">
        <v>9859886588</v>
      </c>
      <c r="P31" s="49">
        <v>43661</v>
      </c>
      <c r="Q31" s="48" t="s">
        <v>1105</v>
      </c>
      <c r="R31" s="48" t="s">
        <v>1118</v>
      </c>
      <c r="S31" s="18" t="s">
        <v>1113</v>
      </c>
      <c r="T31" s="18"/>
    </row>
    <row r="32" spans="1:20" ht="18.75">
      <c r="A32" s="4">
        <v>28</v>
      </c>
      <c r="B32" s="17" t="s">
        <v>62</v>
      </c>
      <c r="C32" s="98" t="s">
        <v>102</v>
      </c>
      <c r="D32" s="18" t="s">
        <v>25</v>
      </c>
      <c r="E32" s="102">
        <v>129</v>
      </c>
      <c r="F32" s="18" t="s">
        <v>126</v>
      </c>
      <c r="G32" s="77">
        <v>23</v>
      </c>
      <c r="H32" s="19">
        <v>26</v>
      </c>
      <c r="I32" s="57">
        <f t="shared" si="0"/>
        <v>49</v>
      </c>
      <c r="J32" s="18" t="s">
        <v>668</v>
      </c>
      <c r="K32" s="18" t="s">
        <v>656</v>
      </c>
      <c r="L32" s="18" t="s">
        <v>657</v>
      </c>
      <c r="M32" s="18">
        <v>9854434692</v>
      </c>
      <c r="N32" s="99" t="s">
        <v>658</v>
      </c>
      <c r="O32" s="99">
        <v>9859886588</v>
      </c>
      <c r="P32" s="49">
        <v>43661</v>
      </c>
      <c r="Q32" s="48" t="s">
        <v>1105</v>
      </c>
      <c r="R32" s="48" t="s">
        <v>1118</v>
      </c>
      <c r="S32" s="18" t="s">
        <v>1113</v>
      </c>
      <c r="T32" s="18"/>
    </row>
    <row r="33" spans="1:20" ht="18.75">
      <c r="A33" s="4">
        <v>29</v>
      </c>
      <c r="B33" s="17" t="s">
        <v>62</v>
      </c>
      <c r="C33" s="98" t="s">
        <v>103</v>
      </c>
      <c r="D33" s="18" t="s">
        <v>25</v>
      </c>
      <c r="E33" s="102">
        <v>130</v>
      </c>
      <c r="F33" s="18" t="s">
        <v>126</v>
      </c>
      <c r="G33" s="77">
        <v>44</v>
      </c>
      <c r="H33" s="19">
        <v>33</v>
      </c>
      <c r="I33" s="57">
        <f t="shared" si="0"/>
        <v>77</v>
      </c>
      <c r="J33" s="18" t="s">
        <v>669</v>
      </c>
      <c r="K33" s="18" t="s">
        <v>656</v>
      </c>
      <c r="L33" s="18" t="s">
        <v>657</v>
      </c>
      <c r="M33" s="18">
        <v>9854434692</v>
      </c>
      <c r="N33" s="99" t="s">
        <v>658</v>
      </c>
      <c r="O33" s="99">
        <v>9859886588</v>
      </c>
      <c r="P33" s="49">
        <v>43662</v>
      </c>
      <c r="Q33" s="48" t="s">
        <v>1106</v>
      </c>
      <c r="R33" s="48" t="s">
        <v>1118</v>
      </c>
      <c r="S33" s="18" t="s">
        <v>1113</v>
      </c>
      <c r="T33" s="18"/>
    </row>
    <row r="34" spans="1:20" ht="18.75">
      <c r="A34" s="4">
        <v>30</v>
      </c>
      <c r="B34" s="17" t="s">
        <v>62</v>
      </c>
      <c r="C34" s="98" t="s">
        <v>104</v>
      </c>
      <c r="D34" s="18" t="s">
        <v>25</v>
      </c>
      <c r="E34" s="102">
        <v>131</v>
      </c>
      <c r="F34" s="18" t="s">
        <v>126</v>
      </c>
      <c r="G34" s="77">
        <v>41</v>
      </c>
      <c r="H34" s="19">
        <v>34</v>
      </c>
      <c r="I34" s="57">
        <f t="shared" si="0"/>
        <v>75</v>
      </c>
      <c r="J34" s="18" t="s">
        <v>670</v>
      </c>
      <c r="K34" s="18" t="s">
        <v>656</v>
      </c>
      <c r="L34" s="18" t="s">
        <v>657</v>
      </c>
      <c r="M34" s="18">
        <v>9854434692</v>
      </c>
      <c r="N34" s="99" t="s">
        <v>658</v>
      </c>
      <c r="O34" s="99">
        <v>9859886588</v>
      </c>
      <c r="P34" s="49">
        <v>43662</v>
      </c>
      <c r="Q34" s="48" t="s">
        <v>1106</v>
      </c>
      <c r="R34" s="48" t="s">
        <v>1118</v>
      </c>
      <c r="S34" s="18" t="s">
        <v>1113</v>
      </c>
      <c r="T34" s="18"/>
    </row>
    <row r="35" spans="1:20" ht="31.5">
      <c r="A35" s="4">
        <v>31</v>
      </c>
      <c r="B35" s="17" t="s">
        <v>62</v>
      </c>
      <c r="C35" s="98" t="s">
        <v>105</v>
      </c>
      <c r="D35" s="18" t="s">
        <v>25</v>
      </c>
      <c r="E35" s="102">
        <v>132</v>
      </c>
      <c r="F35" s="18" t="s">
        <v>126</v>
      </c>
      <c r="G35" s="77">
        <v>23</v>
      </c>
      <c r="H35" s="19">
        <v>24</v>
      </c>
      <c r="I35" s="57">
        <f t="shared" si="0"/>
        <v>47</v>
      </c>
      <c r="J35" s="18" t="s">
        <v>671</v>
      </c>
      <c r="K35" s="18" t="s">
        <v>656</v>
      </c>
      <c r="L35" s="18" t="s">
        <v>657</v>
      </c>
      <c r="M35" s="18">
        <v>9854434692</v>
      </c>
      <c r="N35" s="99" t="s">
        <v>658</v>
      </c>
      <c r="O35" s="99">
        <v>9859886588</v>
      </c>
      <c r="P35" s="49">
        <v>43663</v>
      </c>
      <c r="Q35" s="48" t="s">
        <v>1110</v>
      </c>
      <c r="R35" s="48" t="s">
        <v>1118</v>
      </c>
      <c r="S35" s="18" t="s">
        <v>1113</v>
      </c>
      <c r="T35" s="18"/>
    </row>
    <row r="36" spans="1:20" ht="18.75">
      <c r="A36" s="4">
        <v>32</v>
      </c>
      <c r="B36" s="17" t="s">
        <v>62</v>
      </c>
      <c r="C36" s="98" t="s">
        <v>106</v>
      </c>
      <c r="D36" s="18" t="s">
        <v>25</v>
      </c>
      <c r="E36" s="102">
        <v>133</v>
      </c>
      <c r="F36" s="18" t="s">
        <v>126</v>
      </c>
      <c r="G36" s="77">
        <v>32</v>
      </c>
      <c r="H36" s="19">
        <v>30</v>
      </c>
      <c r="I36" s="57">
        <f t="shared" si="0"/>
        <v>62</v>
      </c>
      <c r="J36" s="18" t="s">
        <v>672</v>
      </c>
      <c r="K36" s="18" t="s">
        <v>656</v>
      </c>
      <c r="L36" s="18" t="s">
        <v>657</v>
      </c>
      <c r="M36" s="18">
        <v>9854434692</v>
      </c>
      <c r="N36" s="99" t="s">
        <v>658</v>
      </c>
      <c r="O36" s="99">
        <v>9859886588</v>
      </c>
      <c r="P36" s="49">
        <v>43663</v>
      </c>
      <c r="Q36" s="48" t="s">
        <v>1110</v>
      </c>
      <c r="R36" s="48" t="s">
        <v>1118</v>
      </c>
      <c r="S36" s="18" t="s">
        <v>1113</v>
      </c>
      <c r="T36" s="18"/>
    </row>
    <row r="37" spans="1:20" ht="18.75">
      <c r="A37" s="4">
        <v>33</v>
      </c>
      <c r="B37" s="17" t="s">
        <v>62</v>
      </c>
      <c r="C37" s="98" t="s">
        <v>107</v>
      </c>
      <c r="D37" s="18" t="s">
        <v>25</v>
      </c>
      <c r="E37" s="102">
        <v>134</v>
      </c>
      <c r="F37" s="18" t="s">
        <v>126</v>
      </c>
      <c r="G37" s="77">
        <v>34</v>
      </c>
      <c r="H37" s="19">
        <v>24</v>
      </c>
      <c r="I37" s="57">
        <f t="shared" si="0"/>
        <v>58</v>
      </c>
      <c r="J37" s="18" t="s">
        <v>673</v>
      </c>
      <c r="K37" s="18" t="s">
        <v>656</v>
      </c>
      <c r="L37" s="18" t="s">
        <v>657</v>
      </c>
      <c r="M37" s="18">
        <v>9854434692</v>
      </c>
      <c r="N37" s="99" t="s">
        <v>658</v>
      </c>
      <c r="O37" s="99">
        <v>9859886588</v>
      </c>
      <c r="P37" s="49">
        <v>43663</v>
      </c>
      <c r="Q37" s="48" t="s">
        <v>1110</v>
      </c>
      <c r="R37" s="48" t="s">
        <v>1118</v>
      </c>
      <c r="S37" s="18" t="s">
        <v>1113</v>
      </c>
      <c r="T37" s="18"/>
    </row>
    <row r="38" spans="1:20" ht="18.75">
      <c r="A38" s="4">
        <v>34</v>
      </c>
      <c r="B38" s="17" t="s">
        <v>62</v>
      </c>
      <c r="C38" s="98" t="s">
        <v>108</v>
      </c>
      <c r="D38" s="18" t="s">
        <v>25</v>
      </c>
      <c r="E38" s="102">
        <v>135</v>
      </c>
      <c r="F38" s="18" t="s">
        <v>126</v>
      </c>
      <c r="G38" s="77">
        <v>7</v>
      </c>
      <c r="H38" s="19">
        <v>2</v>
      </c>
      <c r="I38" s="57">
        <f t="shared" si="0"/>
        <v>9</v>
      </c>
      <c r="J38" s="18" t="s">
        <v>674</v>
      </c>
      <c r="K38" s="18" t="s">
        <v>656</v>
      </c>
      <c r="L38" s="18" t="s">
        <v>657</v>
      </c>
      <c r="M38" s="18">
        <v>9854434692</v>
      </c>
      <c r="N38" s="99" t="s">
        <v>658</v>
      </c>
      <c r="O38" s="99">
        <v>9859886588</v>
      </c>
      <c r="P38" s="49">
        <v>43664</v>
      </c>
      <c r="Q38" s="48" t="s">
        <v>75</v>
      </c>
      <c r="R38" s="48" t="s">
        <v>1118</v>
      </c>
      <c r="S38" s="18" t="s">
        <v>1113</v>
      </c>
      <c r="T38" s="18"/>
    </row>
    <row r="39" spans="1:20" ht="18.75">
      <c r="A39" s="4">
        <v>35</v>
      </c>
      <c r="B39" s="17" t="s">
        <v>62</v>
      </c>
      <c r="C39" s="98" t="s">
        <v>109</v>
      </c>
      <c r="D39" s="18" t="s">
        <v>25</v>
      </c>
      <c r="E39" s="102">
        <v>136</v>
      </c>
      <c r="F39" s="18" t="s">
        <v>126</v>
      </c>
      <c r="G39" s="77">
        <v>34</v>
      </c>
      <c r="H39" s="19">
        <v>32</v>
      </c>
      <c r="I39" s="57">
        <f t="shared" si="0"/>
        <v>66</v>
      </c>
      <c r="J39" s="18" t="s">
        <v>675</v>
      </c>
      <c r="K39" s="18" t="s">
        <v>656</v>
      </c>
      <c r="L39" s="18" t="s">
        <v>657</v>
      </c>
      <c r="M39" s="18">
        <v>9854434692</v>
      </c>
      <c r="N39" s="99" t="s">
        <v>658</v>
      </c>
      <c r="O39" s="99">
        <v>9859886588</v>
      </c>
      <c r="P39" s="49">
        <v>43664</v>
      </c>
      <c r="Q39" s="48" t="s">
        <v>75</v>
      </c>
      <c r="R39" s="48" t="s">
        <v>1118</v>
      </c>
      <c r="S39" s="18" t="s">
        <v>1113</v>
      </c>
      <c r="T39" s="18"/>
    </row>
    <row r="40" spans="1:20" ht="18.75">
      <c r="A40" s="4">
        <v>36</v>
      </c>
      <c r="B40" s="17" t="s">
        <v>62</v>
      </c>
      <c r="C40" s="98" t="s">
        <v>110</v>
      </c>
      <c r="D40" s="18" t="s">
        <v>25</v>
      </c>
      <c r="E40" s="102">
        <v>137</v>
      </c>
      <c r="F40" s="18" t="s">
        <v>126</v>
      </c>
      <c r="G40" s="77">
        <v>45</v>
      </c>
      <c r="H40" s="19">
        <v>32</v>
      </c>
      <c r="I40" s="57">
        <f t="shared" si="0"/>
        <v>77</v>
      </c>
      <c r="J40" s="18" t="s">
        <v>676</v>
      </c>
      <c r="K40" s="18" t="s">
        <v>656</v>
      </c>
      <c r="L40" s="18" t="s">
        <v>657</v>
      </c>
      <c r="M40" s="18">
        <v>9854434692</v>
      </c>
      <c r="N40" s="99" t="s">
        <v>658</v>
      </c>
      <c r="O40" s="99">
        <v>9859886588</v>
      </c>
      <c r="P40" s="49">
        <v>43664</v>
      </c>
      <c r="Q40" s="48" t="s">
        <v>75</v>
      </c>
      <c r="R40" s="48" t="s">
        <v>1118</v>
      </c>
      <c r="S40" s="18" t="s">
        <v>1113</v>
      </c>
      <c r="T40" s="18"/>
    </row>
    <row r="41" spans="1:20" ht="18.75">
      <c r="A41" s="4">
        <v>37</v>
      </c>
      <c r="B41" s="17" t="s">
        <v>62</v>
      </c>
      <c r="C41" s="98" t="s">
        <v>111</v>
      </c>
      <c r="D41" s="18" t="s">
        <v>25</v>
      </c>
      <c r="E41" s="102">
        <v>138</v>
      </c>
      <c r="F41" s="18" t="s">
        <v>126</v>
      </c>
      <c r="G41" s="77">
        <v>34</v>
      </c>
      <c r="H41" s="19">
        <v>30</v>
      </c>
      <c r="I41" s="57">
        <f t="shared" si="0"/>
        <v>64</v>
      </c>
      <c r="J41" s="18" t="s">
        <v>677</v>
      </c>
      <c r="K41" s="18" t="s">
        <v>656</v>
      </c>
      <c r="L41" s="18" t="s">
        <v>657</v>
      </c>
      <c r="M41" s="18">
        <v>9854434692</v>
      </c>
      <c r="N41" s="99" t="s">
        <v>658</v>
      </c>
      <c r="O41" s="99">
        <v>9859886588</v>
      </c>
      <c r="P41" s="49">
        <v>43665</v>
      </c>
      <c r="Q41" s="48" t="s">
        <v>76</v>
      </c>
      <c r="R41" s="48" t="s">
        <v>1118</v>
      </c>
      <c r="S41" s="18" t="s">
        <v>1113</v>
      </c>
      <c r="T41" s="18"/>
    </row>
    <row r="42" spans="1:20" ht="18.75">
      <c r="A42" s="4">
        <v>38</v>
      </c>
      <c r="B42" s="17" t="s">
        <v>62</v>
      </c>
      <c r="C42" s="98" t="s">
        <v>112</v>
      </c>
      <c r="D42" s="18" t="s">
        <v>25</v>
      </c>
      <c r="E42" s="102">
        <v>139</v>
      </c>
      <c r="F42" s="18" t="s">
        <v>126</v>
      </c>
      <c r="G42" s="77">
        <v>34</v>
      </c>
      <c r="H42" s="19">
        <v>32</v>
      </c>
      <c r="I42" s="57">
        <f t="shared" si="0"/>
        <v>66</v>
      </c>
      <c r="J42" s="18" t="s">
        <v>678</v>
      </c>
      <c r="K42" s="18" t="s">
        <v>656</v>
      </c>
      <c r="L42" s="18" t="s">
        <v>657</v>
      </c>
      <c r="M42" s="18">
        <v>9854434692</v>
      </c>
      <c r="N42" s="99" t="s">
        <v>658</v>
      </c>
      <c r="O42" s="99">
        <v>9859886588</v>
      </c>
      <c r="P42" s="49">
        <v>43665</v>
      </c>
      <c r="Q42" s="48" t="s">
        <v>76</v>
      </c>
      <c r="R42" s="48" t="s">
        <v>1118</v>
      </c>
      <c r="S42" s="18" t="s">
        <v>1113</v>
      </c>
      <c r="T42" s="18"/>
    </row>
    <row r="43" spans="1:20" ht="18.75">
      <c r="A43" s="4">
        <v>39</v>
      </c>
      <c r="B43" s="17" t="s">
        <v>62</v>
      </c>
      <c r="C43" s="98" t="s">
        <v>113</v>
      </c>
      <c r="D43" s="18" t="s">
        <v>25</v>
      </c>
      <c r="E43" s="102">
        <v>180</v>
      </c>
      <c r="F43" s="18" t="s">
        <v>126</v>
      </c>
      <c r="G43" s="77">
        <v>34</v>
      </c>
      <c r="H43" s="19">
        <v>32</v>
      </c>
      <c r="I43" s="57">
        <f t="shared" si="0"/>
        <v>66</v>
      </c>
      <c r="J43" s="18" t="s">
        <v>679</v>
      </c>
      <c r="K43" s="18" t="s">
        <v>656</v>
      </c>
      <c r="L43" s="18" t="s">
        <v>657</v>
      </c>
      <c r="M43" s="18">
        <v>9854434692</v>
      </c>
      <c r="N43" s="99" t="s">
        <v>658</v>
      </c>
      <c r="O43" s="99">
        <v>9859886588</v>
      </c>
      <c r="P43" s="49">
        <v>43666</v>
      </c>
      <c r="Q43" s="48" t="s">
        <v>77</v>
      </c>
      <c r="R43" s="48" t="s">
        <v>1118</v>
      </c>
      <c r="S43" s="18" t="s">
        <v>1113</v>
      </c>
      <c r="T43" s="18"/>
    </row>
    <row r="44" spans="1:20" ht="18.75">
      <c r="A44" s="4">
        <v>40</v>
      </c>
      <c r="B44" s="17" t="s">
        <v>62</v>
      </c>
      <c r="C44" s="98" t="s">
        <v>114</v>
      </c>
      <c r="D44" s="18" t="s">
        <v>25</v>
      </c>
      <c r="E44" s="102">
        <v>181</v>
      </c>
      <c r="F44" s="18" t="s">
        <v>126</v>
      </c>
      <c r="G44" s="77">
        <v>31</v>
      </c>
      <c r="H44" s="18">
        <v>30</v>
      </c>
      <c r="I44" s="57">
        <f t="shared" si="0"/>
        <v>61</v>
      </c>
      <c r="J44" s="18" t="s">
        <v>680</v>
      </c>
      <c r="K44" s="18" t="s">
        <v>656</v>
      </c>
      <c r="L44" s="18" t="s">
        <v>657</v>
      </c>
      <c r="M44" s="18">
        <v>9854434692</v>
      </c>
      <c r="N44" s="99" t="s">
        <v>658</v>
      </c>
      <c r="O44" s="99">
        <v>9859886588</v>
      </c>
      <c r="P44" s="49">
        <v>43666</v>
      </c>
      <c r="Q44" s="48" t="s">
        <v>77</v>
      </c>
      <c r="R44" s="48" t="s">
        <v>1118</v>
      </c>
      <c r="S44" s="18" t="s">
        <v>1113</v>
      </c>
      <c r="T44" s="18"/>
    </row>
    <row r="45" spans="1:20" ht="18.75">
      <c r="A45" s="4">
        <v>41</v>
      </c>
      <c r="B45" s="17" t="s">
        <v>62</v>
      </c>
      <c r="C45" s="98" t="s">
        <v>115</v>
      </c>
      <c r="D45" s="18" t="s">
        <v>25</v>
      </c>
      <c r="E45" s="102">
        <v>182</v>
      </c>
      <c r="F45" s="18" t="s">
        <v>126</v>
      </c>
      <c r="G45" s="77">
        <v>34</v>
      </c>
      <c r="H45" s="18">
        <v>32</v>
      </c>
      <c r="I45" s="57">
        <f t="shared" si="0"/>
        <v>66</v>
      </c>
      <c r="J45" s="18" t="s">
        <v>681</v>
      </c>
      <c r="K45" s="18" t="s">
        <v>656</v>
      </c>
      <c r="L45" s="18" t="s">
        <v>657</v>
      </c>
      <c r="M45" s="18">
        <v>9854434692</v>
      </c>
      <c r="N45" s="99" t="s">
        <v>658</v>
      </c>
      <c r="O45" s="99">
        <v>9859886588</v>
      </c>
      <c r="P45" s="49">
        <v>43668</v>
      </c>
      <c r="Q45" s="48" t="s">
        <v>1105</v>
      </c>
      <c r="R45" s="48" t="s">
        <v>1118</v>
      </c>
      <c r="S45" s="18" t="s">
        <v>1113</v>
      </c>
      <c r="T45" s="18"/>
    </row>
    <row r="46" spans="1:20" ht="18.75">
      <c r="A46" s="4">
        <v>42</v>
      </c>
      <c r="B46" s="17" t="s">
        <v>62</v>
      </c>
      <c r="C46" s="98" t="s">
        <v>116</v>
      </c>
      <c r="D46" s="18" t="s">
        <v>25</v>
      </c>
      <c r="E46" s="102">
        <v>183</v>
      </c>
      <c r="F46" s="18" t="s">
        <v>126</v>
      </c>
      <c r="G46" s="77">
        <v>40</v>
      </c>
      <c r="H46" s="18">
        <v>40</v>
      </c>
      <c r="I46" s="57">
        <f t="shared" si="0"/>
        <v>80</v>
      </c>
      <c r="J46" s="18" t="s">
        <v>682</v>
      </c>
      <c r="K46" s="18" t="s">
        <v>656</v>
      </c>
      <c r="L46" s="18" t="s">
        <v>657</v>
      </c>
      <c r="M46" s="18">
        <v>9854434692</v>
      </c>
      <c r="N46" s="99" t="s">
        <v>658</v>
      </c>
      <c r="O46" s="99">
        <v>9859886588</v>
      </c>
      <c r="P46" s="49">
        <v>43668</v>
      </c>
      <c r="Q46" s="48" t="s">
        <v>1105</v>
      </c>
      <c r="R46" s="48" t="s">
        <v>1118</v>
      </c>
      <c r="S46" s="18" t="s">
        <v>1113</v>
      </c>
      <c r="T46" s="18"/>
    </row>
    <row r="47" spans="1:20" ht="33">
      <c r="A47" s="4">
        <v>43</v>
      </c>
      <c r="B47" s="17" t="s">
        <v>62</v>
      </c>
      <c r="C47" s="98" t="s">
        <v>117</v>
      </c>
      <c r="D47" s="18" t="s">
        <v>25</v>
      </c>
      <c r="E47" s="102">
        <v>184</v>
      </c>
      <c r="F47" s="18" t="s">
        <v>126</v>
      </c>
      <c r="G47" s="77">
        <v>32</v>
      </c>
      <c r="H47" s="18">
        <v>30</v>
      </c>
      <c r="I47" s="57">
        <f t="shared" si="0"/>
        <v>62</v>
      </c>
      <c r="J47" s="18" t="s">
        <v>683</v>
      </c>
      <c r="K47" s="18" t="s">
        <v>648</v>
      </c>
      <c r="L47" s="18" t="s">
        <v>649</v>
      </c>
      <c r="M47" s="18">
        <v>9854310060</v>
      </c>
      <c r="N47" s="18" t="s">
        <v>138</v>
      </c>
      <c r="O47" s="18">
        <v>9957612780</v>
      </c>
      <c r="P47" s="24">
        <v>43669</v>
      </c>
      <c r="Q47" s="18" t="s">
        <v>1106</v>
      </c>
      <c r="R47" s="48" t="s">
        <v>1118</v>
      </c>
      <c r="S47" s="18" t="s">
        <v>1113</v>
      </c>
      <c r="T47" s="18"/>
    </row>
    <row r="48" spans="1:20" ht="33">
      <c r="A48" s="4">
        <v>44</v>
      </c>
      <c r="B48" s="17" t="s">
        <v>62</v>
      </c>
      <c r="C48" s="98" t="s">
        <v>118</v>
      </c>
      <c r="D48" s="18" t="s">
        <v>25</v>
      </c>
      <c r="E48" s="102">
        <v>209</v>
      </c>
      <c r="F48" s="18" t="s">
        <v>126</v>
      </c>
      <c r="G48" s="77">
        <v>30</v>
      </c>
      <c r="H48" s="18">
        <v>29</v>
      </c>
      <c r="I48" s="57">
        <f t="shared" si="0"/>
        <v>59</v>
      </c>
      <c r="J48" s="18" t="s">
        <v>127</v>
      </c>
      <c r="K48" s="18" t="s">
        <v>128</v>
      </c>
      <c r="L48" s="18" t="s">
        <v>129</v>
      </c>
      <c r="M48" s="18">
        <v>8811855198</v>
      </c>
      <c r="N48" s="18" t="s">
        <v>138</v>
      </c>
      <c r="O48" s="18">
        <v>9957612780</v>
      </c>
      <c r="P48" s="24">
        <v>43669</v>
      </c>
      <c r="Q48" s="18" t="s">
        <v>1106</v>
      </c>
      <c r="R48" s="48" t="s">
        <v>1118</v>
      </c>
      <c r="S48" s="18" t="s">
        <v>1113</v>
      </c>
      <c r="T48" s="18"/>
    </row>
    <row r="49" spans="1:20" ht="33">
      <c r="A49" s="4">
        <v>45</v>
      </c>
      <c r="B49" s="17" t="s">
        <v>62</v>
      </c>
      <c r="C49" s="98" t="s">
        <v>119</v>
      </c>
      <c r="D49" s="18" t="s">
        <v>25</v>
      </c>
      <c r="E49" s="102">
        <v>210</v>
      </c>
      <c r="F49" s="18" t="s">
        <v>126</v>
      </c>
      <c r="G49" s="77">
        <v>45</v>
      </c>
      <c r="H49" s="18">
        <v>43</v>
      </c>
      <c r="I49" s="57">
        <f t="shared" si="0"/>
        <v>88</v>
      </c>
      <c r="J49" s="18" t="s">
        <v>131</v>
      </c>
      <c r="K49" s="18" t="s">
        <v>128</v>
      </c>
      <c r="L49" s="18" t="s">
        <v>129</v>
      </c>
      <c r="M49" s="18">
        <v>8811855198</v>
      </c>
      <c r="N49" s="18" t="s">
        <v>138</v>
      </c>
      <c r="O49" s="18">
        <v>9957612780</v>
      </c>
      <c r="P49" s="24">
        <v>43670</v>
      </c>
      <c r="Q49" s="18" t="s">
        <v>1110</v>
      </c>
      <c r="R49" s="48" t="s">
        <v>1118</v>
      </c>
      <c r="S49" s="18" t="s">
        <v>1113</v>
      </c>
      <c r="T49" s="18"/>
    </row>
    <row r="50" spans="1:20" ht="33">
      <c r="A50" s="4">
        <v>46</v>
      </c>
      <c r="B50" s="17" t="s">
        <v>62</v>
      </c>
      <c r="C50" s="98" t="s">
        <v>120</v>
      </c>
      <c r="D50" s="18" t="s">
        <v>25</v>
      </c>
      <c r="E50" s="102">
        <v>211</v>
      </c>
      <c r="F50" s="18" t="s">
        <v>126</v>
      </c>
      <c r="G50" s="77">
        <v>34</v>
      </c>
      <c r="H50" s="18">
        <v>36</v>
      </c>
      <c r="I50" s="57">
        <f t="shared" si="0"/>
        <v>70</v>
      </c>
      <c r="J50" s="18" t="s">
        <v>132</v>
      </c>
      <c r="K50" s="18" t="s">
        <v>128</v>
      </c>
      <c r="L50" s="18" t="s">
        <v>129</v>
      </c>
      <c r="M50" s="18">
        <v>8811855198</v>
      </c>
      <c r="N50" s="18" t="s">
        <v>138</v>
      </c>
      <c r="O50" s="18">
        <v>9957612780</v>
      </c>
      <c r="P50" s="24">
        <v>43670</v>
      </c>
      <c r="Q50" s="18" t="s">
        <v>1110</v>
      </c>
      <c r="R50" s="48" t="s">
        <v>1118</v>
      </c>
      <c r="S50" s="18" t="s">
        <v>1113</v>
      </c>
      <c r="T50" s="18"/>
    </row>
    <row r="51" spans="1:20" ht="33">
      <c r="A51" s="4">
        <v>47</v>
      </c>
      <c r="B51" s="17" t="s">
        <v>62</v>
      </c>
      <c r="C51" s="98" t="s">
        <v>121</v>
      </c>
      <c r="D51" s="18" t="s">
        <v>25</v>
      </c>
      <c r="E51" s="102">
        <v>239</v>
      </c>
      <c r="F51" s="18" t="s">
        <v>126</v>
      </c>
      <c r="G51" s="77">
        <v>23</v>
      </c>
      <c r="H51" s="18">
        <v>24</v>
      </c>
      <c r="I51" s="57">
        <f t="shared" si="0"/>
        <v>47</v>
      </c>
      <c r="J51" s="18" t="s">
        <v>133</v>
      </c>
      <c r="K51" s="18" t="s">
        <v>128</v>
      </c>
      <c r="L51" s="18" t="s">
        <v>129</v>
      </c>
      <c r="M51" s="18">
        <v>8811855198</v>
      </c>
      <c r="N51" s="18" t="s">
        <v>138</v>
      </c>
      <c r="O51" s="18">
        <v>9957612780</v>
      </c>
      <c r="P51" s="24">
        <v>43671</v>
      </c>
      <c r="Q51" s="18" t="s">
        <v>75</v>
      </c>
      <c r="R51" s="48" t="s">
        <v>1118</v>
      </c>
      <c r="S51" s="18" t="s">
        <v>1113</v>
      </c>
      <c r="T51" s="18"/>
    </row>
    <row r="52" spans="1:20" ht="33">
      <c r="A52" s="4">
        <v>48</v>
      </c>
      <c r="B52" s="17" t="s">
        <v>62</v>
      </c>
      <c r="C52" s="98" t="s">
        <v>122</v>
      </c>
      <c r="D52" s="18" t="s">
        <v>25</v>
      </c>
      <c r="E52" s="102">
        <v>233</v>
      </c>
      <c r="F52" s="18" t="s">
        <v>126</v>
      </c>
      <c r="G52" s="77">
        <v>12</v>
      </c>
      <c r="H52" s="18">
        <v>13</v>
      </c>
      <c r="I52" s="57">
        <f t="shared" si="0"/>
        <v>25</v>
      </c>
      <c r="J52" s="18" t="s">
        <v>684</v>
      </c>
      <c r="K52" s="18" t="s">
        <v>360</v>
      </c>
      <c r="L52" s="18" t="s">
        <v>361</v>
      </c>
      <c r="M52" s="18">
        <v>8721019972</v>
      </c>
      <c r="N52" s="18" t="s">
        <v>362</v>
      </c>
      <c r="O52" s="18">
        <v>9859528638</v>
      </c>
      <c r="P52" s="24">
        <v>43671</v>
      </c>
      <c r="Q52" s="18" t="s">
        <v>75</v>
      </c>
      <c r="R52" s="48" t="s">
        <v>1118</v>
      </c>
      <c r="S52" s="18" t="s">
        <v>1113</v>
      </c>
      <c r="T52" s="18"/>
    </row>
    <row r="53" spans="1:20" ht="33">
      <c r="A53" s="4">
        <v>49</v>
      </c>
      <c r="B53" s="17" t="s">
        <v>62</v>
      </c>
      <c r="C53" s="98" t="s">
        <v>123</v>
      </c>
      <c r="D53" s="18" t="s">
        <v>25</v>
      </c>
      <c r="E53" s="102">
        <v>235</v>
      </c>
      <c r="F53" s="18" t="s">
        <v>126</v>
      </c>
      <c r="G53" s="77">
        <v>12</v>
      </c>
      <c r="H53" s="18">
        <v>13</v>
      </c>
      <c r="I53" s="57">
        <f t="shared" si="0"/>
        <v>25</v>
      </c>
      <c r="J53" s="18" t="s">
        <v>685</v>
      </c>
      <c r="K53" s="18" t="s">
        <v>360</v>
      </c>
      <c r="L53" s="18" t="s">
        <v>361</v>
      </c>
      <c r="M53" s="18">
        <v>8721019972</v>
      </c>
      <c r="N53" s="18" t="s">
        <v>362</v>
      </c>
      <c r="O53" s="18">
        <v>9859528638</v>
      </c>
      <c r="P53" s="24">
        <v>43671</v>
      </c>
      <c r="Q53" s="18" t="s">
        <v>75</v>
      </c>
      <c r="R53" s="48" t="s">
        <v>1118</v>
      </c>
      <c r="S53" s="18" t="s">
        <v>1113</v>
      </c>
      <c r="T53" s="18"/>
    </row>
    <row r="54" spans="1:20" ht="33">
      <c r="A54" s="4">
        <v>50</v>
      </c>
      <c r="B54" s="17" t="s">
        <v>62</v>
      </c>
      <c r="C54" s="98" t="s">
        <v>226</v>
      </c>
      <c r="D54" s="18" t="s">
        <v>25</v>
      </c>
      <c r="E54" s="102">
        <v>238</v>
      </c>
      <c r="F54" s="18" t="s">
        <v>126</v>
      </c>
      <c r="G54" s="77">
        <v>12</v>
      </c>
      <c r="H54" s="18">
        <v>13</v>
      </c>
      <c r="I54" s="57">
        <f t="shared" si="0"/>
        <v>25</v>
      </c>
      <c r="J54" s="18" t="s">
        <v>686</v>
      </c>
      <c r="K54" s="18" t="s">
        <v>360</v>
      </c>
      <c r="L54" s="18" t="s">
        <v>361</v>
      </c>
      <c r="M54" s="18">
        <v>8721019972</v>
      </c>
      <c r="N54" s="18" t="s">
        <v>362</v>
      </c>
      <c r="O54" s="18">
        <v>9859528638</v>
      </c>
      <c r="P54" s="24">
        <v>43671</v>
      </c>
      <c r="Q54" s="18" t="s">
        <v>75</v>
      </c>
      <c r="R54" s="48" t="s">
        <v>1118</v>
      </c>
      <c r="S54" s="18" t="s">
        <v>1113</v>
      </c>
      <c r="T54" s="18"/>
    </row>
    <row r="55" spans="1:20" ht="33">
      <c r="A55" s="4">
        <v>51</v>
      </c>
      <c r="B55" s="17" t="s">
        <v>62</v>
      </c>
      <c r="C55" s="98" t="s">
        <v>227</v>
      </c>
      <c r="D55" s="18" t="s">
        <v>25</v>
      </c>
      <c r="E55" s="102">
        <v>234</v>
      </c>
      <c r="F55" s="18" t="s">
        <v>126</v>
      </c>
      <c r="G55" s="77">
        <v>15</v>
      </c>
      <c r="H55" s="18">
        <v>16</v>
      </c>
      <c r="I55" s="57">
        <f t="shared" si="0"/>
        <v>31</v>
      </c>
      <c r="J55" s="18" t="s">
        <v>687</v>
      </c>
      <c r="K55" s="18" t="s">
        <v>360</v>
      </c>
      <c r="L55" s="18" t="s">
        <v>361</v>
      </c>
      <c r="M55" s="18">
        <v>8721019972</v>
      </c>
      <c r="N55" s="18" t="s">
        <v>362</v>
      </c>
      <c r="O55" s="18">
        <v>9859528638</v>
      </c>
      <c r="P55" s="24">
        <v>43672</v>
      </c>
      <c r="Q55" s="18" t="s">
        <v>76</v>
      </c>
      <c r="R55" s="48" t="s">
        <v>1118</v>
      </c>
      <c r="S55" s="18" t="s">
        <v>1113</v>
      </c>
      <c r="T55" s="18"/>
    </row>
    <row r="56" spans="1:20" ht="47.25">
      <c r="A56" s="4">
        <v>52</v>
      </c>
      <c r="B56" s="17" t="s">
        <v>62</v>
      </c>
      <c r="C56" s="98" t="s">
        <v>752</v>
      </c>
      <c r="D56" s="18" t="s">
        <v>25</v>
      </c>
      <c r="E56" s="102">
        <v>237</v>
      </c>
      <c r="F56" s="18" t="s">
        <v>126</v>
      </c>
      <c r="G56" s="77">
        <v>11</v>
      </c>
      <c r="H56" s="18">
        <v>11</v>
      </c>
      <c r="I56" s="57">
        <f t="shared" si="0"/>
        <v>22</v>
      </c>
      <c r="J56" s="18" t="s">
        <v>688</v>
      </c>
      <c r="K56" s="18" t="s">
        <v>360</v>
      </c>
      <c r="L56" s="18" t="s">
        <v>361</v>
      </c>
      <c r="M56" s="18">
        <v>8721019972</v>
      </c>
      <c r="N56" s="18" t="s">
        <v>362</v>
      </c>
      <c r="O56" s="18">
        <v>9859528638</v>
      </c>
      <c r="P56" s="24">
        <v>43672</v>
      </c>
      <c r="Q56" s="18" t="s">
        <v>76</v>
      </c>
      <c r="R56" s="48" t="s">
        <v>1118</v>
      </c>
      <c r="S56" s="18" t="s">
        <v>1113</v>
      </c>
      <c r="T56" s="18"/>
    </row>
    <row r="57" spans="1:20" ht="33">
      <c r="A57" s="4">
        <v>53</v>
      </c>
      <c r="B57" s="17" t="s">
        <v>62</v>
      </c>
      <c r="C57" s="101" t="s">
        <v>753</v>
      </c>
      <c r="D57" s="18" t="s">
        <v>25</v>
      </c>
      <c r="E57" s="102">
        <v>21</v>
      </c>
      <c r="F57" s="18" t="s">
        <v>126</v>
      </c>
      <c r="G57" s="77">
        <v>34</v>
      </c>
      <c r="H57" s="19">
        <v>34</v>
      </c>
      <c r="I57" s="57">
        <f t="shared" si="0"/>
        <v>68</v>
      </c>
      <c r="J57" s="18" t="s">
        <v>689</v>
      </c>
      <c r="K57" s="18" t="s">
        <v>360</v>
      </c>
      <c r="L57" s="18" t="s">
        <v>361</v>
      </c>
      <c r="M57" s="18">
        <v>8721019972</v>
      </c>
      <c r="N57" s="18" t="s">
        <v>362</v>
      </c>
      <c r="O57" s="18">
        <v>9859528638</v>
      </c>
      <c r="P57" s="24">
        <v>43673</v>
      </c>
      <c r="Q57" s="18" t="s">
        <v>77</v>
      </c>
      <c r="R57" s="48" t="s">
        <v>1118</v>
      </c>
      <c r="S57" s="18" t="s">
        <v>1113</v>
      </c>
      <c r="T57" s="18"/>
    </row>
    <row r="58" spans="1:20" ht="33">
      <c r="A58" s="4">
        <v>54</v>
      </c>
      <c r="B58" s="17" t="s">
        <v>62</v>
      </c>
      <c r="C58" s="101" t="s">
        <v>754</v>
      </c>
      <c r="D58" s="18" t="s">
        <v>25</v>
      </c>
      <c r="E58" s="102">
        <v>22</v>
      </c>
      <c r="F58" s="18" t="s">
        <v>126</v>
      </c>
      <c r="G58" s="77">
        <v>38</v>
      </c>
      <c r="H58" s="19">
        <v>32</v>
      </c>
      <c r="I58" s="57">
        <f t="shared" si="0"/>
        <v>70</v>
      </c>
      <c r="J58" s="18" t="s">
        <v>690</v>
      </c>
      <c r="K58" s="18" t="s">
        <v>360</v>
      </c>
      <c r="L58" s="18" t="s">
        <v>361</v>
      </c>
      <c r="M58" s="18">
        <v>8721019972</v>
      </c>
      <c r="N58" s="18" t="s">
        <v>362</v>
      </c>
      <c r="O58" s="18">
        <v>9859528638</v>
      </c>
      <c r="P58" s="24">
        <v>43673</v>
      </c>
      <c r="Q58" s="18" t="s">
        <v>77</v>
      </c>
      <c r="R58" s="48" t="s">
        <v>1118</v>
      </c>
      <c r="S58" s="18" t="s">
        <v>1113</v>
      </c>
      <c r="T58" s="18"/>
    </row>
    <row r="59" spans="1:20" ht="33">
      <c r="A59" s="4">
        <v>55</v>
      </c>
      <c r="B59" s="17" t="s">
        <v>62</v>
      </c>
      <c r="C59" s="101" t="s">
        <v>755</v>
      </c>
      <c r="D59" s="18" t="s">
        <v>25</v>
      </c>
      <c r="E59" s="102">
        <v>23</v>
      </c>
      <c r="F59" s="18" t="s">
        <v>126</v>
      </c>
      <c r="G59" s="77">
        <v>35</v>
      </c>
      <c r="H59" s="19">
        <v>32</v>
      </c>
      <c r="I59" s="57">
        <f t="shared" si="0"/>
        <v>67</v>
      </c>
      <c r="J59" s="18" t="s">
        <v>691</v>
      </c>
      <c r="K59" s="18" t="s">
        <v>360</v>
      </c>
      <c r="L59" s="18" t="s">
        <v>361</v>
      </c>
      <c r="M59" s="18">
        <v>8721019972</v>
      </c>
      <c r="N59" s="18" t="s">
        <v>362</v>
      </c>
      <c r="O59" s="18">
        <v>9859528638</v>
      </c>
      <c r="P59" s="24">
        <v>43675</v>
      </c>
      <c r="Q59" s="18" t="s">
        <v>1105</v>
      </c>
      <c r="R59" s="48" t="s">
        <v>1118</v>
      </c>
      <c r="S59" s="18" t="s">
        <v>1113</v>
      </c>
      <c r="T59" s="18"/>
    </row>
    <row r="60" spans="1:20" ht="33">
      <c r="A60" s="4">
        <v>56</v>
      </c>
      <c r="B60" s="17" t="s">
        <v>62</v>
      </c>
      <c r="C60" s="101" t="s">
        <v>756</v>
      </c>
      <c r="D60" s="18" t="s">
        <v>25</v>
      </c>
      <c r="E60" s="102">
        <v>24</v>
      </c>
      <c r="F60" s="18" t="s">
        <v>126</v>
      </c>
      <c r="G60" s="77">
        <v>30</v>
      </c>
      <c r="H60" s="19">
        <v>30</v>
      </c>
      <c r="I60" s="57">
        <f t="shared" si="0"/>
        <v>60</v>
      </c>
      <c r="J60" s="18" t="s">
        <v>692</v>
      </c>
      <c r="K60" s="18" t="s">
        <v>360</v>
      </c>
      <c r="L60" s="18" t="s">
        <v>361</v>
      </c>
      <c r="M60" s="18">
        <v>8721019972</v>
      </c>
      <c r="N60" s="18" t="s">
        <v>362</v>
      </c>
      <c r="O60" s="18">
        <v>9859528638</v>
      </c>
      <c r="P60" s="24">
        <v>43675</v>
      </c>
      <c r="Q60" s="18" t="s">
        <v>1105</v>
      </c>
      <c r="R60" s="48" t="s">
        <v>1118</v>
      </c>
      <c r="S60" s="18" t="s">
        <v>1113</v>
      </c>
      <c r="T60" s="18"/>
    </row>
    <row r="61" spans="1:20" ht="33">
      <c r="A61" s="4">
        <v>57</v>
      </c>
      <c r="B61" s="17" t="s">
        <v>62</v>
      </c>
      <c r="C61" s="101" t="s">
        <v>757</v>
      </c>
      <c r="D61" s="18" t="s">
        <v>25</v>
      </c>
      <c r="E61" s="102">
        <v>25</v>
      </c>
      <c r="F61" s="18" t="s">
        <v>126</v>
      </c>
      <c r="G61" s="77">
        <v>32</v>
      </c>
      <c r="H61" s="19">
        <v>32</v>
      </c>
      <c r="I61" s="57">
        <f t="shared" si="0"/>
        <v>64</v>
      </c>
      <c r="J61" s="18" t="s">
        <v>693</v>
      </c>
      <c r="K61" s="18" t="s">
        <v>360</v>
      </c>
      <c r="L61" s="18" t="s">
        <v>361</v>
      </c>
      <c r="M61" s="18">
        <v>8721019972</v>
      </c>
      <c r="N61" s="18" t="s">
        <v>362</v>
      </c>
      <c r="O61" s="18">
        <v>9859528638</v>
      </c>
      <c r="P61" s="24">
        <v>43676</v>
      </c>
      <c r="Q61" s="18" t="s">
        <v>1106</v>
      </c>
      <c r="R61" s="48" t="s">
        <v>1118</v>
      </c>
      <c r="S61" s="18" t="s">
        <v>1113</v>
      </c>
      <c r="T61" s="18"/>
    </row>
    <row r="62" spans="1:20" ht="33">
      <c r="A62" s="4">
        <v>58</v>
      </c>
      <c r="B62" s="17" t="s">
        <v>62</v>
      </c>
      <c r="C62" s="101" t="s">
        <v>758</v>
      </c>
      <c r="D62" s="18" t="s">
        <v>25</v>
      </c>
      <c r="E62" s="102">
        <v>143</v>
      </c>
      <c r="F62" s="18" t="s">
        <v>126</v>
      </c>
      <c r="G62" s="77">
        <v>30</v>
      </c>
      <c r="H62" s="19">
        <v>32</v>
      </c>
      <c r="I62" s="57">
        <f t="shared" si="0"/>
        <v>62</v>
      </c>
      <c r="J62" s="18" t="s">
        <v>694</v>
      </c>
      <c r="K62" s="18" t="s">
        <v>360</v>
      </c>
      <c r="L62" s="18" t="s">
        <v>361</v>
      </c>
      <c r="M62" s="18">
        <v>8721019972</v>
      </c>
      <c r="N62" s="18" t="s">
        <v>362</v>
      </c>
      <c r="O62" s="18">
        <v>9859528638</v>
      </c>
      <c r="P62" s="24">
        <v>43676</v>
      </c>
      <c r="Q62" s="18" t="s">
        <v>1106</v>
      </c>
      <c r="R62" s="48" t="s">
        <v>1118</v>
      </c>
      <c r="S62" s="18" t="s">
        <v>1113</v>
      </c>
      <c r="T62" s="18"/>
    </row>
    <row r="63" spans="1:20" ht="33">
      <c r="A63" s="4">
        <v>59</v>
      </c>
      <c r="B63" s="17" t="s">
        <v>62</v>
      </c>
      <c r="C63" s="101" t="s">
        <v>759</v>
      </c>
      <c r="D63" s="18" t="s">
        <v>25</v>
      </c>
      <c r="E63" s="102">
        <v>144</v>
      </c>
      <c r="F63" s="18" t="s">
        <v>126</v>
      </c>
      <c r="G63" s="77">
        <v>50</v>
      </c>
      <c r="H63" s="19">
        <v>50</v>
      </c>
      <c r="I63" s="57">
        <f t="shared" si="0"/>
        <v>100</v>
      </c>
      <c r="J63" s="18" t="s">
        <v>695</v>
      </c>
      <c r="K63" s="18" t="s">
        <v>360</v>
      </c>
      <c r="L63" s="18" t="s">
        <v>361</v>
      </c>
      <c r="M63" s="18">
        <v>8721019972</v>
      </c>
      <c r="N63" s="18" t="s">
        <v>362</v>
      </c>
      <c r="O63" s="18">
        <v>9859528638</v>
      </c>
      <c r="P63" s="24">
        <v>43677</v>
      </c>
      <c r="Q63" s="18" t="s">
        <v>1110</v>
      </c>
      <c r="R63" s="48" t="s">
        <v>1118</v>
      </c>
      <c r="S63" s="18" t="s">
        <v>1113</v>
      </c>
      <c r="T63" s="18"/>
    </row>
    <row r="64" spans="1:20" ht="33">
      <c r="A64" s="4">
        <v>60</v>
      </c>
      <c r="B64" s="17" t="s">
        <v>63</v>
      </c>
      <c r="C64" s="101" t="s">
        <v>760</v>
      </c>
      <c r="D64" s="18" t="s">
        <v>25</v>
      </c>
      <c r="E64" s="102">
        <v>145</v>
      </c>
      <c r="F64" s="18" t="s">
        <v>126</v>
      </c>
      <c r="G64" s="77">
        <v>44</v>
      </c>
      <c r="H64" s="19">
        <v>41</v>
      </c>
      <c r="I64" s="57">
        <f t="shared" si="0"/>
        <v>85</v>
      </c>
      <c r="J64" s="18" t="s">
        <v>696</v>
      </c>
      <c r="K64" s="18" t="s">
        <v>360</v>
      </c>
      <c r="L64" s="18" t="s">
        <v>361</v>
      </c>
      <c r="M64" s="18">
        <v>8721019972</v>
      </c>
      <c r="N64" s="18" t="s">
        <v>362</v>
      </c>
      <c r="O64" s="18">
        <v>9859528638</v>
      </c>
      <c r="P64" s="49">
        <v>43648</v>
      </c>
      <c r="Q64" s="48" t="s">
        <v>1105</v>
      </c>
      <c r="R64" s="48" t="s">
        <v>1118</v>
      </c>
      <c r="S64" s="18" t="s">
        <v>1113</v>
      </c>
      <c r="T64" s="18"/>
    </row>
    <row r="65" spans="1:20" ht="33">
      <c r="A65" s="4">
        <v>61</v>
      </c>
      <c r="B65" s="17" t="s">
        <v>63</v>
      </c>
      <c r="C65" s="101" t="s">
        <v>761</v>
      </c>
      <c r="D65" s="18" t="s">
        <v>25</v>
      </c>
      <c r="E65" s="102">
        <v>146</v>
      </c>
      <c r="F65" s="18" t="s">
        <v>126</v>
      </c>
      <c r="G65" s="77">
        <v>12</v>
      </c>
      <c r="H65" s="19">
        <v>13</v>
      </c>
      <c r="I65" s="57">
        <f t="shared" si="0"/>
        <v>25</v>
      </c>
      <c r="J65" s="18" t="s">
        <v>697</v>
      </c>
      <c r="K65" s="18" t="s">
        <v>360</v>
      </c>
      <c r="L65" s="18" t="s">
        <v>361</v>
      </c>
      <c r="M65" s="18">
        <v>8721019972</v>
      </c>
      <c r="N65" s="18" t="s">
        <v>362</v>
      </c>
      <c r="O65" s="18">
        <v>9859528638</v>
      </c>
      <c r="P65" s="49">
        <v>43648</v>
      </c>
      <c r="Q65" s="48" t="s">
        <v>1105</v>
      </c>
      <c r="R65" s="48" t="s">
        <v>1118</v>
      </c>
      <c r="S65" s="18" t="s">
        <v>1113</v>
      </c>
      <c r="T65" s="18"/>
    </row>
    <row r="66" spans="1:20" ht="33">
      <c r="A66" s="4">
        <v>62</v>
      </c>
      <c r="B66" s="17" t="s">
        <v>63</v>
      </c>
      <c r="C66" s="101" t="s">
        <v>762</v>
      </c>
      <c r="D66" s="18" t="s">
        <v>25</v>
      </c>
      <c r="E66" s="102">
        <v>147</v>
      </c>
      <c r="F66" s="18" t="s">
        <v>126</v>
      </c>
      <c r="G66" s="77">
        <v>43</v>
      </c>
      <c r="H66" s="19">
        <v>32</v>
      </c>
      <c r="I66" s="57">
        <f t="shared" si="0"/>
        <v>75</v>
      </c>
      <c r="J66" s="18" t="s">
        <v>698</v>
      </c>
      <c r="K66" s="18" t="s">
        <v>360</v>
      </c>
      <c r="L66" s="18" t="s">
        <v>361</v>
      </c>
      <c r="M66" s="18">
        <v>8721019972</v>
      </c>
      <c r="N66" s="18" t="s">
        <v>362</v>
      </c>
      <c r="O66" s="18">
        <v>9859528638</v>
      </c>
      <c r="P66" s="49">
        <v>43649</v>
      </c>
      <c r="Q66" s="48" t="s">
        <v>1106</v>
      </c>
      <c r="R66" s="48" t="s">
        <v>1118</v>
      </c>
      <c r="S66" s="18" t="s">
        <v>1113</v>
      </c>
      <c r="T66" s="18"/>
    </row>
    <row r="67" spans="1:20" ht="18.75">
      <c r="A67" s="4">
        <v>63</v>
      </c>
      <c r="B67" s="17" t="s">
        <v>63</v>
      </c>
      <c r="C67" s="101" t="s">
        <v>763</v>
      </c>
      <c r="D67" s="18" t="s">
        <v>25</v>
      </c>
      <c r="E67" s="102">
        <v>187</v>
      </c>
      <c r="F67" s="18" t="s">
        <v>126</v>
      </c>
      <c r="G67" s="77">
        <v>32</v>
      </c>
      <c r="H67" s="19">
        <v>31</v>
      </c>
      <c r="I67" s="57">
        <f t="shared" si="0"/>
        <v>63</v>
      </c>
      <c r="J67" s="18" t="s">
        <v>699</v>
      </c>
      <c r="K67" s="18" t="s">
        <v>700</v>
      </c>
      <c r="L67" s="18" t="s">
        <v>649</v>
      </c>
      <c r="M67" s="18">
        <v>9854310060</v>
      </c>
      <c r="N67" s="18" t="s">
        <v>138</v>
      </c>
      <c r="O67" s="18">
        <v>9957612780</v>
      </c>
      <c r="P67" s="49">
        <v>43649</v>
      </c>
      <c r="Q67" s="48" t="s">
        <v>1106</v>
      </c>
      <c r="R67" s="48" t="s">
        <v>1118</v>
      </c>
      <c r="S67" s="18" t="s">
        <v>1113</v>
      </c>
      <c r="T67" s="18"/>
    </row>
    <row r="68" spans="1:20" ht="18.75">
      <c r="A68" s="4">
        <v>64</v>
      </c>
      <c r="B68" s="17" t="s">
        <v>63</v>
      </c>
      <c r="C68" s="101" t="s">
        <v>764</v>
      </c>
      <c r="D68" s="18" t="s">
        <v>25</v>
      </c>
      <c r="E68" s="102">
        <v>188</v>
      </c>
      <c r="F68" s="18" t="s">
        <v>126</v>
      </c>
      <c r="G68" s="77">
        <v>22</v>
      </c>
      <c r="H68" s="19">
        <v>21</v>
      </c>
      <c r="I68" s="57">
        <f t="shared" si="0"/>
        <v>43</v>
      </c>
      <c r="J68" s="18" t="s">
        <v>701</v>
      </c>
      <c r="K68" s="18" t="s">
        <v>700</v>
      </c>
      <c r="L68" s="18" t="s">
        <v>649</v>
      </c>
      <c r="M68" s="18">
        <v>9854310060</v>
      </c>
      <c r="N68" s="18" t="s">
        <v>138</v>
      </c>
      <c r="O68" s="18">
        <v>9957612780</v>
      </c>
      <c r="P68" s="49">
        <v>43650</v>
      </c>
      <c r="Q68" s="48" t="s">
        <v>1110</v>
      </c>
      <c r="R68" s="48" t="s">
        <v>1118</v>
      </c>
      <c r="S68" s="18" t="s">
        <v>1113</v>
      </c>
      <c r="T68" s="18"/>
    </row>
    <row r="69" spans="1:20" ht="18.75">
      <c r="A69" s="4">
        <v>65</v>
      </c>
      <c r="B69" s="17" t="s">
        <v>63</v>
      </c>
      <c r="C69" s="101" t="s">
        <v>765</v>
      </c>
      <c r="D69" s="18" t="s">
        <v>25</v>
      </c>
      <c r="E69" s="102">
        <v>189</v>
      </c>
      <c r="F69" s="18" t="s">
        <v>126</v>
      </c>
      <c r="G69" s="77">
        <v>45</v>
      </c>
      <c r="H69" s="19">
        <v>43</v>
      </c>
      <c r="I69" s="57">
        <f t="shared" si="0"/>
        <v>88</v>
      </c>
      <c r="J69" s="18" t="s">
        <v>701</v>
      </c>
      <c r="K69" s="18" t="s">
        <v>700</v>
      </c>
      <c r="L69" s="18" t="s">
        <v>649</v>
      </c>
      <c r="M69" s="18">
        <v>9854310060</v>
      </c>
      <c r="N69" s="18" t="s">
        <v>138</v>
      </c>
      <c r="O69" s="18">
        <v>9957612780</v>
      </c>
      <c r="P69" s="49">
        <v>43650</v>
      </c>
      <c r="Q69" s="48" t="s">
        <v>1110</v>
      </c>
      <c r="R69" s="48" t="s">
        <v>1118</v>
      </c>
      <c r="S69" s="18" t="s">
        <v>1113</v>
      </c>
      <c r="T69" s="18"/>
    </row>
    <row r="70" spans="1:20" ht="18.75">
      <c r="A70" s="4">
        <v>66</v>
      </c>
      <c r="B70" s="17" t="s">
        <v>63</v>
      </c>
      <c r="C70" s="101" t="s">
        <v>766</v>
      </c>
      <c r="D70" s="18" t="s">
        <v>25</v>
      </c>
      <c r="E70" s="102">
        <v>224</v>
      </c>
      <c r="F70" s="18" t="s">
        <v>126</v>
      </c>
      <c r="G70" s="77">
        <v>15</v>
      </c>
      <c r="H70" s="19">
        <v>16</v>
      </c>
      <c r="I70" s="57">
        <f t="shared" ref="I70:I133" si="1">SUM(G70:H70)</f>
        <v>31</v>
      </c>
      <c r="J70" s="18" t="s">
        <v>702</v>
      </c>
      <c r="K70" s="18" t="s">
        <v>703</v>
      </c>
      <c r="L70" s="18" t="s">
        <v>129</v>
      </c>
      <c r="M70" s="18">
        <v>8811855198</v>
      </c>
      <c r="N70" s="18" t="s">
        <v>704</v>
      </c>
      <c r="O70" s="18">
        <v>9401610785</v>
      </c>
      <c r="P70" s="49">
        <v>43651</v>
      </c>
      <c r="Q70" s="48" t="s">
        <v>75</v>
      </c>
      <c r="R70" s="48" t="s">
        <v>1118</v>
      </c>
      <c r="S70" s="18" t="s">
        <v>1113</v>
      </c>
      <c r="T70" s="18"/>
    </row>
    <row r="71" spans="1:20" ht="18.75">
      <c r="A71" s="4">
        <v>67</v>
      </c>
      <c r="B71" s="17" t="s">
        <v>63</v>
      </c>
      <c r="C71" s="101" t="s">
        <v>767</v>
      </c>
      <c r="D71" s="18" t="s">
        <v>25</v>
      </c>
      <c r="E71" s="102">
        <v>223</v>
      </c>
      <c r="F71" s="18" t="s">
        <v>126</v>
      </c>
      <c r="G71" s="77">
        <v>16</v>
      </c>
      <c r="H71" s="19">
        <v>12</v>
      </c>
      <c r="I71" s="57">
        <f t="shared" si="1"/>
        <v>28</v>
      </c>
      <c r="J71" s="18" t="s">
        <v>705</v>
      </c>
      <c r="K71" s="18" t="s">
        <v>703</v>
      </c>
      <c r="L71" s="18" t="s">
        <v>129</v>
      </c>
      <c r="M71" s="18">
        <v>8811855198</v>
      </c>
      <c r="N71" s="18" t="s">
        <v>704</v>
      </c>
      <c r="O71" s="18">
        <v>9401610785</v>
      </c>
      <c r="P71" s="49">
        <v>43651</v>
      </c>
      <c r="Q71" s="48" t="s">
        <v>75</v>
      </c>
      <c r="R71" s="48" t="s">
        <v>1118</v>
      </c>
      <c r="S71" s="18" t="s">
        <v>1113</v>
      </c>
      <c r="T71" s="18"/>
    </row>
    <row r="72" spans="1:20" ht="18.75">
      <c r="A72" s="4">
        <v>68</v>
      </c>
      <c r="B72" s="17" t="s">
        <v>63</v>
      </c>
      <c r="C72" s="101" t="s">
        <v>768</v>
      </c>
      <c r="D72" s="18" t="s">
        <v>25</v>
      </c>
      <c r="E72" s="102">
        <v>217</v>
      </c>
      <c r="F72" s="18" t="s">
        <v>126</v>
      </c>
      <c r="G72" s="77">
        <v>15</v>
      </c>
      <c r="H72" s="19">
        <v>13</v>
      </c>
      <c r="I72" s="57">
        <f t="shared" si="1"/>
        <v>28</v>
      </c>
      <c r="J72" s="18" t="s">
        <v>706</v>
      </c>
      <c r="K72" s="18" t="s">
        <v>703</v>
      </c>
      <c r="L72" s="18" t="s">
        <v>129</v>
      </c>
      <c r="M72" s="18">
        <v>8811855198</v>
      </c>
      <c r="N72" s="18" t="s">
        <v>704</v>
      </c>
      <c r="O72" s="18">
        <v>9401610785</v>
      </c>
      <c r="P72" s="49">
        <v>43652</v>
      </c>
      <c r="Q72" s="48" t="s">
        <v>76</v>
      </c>
      <c r="R72" s="48" t="s">
        <v>1118</v>
      </c>
      <c r="S72" s="18" t="s">
        <v>1113</v>
      </c>
      <c r="T72" s="18"/>
    </row>
    <row r="73" spans="1:20" ht="18.75">
      <c r="A73" s="4">
        <v>69</v>
      </c>
      <c r="B73" s="17" t="s">
        <v>63</v>
      </c>
      <c r="C73" s="101" t="s">
        <v>769</v>
      </c>
      <c r="D73" s="18" t="s">
        <v>25</v>
      </c>
      <c r="E73" s="102">
        <v>214</v>
      </c>
      <c r="F73" s="18" t="s">
        <v>126</v>
      </c>
      <c r="G73" s="77">
        <v>10</v>
      </c>
      <c r="H73" s="19">
        <v>9</v>
      </c>
      <c r="I73" s="57">
        <f t="shared" si="1"/>
        <v>19</v>
      </c>
      <c r="J73" s="18" t="s">
        <v>707</v>
      </c>
      <c r="K73" s="18" t="s">
        <v>703</v>
      </c>
      <c r="L73" s="18" t="s">
        <v>129</v>
      </c>
      <c r="M73" s="18">
        <v>8811855198</v>
      </c>
      <c r="N73" s="18" t="s">
        <v>704</v>
      </c>
      <c r="O73" s="18">
        <v>9401610785</v>
      </c>
      <c r="P73" s="49">
        <v>43652</v>
      </c>
      <c r="Q73" s="48" t="s">
        <v>76</v>
      </c>
      <c r="R73" s="48" t="s">
        <v>1118</v>
      </c>
      <c r="S73" s="18" t="s">
        <v>1113</v>
      </c>
      <c r="T73" s="18"/>
    </row>
    <row r="74" spans="1:20" ht="18.75">
      <c r="A74" s="4">
        <v>70</v>
      </c>
      <c r="B74" s="17" t="s">
        <v>63</v>
      </c>
      <c r="C74" s="101" t="s">
        <v>770</v>
      </c>
      <c r="D74" s="18" t="s">
        <v>25</v>
      </c>
      <c r="E74" s="102">
        <v>218</v>
      </c>
      <c r="F74" s="18" t="s">
        <v>126</v>
      </c>
      <c r="G74" s="77">
        <v>17</v>
      </c>
      <c r="H74" s="19">
        <v>16</v>
      </c>
      <c r="I74" s="57">
        <f t="shared" si="1"/>
        <v>33</v>
      </c>
      <c r="J74" s="18" t="s">
        <v>708</v>
      </c>
      <c r="K74" s="18" t="s">
        <v>703</v>
      </c>
      <c r="L74" s="18" t="s">
        <v>129</v>
      </c>
      <c r="M74" s="18">
        <v>8811855198</v>
      </c>
      <c r="N74" s="18" t="s">
        <v>704</v>
      </c>
      <c r="O74" s="18">
        <v>9401610785</v>
      </c>
      <c r="P74" s="49">
        <v>43654</v>
      </c>
      <c r="Q74" s="48" t="s">
        <v>1105</v>
      </c>
      <c r="R74" s="48" t="s">
        <v>1118</v>
      </c>
      <c r="S74" s="18" t="s">
        <v>1113</v>
      </c>
      <c r="T74" s="18"/>
    </row>
    <row r="75" spans="1:20" ht="31.5">
      <c r="A75" s="4">
        <v>71</v>
      </c>
      <c r="B75" s="17" t="s">
        <v>63</v>
      </c>
      <c r="C75" s="101" t="s">
        <v>771</v>
      </c>
      <c r="D75" s="18" t="s">
        <v>25</v>
      </c>
      <c r="E75" s="102">
        <v>219</v>
      </c>
      <c r="F75" s="18" t="s">
        <v>126</v>
      </c>
      <c r="G75" s="77">
        <v>11</v>
      </c>
      <c r="H75" s="19">
        <v>11</v>
      </c>
      <c r="I75" s="57">
        <f t="shared" si="1"/>
        <v>22</v>
      </c>
      <c r="J75" s="18" t="s">
        <v>709</v>
      </c>
      <c r="K75" s="18" t="s">
        <v>703</v>
      </c>
      <c r="L75" s="18" t="s">
        <v>129</v>
      </c>
      <c r="M75" s="18">
        <v>8811855198</v>
      </c>
      <c r="N75" s="18" t="s">
        <v>704</v>
      </c>
      <c r="O75" s="18">
        <v>9401610785</v>
      </c>
      <c r="P75" s="49">
        <v>43654</v>
      </c>
      <c r="Q75" s="48" t="s">
        <v>1105</v>
      </c>
      <c r="R75" s="48" t="s">
        <v>1118</v>
      </c>
      <c r="S75" s="18" t="s">
        <v>1113</v>
      </c>
      <c r="T75" s="18"/>
    </row>
    <row r="76" spans="1:20" ht="18.75">
      <c r="A76" s="4">
        <v>72</v>
      </c>
      <c r="B76" s="17" t="s">
        <v>63</v>
      </c>
      <c r="C76" s="101" t="s">
        <v>772</v>
      </c>
      <c r="D76" s="18" t="s">
        <v>25</v>
      </c>
      <c r="E76" s="102">
        <v>216</v>
      </c>
      <c r="F76" s="18" t="s">
        <v>126</v>
      </c>
      <c r="G76" s="77">
        <v>23</v>
      </c>
      <c r="H76" s="19">
        <v>24</v>
      </c>
      <c r="I76" s="57">
        <f t="shared" si="1"/>
        <v>47</v>
      </c>
      <c r="J76" s="18" t="s">
        <v>710</v>
      </c>
      <c r="K76" s="18" t="s">
        <v>703</v>
      </c>
      <c r="L76" s="18" t="s">
        <v>129</v>
      </c>
      <c r="M76" s="18">
        <v>8811855198</v>
      </c>
      <c r="N76" s="18" t="s">
        <v>704</v>
      </c>
      <c r="O76" s="18">
        <v>9401610785</v>
      </c>
      <c r="P76" s="49">
        <v>43655</v>
      </c>
      <c r="Q76" s="48" t="s">
        <v>1106</v>
      </c>
      <c r="R76" s="48" t="s">
        <v>1118</v>
      </c>
      <c r="S76" s="18" t="s">
        <v>1113</v>
      </c>
      <c r="T76" s="18"/>
    </row>
    <row r="77" spans="1:20" ht="31.5">
      <c r="A77" s="4">
        <v>73</v>
      </c>
      <c r="B77" s="17" t="s">
        <v>63</v>
      </c>
      <c r="C77" s="101" t="s">
        <v>773</v>
      </c>
      <c r="D77" s="18" t="s">
        <v>25</v>
      </c>
      <c r="E77" s="102">
        <v>215</v>
      </c>
      <c r="F77" s="18" t="s">
        <v>126</v>
      </c>
      <c r="G77" s="77">
        <v>10</v>
      </c>
      <c r="H77" s="19">
        <v>10</v>
      </c>
      <c r="I77" s="57">
        <f t="shared" si="1"/>
        <v>20</v>
      </c>
      <c r="J77" s="18" t="s">
        <v>711</v>
      </c>
      <c r="K77" s="18" t="s">
        <v>703</v>
      </c>
      <c r="L77" s="18" t="s">
        <v>129</v>
      </c>
      <c r="M77" s="18">
        <v>8811855198</v>
      </c>
      <c r="N77" s="18" t="s">
        <v>704</v>
      </c>
      <c r="O77" s="18">
        <v>9401610785</v>
      </c>
      <c r="P77" s="49">
        <v>43655</v>
      </c>
      <c r="Q77" s="48" t="s">
        <v>1106</v>
      </c>
      <c r="R77" s="48" t="s">
        <v>1118</v>
      </c>
      <c r="S77" s="18" t="s">
        <v>1113</v>
      </c>
      <c r="T77" s="18"/>
    </row>
    <row r="78" spans="1:20" ht="18.75">
      <c r="A78" s="4">
        <v>74</v>
      </c>
      <c r="B78" s="17" t="s">
        <v>63</v>
      </c>
      <c r="C78" s="101" t="s">
        <v>774</v>
      </c>
      <c r="D78" s="18" t="s">
        <v>25</v>
      </c>
      <c r="E78" s="102">
        <v>213</v>
      </c>
      <c r="F78" s="18" t="s">
        <v>126</v>
      </c>
      <c r="G78" s="77">
        <v>16</v>
      </c>
      <c r="H78" s="19">
        <v>16</v>
      </c>
      <c r="I78" s="57">
        <f t="shared" si="1"/>
        <v>32</v>
      </c>
      <c r="J78" s="18" t="s">
        <v>712</v>
      </c>
      <c r="K78" s="18" t="s">
        <v>703</v>
      </c>
      <c r="L78" s="18" t="s">
        <v>129</v>
      </c>
      <c r="M78" s="18">
        <v>8811855198</v>
      </c>
      <c r="N78" s="18" t="s">
        <v>704</v>
      </c>
      <c r="O78" s="18">
        <v>9401610785</v>
      </c>
      <c r="P78" s="49">
        <v>43655</v>
      </c>
      <c r="Q78" s="48" t="s">
        <v>1106</v>
      </c>
      <c r="R78" s="48" t="s">
        <v>1118</v>
      </c>
      <c r="S78" s="18" t="s">
        <v>1113</v>
      </c>
      <c r="T78" s="18"/>
    </row>
    <row r="79" spans="1:20" ht="18.75">
      <c r="A79" s="4">
        <v>75</v>
      </c>
      <c r="B79" s="17" t="s">
        <v>63</v>
      </c>
      <c r="C79" s="101" t="s">
        <v>775</v>
      </c>
      <c r="D79" s="18" t="s">
        <v>25</v>
      </c>
      <c r="E79" s="102">
        <v>26</v>
      </c>
      <c r="F79" s="18" t="s">
        <v>126</v>
      </c>
      <c r="G79" s="77">
        <v>22</v>
      </c>
      <c r="H79" s="19">
        <v>24</v>
      </c>
      <c r="I79" s="57">
        <f t="shared" si="1"/>
        <v>46</v>
      </c>
      <c r="J79" s="18" t="s">
        <v>713</v>
      </c>
      <c r="K79" s="18" t="s">
        <v>703</v>
      </c>
      <c r="L79" s="18" t="s">
        <v>129</v>
      </c>
      <c r="M79" s="18">
        <v>8811855198</v>
      </c>
      <c r="N79" s="18" t="s">
        <v>704</v>
      </c>
      <c r="O79" s="18">
        <v>9401610785</v>
      </c>
      <c r="P79" s="49">
        <v>43655</v>
      </c>
      <c r="Q79" s="48" t="s">
        <v>1106</v>
      </c>
      <c r="R79" s="48" t="s">
        <v>1118</v>
      </c>
      <c r="S79" s="18" t="s">
        <v>1113</v>
      </c>
      <c r="T79" s="18"/>
    </row>
    <row r="80" spans="1:20" ht="33">
      <c r="A80" s="4">
        <v>76</v>
      </c>
      <c r="B80" s="17" t="s">
        <v>63</v>
      </c>
      <c r="C80" s="101" t="s">
        <v>776</v>
      </c>
      <c r="D80" s="18" t="s">
        <v>25</v>
      </c>
      <c r="E80" s="102">
        <v>27</v>
      </c>
      <c r="F80" s="18" t="s">
        <v>126</v>
      </c>
      <c r="G80" s="77">
        <v>22</v>
      </c>
      <c r="H80" s="19">
        <v>22</v>
      </c>
      <c r="I80" s="57">
        <f t="shared" si="1"/>
        <v>44</v>
      </c>
      <c r="J80" s="18" t="s">
        <v>714</v>
      </c>
      <c r="K80" s="18" t="s">
        <v>715</v>
      </c>
      <c r="L80" s="18" t="s">
        <v>716</v>
      </c>
      <c r="M80" s="18">
        <v>7531918378</v>
      </c>
      <c r="N80" s="18" t="s">
        <v>265</v>
      </c>
      <c r="O80" s="18">
        <v>9854476884</v>
      </c>
      <c r="P80" s="49">
        <v>43656</v>
      </c>
      <c r="Q80" s="48" t="s">
        <v>1110</v>
      </c>
      <c r="R80" s="48" t="s">
        <v>1118</v>
      </c>
      <c r="S80" s="18" t="s">
        <v>1113</v>
      </c>
      <c r="T80" s="18"/>
    </row>
    <row r="81" spans="1:20" ht="33">
      <c r="A81" s="4">
        <v>77</v>
      </c>
      <c r="B81" s="17" t="s">
        <v>63</v>
      </c>
      <c r="C81" s="101" t="s">
        <v>777</v>
      </c>
      <c r="D81" s="18" t="s">
        <v>25</v>
      </c>
      <c r="E81" s="102">
        <v>28</v>
      </c>
      <c r="F81" s="18" t="s">
        <v>126</v>
      </c>
      <c r="G81" s="77">
        <v>22</v>
      </c>
      <c r="H81" s="19">
        <v>23</v>
      </c>
      <c r="I81" s="57">
        <f t="shared" si="1"/>
        <v>45</v>
      </c>
      <c r="J81" s="18" t="s">
        <v>717</v>
      </c>
      <c r="K81" s="18" t="s">
        <v>715</v>
      </c>
      <c r="L81" s="18" t="s">
        <v>716</v>
      </c>
      <c r="M81" s="18">
        <v>7531918378</v>
      </c>
      <c r="N81" s="18" t="s">
        <v>265</v>
      </c>
      <c r="O81" s="18">
        <v>9854476884</v>
      </c>
      <c r="P81" s="49">
        <v>43656</v>
      </c>
      <c r="Q81" s="48" t="s">
        <v>1110</v>
      </c>
      <c r="R81" s="48" t="s">
        <v>1118</v>
      </c>
      <c r="S81" s="18" t="s">
        <v>1113</v>
      </c>
      <c r="T81" s="18"/>
    </row>
    <row r="82" spans="1:20" ht="33">
      <c r="A82" s="4">
        <v>78</v>
      </c>
      <c r="B82" s="17" t="s">
        <v>63</v>
      </c>
      <c r="C82" s="101" t="s">
        <v>778</v>
      </c>
      <c r="D82" s="18" t="s">
        <v>25</v>
      </c>
      <c r="E82" s="102">
        <v>29</v>
      </c>
      <c r="F82" s="18" t="s">
        <v>126</v>
      </c>
      <c r="G82" s="77">
        <v>23</v>
      </c>
      <c r="H82" s="19">
        <v>24</v>
      </c>
      <c r="I82" s="57">
        <f t="shared" si="1"/>
        <v>47</v>
      </c>
      <c r="J82" s="18" t="s">
        <v>718</v>
      </c>
      <c r="K82" s="18" t="s">
        <v>715</v>
      </c>
      <c r="L82" s="18" t="s">
        <v>716</v>
      </c>
      <c r="M82" s="18">
        <v>7531918378</v>
      </c>
      <c r="N82" s="18" t="s">
        <v>265</v>
      </c>
      <c r="O82" s="18">
        <v>9854476884</v>
      </c>
      <c r="P82" s="49">
        <v>43657</v>
      </c>
      <c r="Q82" s="48" t="s">
        <v>75</v>
      </c>
      <c r="R82" s="48" t="s">
        <v>1118</v>
      </c>
      <c r="S82" s="18" t="s">
        <v>1113</v>
      </c>
      <c r="T82" s="18"/>
    </row>
    <row r="83" spans="1:20" ht="33">
      <c r="A83" s="4">
        <v>79</v>
      </c>
      <c r="B83" s="17" t="s">
        <v>63</v>
      </c>
      <c r="C83" s="101" t="s">
        <v>779</v>
      </c>
      <c r="D83" s="18" t="s">
        <v>25</v>
      </c>
      <c r="E83" s="102">
        <v>30</v>
      </c>
      <c r="F83" s="18" t="s">
        <v>126</v>
      </c>
      <c r="G83" s="77">
        <v>16</v>
      </c>
      <c r="H83" s="19">
        <v>16</v>
      </c>
      <c r="I83" s="57">
        <f t="shared" si="1"/>
        <v>32</v>
      </c>
      <c r="J83" s="18" t="s">
        <v>719</v>
      </c>
      <c r="K83" s="18" t="s">
        <v>715</v>
      </c>
      <c r="L83" s="18" t="s">
        <v>716</v>
      </c>
      <c r="M83" s="18">
        <v>7531918378</v>
      </c>
      <c r="N83" s="18" t="s">
        <v>265</v>
      </c>
      <c r="O83" s="18">
        <v>9854476884</v>
      </c>
      <c r="P83" s="49">
        <v>43657</v>
      </c>
      <c r="Q83" s="48" t="s">
        <v>75</v>
      </c>
      <c r="R83" s="48" t="s">
        <v>1118</v>
      </c>
      <c r="S83" s="18" t="s">
        <v>1113</v>
      </c>
      <c r="T83" s="18"/>
    </row>
    <row r="84" spans="1:20" ht="33">
      <c r="A84" s="4">
        <v>80</v>
      </c>
      <c r="B84" s="17" t="s">
        <v>63</v>
      </c>
      <c r="C84" s="101" t="s">
        <v>780</v>
      </c>
      <c r="D84" s="18" t="s">
        <v>25</v>
      </c>
      <c r="E84" s="102">
        <v>31</v>
      </c>
      <c r="F84" s="18" t="s">
        <v>126</v>
      </c>
      <c r="G84" s="77">
        <v>34</v>
      </c>
      <c r="H84" s="19">
        <v>33</v>
      </c>
      <c r="I84" s="57">
        <f t="shared" si="1"/>
        <v>67</v>
      </c>
      <c r="J84" s="18" t="s">
        <v>719</v>
      </c>
      <c r="K84" s="18" t="s">
        <v>715</v>
      </c>
      <c r="L84" s="18" t="s">
        <v>716</v>
      </c>
      <c r="M84" s="18">
        <v>7531918378</v>
      </c>
      <c r="N84" s="18" t="s">
        <v>265</v>
      </c>
      <c r="O84" s="18">
        <v>9854476884</v>
      </c>
      <c r="P84" s="49">
        <v>43657</v>
      </c>
      <c r="Q84" s="48" t="s">
        <v>75</v>
      </c>
      <c r="R84" s="48" t="s">
        <v>1118</v>
      </c>
      <c r="S84" s="18" t="s">
        <v>1113</v>
      </c>
      <c r="T84" s="18"/>
    </row>
    <row r="85" spans="1:20" ht="33">
      <c r="A85" s="4">
        <v>81</v>
      </c>
      <c r="B85" s="17" t="s">
        <v>63</v>
      </c>
      <c r="C85" s="101" t="s">
        <v>781</v>
      </c>
      <c r="D85" s="18" t="s">
        <v>25</v>
      </c>
      <c r="E85" s="102">
        <v>32</v>
      </c>
      <c r="F85" s="18" t="s">
        <v>126</v>
      </c>
      <c r="G85" s="77">
        <v>33</v>
      </c>
      <c r="H85" s="19">
        <v>33</v>
      </c>
      <c r="I85" s="57">
        <f t="shared" si="1"/>
        <v>66</v>
      </c>
      <c r="J85" s="18" t="s">
        <v>720</v>
      </c>
      <c r="K85" s="18" t="s">
        <v>715</v>
      </c>
      <c r="L85" s="18" t="s">
        <v>716</v>
      </c>
      <c r="M85" s="18">
        <v>7531918378</v>
      </c>
      <c r="N85" s="18" t="s">
        <v>265</v>
      </c>
      <c r="O85" s="18">
        <v>9854476884</v>
      </c>
      <c r="P85" s="49">
        <v>43658</v>
      </c>
      <c r="Q85" s="48" t="s">
        <v>76</v>
      </c>
      <c r="R85" s="48" t="s">
        <v>1118</v>
      </c>
      <c r="S85" s="18" t="s">
        <v>1113</v>
      </c>
      <c r="T85" s="18"/>
    </row>
    <row r="86" spans="1:20" ht="33">
      <c r="A86" s="4">
        <v>82</v>
      </c>
      <c r="B86" s="17" t="s">
        <v>63</v>
      </c>
      <c r="C86" s="101" t="s">
        <v>782</v>
      </c>
      <c r="D86" s="18" t="s">
        <v>25</v>
      </c>
      <c r="E86" s="102">
        <v>33</v>
      </c>
      <c r="F86" s="18" t="s">
        <v>126</v>
      </c>
      <c r="G86" s="77">
        <v>32</v>
      </c>
      <c r="H86" s="19">
        <v>34</v>
      </c>
      <c r="I86" s="57">
        <f t="shared" si="1"/>
        <v>66</v>
      </c>
      <c r="J86" s="18" t="s">
        <v>721</v>
      </c>
      <c r="K86" s="18" t="s">
        <v>715</v>
      </c>
      <c r="L86" s="18" t="s">
        <v>716</v>
      </c>
      <c r="M86" s="18">
        <v>7531918378</v>
      </c>
      <c r="N86" s="18" t="s">
        <v>265</v>
      </c>
      <c r="O86" s="18">
        <v>9854476884</v>
      </c>
      <c r="P86" s="49">
        <v>43658</v>
      </c>
      <c r="Q86" s="48" t="s">
        <v>76</v>
      </c>
      <c r="R86" s="48" t="s">
        <v>1118</v>
      </c>
      <c r="S86" s="18" t="s">
        <v>1113</v>
      </c>
      <c r="T86" s="18"/>
    </row>
    <row r="87" spans="1:20" ht="33">
      <c r="A87" s="4">
        <v>83</v>
      </c>
      <c r="B87" s="17" t="s">
        <v>63</v>
      </c>
      <c r="C87" s="101" t="s">
        <v>783</v>
      </c>
      <c r="D87" s="18" t="s">
        <v>25</v>
      </c>
      <c r="E87" s="102">
        <v>34</v>
      </c>
      <c r="F87" s="18" t="s">
        <v>126</v>
      </c>
      <c r="G87" s="77">
        <v>25</v>
      </c>
      <c r="H87" s="19">
        <v>26</v>
      </c>
      <c r="I87" s="57">
        <f t="shared" si="1"/>
        <v>51</v>
      </c>
      <c r="J87" s="18" t="s">
        <v>722</v>
      </c>
      <c r="K87" s="18" t="s">
        <v>715</v>
      </c>
      <c r="L87" s="18" t="s">
        <v>716</v>
      </c>
      <c r="M87" s="18">
        <v>7531918378</v>
      </c>
      <c r="N87" s="18" t="s">
        <v>265</v>
      </c>
      <c r="O87" s="18">
        <v>9854476884</v>
      </c>
      <c r="P87" s="49">
        <v>43658</v>
      </c>
      <c r="Q87" s="48" t="s">
        <v>76</v>
      </c>
      <c r="R87" s="48" t="s">
        <v>1118</v>
      </c>
      <c r="S87" s="18" t="s">
        <v>1113</v>
      </c>
      <c r="T87" s="18"/>
    </row>
    <row r="88" spans="1:20" ht="33">
      <c r="A88" s="4">
        <v>84</v>
      </c>
      <c r="B88" s="17" t="s">
        <v>63</v>
      </c>
      <c r="C88" s="101" t="s">
        <v>784</v>
      </c>
      <c r="D88" s="18" t="s">
        <v>25</v>
      </c>
      <c r="E88" s="102">
        <v>148</v>
      </c>
      <c r="F88" s="18" t="s">
        <v>126</v>
      </c>
      <c r="G88" s="77">
        <v>16</v>
      </c>
      <c r="H88" s="19">
        <v>17</v>
      </c>
      <c r="I88" s="57">
        <f t="shared" si="1"/>
        <v>33</v>
      </c>
      <c r="J88" s="18" t="s">
        <v>723</v>
      </c>
      <c r="K88" s="18" t="s">
        <v>715</v>
      </c>
      <c r="L88" s="18" t="s">
        <v>716</v>
      </c>
      <c r="M88" s="18">
        <v>7531918378</v>
      </c>
      <c r="N88" s="18" t="s">
        <v>265</v>
      </c>
      <c r="O88" s="18">
        <v>9854476884</v>
      </c>
      <c r="P88" s="49" t="s">
        <v>1111</v>
      </c>
      <c r="Q88" s="48" t="s">
        <v>77</v>
      </c>
      <c r="R88" s="48" t="s">
        <v>1118</v>
      </c>
      <c r="S88" s="18" t="s">
        <v>1113</v>
      </c>
      <c r="T88" s="18"/>
    </row>
    <row r="89" spans="1:20" ht="33">
      <c r="A89" s="4">
        <v>85</v>
      </c>
      <c r="B89" s="17" t="s">
        <v>63</v>
      </c>
      <c r="C89" s="101" t="s">
        <v>785</v>
      </c>
      <c r="D89" s="18" t="s">
        <v>25</v>
      </c>
      <c r="E89" s="102">
        <v>35</v>
      </c>
      <c r="F89" s="18" t="s">
        <v>126</v>
      </c>
      <c r="G89" s="77">
        <v>40</v>
      </c>
      <c r="H89" s="19">
        <v>38</v>
      </c>
      <c r="I89" s="57">
        <f t="shared" si="1"/>
        <v>78</v>
      </c>
      <c r="J89" s="18" t="s">
        <v>724</v>
      </c>
      <c r="K89" s="18" t="s">
        <v>725</v>
      </c>
      <c r="L89" s="18" t="s">
        <v>657</v>
      </c>
      <c r="M89" s="18">
        <v>9476676625</v>
      </c>
      <c r="N89" s="18" t="s">
        <v>265</v>
      </c>
      <c r="O89" s="18">
        <v>9854476884</v>
      </c>
      <c r="P89" s="49" t="s">
        <v>1111</v>
      </c>
      <c r="Q89" s="48" t="s">
        <v>77</v>
      </c>
      <c r="R89" s="48" t="s">
        <v>1118</v>
      </c>
      <c r="S89" s="18" t="s">
        <v>1113</v>
      </c>
      <c r="T89" s="18"/>
    </row>
    <row r="90" spans="1:20" ht="33">
      <c r="A90" s="4">
        <v>86</v>
      </c>
      <c r="B90" s="17" t="s">
        <v>63</v>
      </c>
      <c r="C90" s="101" t="s">
        <v>786</v>
      </c>
      <c r="D90" s="18" t="s">
        <v>25</v>
      </c>
      <c r="E90" s="102">
        <v>36</v>
      </c>
      <c r="F90" s="18" t="s">
        <v>126</v>
      </c>
      <c r="G90" s="77">
        <v>34</v>
      </c>
      <c r="H90" s="19">
        <v>36</v>
      </c>
      <c r="I90" s="57">
        <f t="shared" si="1"/>
        <v>70</v>
      </c>
      <c r="J90" s="18" t="s">
        <v>726</v>
      </c>
      <c r="K90" s="18" t="s">
        <v>725</v>
      </c>
      <c r="L90" s="18" t="s">
        <v>657</v>
      </c>
      <c r="M90" s="18">
        <v>9476676625</v>
      </c>
      <c r="N90" s="18" t="s">
        <v>265</v>
      </c>
      <c r="O90" s="18">
        <v>9854476884</v>
      </c>
      <c r="P90" s="49">
        <v>43661</v>
      </c>
      <c r="Q90" s="48" t="s">
        <v>1105</v>
      </c>
      <c r="R90" s="48" t="s">
        <v>1118</v>
      </c>
      <c r="S90" s="18" t="s">
        <v>1113</v>
      </c>
      <c r="T90" s="18"/>
    </row>
    <row r="91" spans="1:20" ht="33">
      <c r="A91" s="4">
        <v>87</v>
      </c>
      <c r="B91" s="17" t="s">
        <v>63</v>
      </c>
      <c r="C91" s="101" t="s">
        <v>787</v>
      </c>
      <c r="D91" s="18" t="s">
        <v>25</v>
      </c>
      <c r="E91" s="102">
        <v>37</v>
      </c>
      <c r="F91" s="18" t="s">
        <v>126</v>
      </c>
      <c r="G91" s="77">
        <v>20</v>
      </c>
      <c r="H91" s="19">
        <v>20</v>
      </c>
      <c r="I91" s="57">
        <f t="shared" si="1"/>
        <v>40</v>
      </c>
      <c r="J91" s="18" t="s">
        <v>262</v>
      </c>
      <c r="K91" s="18" t="s">
        <v>725</v>
      </c>
      <c r="L91" s="18" t="s">
        <v>657</v>
      </c>
      <c r="M91" s="18">
        <v>9476676625</v>
      </c>
      <c r="N91" s="18" t="s">
        <v>265</v>
      </c>
      <c r="O91" s="18">
        <v>9854476884</v>
      </c>
      <c r="P91" s="49">
        <v>43661</v>
      </c>
      <c r="Q91" s="48" t="s">
        <v>1105</v>
      </c>
      <c r="R91" s="48" t="s">
        <v>1118</v>
      </c>
      <c r="S91" s="18" t="s">
        <v>1113</v>
      </c>
      <c r="T91" s="18"/>
    </row>
    <row r="92" spans="1:20" ht="33">
      <c r="A92" s="4">
        <v>88</v>
      </c>
      <c r="B92" s="17" t="s">
        <v>63</v>
      </c>
      <c r="C92" s="101" t="s">
        <v>788</v>
      </c>
      <c r="D92" s="18" t="s">
        <v>25</v>
      </c>
      <c r="E92" s="102">
        <v>38</v>
      </c>
      <c r="F92" s="18" t="s">
        <v>126</v>
      </c>
      <c r="G92" s="77">
        <v>33</v>
      </c>
      <c r="H92" s="19">
        <v>22</v>
      </c>
      <c r="I92" s="57">
        <f t="shared" si="1"/>
        <v>55</v>
      </c>
      <c r="J92" s="18" t="s">
        <v>727</v>
      </c>
      <c r="K92" s="18" t="s">
        <v>725</v>
      </c>
      <c r="L92" s="18" t="s">
        <v>657</v>
      </c>
      <c r="M92" s="18">
        <v>9476676625</v>
      </c>
      <c r="N92" s="18" t="s">
        <v>265</v>
      </c>
      <c r="O92" s="18">
        <v>9854476884</v>
      </c>
      <c r="P92" s="49">
        <v>43662</v>
      </c>
      <c r="Q92" s="48" t="s">
        <v>1106</v>
      </c>
      <c r="R92" s="48" t="s">
        <v>1118</v>
      </c>
      <c r="S92" s="18" t="s">
        <v>1113</v>
      </c>
      <c r="T92" s="18"/>
    </row>
    <row r="93" spans="1:20" ht="33">
      <c r="A93" s="4">
        <v>89</v>
      </c>
      <c r="B93" s="17" t="s">
        <v>63</v>
      </c>
      <c r="C93" s="101" t="s">
        <v>789</v>
      </c>
      <c r="D93" s="18" t="s">
        <v>25</v>
      </c>
      <c r="E93" s="102">
        <v>39</v>
      </c>
      <c r="F93" s="18" t="s">
        <v>126</v>
      </c>
      <c r="G93" s="77">
        <v>23</v>
      </c>
      <c r="H93" s="19">
        <v>33</v>
      </c>
      <c r="I93" s="57">
        <f t="shared" si="1"/>
        <v>56</v>
      </c>
      <c r="J93" s="18" t="s">
        <v>728</v>
      </c>
      <c r="K93" s="18" t="s">
        <v>725</v>
      </c>
      <c r="L93" s="18" t="s">
        <v>657</v>
      </c>
      <c r="M93" s="18">
        <v>9476676625</v>
      </c>
      <c r="N93" s="18" t="s">
        <v>265</v>
      </c>
      <c r="O93" s="18">
        <v>9854476884</v>
      </c>
      <c r="P93" s="49">
        <v>43662</v>
      </c>
      <c r="Q93" s="48" t="s">
        <v>1106</v>
      </c>
      <c r="R93" s="48" t="s">
        <v>1118</v>
      </c>
      <c r="S93" s="18" t="s">
        <v>1113</v>
      </c>
      <c r="T93" s="18"/>
    </row>
    <row r="94" spans="1:20" ht="33">
      <c r="A94" s="4">
        <v>90</v>
      </c>
      <c r="B94" s="17" t="s">
        <v>63</v>
      </c>
      <c r="C94" s="101" t="s">
        <v>790</v>
      </c>
      <c r="D94" s="18" t="s">
        <v>25</v>
      </c>
      <c r="E94" s="102">
        <v>40</v>
      </c>
      <c r="F94" s="18" t="s">
        <v>126</v>
      </c>
      <c r="G94" s="77">
        <v>25</v>
      </c>
      <c r="H94" s="19">
        <v>25</v>
      </c>
      <c r="I94" s="57">
        <f t="shared" si="1"/>
        <v>50</v>
      </c>
      <c r="J94" s="18" t="s">
        <v>729</v>
      </c>
      <c r="K94" s="18" t="s">
        <v>725</v>
      </c>
      <c r="L94" s="18" t="s">
        <v>657</v>
      </c>
      <c r="M94" s="18">
        <v>9476676625</v>
      </c>
      <c r="N94" s="18" t="s">
        <v>265</v>
      </c>
      <c r="O94" s="18">
        <v>9854476884</v>
      </c>
      <c r="P94" s="49">
        <v>43663</v>
      </c>
      <c r="Q94" s="48" t="s">
        <v>1110</v>
      </c>
      <c r="R94" s="48" t="s">
        <v>1118</v>
      </c>
      <c r="S94" s="18" t="s">
        <v>1113</v>
      </c>
      <c r="T94" s="18"/>
    </row>
    <row r="95" spans="1:20" ht="33">
      <c r="A95" s="4">
        <v>91</v>
      </c>
      <c r="B95" s="17" t="s">
        <v>63</v>
      </c>
      <c r="C95" s="101" t="s">
        <v>791</v>
      </c>
      <c r="D95" s="18" t="s">
        <v>25</v>
      </c>
      <c r="E95" s="102">
        <v>41</v>
      </c>
      <c r="F95" s="18" t="s">
        <v>126</v>
      </c>
      <c r="G95" s="77">
        <v>22</v>
      </c>
      <c r="H95" s="19">
        <v>12</v>
      </c>
      <c r="I95" s="57">
        <f t="shared" si="1"/>
        <v>34</v>
      </c>
      <c r="J95" s="18" t="s">
        <v>730</v>
      </c>
      <c r="K95" s="18" t="s">
        <v>725</v>
      </c>
      <c r="L95" s="18" t="s">
        <v>657</v>
      </c>
      <c r="M95" s="18">
        <v>9476676625</v>
      </c>
      <c r="N95" s="18" t="s">
        <v>265</v>
      </c>
      <c r="O95" s="18">
        <v>9854476884</v>
      </c>
      <c r="P95" s="49">
        <v>43663</v>
      </c>
      <c r="Q95" s="48" t="s">
        <v>1110</v>
      </c>
      <c r="R95" s="48" t="s">
        <v>1118</v>
      </c>
      <c r="S95" s="18" t="s">
        <v>1113</v>
      </c>
      <c r="T95" s="18"/>
    </row>
    <row r="96" spans="1:20" ht="33">
      <c r="A96" s="4">
        <v>92</v>
      </c>
      <c r="B96" s="17" t="s">
        <v>63</v>
      </c>
      <c r="C96" s="101" t="s">
        <v>792</v>
      </c>
      <c r="D96" s="18" t="s">
        <v>25</v>
      </c>
      <c r="E96" s="102">
        <v>149</v>
      </c>
      <c r="F96" s="18" t="s">
        <v>126</v>
      </c>
      <c r="G96" s="77">
        <v>12</v>
      </c>
      <c r="H96" s="19">
        <v>15</v>
      </c>
      <c r="I96" s="57">
        <f t="shared" si="1"/>
        <v>27</v>
      </c>
      <c r="J96" s="18" t="s">
        <v>731</v>
      </c>
      <c r="K96" s="18" t="s">
        <v>725</v>
      </c>
      <c r="L96" s="18" t="s">
        <v>657</v>
      </c>
      <c r="M96" s="18">
        <v>9476676625</v>
      </c>
      <c r="N96" s="18" t="s">
        <v>265</v>
      </c>
      <c r="O96" s="18">
        <v>9854476884</v>
      </c>
      <c r="P96" s="49">
        <v>43663</v>
      </c>
      <c r="Q96" s="48" t="s">
        <v>1110</v>
      </c>
      <c r="R96" s="48" t="s">
        <v>1118</v>
      </c>
      <c r="S96" s="18" t="s">
        <v>1113</v>
      </c>
      <c r="T96" s="18"/>
    </row>
    <row r="97" spans="1:20" ht="33">
      <c r="A97" s="4">
        <v>93</v>
      </c>
      <c r="B97" s="17" t="s">
        <v>63</v>
      </c>
      <c r="C97" s="101" t="s">
        <v>793</v>
      </c>
      <c r="D97" s="18" t="s">
        <v>25</v>
      </c>
      <c r="E97" s="102">
        <v>150</v>
      </c>
      <c r="F97" s="18" t="s">
        <v>126</v>
      </c>
      <c r="G97" s="77">
        <v>22</v>
      </c>
      <c r="H97" s="19">
        <v>22</v>
      </c>
      <c r="I97" s="57">
        <f t="shared" si="1"/>
        <v>44</v>
      </c>
      <c r="J97" s="18" t="s">
        <v>732</v>
      </c>
      <c r="K97" s="18" t="s">
        <v>725</v>
      </c>
      <c r="L97" s="18" t="s">
        <v>657</v>
      </c>
      <c r="M97" s="18">
        <v>9476676625</v>
      </c>
      <c r="N97" s="18" t="s">
        <v>265</v>
      </c>
      <c r="O97" s="18">
        <v>9854476884</v>
      </c>
      <c r="P97" s="49">
        <v>43664</v>
      </c>
      <c r="Q97" s="48" t="s">
        <v>75</v>
      </c>
      <c r="R97" s="48" t="s">
        <v>1118</v>
      </c>
      <c r="S97" s="18" t="s">
        <v>1113</v>
      </c>
      <c r="T97" s="18"/>
    </row>
    <row r="98" spans="1:20" ht="33">
      <c r="A98" s="4">
        <v>94</v>
      </c>
      <c r="B98" s="17" t="s">
        <v>63</v>
      </c>
      <c r="C98" s="101" t="s">
        <v>794</v>
      </c>
      <c r="D98" s="18" t="s">
        <v>25</v>
      </c>
      <c r="E98" s="102">
        <v>153</v>
      </c>
      <c r="F98" s="18" t="s">
        <v>126</v>
      </c>
      <c r="G98" s="77">
        <v>20</v>
      </c>
      <c r="H98" s="19">
        <v>22</v>
      </c>
      <c r="I98" s="57">
        <f t="shared" si="1"/>
        <v>42</v>
      </c>
      <c r="J98" s="18" t="s">
        <v>733</v>
      </c>
      <c r="K98" s="18" t="s">
        <v>725</v>
      </c>
      <c r="L98" s="18" t="s">
        <v>657</v>
      </c>
      <c r="M98" s="18">
        <v>9476676625</v>
      </c>
      <c r="N98" s="18" t="s">
        <v>265</v>
      </c>
      <c r="O98" s="18">
        <v>9854476884</v>
      </c>
      <c r="P98" s="49">
        <v>43664</v>
      </c>
      <c r="Q98" s="48" t="s">
        <v>75</v>
      </c>
      <c r="R98" s="48" t="s">
        <v>1118</v>
      </c>
      <c r="S98" s="18" t="s">
        <v>1113</v>
      </c>
      <c r="T98" s="18"/>
    </row>
    <row r="99" spans="1:20" ht="33">
      <c r="A99" s="4">
        <v>95</v>
      </c>
      <c r="B99" s="17" t="s">
        <v>63</v>
      </c>
      <c r="C99" s="101" t="s">
        <v>795</v>
      </c>
      <c r="D99" s="18" t="s">
        <v>25</v>
      </c>
      <c r="E99" s="102">
        <v>152</v>
      </c>
      <c r="F99" s="18" t="s">
        <v>126</v>
      </c>
      <c r="G99" s="77">
        <v>52</v>
      </c>
      <c r="H99" s="19">
        <v>50</v>
      </c>
      <c r="I99" s="57">
        <f t="shared" si="1"/>
        <v>102</v>
      </c>
      <c r="J99" s="18" t="s">
        <v>734</v>
      </c>
      <c r="K99" s="18" t="s">
        <v>725</v>
      </c>
      <c r="L99" s="18" t="s">
        <v>657</v>
      </c>
      <c r="M99" s="18">
        <v>9476676625</v>
      </c>
      <c r="N99" s="18" t="s">
        <v>265</v>
      </c>
      <c r="O99" s="18">
        <v>9854476884</v>
      </c>
      <c r="P99" s="49">
        <v>43664</v>
      </c>
      <c r="Q99" s="48" t="s">
        <v>75</v>
      </c>
      <c r="R99" s="48" t="s">
        <v>1118</v>
      </c>
      <c r="S99" s="18" t="s">
        <v>1113</v>
      </c>
      <c r="T99" s="18"/>
    </row>
    <row r="100" spans="1:20" ht="33">
      <c r="A100" s="4">
        <v>96</v>
      </c>
      <c r="B100" s="17" t="s">
        <v>63</v>
      </c>
      <c r="C100" s="101" t="s">
        <v>796</v>
      </c>
      <c r="D100" s="18" t="s">
        <v>25</v>
      </c>
      <c r="E100" s="102">
        <v>151</v>
      </c>
      <c r="F100" s="18" t="s">
        <v>126</v>
      </c>
      <c r="G100" s="77">
        <v>18</v>
      </c>
      <c r="H100" s="19">
        <v>10</v>
      </c>
      <c r="I100" s="57">
        <f t="shared" si="1"/>
        <v>28</v>
      </c>
      <c r="J100" s="18" t="s">
        <v>735</v>
      </c>
      <c r="K100" s="18" t="s">
        <v>725</v>
      </c>
      <c r="L100" s="18" t="s">
        <v>657</v>
      </c>
      <c r="M100" s="18">
        <v>9476676625</v>
      </c>
      <c r="N100" s="18" t="s">
        <v>265</v>
      </c>
      <c r="O100" s="18">
        <v>9854476884</v>
      </c>
      <c r="P100" s="49">
        <v>43665</v>
      </c>
      <c r="Q100" s="48" t="s">
        <v>76</v>
      </c>
      <c r="R100" s="48" t="s">
        <v>1118</v>
      </c>
      <c r="S100" s="18" t="s">
        <v>1113</v>
      </c>
      <c r="T100" s="18"/>
    </row>
    <row r="101" spans="1:20" ht="33">
      <c r="A101" s="4">
        <v>97</v>
      </c>
      <c r="B101" s="17" t="s">
        <v>63</v>
      </c>
      <c r="C101" s="101" t="s">
        <v>797</v>
      </c>
      <c r="D101" s="18" t="s">
        <v>25</v>
      </c>
      <c r="E101" s="102">
        <v>190</v>
      </c>
      <c r="F101" s="18" t="s">
        <v>126</v>
      </c>
      <c r="G101" s="77">
        <v>14</v>
      </c>
      <c r="H101" s="19">
        <v>18</v>
      </c>
      <c r="I101" s="57">
        <f t="shared" si="1"/>
        <v>32</v>
      </c>
      <c r="J101" s="18" t="s">
        <v>736</v>
      </c>
      <c r="K101" s="18" t="s">
        <v>725</v>
      </c>
      <c r="L101" s="18" t="s">
        <v>657</v>
      </c>
      <c r="M101" s="18">
        <v>9476676625</v>
      </c>
      <c r="N101" s="18" t="s">
        <v>265</v>
      </c>
      <c r="O101" s="18">
        <v>9854476884</v>
      </c>
      <c r="P101" s="49">
        <v>43665</v>
      </c>
      <c r="Q101" s="48" t="s">
        <v>76</v>
      </c>
      <c r="R101" s="48" t="s">
        <v>1118</v>
      </c>
      <c r="S101" s="18" t="s">
        <v>1113</v>
      </c>
      <c r="T101" s="18"/>
    </row>
    <row r="102" spans="1:20" ht="31.5">
      <c r="A102" s="4">
        <v>98</v>
      </c>
      <c r="B102" s="17" t="s">
        <v>63</v>
      </c>
      <c r="C102" s="101" t="s">
        <v>798</v>
      </c>
      <c r="D102" s="18" t="s">
        <v>25</v>
      </c>
      <c r="E102" s="102">
        <v>191</v>
      </c>
      <c r="F102" s="18" t="s">
        <v>126</v>
      </c>
      <c r="G102" s="77">
        <v>26</v>
      </c>
      <c r="H102" s="19">
        <v>30</v>
      </c>
      <c r="I102" s="57">
        <f t="shared" si="1"/>
        <v>56</v>
      </c>
      <c r="J102" s="100" t="s">
        <v>737</v>
      </c>
      <c r="K102" s="69" t="s">
        <v>637</v>
      </c>
      <c r="L102" s="18" t="s">
        <v>378</v>
      </c>
      <c r="M102" s="18">
        <v>9854804362</v>
      </c>
      <c r="N102" s="18" t="s">
        <v>548</v>
      </c>
      <c r="O102" s="18">
        <v>9706868437</v>
      </c>
      <c r="P102" s="49">
        <v>43666</v>
      </c>
      <c r="Q102" s="48" t="s">
        <v>77</v>
      </c>
      <c r="R102" s="48" t="s">
        <v>1118</v>
      </c>
      <c r="S102" s="18" t="s">
        <v>1113</v>
      </c>
      <c r="T102" s="18"/>
    </row>
    <row r="103" spans="1:20" ht="18.75">
      <c r="A103" s="4">
        <v>99</v>
      </c>
      <c r="B103" s="17" t="s">
        <v>63</v>
      </c>
      <c r="C103" s="101" t="s">
        <v>799</v>
      </c>
      <c r="D103" s="18" t="s">
        <v>25</v>
      </c>
      <c r="E103" s="102">
        <v>192</v>
      </c>
      <c r="F103" s="18" t="s">
        <v>126</v>
      </c>
      <c r="G103" s="77">
        <v>12</v>
      </c>
      <c r="H103" s="19">
        <v>13</v>
      </c>
      <c r="I103" s="57">
        <f t="shared" si="1"/>
        <v>25</v>
      </c>
      <c r="J103" s="100" t="s">
        <v>738</v>
      </c>
      <c r="K103" s="69" t="s">
        <v>637</v>
      </c>
      <c r="L103" s="18" t="s">
        <v>378</v>
      </c>
      <c r="M103" s="18">
        <v>9854804362</v>
      </c>
      <c r="N103" s="18" t="s">
        <v>548</v>
      </c>
      <c r="O103" s="18">
        <v>9706868439</v>
      </c>
      <c r="P103" s="49">
        <v>43666</v>
      </c>
      <c r="Q103" s="48" t="s">
        <v>77</v>
      </c>
      <c r="R103" s="48" t="s">
        <v>1118</v>
      </c>
      <c r="S103" s="18" t="s">
        <v>1113</v>
      </c>
      <c r="T103" s="18"/>
    </row>
    <row r="104" spans="1:20" ht="18.75">
      <c r="A104" s="4">
        <v>100</v>
      </c>
      <c r="B104" s="17" t="s">
        <v>63</v>
      </c>
      <c r="C104" s="101" t="s">
        <v>800</v>
      </c>
      <c r="D104" s="18" t="s">
        <v>25</v>
      </c>
      <c r="E104" s="102">
        <v>72</v>
      </c>
      <c r="F104" s="18" t="s">
        <v>126</v>
      </c>
      <c r="G104" s="77">
        <v>25</v>
      </c>
      <c r="H104" s="19">
        <v>26</v>
      </c>
      <c r="I104" s="57">
        <f t="shared" si="1"/>
        <v>51</v>
      </c>
      <c r="J104" s="100" t="s">
        <v>739</v>
      </c>
      <c r="K104" s="69" t="s">
        <v>637</v>
      </c>
      <c r="L104" s="18" t="s">
        <v>378</v>
      </c>
      <c r="M104" s="18">
        <v>9854804362</v>
      </c>
      <c r="N104" s="18" t="s">
        <v>547</v>
      </c>
      <c r="O104" s="18">
        <v>9613625125</v>
      </c>
      <c r="P104" s="49">
        <v>43668</v>
      </c>
      <c r="Q104" s="48" t="s">
        <v>1105</v>
      </c>
      <c r="R104" s="48" t="s">
        <v>1118</v>
      </c>
      <c r="S104" s="18" t="s">
        <v>1113</v>
      </c>
      <c r="T104" s="18"/>
    </row>
    <row r="105" spans="1:20" ht="18.75">
      <c r="A105" s="4">
        <v>101</v>
      </c>
      <c r="B105" s="17" t="s">
        <v>63</v>
      </c>
      <c r="C105" s="101" t="s">
        <v>801</v>
      </c>
      <c r="D105" s="18" t="s">
        <v>25</v>
      </c>
      <c r="E105" s="102">
        <v>73</v>
      </c>
      <c r="F105" s="18" t="s">
        <v>126</v>
      </c>
      <c r="G105" s="77">
        <v>25</v>
      </c>
      <c r="H105" s="19">
        <v>24</v>
      </c>
      <c r="I105" s="57">
        <f t="shared" si="1"/>
        <v>49</v>
      </c>
      <c r="J105" s="100" t="s">
        <v>740</v>
      </c>
      <c r="K105" s="69" t="s">
        <v>637</v>
      </c>
      <c r="L105" s="18" t="s">
        <v>378</v>
      </c>
      <c r="M105" s="18">
        <v>9854804362</v>
      </c>
      <c r="N105" s="18" t="s">
        <v>548</v>
      </c>
      <c r="O105" s="18">
        <v>9706868443</v>
      </c>
      <c r="P105" s="49">
        <v>43668</v>
      </c>
      <c r="Q105" s="48" t="s">
        <v>1105</v>
      </c>
      <c r="R105" s="48" t="s">
        <v>1118</v>
      </c>
      <c r="S105" s="18" t="s">
        <v>1113</v>
      </c>
      <c r="T105" s="18"/>
    </row>
    <row r="106" spans="1:20" ht="18.75">
      <c r="A106" s="4">
        <v>102</v>
      </c>
      <c r="B106" s="17" t="s">
        <v>63</v>
      </c>
      <c r="C106" s="101" t="s">
        <v>802</v>
      </c>
      <c r="D106" s="18" t="s">
        <v>25</v>
      </c>
      <c r="E106" s="102">
        <v>74</v>
      </c>
      <c r="F106" s="18" t="s">
        <v>126</v>
      </c>
      <c r="G106" s="77">
        <v>25</v>
      </c>
      <c r="H106" s="19">
        <v>23</v>
      </c>
      <c r="I106" s="57">
        <f t="shared" si="1"/>
        <v>48</v>
      </c>
      <c r="J106" s="100" t="s">
        <v>741</v>
      </c>
      <c r="K106" s="69" t="s">
        <v>637</v>
      </c>
      <c r="L106" s="18" t="s">
        <v>378</v>
      </c>
      <c r="M106" s="18">
        <v>9854804362</v>
      </c>
      <c r="N106" s="18" t="s">
        <v>548</v>
      </c>
      <c r="O106" s="18">
        <v>9706868445</v>
      </c>
      <c r="P106" s="24">
        <v>43669</v>
      </c>
      <c r="Q106" s="18" t="s">
        <v>1106</v>
      </c>
      <c r="R106" s="48" t="s">
        <v>1118</v>
      </c>
      <c r="S106" s="18" t="s">
        <v>1113</v>
      </c>
      <c r="T106" s="18"/>
    </row>
    <row r="107" spans="1:20" ht="18.75">
      <c r="A107" s="4">
        <v>103</v>
      </c>
      <c r="B107" s="17" t="s">
        <v>63</v>
      </c>
      <c r="C107" s="101" t="s">
        <v>803</v>
      </c>
      <c r="D107" s="18" t="s">
        <v>25</v>
      </c>
      <c r="E107" s="102">
        <v>75</v>
      </c>
      <c r="F107" s="18" t="s">
        <v>126</v>
      </c>
      <c r="G107" s="77">
        <v>14</v>
      </c>
      <c r="H107" s="19">
        <v>15</v>
      </c>
      <c r="I107" s="57">
        <f t="shared" si="1"/>
        <v>29</v>
      </c>
      <c r="J107" s="100" t="s">
        <v>742</v>
      </c>
      <c r="K107" s="69" t="s">
        <v>637</v>
      </c>
      <c r="L107" s="18" t="s">
        <v>378</v>
      </c>
      <c r="M107" s="18">
        <v>9854804362</v>
      </c>
      <c r="N107" s="18" t="s">
        <v>548</v>
      </c>
      <c r="O107" s="18">
        <v>9706868447</v>
      </c>
      <c r="P107" s="24">
        <v>43669</v>
      </c>
      <c r="Q107" s="18" t="s">
        <v>1106</v>
      </c>
      <c r="R107" s="48" t="s">
        <v>1118</v>
      </c>
      <c r="S107" s="18" t="s">
        <v>1113</v>
      </c>
      <c r="T107" s="18"/>
    </row>
    <row r="108" spans="1:20" ht="18.75">
      <c r="A108" s="4">
        <v>104</v>
      </c>
      <c r="B108" s="17" t="s">
        <v>63</v>
      </c>
      <c r="C108" s="101" t="s">
        <v>804</v>
      </c>
      <c r="D108" s="18" t="s">
        <v>25</v>
      </c>
      <c r="E108" s="102">
        <v>76</v>
      </c>
      <c r="F108" s="18" t="s">
        <v>126</v>
      </c>
      <c r="G108" s="77">
        <v>15</v>
      </c>
      <c r="H108" s="19">
        <v>15</v>
      </c>
      <c r="I108" s="57">
        <f t="shared" si="1"/>
        <v>30</v>
      </c>
      <c r="J108" s="100" t="s">
        <v>644</v>
      </c>
      <c r="K108" s="69" t="s">
        <v>637</v>
      </c>
      <c r="L108" s="18" t="s">
        <v>378</v>
      </c>
      <c r="M108" s="18">
        <v>9854804362</v>
      </c>
      <c r="N108" s="18" t="s">
        <v>548</v>
      </c>
      <c r="O108" s="18">
        <v>9706868449</v>
      </c>
      <c r="P108" s="24">
        <v>43669</v>
      </c>
      <c r="Q108" s="18" t="s">
        <v>1106</v>
      </c>
      <c r="R108" s="48" t="s">
        <v>1118</v>
      </c>
      <c r="S108" s="18" t="s">
        <v>1113</v>
      </c>
      <c r="T108" s="18"/>
    </row>
    <row r="109" spans="1:20" ht="33">
      <c r="A109" s="4">
        <v>105</v>
      </c>
      <c r="B109" s="17" t="s">
        <v>63</v>
      </c>
      <c r="C109" s="94" t="s">
        <v>814</v>
      </c>
      <c r="D109" s="94" t="s">
        <v>25</v>
      </c>
      <c r="E109" s="97">
        <v>60</v>
      </c>
      <c r="F109" s="94" t="s">
        <v>126</v>
      </c>
      <c r="G109" s="97">
        <v>31</v>
      </c>
      <c r="H109" s="97">
        <v>32</v>
      </c>
      <c r="I109" s="57">
        <f t="shared" si="1"/>
        <v>63</v>
      </c>
      <c r="J109" s="94" t="s">
        <v>862</v>
      </c>
      <c r="K109" s="94" t="s">
        <v>863</v>
      </c>
      <c r="L109" s="94" t="s">
        <v>864</v>
      </c>
      <c r="M109" s="94">
        <v>9954152342</v>
      </c>
      <c r="N109" s="94" t="s">
        <v>865</v>
      </c>
      <c r="O109" s="94">
        <v>9854673267</v>
      </c>
      <c r="P109" s="24">
        <v>43670</v>
      </c>
      <c r="Q109" s="18" t="s">
        <v>1110</v>
      </c>
      <c r="R109" s="48" t="s">
        <v>1118</v>
      </c>
      <c r="S109" s="18" t="s">
        <v>1113</v>
      </c>
      <c r="T109" s="18"/>
    </row>
    <row r="110" spans="1:20" ht="33">
      <c r="A110" s="4">
        <v>106</v>
      </c>
      <c r="B110" s="17" t="s">
        <v>63</v>
      </c>
      <c r="C110" s="94" t="s">
        <v>815</v>
      </c>
      <c r="D110" s="94" t="s">
        <v>25</v>
      </c>
      <c r="E110" s="97">
        <v>61</v>
      </c>
      <c r="F110" s="94" t="s">
        <v>126</v>
      </c>
      <c r="G110" s="97">
        <v>35</v>
      </c>
      <c r="H110" s="97">
        <v>38</v>
      </c>
      <c r="I110" s="57">
        <f t="shared" si="1"/>
        <v>73</v>
      </c>
      <c r="J110" s="94" t="s">
        <v>866</v>
      </c>
      <c r="K110" s="94" t="s">
        <v>863</v>
      </c>
      <c r="L110" s="94" t="s">
        <v>864</v>
      </c>
      <c r="M110" s="94">
        <v>9954152342</v>
      </c>
      <c r="N110" s="94" t="s">
        <v>865</v>
      </c>
      <c r="O110" s="94">
        <v>9854673267</v>
      </c>
      <c r="P110" s="24">
        <v>43671</v>
      </c>
      <c r="Q110" s="18" t="s">
        <v>75</v>
      </c>
      <c r="R110" s="48" t="s">
        <v>1118</v>
      </c>
      <c r="S110" s="18" t="s">
        <v>1113</v>
      </c>
      <c r="T110" s="18"/>
    </row>
    <row r="111" spans="1:20" ht="33">
      <c r="A111" s="4">
        <v>107</v>
      </c>
      <c r="B111" s="17" t="s">
        <v>63</v>
      </c>
      <c r="C111" s="94" t="s">
        <v>816</v>
      </c>
      <c r="D111" s="94" t="s">
        <v>25</v>
      </c>
      <c r="E111" s="97">
        <v>62</v>
      </c>
      <c r="F111" s="94" t="s">
        <v>126</v>
      </c>
      <c r="G111" s="97">
        <v>51</v>
      </c>
      <c r="H111" s="97">
        <v>50</v>
      </c>
      <c r="I111" s="57">
        <f t="shared" si="1"/>
        <v>101</v>
      </c>
      <c r="J111" s="94" t="s">
        <v>867</v>
      </c>
      <c r="K111" s="94" t="s">
        <v>863</v>
      </c>
      <c r="L111" s="94" t="s">
        <v>864</v>
      </c>
      <c r="M111" s="94">
        <v>9954152342</v>
      </c>
      <c r="N111" s="94" t="s">
        <v>865</v>
      </c>
      <c r="O111" s="94">
        <v>9854673267</v>
      </c>
      <c r="P111" s="24">
        <v>43671</v>
      </c>
      <c r="Q111" s="18" t="s">
        <v>75</v>
      </c>
      <c r="R111" s="48" t="s">
        <v>1118</v>
      </c>
      <c r="S111" s="18" t="s">
        <v>1113</v>
      </c>
      <c r="T111" s="18"/>
    </row>
    <row r="112" spans="1:20" ht="33">
      <c r="A112" s="4">
        <v>108</v>
      </c>
      <c r="B112" s="17" t="s">
        <v>63</v>
      </c>
      <c r="C112" s="94" t="s">
        <v>817</v>
      </c>
      <c r="D112" s="94" t="s">
        <v>25</v>
      </c>
      <c r="E112" s="97">
        <v>63</v>
      </c>
      <c r="F112" s="94" t="s">
        <v>126</v>
      </c>
      <c r="G112" s="97">
        <v>39</v>
      </c>
      <c r="H112" s="97">
        <v>32</v>
      </c>
      <c r="I112" s="57">
        <f t="shared" si="1"/>
        <v>71</v>
      </c>
      <c r="J112" s="94" t="s">
        <v>868</v>
      </c>
      <c r="K112" s="94" t="s">
        <v>863</v>
      </c>
      <c r="L112" s="94" t="s">
        <v>864</v>
      </c>
      <c r="M112" s="94">
        <v>9954152342</v>
      </c>
      <c r="N112" s="94" t="s">
        <v>865</v>
      </c>
      <c r="O112" s="94">
        <v>9854673267</v>
      </c>
      <c r="P112" s="24">
        <v>43671</v>
      </c>
      <c r="Q112" s="18" t="s">
        <v>75</v>
      </c>
      <c r="R112" s="48" t="s">
        <v>1118</v>
      </c>
      <c r="S112" s="18" t="s">
        <v>1113</v>
      </c>
      <c r="T112" s="18"/>
    </row>
    <row r="113" spans="1:20" ht="33">
      <c r="A113" s="4">
        <v>109</v>
      </c>
      <c r="B113" s="17" t="s">
        <v>63</v>
      </c>
      <c r="C113" s="94" t="s">
        <v>818</v>
      </c>
      <c r="D113" s="94" t="s">
        <v>25</v>
      </c>
      <c r="E113" s="97">
        <v>64</v>
      </c>
      <c r="F113" s="94" t="s">
        <v>126</v>
      </c>
      <c r="G113" s="97">
        <v>30</v>
      </c>
      <c r="H113" s="97">
        <v>27</v>
      </c>
      <c r="I113" s="57">
        <f t="shared" si="1"/>
        <v>57</v>
      </c>
      <c r="J113" s="94" t="s">
        <v>869</v>
      </c>
      <c r="K113" s="94" t="s">
        <v>870</v>
      </c>
      <c r="L113" s="94" t="s">
        <v>871</v>
      </c>
      <c r="M113" s="94">
        <v>9954231778</v>
      </c>
      <c r="N113" s="94" t="s">
        <v>872</v>
      </c>
      <c r="O113" s="94">
        <v>8486888731</v>
      </c>
      <c r="P113" s="24">
        <v>43671</v>
      </c>
      <c r="Q113" s="18" t="s">
        <v>75</v>
      </c>
      <c r="R113" s="48" t="s">
        <v>1118</v>
      </c>
      <c r="S113" s="18" t="s">
        <v>1113</v>
      </c>
      <c r="T113" s="18"/>
    </row>
    <row r="114" spans="1:20" ht="33">
      <c r="A114" s="4">
        <v>110</v>
      </c>
      <c r="B114" s="17" t="s">
        <v>63</v>
      </c>
      <c r="C114" s="94" t="s">
        <v>819</v>
      </c>
      <c r="D114" s="94" t="s">
        <v>25</v>
      </c>
      <c r="E114" s="97">
        <v>65</v>
      </c>
      <c r="F114" s="94" t="s">
        <v>126</v>
      </c>
      <c r="G114" s="97">
        <v>30</v>
      </c>
      <c r="H114" s="97">
        <v>29</v>
      </c>
      <c r="I114" s="57">
        <f t="shared" si="1"/>
        <v>59</v>
      </c>
      <c r="J114" s="94" t="s">
        <v>873</v>
      </c>
      <c r="K114" s="94" t="s">
        <v>870</v>
      </c>
      <c r="L114" s="94" t="s">
        <v>871</v>
      </c>
      <c r="M114" s="94">
        <v>9954231778</v>
      </c>
      <c r="N114" s="94" t="s">
        <v>872</v>
      </c>
      <c r="O114" s="94">
        <v>8486888731</v>
      </c>
      <c r="P114" s="24">
        <v>43672</v>
      </c>
      <c r="Q114" s="18" t="s">
        <v>76</v>
      </c>
      <c r="R114" s="48" t="s">
        <v>1118</v>
      </c>
      <c r="S114" s="18" t="s">
        <v>1113</v>
      </c>
      <c r="T114" s="18"/>
    </row>
    <row r="115" spans="1:20" ht="33">
      <c r="A115" s="4">
        <v>111</v>
      </c>
      <c r="B115" s="17" t="s">
        <v>63</v>
      </c>
      <c r="C115" s="94" t="s">
        <v>820</v>
      </c>
      <c r="D115" s="94" t="s">
        <v>25</v>
      </c>
      <c r="E115" s="97">
        <v>66</v>
      </c>
      <c r="F115" s="94" t="s">
        <v>126</v>
      </c>
      <c r="G115" s="97">
        <v>44</v>
      </c>
      <c r="H115" s="97">
        <v>44</v>
      </c>
      <c r="I115" s="57">
        <f t="shared" si="1"/>
        <v>88</v>
      </c>
      <c r="J115" s="94" t="s">
        <v>874</v>
      </c>
      <c r="K115" s="94" t="s">
        <v>870</v>
      </c>
      <c r="L115" s="94" t="s">
        <v>871</v>
      </c>
      <c r="M115" s="94">
        <v>9954231778</v>
      </c>
      <c r="N115" s="94" t="s">
        <v>872</v>
      </c>
      <c r="O115" s="94">
        <v>8486888731</v>
      </c>
      <c r="P115" s="24">
        <v>43672</v>
      </c>
      <c r="Q115" s="18" t="s">
        <v>76</v>
      </c>
      <c r="R115" s="48" t="s">
        <v>1118</v>
      </c>
      <c r="S115" s="18" t="s">
        <v>1113</v>
      </c>
      <c r="T115" s="18"/>
    </row>
    <row r="116" spans="1:20" ht="33">
      <c r="A116" s="4">
        <v>112</v>
      </c>
      <c r="B116" s="17" t="s">
        <v>63</v>
      </c>
      <c r="C116" s="94" t="s">
        <v>821</v>
      </c>
      <c r="D116" s="94" t="s">
        <v>25</v>
      </c>
      <c r="E116" s="97">
        <v>67</v>
      </c>
      <c r="F116" s="94" t="s">
        <v>126</v>
      </c>
      <c r="G116" s="97">
        <v>61</v>
      </c>
      <c r="H116" s="97">
        <v>62</v>
      </c>
      <c r="I116" s="57">
        <f t="shared" si="1"/>
        <v>123</v>
      </c>
      <c r="J116" s="94" t="s">
        <v>875</v>
      </c>
      <c r="K116" s="94" t="s">
        <v>870</v>
      </c>
      <c r="L116" s="94" t="s">
        <v>871</v>
      </c>
      <c r="M116" s="94">
        <v>9954231778</v>
      </c>
      <c r="N116" s="94" t="s">
        <v>872</v>
      </c>
      <c r="O116" s="94">
        <v>8486888731</v>
      </c>
      <c r="P116" s="24">
        <v>43673</v>
      </c>
      <c r="Q116" s="18" t="s">
        <v>77</v>
      </c>
      <c r="R116" s="48" t="s">
        <v>1118</v>
      </c>
      <c r="S116" s="18" t="s">
        <v>1113</v>
      </c>
      <c r="T116" s="18"/>
    </row>
    <row r="117" spans="1:20" ht="33">
      <c r="A117" s="4">
        <v>113</v>
      </c>
      <c r="B117" s="17" t="s">
        <v>63</v>
      </c>
      <c r="C117" s="94" t="s">
        <v>822</v>
      </c>
      <c r="D117" s="94" t="s">
        <v>25</v>
      </c>
      <c r="E117" s="97">
        <v>68</v>
      </c>
      <c r="F117" s="94" t="s">
        <v>126</v>
      </c>
      <c r="G117" s="97">
        <v>44</v>
      </c>
      <c r="H117" s="97">
        <v>44</v>
      </c>
      <c r="I117" s="57">
        <f t="shared" si="1"/>
        <v>88</v>
      </c>
      <c r="J117" s="94" t="s">
        <v>876</v>
      </c>
      <c r="K117" s="94" t="s">
        <v>870</v>
      </c>
      <c r="L117" s="94" t="s">
        <v>871</v>
      </c>
      <c r="M117" s="94">
        <v>9954231778</v>
      </c>
      <c r="N117" s="94" t="s">
        <v>872</v>
      </c>
      <c r="O117" s="94">
        <v>8486888731</v>
      </c>
      <c r="P117" s="24">
        <v>43673</v>
      </c>
      <c r="Q117" s="18" t="s">
        <v>77</v>
      </c>
      <c r="R117" s="48" t="s">
        <v>1118</v>
      </c>
      <c r="S117" s="18" t="s">
        <v>1113</v>
      </c>
      <c r="T117" s="18"/>
    </row>
    <row r="118" spans="1:20" ht="33">
      <c r="A118" s="4">
        <v>114</v>
      </c>
      <c r="B118" s="17" t="s">
        <v>63</v>
      </c>
      <c r="C118" s="94" t="s">
        <v>823</v>
      </c>
      <c r="D118" s="94" t="s">
        <v>25</v>
      </c>
      <c r="E118" s="97">
        <v>69</v>
      </c>
      <c r="F118" s="94" t="s">
        <v>126</v>
      </c>
      <c r="G118" s="97">
        <v>32</v>
      </c>
      <c r="H118" s="97">
        <v>34</v>
      </c>
      <c r="I118" s="57">
        <f t="shared" si="1"/>
        <v>66</v>
      </c>
      <c r="J118" s="94" t="s">
        <v>877</v>
      </c>
      <c r="K118" s="94" t="s">
        <v>878</v>
      </c>
      <c r="L118" s="94" t="s">
        <v>879</v>
      </c>
      <c r="M118" s="94">
        <v>9401444559</v>
      </c>
      <c r="N118" s="94" t="s">
        <v>865</v>
      </c>
      <c r="O118" s="94">
        <v>9854673267</v>
      </c>
      <c r="P118" s="24">
        <v>43675</v>
      </c>
      <c r="Q118" s="18" t="s">
        <v>1105</v>
      </c>
      <c r="R118" s="48" t="s">
        <v>1118</v>
      </c>
      <c r="S118" s="18" t="s">
        <v>1113</v>
      </c>
      <c r="T118" s="18"/>
    </row>
    <row r="119" spans="1:20" ht="33">
      <c r="A119" s="4">
        <v>115</v>
      </c>
      <c r="B119" s="17" t="s">
        <v>63</v>
      </c>
      <c r="C119" s="94" t="s">
        <v>824</v>
      </c>
      <c r="D119" s="94" t="s">
        <v>25</v>
      </c>
      <c r="E119" s="97">
        <v>70</v>
      </c>
      <c r="F119" s="94" t="s">
        <v>126</v>
      </c>
      <c r="G119" s="97">
        <v>24</v>
      </c>
      <c r="H119" s="97">
        <v>28</v>
      </c>
      <c r="I119" s="57">
        <f t="shared" si="1"/>
        <v>52</v>
      </c>
      <c r="J119" s="94" t="s">
        <v>880</v>
      </c>
      <c r="K119" s="94" t="s">
        <v>878</v>
      </c>
      <c r="L119" s="94" t="s">
        <v>879</v>
      </c>
      <c r="M119" s="94">
        <v>9401444559</v>
      </c>
      <c r="N119" s="94" t="s">
        <v>865</v>
      </c>
      <c r="O119" s="94">
        <v>9854673267</v>
      </c>
      <c r="P119" s="24">
        <v>43675</v>
      </c>
      <c r="Q119" s="18" t="s">
        <v>1105</v>
      </c>
      <c r="R119" s="48" t="s">
        <v>1118</v>
      </c>
      <c r="S119" s="18" t="s">
        <v>1113</v>
      </c>
      <c r="T119" s="18"/>
    </row>
    <row r="120" spans="1:20" ht="33">
      <c r="A120" s="4">
        <v>116</v>
      </c>
      <c r="B120" s="17" t="s">
        <v>63</v>
      </c>
      <c r="C120" s="94" t="s">
        <v>825</v>
      </c>
      <c r="D120" s="94" t="s">
        <v>25</v>
      </c>
      <c r="E120" s="97">
        <v>71</v>
      </c>
      <c r="F120" s="94" t="s">
        <v>126</v>
      </c>
      <c r="G120" s="97">
        <v>35</v>
      </c>
      <c r="H120" s="97">
        <v>32</v>
      </c>
      <c r="I120" s="57">
        <f t="shared" si="1"/>
        <v>67</v>
      </c>
      <c r="J120" s="94" t="s">
        <v>881</v>
      </c>
      <c r="K120" s="94" t="s">
        <v>878</v>
      </c>
      <c r="L120" s="94" t="s">
        <v>879</v>
      </c>
      <c r="M120" s="94">
        <v>9401444559</v>
      </c>
      <c r="N120" s="94" t="s">
        <v>865</v>
      </c>
      <c r="O120" s="94">
        <v>9854673267</v>
      </c>
      <c r="P120" s="24">
        <v>43676</v>
      </c>
      <c r="Q120" s="18" t="s">
        <v>1106</v>
      </c>
      <c r="R120" s="48" t="s">
        <v>1118</v>
      </c>
      <c r="S120" s="18" t="s">
        <v>1113</v>
      </c>
      <c r="T120" s="18"/>
    </row>
    <row r="121" spans="1:20" ht="33">
      <c r="A121" s="4">
        <v>117</v>
      </c>
      <c r="B121" s="17" t="s">
        <v>63</v>
      </c>
      <c r="C121" s="94" t="s">
        <v>826</v>
      </c>
      <c r="D121" s="94" t="s">
        <v>25</v>
      </c>
      <c r="E121" s="97">
        <v>159</v>
      </c>
      <c r="F121" s="94" t="s">
        <v>126</v>
      </c>
      <c r="G121" s="97">
        <v>25</v>
      </c>
      <c r="H121" s="97">
        <v>23</v>
      </c>
      <c r="I121" s="57">
        <f t="shared" si="1"/>
        <v>48</v>
      </c>
      <c r="J121" s="94" t="s">
        <v>882</v>
      </c>
      <c r="K121" s="94" t="s">
        <v>878</v>
      </c>
      <c r="L121" s="94" t="s">
        <v>879</v>
      </c>
      <c r="M121" s="94">
        <v>9401444559</v>
      </c>
      <c r="N121" s="94" t="s">
        <v>865</v>
      </c>
      <c r="O121" s="94">
        <v>9854673267</v>
      </c>
      <c r="P121" s="24">
        <v>43676</v>
      </c>
      <c r="Q121" s="18" t="s">
        <v>1106</v>
      </c>
      <c r="R121" s="48" t="s">
        <v>1118</v>
      </c>
      <c r="S121" s="18" t="s">
        <v>1113</v>
      </c>
      <c r="T121" s="18"/>
    </row>
    <row r="122" spans="1:20" ht="33">
      <c r="A122" s="4">
        <v>118</v>
      </c>
      <c r="B122" s="17" t="s">
        <v>63</v>
      </c>
      <c r="C122" s="94" t="s">
        <v>827</v>
      </c>
      <c r="D122" s="94" t="s">
        <v>25</v>
      </c>
      <c r="E122" s="97">
        <v>160</v>
      </c>
      <c r="F122" s="94" t="s">
        <v>126</v>
      </c>
      <c r="G122" s="97">
        <v>50</v>
      </c>
      <c r="H122" s="97">
        <v>46</v>
      </c>
      <c r="I122" s="57">
        <f t="shared" si="1"/>
        <v>96</v>
      </c>
      <c r="J122" s="94" t="s">
        <v>883</v>
      </c>
      <c r="K122" s="94" t="s">
        <v>878</v>
      </c>
      <c r="L122" s="94" t="s">
        <v>879</v>
      </c>
      <c r="M122" s="94">
        <v>9401444559</v>
      </c>
      <c r="N122" s="94" t="s">
        <v>865</v>
      </c>
      <c r="O122" s="94">
        <v>9854673267</v>
      </c>
      <c r="P122" s="24">
        <v>43677</v>
      </c>
      <c r="Q122" s="18" t="s">
        <v>1110</v>
      </c>
      <c r="R122" s="48" t="s">
        <v>1118</v>
      </c>
      <c r="S122" s="18" t="s">
        <v>1113</v>
      </c>
      <c r="T122" s="18"/>
    </row>
    <row r="123" spans="1:20">
      <c r="A123" s="4">
        <v>119</v>
      </c>
      <c r="B123" s="17"/>
      <c r="C123" s="18"/>
      <c r="D123" s="18"/>
      <c r="E123" s="19"/>
      <c r="F123" s="18"/>
      <c r="G123" s="19"/>
      <c r="H123" s="19"/>
      <c r="I123" s="5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4"/>
      <c r="Q164" s="18"/>
      <c r="R164" s="18"/>
      <c r="S164" s="18"/>
      <c r="T164" s="18"/>
    </row>
    <row r="165" spans="1:20">
      <c r="A165" s="21" t="s">
        <v>11</v>
      </c>
      <c r="B165" s="39"/>
      <c r="C165" s="21">
        <f>COUNTIFS(C5:C164,"*")</f>
        <v>118</v>
      </c>
      <c r="D165" s="21"/>
      <c r="E165" s="13"/>
      <c r="F165" s="21"/>
      <c r="G165" s="58">
        <f>SUM(G5:G164)</f>
        <v>3421</v>
      </c>
      <c r="H165" s="58">
        <f>SUM(H5:H164)</f>
        <v>3295</v>
      </c>
      <c r="I165" s="58">
        <f>SUM(I5:I164)</f>
        <v>6716</v>
      </c>
      <c r="J165" s="21"/>
      <c r="K165" s="21"/>
      <c r="L165" s="21"/>
      <c r="M165" s="21"/>
      <c r="N165" s="21"/>
      <c r="O165" s="21"/>
      <c r="P165" s="14"/>
      <c r="Q165" s="21"/>
      <c r="R165" s="21"/>
      <c r="S165" s="21"/>
      <c r="T165" s="12"/>
    </row>
    <row r="166" spans="1:20">
      <c r="A166" s="44" t="s">
        <v>62</v>
      </c>
      <c r="B166" s="10">
        <f>COUNTIF(B$5:B$164,"Team 1")</f>
        <v>59</v>
      </c>
      <c r="C166" s="44" t="s">
        <v>25</v>
      </c>
      <c r="D166" s="10">
        <f>COUNTIF(D5:D164,"Anganwadi")</f>
        <v>118</v>
      </c>
    </row>
    <row r="167" spans="1:20">
      <c r="A167" s="44" t="s">
        <v>63</v>
      </c>
      <c r="B167" s="10">
        <f>COUNTIF(B$6:B$164,"Team 2")</f>
        <v>59</v>
      </c>
      <c r="C167" s="44" t="s">
        <v>23</v>
      </c>
      <c r="D167" s="10">
        <f>COUNTIF(D5:D164,"School")</f>
        <v>0</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R8" sqref="R8:S92"/>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c r="A1" s="173" t="s">
        <v>70</v>
      </c>
      <c r="B1" s="173"/>
      <c r="C1" s="173"/>
      <c r="D1" s="54"/>
      <c r="E1" s="54"/>
      <c r="F1" s="54"/>
      <c r="G1" s="54"/>
      <c r="H1" s="54"/>
      <c r="I1" s="54"/>
      <c r="J1" s="54"/>
      <c r="K1" s="54"/>
      <c r="L1" s="54"/>
      <c r="M1" s="54"/>
      <c r="N1" s="54"/>
      <c r="O1" s="54"/>
      <c r="P1" s="54"/>
      <c r="Q1" s="54"/>
      <c r="R1" s="54"/>
      <c r="S1" s="54"/>
    </row>
    <row r="2" spans="1:20">
      <c r="A2" s="169" t="s">
        <v>59</v>
      </c>
      <c r="B2" s="170"/>
      <c r="C2" s="170"/>
      <c r="D2" s="25">
        <v>43678</v>
      </c>
      <c r="E2" s="22"/>
      <c r="F2" s="22"/>
      <c r="G2" s="22"/>
      <c r="H2" s="22"/>
      <c r="I2" s="22"/>
      <c r="J2" s="22"/>
      <c r="K2" s="22"/>
      <c r="L2" s="22"/>
      <c r="M2" s="22"/>
      <c r="N2" s="22"/>
      <c r="O2" s="22"/>
      <c r="P2" s="22"/>
      <c r="Q2" s="22"/>
      <c r="R2" s="22"/>
      <c r="S2" s="22"/>
    </row>
    <row r="3" spans="1:20" ht="24" customHeight="1">
      <c r="A3" s="165" t="s">
        <v>14</v>
      </c>
      <c r="B3" s="167" t="s">
        <v>61</v>
      </c>
      <c r="C3" s="164" t="s">
        <v>7</v>
      </c>
      <c r="D3" s="164" t="s">
        <v>55</v>
      </c>
      <c r="E3" s="164" t="s">
        <v>16</v>
      </c>
      <c r="F3" s="171" t="s">
        <v>17</v>
      </c>
      <c r="G3" s="164" t="s">
        <v>8</v>
      </c>
      <c r="H3" s="164"/>
      <c r="I3" s="164"/>
      <c r="J3" s="164" t="s">
        <v>31</v>
      </c>
      <c r="K3" s="167" t="s">
        <v>33</v>
      </c>
      <c r="L3" s="167" t="s">
        <v>50</v>
      </c>
      <c r="M3" s="167" t="s">
        <v>51</v>
      </c>
      <c r="N3" s="167" t="s">
        <v>34</v>
      </c>
      <c r="O3" s="167" t="s">
        <v>35</v>
      </c>
      <c r="P3" s="165" t="s">
        <v>54</v>
      </c>
      <c r="Q3" s="164" t="s">
        <v>52</v>
      </c>
      <c r="R3" s="164" t="s">
        <v>32</v>
      </c>
      <c r="S3" s="164" t="s">
        <v>53</v>
      </c>
      <c r="T3" s="164" t="s">
        <v>13</v>
      </c>
    </row>
    <row r="4" spans="1:20" ht="25.5" customHeight="1">
      <c r="A4" s="165"/>
      <c r="B4" s="172"/>
      <c r="C4" s="164"/>
      <c r="D4" s="164"/>
      <c r="E4" s="164"/>
      <c r="F4" s="171"/>
      <c r="G4" s="23" t="s">
        <v>9</v>
      </c>
      <c r="H4" s="23" t="s">
        <v>10</v>
      </c>
      <c r="I4" s="23" t="s">
        <v>11</v>
      </c>
      <c r="J4" s="164"/>
      <c r="K4" s="168"/>
      <c r="L4" s="168"/>
      <c r="M4" s="168"/>
      <c r="N4" s="168"/>
      <c r="O4" s="168"/>
      <c r="P4" s="165"/>
      <c r="Q4" s="165"/>
      <c r="R4" s="164"/>
      <c r="S4" s="164"/>
      <c r="T4" s="164"/>
    </row>
    <row r="5" spans="1:20">
      <c r="A5" s="4">
        <v>1</v>
      </c>
      <c r="B5" s="96" t="s">
        <v>62</v>
      </c>
      <c r="C5" s="94" t="s">
        <v>805</v>
      </c>
      <c r="D5" s="94" t="s">
        <v>25</v>
      </c>
      <c r="E5" s="97">
        <v>193</v>
      </c>
      <c r="F5" s="94" t="s">
        <v>126</v>
      </c>
      <c r="G5" s="97">
        <v>22</v>
      </c>
      <c r="H5" s="97">
        <v>33</v>
      </c>
      <c r="I5" s="57">
        <f>SUM(G5:H5)</f>
        <v>55</v>
      </c>
      <c r="J5" s="94"/>
      <c r="K5" s="94" t="s">
        <v>377</v>
      </c>
      <c r="L5" s="94" t="s">
        <v>378</v>
      </c>
      <c r="M5" s="94">
        <v>9854804362</v>
      </c>
      <c r="N5" s="94" t="s">
        <v>548</v>
      </c>
      <c r="O5" s="94">
        <v>9706868436</v>
      </c>
      <c r="P5" s="49">
        <v>43678</v>
      </c>
      <c r="Q5" s="48" t="s">
        <v>75</v>
      </c>
      <c r="R5" s="48"/>
      <c r="S5" s="18"/>
      <c r="T5" s="18"/>
    </row>
    <row r="6" spans="1:20">
      <c r="A6" s="4">
        <v>2</v>
      </c>
      <c r="B6" s="96" t="s">
        <v>62</v>
      </c>
      <c r="C6" s="103" t="s">
        <v>806</v>
      </c>
      <c r="D6" s="94" t="s">
        <v>25</v>
      </c>
      <c r="E6" s="97">
        <v>194</v>
      </c>
      <c r="F6" s="94" t="s">
        <v>126</v>
      </c>
      <c r="G6" s="97">
        <v>33</v>
      </c>
      <c r="H6" s="97">
        <v>36</v>
      </c>
      <c r="I6" s="57">
        <f t="shared" ref="I6:I69" si="0">SUM(G6:H6)</f>
        <v>69</v>
      </c>
      <c r="J6" s="94" t="s">
        <v>549</v>
      </c>
      <c r="K6" s="94" t="s">
        <v>377</v>
      </c>
      <c r="L6" s="94" t="s">
        <v>378</v>
      </c>
      <c r="M6" s="94">
        <v>9854804362</v>
      </c>
      <c r="N6" s="94" t="s">
        <v>548</v>
      </c>
      <c r="O6" s="94">
        <v>9706868436</v>
      </c>
      <c r="P6" s="49">
        <v>43678</v>
      </c>
      <c r="Q6" s="48" t="s">
        <v>75</v>
      </c>
      <c r="R6" s="48"/>
      <c r="S6" s="18"/>
      <c r="T6" s="18"/>
    </row>
    <row r="7" spans="1:20">
      <c r="A7" s="4">
        <v>3</v>
      </c>
      <c r="B7" s="96" t="s">
        <v>62</v>
      </c>
      <c r="C7" s="104" t="s">
        <v>807</v>
      </c>
      <c r="D7" s="94" t="s">
        <v>25</v>
      </c>
      <c r="E7" s="97">
        <v>195</v>
      </c>
      <c r="F7" s="94" t="s">
        <v>126</v>
      </c>
      <c r="G7" s="97">
        <v>26</v>
      </c>
      <c r="H7" s="97">
        <v>28</v>
      </c>
      <c r="I7" s="57">
        <f t="shared" si="0"/>
        <v>54</v>
      </c>
      <c r="J7" s="94" t="s">
        <v>855</v>
      </c>
      <c r="K7" s="94" t="s">
        <v>377</v>
      </c>
      <c r="L7" s="94" t="s">
        <v>378</v>
      </c>
      <c r="M7" s="94">
        <v>9854804362</v>
      </c>
      <c r="N7" s="94" t="s">
        <v>548</v>
      </c>
      <c r="O7" s="94">
        <v>9706868436</v>
      </c>
      <c r="P7" s="49">
        <v>43679</v>
      </c>
      <c r="Q7" s="48" t="s">
        <v>76</v>
      </c>
      <c r="R7" s="48"/>
      <c r="S7" s="18"/>
      <c r="T7" s="18"/>
    </row>
    <row r="8" spans="1:20">
      <c r="A8" s="4">
        <v>4</v>
      </c>
      <c r="B8" s="96" t="s">
        <v>62</v>
      </c>
      <c r="C8" s="105" t="s">
        <v>808</v>
      </c>
      <c r="D8" s="94" t="s">
        <v>25</v>
      </c>
      <c r="E8" s="97">
        <v>196</v>
      </c>
      <c r="F8" s="94" t="s">
        <v>126</v>
      </c>
      <c r="G8" s="97">
        <v>25</v>
      </c>
      <c r="H8" s="97">
        <v>29</v>
      </c>
      <c r="I8" s="57">
        <f t="shared" si="0"/>
        <v>54</v>
      </c>
      <c r="J8" s="96" t="s">
        <v>856</v>
      </c>
      <c r="K8" s="94" t="s">
        <v>377</v>
      </c>
      <c r="L8" s="94" t="s">
        <v>378</v>
      </c>
      <c r="M8" s="94">
        <v>9854804362</v>
      </c>
      <c r="N8" s="94" t="s">
        <v>548</v>
      </c>
      <c r="O8" s="94">
        <v>9706868436</v>
      </c>
      <c r="P8" s="49">
        <v>43679</v>
      </c>
      <c r="Q8" s="48" t="s">
        <v>76</v>
      </c>
      <c r="R8" s="48" t="s">
        <v>1118</v>
      </c>
      <c r="S8" s="18" t="s">
        <v>1113</v>
      </c>
      <c r="T8" s="18"/>
    </row>
    <row r="9" spans="1:20">
      <c r="A9" s="4">
        <v>5</v>
      </c>
      <c r="B9" s="96" t="s">
        <v>62</v>
      </c>
      <c r="C9" s="94" t="s">
        <v>809</v>
      </c>
      <c r="D9" s="94" t="s">
        <v>25</v>
      </c>
      <c r="E9" s="97">
        <v>50</v>
      </c>
      <c r="F9" s="94" t="s">
        <v>126</v>
      </c>
      <c r="G9" s="97">
        <v>34</v>
      </c>
      <c r="H9" s="97">
        <v>32</v>
      </c>
      <c r="I9" s="57">
        <f t="shared" si="0"/>
        <v>66</v>
      </c>
      <c r="J9" s="94" t="s">
        <v>857</v>
      </c>
      <c r="K9" s="94" t="s">
        <v>377</v>
      </c>
      <c r="L9" s="94" t="s">
        <v>378</v>
      </c>
      <c r="M9" s="94">
        <v>9854804362</v>
      </c>
      <c r="N9" s="94" t="s">
        <v>548</v>
      </c>
      <c r="O9" s="94">
        <v>9706868436</v>
      </c>
      <c r="P9" s="49">
        <v>43679</v>
      </c>
      <c r="Q9" s="48" t="s">
        <v>76</v>
      </c>
      <c r="R9" s="48" t="s">
        <v>1118</v>
      </c>
      <c r="S9" s="18" t="s">
        <v>1113</v>
      </c>
      <c r="T9" s="18"/>
    </row>
    <row r="10" spans="1:20" ht="33">
      <c r="A10" s="4">
        <v>6</v>
      </c>
      <c r="B10" s="96" t="s">
        <v>62</v>
      </c>
      <c r="C10" s="94" t="s">
        <v>810</v>
      </c>
      <c r="D10" s="94" t="s">
        <v>25</v>
      </c>
      <c r="E10" s="97">
        <v>53</v>
      </c>
      <c r="F10" s="94" t="s">
        <v>126</v>
      </c>
      <c r="G10" s="97">
        <v>33</v>
      </c>
      <c r="H10" s="97">
        <v>33</v>
      </c>
      <c r="I10" s="57">
        <f t="shared" si="0"/>
        <v>66</v>
      </c>
      <c r="J10" s="94" t="s">
        <v>858</v>
      </c>
      <c r="K10" s="94" t="s">
        <v>545</v>
      </c>
      <c r="L10" s="94" t="s">
        <v>546</v>
      </c>
      <c r="M10" s="94">
        <v>9957312084</v>
      </c>
      <c r="N10" s="94" t="s">
        <v>413</v>
      </c>
      <c r="O10" s="94">
        <v>9613767355</v>
      </c>
      <c r="P10" s="49">
        <v>43680</v>
      </c>
      <c r="Q10" s="48" t="s">
        <v>77</v>
      </c>
      <c r="R10" s="48" t="s">
        <v>1118</v>
      </c>
      <c r="S10" s="18" t="s">
        <v>1113</v>
      </c>
      <c r="T10" s="18"/>
    </row>
    <row r="11" spans="1:20" ht="33">
      <c r="A11" s="4">
        <v>7</v>
      </c>
      <c r="B11" s="96" t="s">
        <v>62</v>
      </c>
      <c r="C11" s="94" t="s">
        <v>811</v>
      </c>
      <c r="D11" s="94" t="s">
        <v>25</v>
      </c>
      <c r="E11" s="97">
        <v>52</v>
      </c>
      <c r="F11" s="94" t="s">
        <v>126</v>
      </c>
      <c r="G11" s="97">
        <v>41</v>
      </c>
      <c r="H11" s="97">
        <v>42</v>
      </c>
      <c r="I11" s="57">
        <f t="shared" si="0"/>
        <v>83</v>
      </c>
      <c r="J11" s="94" t="s">
        <v>859</v>
      </c>
      <c r="K11" s="94" t="s">
        <v>545</v>
      </c>
      <c r="L11" s="94" t="s">
        <v>546</v>
      </c>
      <c r="M11" s="94">
        <v>9957312084</v>
      </c>
      <c r="N11" s="94" t="s">
        <v>413</v>
      </c>
      <c r="O11" s="94">
        <v>9613767355</v>
      </c>
      <c r="P11" s="49">
        <v>43680</v>
      </c>
      <c r="Q11" s="48" t="s">
        <v>77</v>
      </c>
      <c r="R11" s="48" t="s">
        <v>1118</v>
      </c>
      <c r="S11" s="18" t="s">
        <v>1113</v>
      </c>
      <c r="T11" s="18"/>
    </row>
    <row r="12" spans="1:20">
      <c r="A12" s="4">
        <v>8</v>
      </c>
      <c r="B12" s="96" t="s">
        <v>62</v>
      </c>
      <c r="C12" s="94" t="s">
        <v>812</v>
      </c>
      <c r="D12" s="94" t="s">
        <v>25</v>
      </c>
      <c r="E12" s="97">
        <v>222</v>
      </c>
      <c r="F12" s="94" t="s">
        <v>126</v>
      </c>
      <c r="G12" s="97">
        <v>22</v>
      </c>
      <c r="H12" s="97">
        <v>22</v>
      </c>
      <c r="I12" s="57">
        <f t="shared" si="0"/>
        <v>44</v>
      </c>
      <c r="J12" s="94" t="s">
        <v>860</v>
      </c>
      <c r="K12" s="94" t="s">
        <v>377</v>
      </c>
      <c r="L12" s="94" t="s">
        <v>378</v>
      </c>
      <c r="M12" s="94">
        <v>9854804362</v>
      </c>
      <c r="N12" s="94" t="s">
        <v>548</v>
      </c>
      <c r="O12" s="94">
        <v>9706868436</v>
      </c>
      <c r="P12" s="49">
        <v>43683</v>
      </c>
      <c r="Q12" s="48" t="s">
        <v>73</v>
      </c>
      <c r="R12" s="48" t="s">
        <v>1118</v>
      </c>
      <c r="S12" s="18" t="s">
        <v>1113</v>
      </c>
      <c r="T12" s="18"/>
    </row>
    <row r="13" spans="1:20" ht="33">
      <c r="A13" s="4">
        <v>9</v>
      </c>
      <c r="B13" s="96" t="s">
        <v>62</v>
      </c>
      <c r="C13" s="104" t="s">
        <v>813</v>
      </c>
      <c r="D13" s="94" t="s">
        <v>25</v>
      </c>
      <c r="E13" s="97">
        <v>221</v>
      </c>
      <c r="F13" s="94" t="s">
        <v>126</v>
      </c>
      <c r="G13" s="97">
        <v>12</v>
      </c>
      <c r="H13" s="97">
        <v>17</v>
      </c>
      <c r="I13" s="57">
        <f t="shared" si="0"/>
        <v>29</v>
      </c>
      <c r="J13" s="94" t="s">
        <v>861</v>
      </c>
      <c r="K13" s="94" t="s">
        <v>545</v>
      </c>
      <c r="L13" s="94" t="s">
        <v>546</v>
      </c>
      <c r="M13" s="94">
        <v>9957312084</v>
      </c>
      <c r="N13" s="94" t="s">
        <v>413</v>
      </c>
      <c r="O13" s="94">
        <v>9613767355</v>
      </c>
      <c r="P13" s="49">
        <v>43683</v>
      </c>
      <c r="Q13" s="48" t="s">
        <v>73</v>
      </c>
      <c r="R13" s="48" t="s">
        <v>1118</v>
      </c>
      <c r="S13" s="18" t="s">
        <v>1113</v>
      </c>
      <c r="T13" s="18"/>
    </row>
    <row r="14" spans="1:20" ht="33">
      <c r="A14" s="4">
        <v>10</v>
      </c>
      <c r="B14" s="96" t="s">
        <v>62</v>
      </c>
      <c r="C14" s="94" t="s">
        <v>814</v>
      </c>
      <c r="D14" s="94" t="s">
        <v>25</v>
      </c>
      <c r="E14" s="97">
        <v>60</v>
      </c>
      <c r="F14" s="94" t="s">
        <v>126</v>
      </c>
      <c r="G14" s="97">
        <v>31</v>
      </c>
      <c r="H14" s="97">
        <v>32</v>
      </c>
      <c r="I14" s="57">
        <f t="shared" si="0"/>
        <v>63</v>
      </c>
      <c r="J14" s="94" t="s">
        <v>862</v>
      </c>
      <c r="K14" s="94" t="s">
        <v>863</v>
      </c>
      <c r="L14" s="94" t="s">
        <v>864</v>
      </c>
      <c r="M14" s="94">
        <v>9954152342</v>
      </c>
      <c r="N14" s="94" t="s">
        <v>865</v>
      </c>
      <c r="O14" s="94">
        <v>9854673267</v>
      </c>
      <c r="P14" s="49">
        <v>43683</v>
      </c>
      <c r="Q14" s="48" t="s">
        <v>73</v>
      </c>
      <c r="R14" s="48" t="s">
        <v>1118</v>
      </c>
      <c r="S14" s="18" t="s">
        <v>1113</v>
      </c>
      <c r="T14" s="18"/>
    </row>
    <row r="15" spans="1:20" ht="33">
      <c r="A15" s="4">
        <v>11</v>
      </c>
      <c r="B15" s="96" t="s">
        <v>62</v>
      </c>
      <c r="C15" s="94" t="s">
        <v>815</v>
      </c>
      <c r="D15" s="94" t="s">
        <v>25</v>
      </c>
      <c r="E15" s="97">
        <v>61</v>
      </c>
      <c r="F15" s="94" t="s">
        <v>126</v>
      </c>
      <c r="G15" s="97">
        <v>35</v>
      </c>
      <c r="H15" s="97">
        <v>38</v>
      </c>
      <c r="I15" s="57">
        <f t="shared" si="0"/>
        <v>73</v>
      </c>
      <c r="J15" s="94" t="s">
        <v>866</v>
      </c>
      <c r="K15" s="94" t="s">
        <v>863</v>
      </c>
      <c r="L15" s="94" t="s">
        <v>864</v>
      </c>
      <c r="M15" s="94">
        <v>9954152342</v>
      </c>
      <c r="N15" s="94" t="s">
        <v>865</v>
      </c>
      <c r="O15" s="94">
        <v>9854673267</v>
      </c>
      <c r="P15" s="49">
        <v>43684</v>
      </c>
      <c r="Q15" s="48" t="s">
        <v>74</v>
      </c>
      <c r="R15" s="48" t="s">
        <v>1118</v>
      </c>
      <c r="S15" s="18" t="s">
        <v>1113</v>
      </c>
      <c r="T15" s="18"/>
    </row>
    <row r="16" spans="1:20" ht="33">
      <c r="A16" s="4">
        <v>12</v>
      </c>
      <c r="B16" s="96" t="s">
        <v>62</v>
      </c>
      <c r="C16" s="94" t="s">
        <v>816</v>
      </c>
      <c r="D16" s="94" t="s">
        <v>25</v>
      </c>
      <c r="E16" s="97">
        <v>62</v>
      </c>
      <c r="F16" s="94" t="s">
        <v>126</v>
      </c>
      <c r="G16" s="97">
        <v>51</v>
      </c>
      <c r="H16" s="97">
        <v>50</v>
      </c>
      <c r="I16" s="57">
        <f t="shared" si="0"/>
        <v>101</v>
      </c>
      <c r="J16" s="94" t="s">
        <v>867</v>
      </c>
      <c r="K16" s="94" t="s">
        <v>863</v>
      </c>
      <c r="L16" s="94" t="s">
        <v>864</v>
      </c>
      <c r="M16" s="94">
        <v>9954152342</v>
      </c>
      <c r="N16" s="94" t="s">
        <v>865</v>
      </c>
      <c r="O16" s="94">
        <v>9854673267</v>
      </c>
      <c r="P16" s="49">
        <v>43684</v>
      </c>
      <c r="Q16" s="48" t="s">
        <v>74</v>
      </c>
      <c r="R16" s="48" t="s">
        <v>1118</v>
      </c>
      <c r="S16" s="18" t="s">
        <v>1113</v>
      </c>
      <c r="T16" s="18"/>
    </row>
    <row r="17" spans="1:20" ht="33">
      <c r="A17" s="4">
        <v>13</v>
      </c>
      <c r="B17" s="96" t="s">
        <v>62</v>
      </c>
      <c r="C17" s="94" t="s">
        <v>817</v>
      </c>
      <c r="D17" s="94" t="s">
        <v>25</v>
      </c>
      <c r="E17" s="97">
        <v>63</v>
      </c>
      <c r="F17" s="94" t="s">
        <v>126</v>
      </c>
      <c r="G17" s="97">
        <v>39</v>
      </c>
      <c r="H17" s="97">
        <v>32</v>
      </c>
      <c r="I17" s="57">
        <f t="shared" si="0"/>
        <v>71</v>
      </c>
      <c r="J17" s="94" t="s">
        <v>868</v>
      </c>
      <c r="K17" s="94" t="s">
        <v>863</v>
      </c>
      <c r="L17" s="94" t="s">
        <v>864</v>
      </c>
      <c r="M17" s="94">
        <v>9954152342</v>
      </c>
      <c r="N17" s="94" t="s">
        <v>865</v>
      </c>
      <c r="O17" s="94">
        <v>9854673267</v>
      </c>
      <c r="P17" s="49">
        <v>43685</v>
      </c>
      <c r="Q17" s="48" t="s">
        <v>75</v>
      </c>
      <c r="R17" s="48" t="s">
        <v>1118</v>
      </c>
      <c r="S17" s="18" t="s">
        <v>1113</v>
      </c>
      <c r="T17" s="18"/>
    </row>
    <row r="18" spans="1:20" ht="33">
      <c r="A18" s="4">
        <v>14</v>
      </c>
      <c r="B18" s="96" t="s">
        <v>62</v>
      </c>
      <c r="C18" s="94" t="s">
        <v>818</v>
      </c>
      <c r="D18" s="94" t="s">
        <v>25</v>
      </c>
      <c r="E18" s="97">
        <v>64</v>
      </c>
      <c r="F18" s="94" t="s">
        <v>126</v>
      </c>
      <c r="G18" s="97">
        <v>30</v>
      </c>
      <c r="H18" s="97">
        <v>27</v>
      </c>
      <c r="I18" s="57">
        <f t="shared" si="0"/>
        <v>57</v>
      </c>
      <c r="J18" s="94" t="s">
        <v>869</v>
      </c>
      <c r="K18" s="94" t="s">
        <v>870</v>
      </c>
      <c r="L18" s="94" t="s">
        <v>871</v>
      </c>
      <c r="M18" s="94">
        <v>9954231778</v>
      </c>
      <c r="N18" s="94" t="s">
        <v>872</v>
      </c>
      <c r="O18" s="94">
        <v>8486888731</v>
      </c>
      <c r="P18" s="49">
        <v>43685</v>
      </c>
      <c r="Q18" s="48" t="s">
        <v>75</v>
      </c>
      <c r="R18" s="48" t="s">
        <v>1118</v>
      </c>
      <c r="S18" s="18" t="s">
        <v>1113</v>
      </c>
      <c r="T18" s="18"/>
    </row>
    <row r="19" spans="1:20" ht="33">
      <c r="A19" s="4">
        <v>15</v>
      </c>
      <c r="B19" s="96" t="s">
        <v>62</v>
      </c>
      <c r="C19" s="94" t="s">
        <v>819</v>
      </c>
      <c r="D19" s="94" t="s">
        <v>25</v>
      </c>
      <c r="E19" s="97">
        <v>65</v>
      </c>
      <c r="F19" s="94" t="s">
        <v>126</v>
      </c>
      <c r="G19" s="97">
        <v>30</v>
      </c>
      <c r="H19" s="97">
        <v>29</v>
      </c>
      <c r="I19" s="57">
        <f t="shared" si="0"/>
        <v>59</v>
      </c>
      <c r="J19" s="94" t="s">
        <v>873</v>
      </c>
      <c r="K19" s="94" t="s">
        <v>870</v>
      </c>
      <c r="L19" s="94" t="s">
        <v>871</v>
      </c>
      <c r="M19" s="94">
        <v>9954231778</v>
      </c>
      <c r="N19" s="94" t="s">
        <v>872</v>
      </c>
      <c r="O19" s="94">
        <v>8486888731</v>
      </c>
      <c r="P19" s="49">
        <v>43686</v>
      </c>
      <c r="Q19" s="48" t="s">
        <v>76</v>
      </c>
      <c r="R19" s="48" t="s">
        <v>1118</v>
      </c>
      <c r="S19" s="18" t="s">
        <v>1113</v>
      </c>
      <c r="T19" s="18"/>
    </row>
    <row r="20" spans="1:20" ht="33">
      <c r="A20" s="4">
        <v>16</v>
      </c>
      <c r="B20" s="96" t="s">
        <v>62</v>
      </c>
      <c r="C20" s="94" t="s">
        <v>820</v>
      </c>
      <c r="D20" s="94" t="s">
        <v>25</v>
      </c>
      <c r="E20" s="97">
        <v>66</v>
      </c>
      <c r="F20" s="94" t="s">
        <v>126</v>
      </c>
      <c r="G20" s="97">
        <v>44</v>
      </c>
      <c r="H20" s="97">
        <v>44</v>
      </c>
      <c r="I20" s="57">
        <f t="shared" si="0"/>
        <v>88</v>
      </c>
      <c r="J20" s="94" t="s">
        <v>874</v>
      </c>
      <c r="K20" s="94" t="s">
        <v>870</v>
      </c>
      <c r="L20" s="94" t="s">
        <v>871</v>
      </c>
      <c r="M20" s="94">
        <v>9954231778</v>
      </c>
      <c r="N20" s="94" t="s">
        <v>872</v>
      </c>
      <c r="O20" s="94">
        <v>8486888731</v>
      </c>
      <c r="P20" s="49">
        <v>43686</v>
      </c>
      <c r="Q20" s="48" t="s">
        <v>76</v>
      </c>
      <c r="R20" s="48" t="s">
        <v>1118</v>
      </c>
      <c r="S20" s="18" t="s">
        <v>1113</v>
      </c>
      <c r="T20" s="18"/>
    </row>
    <row r="21" spans="1:20" ht="33">
      <c r="A21" s="4">
        <v>17</v>
      </c>
      <c r="B21" s="96" t="s">
        <v>62</v>
      </c>
      <c r="C21" s="94" t="s">
        <v>821</v>
      </c>
      <c r="D21" s="94" t="s">
        <v>25</v>
      </c>
      <c r="E21" s="97">
        <v>67</v>
      </c>
      <c r="F21" s="94" t="s">
        <v>126</v>
      </c>
      <c r="G21" s="97">
        <v>61</v>
      </c>
      <c r="H21" s="97">
        <v>62</v>
      </c>
      <c r="I21" s="57">
        <f t="shared" si="0"/>
        <v>123</v>
      </c>
      <c r="J21" s="94" t="s">
        <v>875</v>
      </c>
      <c r="K21" s="94" t="s">
        <v>870</v>
      </c>
      <c r="L21" s="94" t="s">
        <v>871</v>
      </c>
      <c r="M21" s="94">
        <v>9954231778</v>
      </c>
      <c r="N21" s="94" t="s">
        <v>872</v>
      </c>
      <c r="O21" s="94">
        <v>8486888731</v>
      </c>
      <c r="P21" s="49">
        <v>43687</v>
      </c>
      <c r="Q21" s="48" t="s">
        <v>77</v>
      </c>
      <c r="R21" s="48" t="s">
        <v>1118</v>
      </c>
      <c r="S21" s="18" t="s">
        <v>1113</v>
      </c>
      <c r="T21" s="18"/>
    </row>
    <row r="22" spans="1:20" ht="33">
      <c r="A22" s="4">
        <v>18</v>
      </c>
      <c r="B22" s="96" t="s">
        <v>62</v>
      </c>
      <c r="C22" s="94" t="s">
        <v>822</v>
      </c>
      <c r="D22" s="94" t="s">
        <v>25</v>
      </c>
      <c r="E22" s="97">
        <v>68</v>
      </c>
      <c r="F22" s="94" t="s">
        <v>126</v>
      </c>
      <c r="G22" s="97">
        <v>44</v>
      </c>
      <c r="H22" s="97">
        <v>44</v>
      </c>
      <c r="I22" s="57">
        <f t="shared" si="0"/>
        <v>88</v>
      </c>
      <c r="J22" s="94" t="s">
        <v>876</v>
      </c>
      <c r="K22" s="94" t="s">
        <v>870</v>
      </c>
      <c r="L22" s="94" t="s">
        <v>871</v>
      </c>
      <c r="M22" s="94">
        <v>9954231778</v>
      </c>
      <c r="N22" s="94" t="s">
        <v>872</v>
      </c>
      <c r="O22" s="94">
        <v>8486888731</v>
      </c>
      <c r="P22" s="49">
        <v>43690</v>
      </c>
      <c r="Q22" s="48" t="s">
        <v>73</v>
      </c>
      <c r="R22" s="48" t="s">
        <v>1118</v>
      </c>
      <c r="S22" s="18" t="s">
        <v>1113</v>
      </c>
      <c r="T22" s="18"/>
    </row>
    <row r="23" spans="1:20" ht="33">
      <c r="A23" s="4">
        <v>19</v>
      </c>
      <c r="B23" s="96" t="s">
        <v>62</v>
      </c>
      <c r="C23" s="94" t="s">
        <v>823</v>
      </c>
      <c r="D23" s="94" t="s">
        <v>25</v>
      </c>
      <c r="E23" s="97">
        <v>69</v>
      </c>
      <c r="F23" s="94" t="s">
        <v>126</v>
      </c>
      <c r="G23" s="97">
        <v>32</v>
      </c>
      <c r="H23" s="97">
        <v>34</v>
      </c>
      <c r="I23" s="57">
        <f t="shared" si="0"/>
        <v>66</v>
      </c>
      <c r="J23" s="94" t="s">
        <v>877</v>
      </c>
      <c r="K23" s="94" t="s">
        <v>878</v>
      </c>
      <c r="L23" s="94" t="s">
        <v>879</v>
      </c>
      <c r="M23" s="94">
        <v>9401444559</v>
      </c>
      <c r="N23" s="94" t="s">
        <v>865</v>
      </c>
      <c r="O23" s="94">
        <v>9854673267</v>
      </c>
      <c r="P23" s="49">
        <v>43690</v>
      </c>
      <c r="Q23" s="48" t="s">
        <v>73</v>
      </c>
      <c r="R23" s="48" t="s">
        <v>1118</v>
      </c>
      <c r="S23" s="18" t="s">
        <v>1113</v>
      </c>
      <c r="T23" s="18"/>
    </row>
    <row r="24" spans="1:20" ht="33">
      <c r="A24" s="4">
        <v>20</v>
      </c>
      <c r="B24" s="96" t="s">
        <v>62</v>
      </c>
      <c r="C24" s="94" t="s">
        <v>824</v>
      </c>
      <c r="D24" s="94" t="s">
        <v>25</v>
      </c>
      <c r="E24" s="97">
        <v>70</v>
      </c>
      <c r="F24" s="94" t="s">
        <v>126</v>
      </c>
      <c r="G24" s="97">
        <v>24</v>
      </c>
      <c r="H24" s="97">
        <v>28</v>
      </c>
      <c r="I24" s="57">
        <f t="shared" si="0"/>
        <v>52</v>
      </c>
      <c r="J24" s="94" t="s">
        <v>880</v>
      </c>
      <c r="K24" s="94" t="s">
        <v>878</v>
      </c>
      <c r="L24" s="94" t="s">
        <v>879</v>
      </c>
      <c r="M24" s="94">
        <v>9401444559</v>
      </c>
      <c r="N24" s="94" t="s">
        <v>865</v>
      </c>
      <c r="O24" s="94">
        <v>9854673267</v>
      </c>
      <c r="P24" s="49">
        <v>43691</v>
      </c>
      <c r="Q24" s="48" t="s">
        <v>74</v>
      </c>
      <c r="R24" s="48" t="s">
        <v>1118</v>
      </c>
      <c r="S24" s="18" t="s">
        <v>1113</v>
      </c>
      <c r="T24" s="18"/>
    </row>
    <row r="25" spans="1:20" ht="33">
      <c r="A25" s="4">
        <v>21</v>
      </c>
      <c r="B25" s="96" t="s">
        <v>62</v>
      </c>
      <c r="C25" s="94" t="s">
        <v>825</v>
      </c>
      <c r="D25" s="94" t="s">
        <v>25</v>
      </c>
      <c r="E25" s="97">
        <v>71</v>
      </c>
      <c r="F25" s="94" t="s">
        <v>126</v>
      </c>
      <c r="G25" s="97">
        <v>35</v>
      </c>
      <c r="H25" s="97">
        <v>32</v>
      </c>
      <c r="I25" s="57">
        <f t="shared" si="0"/>
        <v>67</v>
      </c>
      <c r="J25" s="94" t="s">
        <v>881</v>
      </c>
      <c r="K25" s="94" t="s">
        <v>878</v>
      </c>
      <c r="L25" s="94" t="s">
        <v>879</v>
      </c>
      <c r="M25" s="94">
        <v>9401444559</v>
      </c>
      <c r="N25" s="94" t="s">
        <v>865</v>
      </c>
      <c r="O25" s="94">
        <v>9854673267</v>
      </c>
      <c r="P25" s="49">
        <v>43691</v>
      </c>
      <c r="Q25" s="48" t="s">
        <v>74</v>
      </c>
      <c r="R25" s="48" t="s">
        <v>1118</v>
      </c>
      <c r="S25" s="18" t="s">
        <v>1113</v>
      </c>
      <c r="T25" s="18"/>
    </row>
    <row r="26" spans="1:20" ht="33">
      <c r="A26" s="4">
        <v>22</v>
      </c>
      <c r="B26" s="96" t="s">
        <v>62</v>
      </c>
      <c r="C26" s="94" t="s">
        <v>826</v>
      </c>
      <c r="D26" s="94" t="s">
        <v>25</v>
      </c>
      <c r="E26" s="97">
        <v>159</v>
      </c>
      <c r="F26" s="94" t="s">
        <v>126</v>
      </c>
      <c r="G26" s="97">
        <v>25</v>
      </c>
      <c r="H26" s="97">
        <v>23</v>
      </c>
      <c r="I26" s="57">
        <f t="shared" si="0"/>
        <v>48</v>
      </c>
      <c r="J26" s="94" t="s">
        <v>882</v>
      </c>
      <c r="K26" s="94" t="s">
        <v>878</v>
      </c>
      <c r="L26" s="94" t="s">
        <v>879</v>
      </c>
      <c r="M26" s="94">
        <v>9401444559</v>
      </c>
      <c r="N26" s="94" t="s">
        <v>865</v>
      </c>
      <c r="O26" s="94">
        <v>9854673267</v>
      </c>
      <c r="P26" s="49">
        <v>43693</v>
      </c>
      <c r="Q26" s="48" t="s">
        <v>76</v>
      </c>
      <c r="R26" s="48" t="s">
        <v>1118</v>
      </c>
      <c r="S26" s="18" t="s">
        <v>1113</v>
      </c>
      <c r="T26" s="18"/>
    </row>
    <row r="27" spans="1:20" ht="33">
      <c r="A27" s="4">
        <v>23</v>
      </c>
      <c r="B27" s="96" t="s">
        <v>62</v>
      </c>
      <c r="C27" s="94" t="s">
        <v>827</v>
      </c>
      <c r="D27" s="94" t="s">
        <v>25</v>
      </c>
      <c r="E27" s="97">
        <v>160</v>
      </c>
      <c r="F27" s="94" t="s">
        <v>126</v>
      </c>
      <c r="G27" s="97">
        <v>50</v>
      </c>
      <c r="H27" s="97">
        <v>46</v>
      </c>
      <c r="I27" s="57">
        <f t="shared" si="0"/>
        <v>96</v>
      </c>
      <c r="J27" s="94" t="s">
        <v>883</v>
      </c>
      <c r="K27" s="94" t="s">
        <v>878</v>
      </c>
      <c r="L27" s="94" t="s">
        <v>879</v>
      </c>
      <c r="M27" s="94">
        <v>9401444559</v>
      </c>
      <c r="N27" s="94" t="s">
        <v>865</v>
      </c>
      <c r="O27" s="94">
        <v>9854673267</v>
      </c>
      <c r="P27" s="49">
        <v>43693</v>
      </c>
      <c r="Q27" s="48" t="s">
        <v>76</v>
      </c>
      <c r="R27" s="48" t="s">
        <v>1118</v>
      </c>
      <c r="S27" s="18" t="s">
        <v>1113</v>
      </c>
      <c r="T27" s="18"/>
    </row>
    <row r="28" spans="1:20" ht="33">
      <c r="A28" s="4">
        <v>24</v>
      </c>
      <c r="B28" s="96" t="s">
        <v>62</v>
      </c>
      <c r="C28" s="94" t="s">
        <v>828</v>
      </c>
      <c r="D28" s="94" t="s">
        <v>25</v>
      </c>
      <c r="E28" s="97">
        <v>161</v>
      </c>
      <c r="F28" s="94" t="s">
        <v>126</v>
      </c>
      <c r="G28" s="97">
        <v>35</v>
      </c>
      <c r="H28" s="97">
        <v>36</v>
      </c>
      <c r="I28" s="57">
        <f t="shared" si="0"/>
        <v>71</v>
      </c>
      <c r="J28" s="94" t="s">
        <v>884</v>
      </c>
      <c r="K28" s="94" t="s">
        <v>878</v>
      </c>
      <c r="L28" s="94" t="s">
        <v>879</v>
      </c>
      <c r="M28" s="94">
        <v>9401444559</v>
      </c>
      <c r="N28" s="94" t="s">
        <v>865</v>
      </c>
      <c r="O28" s="94">
        <v>9854673267</v>
      </c>
      <c r="P28" s="49">
        <v>43694</v>
      </c>
      <c r="Q28" s="48" t="s">
        <v>77</v>
      </c>
      <c r="R28" s="48" t="s">
        <v>1118</v>
      </c>
      <c r="S28" s="18" t="s">
        <v>1113</v>
      </c>
      <c r="T28" s="18"/>
    </row>
    <row r="29" spans="1:20" ht="33">
      <c r="A29" s="4">
        <v>25</v>
      </c>
      <c r="B29" s="96" t="s">
        <v>62</v>
      </c>
      <c r="C29" s="94" t="s">
        <v>829</v>
      </c>
      <c r="D29" s="94" t="s">
        <v>25</v>
      </c>
      <c r="E29" s="97">
        <v>162</v>
      </c>
      <c r="F29" s="94" t="s">
        <v>126</v>
      </c>
      <c r="G29" s="97">
        <v>50</v>
      </c>
      <c r="H29" s="97">
        <v>48</v>
      </c>
      <c r="I29" s="57">
        <f t="shared" si="0"/>
        <v>98</v>
      </c>
      <c r="J29" s="94" t="s">
        <v>885</v>
      </c>
      <c r="K29" s="94" t="s">
        <v>870</v>
      </c>
      <c r="L29" s="94" t="s">
        <v>871</v>
      </c>
      <c r="M29" s="94">
        <v>9954231778</v>
      </c>
      <c r="N29" s="94" t="s">
        <v>872</v>
      </c>
      <c r="O29" s="94">
        <v>8486888731</v>
      </c>
      <c r="P29" s="49">
        <v>43694</v>
      </c>
      <c r="Q29" s="48" t="s">
        <v>77</v>
      </c>
      <c r="R29" s="48" t="s">
        <v>1118</v>
      </c>
      <c r="S29" s="18" t="s">
        <v>1113</v>
      </c>
      <c r="T29" s="18"/>
    </row>
    <row r="30" spans="1:20" ht="33">
      <c r="A30" s="4">
        <v>26</v>
      </c>
      <c r="B30" s="96" t="s">
        <v>62</v>
      </c>
      <c r="C30" s="94" t="s">
        <v>830</v>
      </c>
      <c r="D30" s="94" t="s">
        <v>25</v>
      </c>
      <c r="E30" s="97">
        <v>163</v>
      </c>
      <c r="F30" s="94" t="s">
        <v>126</v>
      </c>
      <c r="G30" s="97">
        <v>31</v>
      </c>
      <c r="H30" s="97">
        <v>32</v>
      </c>
      <c r="I30" s="57">
        <f t="shared" si="0"/>
        <v>63</v>
      </c>
      <c r="J30" s="94" t="s">
        <v>886</v>
      </c>
      <c r="K30" s="94" t="s">
        <v>870</v>
      </c>
      <c r="L30" s="94" t="s">
        <v>871</v>
      </c>
      <c r="M30" s="94">
        <v>9954231778</v>
      </c>
      <c r="N30" s="94" t="s">
        <v>872</v>
      </c>
      <c r="O30" s="94">
        <v>8486888731</v>
      </c>
      <c r="P30" s="49">
        <v>43696</v>
      </c>
      <c r="Q30" s="48" t="s">
        <v>72</v>
      </c>
      <c r="R30" s="48" t="s">
        <v>1118</v>
      </c>
      <c r="S30" s="18" t="s">
        <v>1113</v>
      </c>
      <c r="T30" s="18"/>
    </row>
    <row r="31" spans="1:20" ht="33">
      <c r="A31" s="4">
        <v>27</v>
      </c>
      <c r="B31" s="96" t="s">
        <v>62</v>
      </c>
      <c r="C31" s="94" t="s">
        <v>831</v>
      </c>
      <c r="D31" s="94" t="s">
        <v>25</v>
      </c>
      <c r="E31" s="97">
        <v>164</v>
      </c>
      <c r="F31" s="94" t="s">
        <v>126</v>
      </c>
      <c r="G31" s="97">
        <v>41</v>
      </c>
      <c r="H31" s="97">
        <v>42</v>
      </c>
      <c r="I31" s="57">
        <f t="shared" si="0"/>
        <v>83</v>
      </c>
      <c r="J31" s="94" t="s">
        <v>887</v>
      </c>
      <c r="K31" s="94" t="s">
        <v>870</v>
      </c>
      <c r="L31" s="94" t="s">
        <v>871</v>
      </c>
      <c r="M31" s="94">
        <v>9954231778</v>
      </c>
      <c r="N31" s="94" t="s">
        <v>872</v>
      </c>
      <c r="O31" s="94">
        <v>8486888731</v>
      </c>
      <c r="P31" s="49">
        <v>43696</v>
      </c>
      <c r="Q31" s="48" t="s">
        <v>72</v>
      </c>
      <c r="R31" s="48" t="s">
        <v>1118</v>
      </c>
      <c r="S31" s="18" t="s">
        <v>1113</v>
      </c>
      <c r="T31" s="18"/>
    </row>
    <row r="32" spans="1:20" ht="33">
      <c r="A32" s="4">
        <v>28</v>
      </c>
      <c r="B32" s="96" t="s">
        <v>62</v>
      </c>
      <c r="C32" s="94" t="s">
        <v>832</v>
      </c>
      <c r="D32" s="94" t="s">
        <v>25</v>
      </c>
      <c r="E32" s="97">
        <v>197</v>
      </c>
      <c r="F32" s="94" t="s">
        <v>126</v>
      </c>
      <c r="G32" s="97">
        <v>25</v>
      </c>
      <c r="H32" s="97">
        <v>24</v>
      </c>
      <c r="I32" s="57">
        <f t="shared" si="0"/>
        <v>49</v>
      </c>
      <c r="J32" s="94" t="s">
        <v>888</v>
      </c>
      <c r="K32" s="94" t="s">
        <v>878</v>
      </c>
      <c r="L32" s="94" t="s">
        <v>879</v>
      </c>
      <c r="M32" s="94">
        <v>9401444559</v>
      </c>
      <c r="N32" s="94" t="s">
        <v>865</v>
      </c>
      <c r="O32" s="94">
        <v>9854673267</v>
      </c>
      <c r="P32" s="49">
        <v>43698</v>
      </c>
      <c r="Q32" s="48" t="s">
        <v>74</v>
      </c>
      <c r="R32" s="48" t="s">
        <v>1118</v>
      </c>
      <c r="S32" s="18" t="s">
        <v>1113</v>
      </c>
      <c r="T32" s="18"/>
    </row>
    <row r="33" spans="1:20" ht="33">
      <c r="A33" s="4">
        <v>29</v>
      </c>
      <c r="B33" s="96" t="s">
        <v>62</v>
      </c>
      <c r="C33" s="94" t="s">
        <v>833</v>
      </c>
      <c r="D33" s="94" t="s">
        <v>25</v>
      </c>
      <c r="E33" s="97">
        <v>198</v>
      </c>
      <c r="F33" s="94" t="s">
        <v>126</v>
      </c>
      <c r="G33" s="97">
        <v>36</v>
      </c>
      <c r="H33" s="97">
        <v>37</v>
      </c>
      <c r="I33" s="57">
        <f t="shared" si="0"/>
        <v>73</v>
      </c>
      <c r="J33" s="94" t="s">
        <v>889</v>
      </c>
      <c r="K33" s="94" t="s">
        <v>878</v>
      </c>
      <c r="L33" s="94" t="s">
        <v>879</v>
      </c>
      <c r="M33" s="94">
        <v>9401444559</v>
      </c>
      <c r="N33" s="94" t="s">
        <v>865</v>
      </c>
      <c r="O33" s="94">
        <v>9854673267</v>
      </c>
      <c r="P33" s="49">
        <v>43698</v>
      </c>
      <c r="Q33" s="48" t="s">
        <v>74</v>
      </c>
      <c r="R33" s="48" t="s">
        <v>1118</v>
      </c>
      <c r="S33" s="18" t="s">
        <v>1113</v>
      </c>
      <c r="T33" s="18"/>
    </row>
    <row r="34" spans="1:20" ht="33">
      <c r="A34" s="4">
        <v>30</v>
      </c>
      <c r="B34" s="96" t="s">
        <v>62</v>
      </c>
      <c r="C34" s="94" t="s">
        <v>834</v>
      </c>
      <c r="D34" s="94" t="s">
        <v>25</v>
      </c>
      <c r="E34" s="97">
        <v>199</v>
      </c>
      <c r="F34" s="94" t="s">
        <v>126</v>
      </c>
      <c r="G34" s="97">
        <v>51</v>
      </c>
      <c r="H34" s="97">
        <v>51</v>
      </c>
      <c r="I34" s="57">
        <f t="shared" si="0"/>
        <v>102</v>
      </c>
      <c r="J34" s="94" t="s">
        <v>890</v>
      </c>
      <c r="K34" s="94" t="s">
        <v>878</v>
      </c>
      <c r="L34" s="94" t="s">
        <v>879</v>
      </c>
      <c r="M34" s="94">
        <v>9401444559</v>
      </c>
      <c r="N34" s="94" t="s">
        <v>865</v>
      </c>
      <c r="O34" s="94">
        <v>9854673267</v>
      </c>
      <c r="P34" s="24">
        <v>43699</v>
      </c>
      <c r="Q34" s="18" t="s">
        <v>75</v>
      </c>
      <c r="R34" s="48" t="s">
        <v>1118</v>
      </c>
      <c r="S34" s="18" t="s">
        <v>1113</v>
      </c>
      <c r="T34" s="18"/>
    </row>
    <row r="35" spans="1:20">
      <c r="A35" s="4">
        <v>31</v>
      </c>
      <c r="B35" s="96" t="s">
        <v>62</v>
      </c>
      <c r="C35" s="94" t="s">
        <v>835</v>
      </c>
      <c r="D35" s="94" t="s">
        <v>25</v>
      </c>
      <c r="E35" s="97">
        <v>17</v>
      </c>
      <c r="F35" s="94" t="s">
        <v>126</v>
      </c>
      <c r="G35" s="97">
        <v>33</v>
      </c>
      <c r="H35" s="97">
        <v>22</v>
      </c>
      <c r="I35" s="57">
        <f t="shared" si="0"/>
        <v>55</v>
      </c>
      <c r="J35" s="94" t="s">
        <v>891</v>
      </c>
      <c r="K35" s="94" t="s">
        <v>892</v>
      </c>
      <c r="L35" s="94" t="s">
        <v>893</v>
      </c>
      <c r="M35" s="94">
        <v>9401119645</v>
      </c>
      <c r="N35" s="94" t="s">
        <v>894</v>
      </c>
      <c r="O35" s="94">
        <v>9854678295</v>
      </c>
      <c r="P35" s="24">
        <v>43700</v>
      </c>
      <c r="Q35" s="18" t="s">
        <v>76</v>
      </c>
      <c r="R35" s="48" t="s">
        <v>1118</v>
      </c>
      <c r="S35" s="18" t="s">
        <v>1113</v>
      </c>
      <c r="T35" s="18"/>
    </row>
    <row r="36" spans="1:20">
      <c r="A36" s="4">
        <v>32</v>
      </c>
      <c r="B36" s="96" t="s">
        <v>62</v>
      </c>
      <c r="C36" s="94" t="s">
        <v>836</v>
      </c>
      <c r="D36" s="94" t="s">
        <v>25</v>
      </c>
      <c r="E36" s="97">
        <v>18</v>
      </c>
      <c r="F36" s="94" t="s">
        <v>126</v>
      </c>
      <c r="G36" s="97">
        <v>41</v>
      </c>
      <c r="H36" s="97">
        <v>40</v>
      </c>
      <c r="I36" s="57">
        <f t="shared" si="0"/>
        <v>81</v>
      </c>
      <c r="J36" s="94" t="s">
        <v>895</v>
      </c>
      <c r="K36" s="94" t="s">
        <v>892</v>
      </c>
      <c r="L36" s="94" t="s">
        <v>893</v>
      </c>
      <c r="M36" s="94">
        <v>9401119645</v>
      </c>
      <c r="N36" s="94" t="s">
        <v>894</v>
      </c>
      <c r="O36" s="94">
        <v>9854678295</v>
      </c>
      <c r="P36" s="24">
        <v>43700</v>
      </c>
      <c r="Q36" s="18" t="s">
        <v>76</v>
      </c>
      <c r="R36" s="48" t="s">
        <v>1118</v>
      </c>
      <c r="S36" s="18" t="s">
        <v>1113</v>
      </c>
      <c r="T36" s="18"/>
    </row>
    <row r="37" spans="1:20">
      <c r="A37" s="4">
        <v>33</v>
      </c>
      <c r="B37" s="96" t="s">
        <v>62</v>
      </c>
      <c r="C37" s="94" t="s">
        <v>837</v>
      </c>
      <c r="D37" s="94" t="s">
        <v>25</v>
      </c>
      <c r="E37" s="97">
        <v>19</v>
      </c>
      <c r="F37" s="94" t="s">
        <v>126</v>
      </c>
      <c r="G37" s="97">
        <v>33</v>
      </c>
      <c r="H37" s="97">
        <v>44</v>
      </c>
      <c r="I37" s="57">
        <f t="shared" si="0"/>
        <v>77</v>
      </c>
      <c r="J37" s="94" t="s">
        <v>896</v>
      </c>
      <c r="K37" s="94" t="s">
        <v>892</v>
      </c>
      <c r="L37" s="94" t="s">
        <v>893</v>
      </c>
      <c r="M37" s="94">
        <v>9401119645</v>
      </c>
      <c r="N37" s="94" t="s">
        <v>894</v>
      </c>
      <c r="O37" s="94">
        <v>9854678295</v>
      </c>
      <c r="P37" s="24">
        <v>43703</v>
      </c>
      <c r="Q37" s="18" t="s">
        <v>72</v>
      </c>
      <c r="R37" s="48" t="s">
        <v>1118</v>
      </c>
      <c r="S37" s="18" t="s">
        <v>1113</v>
      </c>
      <c r="T37" s="18"/>
    </row>
    <row r="38" spans="1:20">
      <c r="A38" s="4">
        <v>34</v>
      </c>
      <c r="B38" s="96" t="s">
        <v>62</v>
      </c>
      <c r="C38" s="94" t="s">
        <v>838</v>
      </c>
      <c r="D38" s="94" t="s">
        <v>25</v>
      </c>
      <c r="E38" s="97">
        <v>20</v>
      </c>
      <c r="F38" s="94" t="s">
        <v>126</v>
      </c>
      <c r="G38" s="97">
        <v>25</v>
      </c>
      <c r="H38" s="97">
        <v>24</v>
      </c>
      <c r="I38" s="57">
        <f t="shared" si="0"/>
        <v>49</v>
      </c>
      <c r="J38" s="94" t="s">
        <v>897</v>
      </c>
      <c r="K38" s="94" t="s">
        <v>892</v>
      </c>
      <c r="L38" s="94" t="s">
        <v>893</v>
      </c>
      <c r="M38" s="94">
        <v>9401119645</v>
      </c>
      <c r="N38" s="94" t="s">
        <v>894</v>
      </c>
      <c r="O38" s="94">
        <v>9854678295</v>
      </c>
      <c r="P38" s="24">
        <v>43703</v>
      </c>
      <c r="Q38" s="18" t="s">
        <v>72</v>
      </c>
      <c r="R38" s="48" t="s">
        <v>1118</v>
      </c>
      <c r="S38" s="18" t="s">
        <v>1113</v>
      </c>
      <c r="T38" s="18"/>
    </row>
    <row r="39" spans="1:20">
      <c r="A39" s="4">
        <v>35</v>
      </c>
      <c r="B39" s="96" t="s">
        <v>62</v>
      </c>
      <c r="C39" s="94" t="s">
        <v>753</v>
      </c>
      <c r="D39" s="94" t="s">
        <v>25</v>
      </c>
      <c r="E39" s="97">
        <v>21</v>
      </c>
      <c r="F39" s="94" t="s">
        <v>126</v>
      </c>
      <c r="G39" s="97">
        <v>35</v>
      </c>
      <c r="H39" s="97">
        <v>34</v>
      </c>
      <c r="I39" s="57">
        <f t="shared" si="0"/>
        <v>69</v>
      </c>
      <c r="J39" s="94" t="s">
        <v>898</v>
      </c>
      <c r="K39" s="94" t="s">
        <v>892</v>
      </c>
      <c r="L39" s="94" t="s">
        <v>893</v>
      </c>
      <c r="M39" s="94">
        <v>9401119645</v>
      </c>
      <c r="N39" s="94" t="s">
        <v>894</v>
      </c>
      <c r="O39" s="94">
        <v>9854678295</v>
      </c>
      <c r="P39" s="24">
        <v>43704</v>
      </c>
      <c r="Q39" s="18" t="s">
        <v>73</v>
      </c>
      <c r="R39" s="48" t="s">
        <v>1118</v>
      </c>
      <c r="S39" s="18" t="s">
        <v>1113</v>
      </c>
      <c r="T39" s="18"/>
    </row>
    <row r="40" spans="1:20">
      <c r="A40" s="4">
        <v>36</v>
      </c>
      <c r="B40" s="96" t="s">
        <v>62</v>
      </c>
      <c r="C40" s="94" t="s">
        <v>754</v>
      </c>
      <c r="D40" s="94" t="s">
        <v>25</v>
      </c>
      <c r="E40" s="97">
        <v>22</v>
      </c>
      <c r="F40" s="94" t="s">
        <v>126</v>
      </c>
      <c r="G40" s="97">
        <v>34</v>
      </c>
      <c r="H40" s="97">
        <v>35</v>
      </c>
      <c r="I40" s="57">
        <f t="shared" si="0"/>
        <v>69</v>
      </c>
      <c r="J40" s="94" t="s">
        <v>899</v>
      </c>
      <c r="K40" s="94" t="s">
        <v>892</v>
      </c>
      <c r="L40" s="94" t="s">
        <v>893</v>
      </c>
      <c r="M40" s="94">
        <v>9401119645</v>
      </c>
      <c r="N40" s="94" t="s">
        <v>894</v>
      </c>
      <c r="O40" s="94">
        <v>9854678295</v>
      </c>
      <c r="P40" s="24">
        <v>43704</v>
      </c>
      <c r="Q40" s="18" t="s">
        <v>73</v>
      </c>
      <c r="R40" s="48" t="s">
        <v>1118</v>
      </c>
      <c r="S40" s="18" t="s">
        <v>1113</v>
      </c>
      <c r="T40" s="18"/>
    </row>
    <row r="41" spans="1:20">
      <c r="A41" s="4">
        <v>37</v>
      </c>
      <c r="B41" s="96" t="s">
        <v>62</v>
      </c>
      <c r="C41" s="94" t="s">
        <v>755</v>
      </c>
      <c r="D41" s="94" t="s">
        <v>25</v>
      </c>
      <c r="E41" s="97">
        <v>23</v>
      </c>
      <c r="F41" s="94" t="s">
        <v>126</v>
      </c>
      <c r="G41" s="97">
        <v>34</v>
      </c>
      <c r="H41" s="97">
        <v>33</v>
      </c>
      <c r="I41" s="57">
        <f t="shared" si="0"/>
        <v>67</v>
      </c>
      <c r="J41" s="94" t="s">
        <v>900</v>
      </c>
      <c r="K41" s="94" t="s">
        <v>892</v>
      </c>
      <c r="L41" s="94" t="s">
        <v>893</v>
      </c>
      <c r="M41" s="94">
        <v>9401119645</v>
      </c>
      <c r="N41" s="94" t="s">
        <v>894</v>
      </c>
      <c r="O41" s="94">
        <v>9854678295</v>
      </c>
      <c r="P41" s="24">
        <v>43705</v>
      </c>
      <c r="Q41" s="18" t="s">
        <v>74</v>
      </c>
      <c r="R41" s="48" t="s">
        <v>1118</v>
      </c>
      <c r="S41" s="18" t="s">
        <v>1113</v>
      </c>
      <c r="T41" s="18"/>
    </row>
    <row r="42" spans="1:20">
      <c r="A42" s="4">
        <v>38</v>
      </c>
      <c r="B42" s="96" t="s">
        <v>62</v>
      </c>
      <c r="C42" s="94" t="s">
        <v>756</v>
      </c>
      <c r="D42" s="94" t="s">
        <v>25</v>
      </c>
      <c r="E42" s="97">
        <v>24</v>
      </c>
      <c r="F42" s="94" t="s">
        <v>126</v>
      </c>
      <c r="G42" s="97">
        <v>30</v>
      </c>
      <c r="H42" s="97">
        <v>30</v>
      </c>
      <c r="I42" s="57">
        <f t="shared" si="0"/>
        <v>60</v>
      </c>
      <c r="J42" s="94" t="s">
        <v>901</v>
      </c>
      <c r="K42" s="94" t="s">
        <v>892</v>
      </c>
      <c r="L42" s="94" t="s">
        <v>893</v>
      </c>
      <c r="M42" s="94">
        <v>9401119645</v>
      </c>
      <c r="N42" s="94" t="s">
        <v>894</v>
      </c>
      <c r="O42" s="94">
        <v>9854678295</v>
      </c>
      <c r="P42" s="24">
        <v>43705</v>
      </c>
      <c r="Q42" s="18" t="s">
        <v>74</v>
      </c>
      <c r="R42" s="48" t="s">
        <v>1118</v>
      </c>
      <c r="S42" s="18" t="s">
        <v>1113</v>
      </c>
      <c r="T42" s="18"/>
    </row>
    <row r="43" spans="1:20">
      <c r="A43" s="4">
        <v>39</v>
      </c>
      <c r="B43" s="96" t="s">
        <v>62</v>
      </c>
      <c r="C43" s="94" t="s">
        <v>757</v>
      </c>
      <c r="D43" s="94" t="s">
        <v>25</v>
      </c>
      <c r="E43" s="97">
        <v>25</v>
      </c>
      <c r="F43" s="94" t="s">
        <v>126</v>
      </c>
      <c r="G43" s="97">
        <v>32</v>
      </c>
      <c r="H43" s="97">
        <v>32</v>
      </c>
      <c r="I43" s="57">
        <f t="shared" si="0"/>
        <v>64</v>
      </c>
      <c r="J43" s="94" t="s">
        <v>902</v>
      </c>
      <c r="K43" s="94" t="s">
        <v>892</v>
      </c>
      <c r="L43" s="94" t="s">
        <v>893</v>
      </c>
      <c r="M43" s="94">
        <v>9401119645</v>
      </c>
      <c r="N43" s="94" t="s">
        <v>894</v>
      </c>
      <c r="O43" s="94">
        <v>9854678295</v>
      </c>
      <c r="P43" s="24">
        <v>43706</v>
      </c>
      <c r="Q43" s="18" t="s">
        <v>75</v>
      </c>
      <c r="R43" s="48" t="s">
        <v>1118</v>
      </c>
      <c r="S43" s="18" t="s">
        <v>1113</v>
      </c>
      <c r="T43" s="18"/>
    </row>
    <row r="44" spans="1:20">
      <c r="A44" s="4">
        <v>40</v>
      </c>
      <c r="B44" s="96" t="s">
        <v>62</v>
      </c>
      <c r="C44" s="94" t="s">
        <v>758</v>
      </c>
      <c r="D44" s="94" t="s">
        <v>25</v>
      </c>
      <c r="E44" s="97">
        <v>143</v>
      </c>
      <c r="F44" s="94" t="s">
        <v>126</v>
      </c>
      <c r="G44" s="97">
        <v>26</v>
      </c>
      <c r="H44" s="97">
        <v>25</v>
      </c>
      <c r="I44" s="57">
        <f t="shared" si="0"/>
        <v>51</v>
      </c>
      <c r="J44" s="94" t="s">
        <v>903</v>
      </c>
      <c r="K44" s="94" t="s">
        <v>904</v>
      </c>
      <c r="L44" s="94" t="s">
        <v>905</v>
      </c>
      <c r="M44" s="94">
        <v>9954718430</v>
      </c>
      <c r="N44" s="94" t="s">
        <v>894</v>
      </c>
      <c r="O44" s="94">
        <v>9854678295</v>
      </c>
      <c r="P44" s="24">
        <v>43706</v>
      </c>
      <c r="Q44" s="18" t="s">
        <v>75</v>
      </c>
      <c r="R44" s="48" t="s">
        <v>1118</v>
      </c>
      <c r="S44" s="18" t="s">
        <v>1113</v>
      </c>
      <c r="T44" s="18"/>
    </row>
    <row r="45" spans="1:20">
      <c r="A45" s="4">
        <v>41</v>
      </c>
      <c r="B45" s="96" t="s">
        <v>62</v>
      </c>
      <c r="C45" s="94" t="s">
        <v>759</v>
      </c>
      <c r="D45" s="94" t="s">
        <v>25</v>
      </c>
      <c r="E45" s="97">
        <v>144</v>
      </c>
      <c r="F45" s="94" t="s">
        <v>126</v>
      </c>
      <c r="G45" s="97">
        <v>50</v>
      </c>
      <c r="H45" s="97">
        <v>50</v>
      </c>
      <c r="I45" s="57">
        <f t="shared" si="0"/>
        <v>100</v>
      </c>
      <c r="J45" s="94" t="s">
        <v>906</v>
      </c>
      <c r="K45" s="94" t="s">
        <v>892</v>
      </c>
      <c r="L45" s="94" t="s">
        <v>893</v>
      </c>
      <c r="M45" s="94">
        <v>9401119645</v>
      </c>
      <c r="N45" s="94" t="s">
        <v>894</v>
      </c>
      <c r="O45" s="94">
        <v>9854678295</v>
      </c>
      <c r="P45" s="24">
        <v>43707</v>
      </c>
      <c r="Q45" s="18" t="s">
        <v>76</v>
      </c>
      <c r="R45" s="48" t="s">
        <v>1118</v>
      </c>
      <c r="S45" s="18" t="s">
        <v>1113</v>
      </c>
      <c r="T45" s="18"/>
    </row>
    <row r="46" spans="1:20">
      <c r="A46" s="4">
        <v>42</v>
      </c>
      <c r="B46" s="96" t="s">
        <v>62</v>
      </c>
      <c r="C46" s="94" t="s">
        <v>760</v>
      </c>
      <c r="D46" s="94" t="s">
        <v>25</v>
      </c>
      <c r="E46" s="97">
        <v>145</v>
      </c>
      <c r="F46" s="94" t="s">
        <v>126</v>
      </c>
      <c r="G46" s="97">
        <v>42</v>
      </c>
      <c r="H46" s="97">
        <v>42</v>
      </c>
      <c r="I46" s="57">
        <f t="shared" si="0"/>
        <v>84</v>
      </c>
      <c r="J46" s="94" t="s">
        <v>907</v>
      </c>
      <c r="K46" s="94" t="s">
        <v>892</v>
      </c>
      <c r="L46" s="94" t="s">
        <v>893</v>
      </c>
      <c r="M46" s="94">
        <v>9401119645</v>
      </c>
      <c r="N46" s="94" t="s">
        <v>894</v>
      </c>
      <c r="O46" s="94">
        <v>9854678295</v>
      </c>
      <c r="P46" s="24">
        <v>43707</v>
      </c>
      <c r="Q46" s="18" t="s">
        <v>76</v>
      </c>
      <c r="R46" s="48" t="s">
        <v>1118</v>
      </c>
      <c r="S46" s="18" t="s">
        <v>1113</v>
      </c>
      <c r="T46" s="18"/>
    </row>
    <row r="47" spans="1:20">
      <c r="A47" s="4">
        <v>43</v>
      </c>
      <c r="B47" s="96" t="s">
        <v>62</v>
      </c>
      <c r="C47" s="94" t="s">
        <v>761</v>
      </c>
      <c r="D47" s="94" t="s">
        <v>25</v>
      </c>
      <c r="E47" s="97">
        <v>146</v>
      </c>
      <c r="F47" s="94" t="s">
        <v>126</v>
      </c>
      <c r="G47" s="97">
        <v>22</v>
      </c>
      <c r="H47" s="97">
        <v>33</v>
      </c>
      <c r="I47" s="57">
        <f t="shared" si="0"/>
        <v>55</v>
      </c>
      <c r="J47" s="94" t="s">
        <v>908</v>
      </c>
      <c r="K47" s="94" t="s">
        <v>892</v>
      </c>
      <c r="L47" s="94" t="s">
        <v>893</v>
      </c>
      <c r="M47" s="94">
        <v>9401119645</v>
      </c>
      <c r="N47" s="94" t="s">
        <v>894</v>
      </c>
      <c r="O47" s="94">
        <v>9854678295</v>
      </c>
      <c r="P47" s="24">
        <v>43708</v>
      </c>
      <c r="Q47" s="18" t="s">
        <v>77</v>
      </c>
      <c r="R47" s="48" t="s">
        <v>1118</v>
      </c>
      <c r="S47" s="18" t="s">
        <v>1113</v>
      </c>
      <c r="T47" s="18"/>
    </row>
    <row r="48" spans="1:20">
      <c r="A48" s="4">
        <v>44</v>
      </c>
      <c r="B48" s="96" t="s">
        <v>62</v>
      </c>
      <c r="C48" s="94" t="s">
        <v>762</v>
      </c>
      <c r="D48" s="94" t="s">
        <v>25</v>
      </c>
      <c r="E48" s="97">
        <v>147</v>
      </c>
      <c r="F48" s="94" t="s">
        <v>126</v>
      </c>
      <c r="G48" s="97">
        <v>41</v>
      </c>
      <c r="H48" s="97">
        <v>40</v>
      </c>
      <c r="I48" s="57">
        <f t="shared" si="0"/>
        <v>81</v>
      </c>
      <c r="J48" s="94" t="s">
        <v>909</v>
      </c>
      <c r="K48" s="94" t="s">
        <v>892</v>
      </c>
      <c r="L48" s="94" t="s">
        <v>893</v>
      </c>
      <c r="M48" s="94">
        <v>9401119645</v>
      </c>
      <c r="N48" s="94" t="s">
        <v>894</v>
      </c>
      <c r="O48" s="94">
        <v>9854678295</v>
      </c>
      <c r="P48" s="24">
        <v>43708</v>
      </c>
      <c r="Q48" s="18" t="s">
        <v>77</v>
      </c>
      <c r="R48" s="48" t="s">
        <v>1118</v>
      </c>
      <c r="S48" s="18" t="s">
        <v>1113</v>
      </c>
      <c r="T48" s="18"/>
    </row>
    <row r="49" spans="1:20">
      <c r="A49" s="4">
        <v>45</v>
      </c>
      <c r="B49" s="96" t="s">
        <v>63</v>
      </c>
      <c r="C49" s="94" t="s">
        <v>763</v>
      </c>
      <c r="D49" s="94" t="s">
        <v>25</v>
      </c>
      <c r="E49" s="97">
        <v>187</v>
      </c>
      <c r="F49" s="94" t="s">
        <v>126</v>
      </c>
      <c r="G49" s="97">
        <v>32</v>
      </c>
      <c r="H49" s="97">
        <v>31</v>
      </c>
      <c r="I49" s="57">
        <f t="shared" si="0"/>
        <v>63</v>
      </c>
      <c r="J49" s="94" t="s">
        <v>910</v>
      </c>
      <c r="K49" s="94" t="s">
        <v>892</v>
      </c>
      <c r="L49" s="94" t="s">
        <v>893</v>
      </c>
      <c r="M49" s="94">
        <v>9401119645</v>
      </c>
      <c r="N49" s="94" t="s">
        <v>894</v>
      </c>
      <c r="O49" s="94">
        <v>9854678295</v>
      </c>
      <c r="P49" s="49">
        <v>43678</v>
      </c>
      <c r="Q49" s="48" t="s">
        <v>75</v>
      </c>
      <c r="R49" s="48" t="s">
        <v>1118</v>
      </c>
      <c r="S49" s="18" t="s">
        <v>1113</v>
      </c>
      <c r="T49" s="18"/>
    </row>
    <row r="50" spans="1:20" ht="33">
      <c r="A50" s="4">
        <v>46</v>
      </c>
      <c r="B50" s="96" t="s">
        <v>63</v>
      </c>
      <c r="C50" s="94" t="s">
        <v>764</v>
      </c>
      <c r="D50" s="94" t="s">
        <v>25</v>
      </c>
      <c r="E50" s="97">
        <v>188</v>
      </c>
      <c r="F50" s="94" t="s">
        <v>126</v>
      </c>
      <c r="G50" s="97">
        <v>21</v>
      </c>
      <c r="H50" s="97">
        <v>20</v>
      </c>
      <c r="I50" s="57">
        <f t="shared" si="0"/>
        <v>41</v>
      </c>
      <c r="J50" s="94" t="s">
        <v>911</v>
      </c>
      <c r="K50" s="94" t="s">
        <v>912</v>
      </c>
      <c r="L50" s="94" t="s">
        <v>913</v>
      </c>
      <c r="M50" s="94">
        <v>9976661710</v>
      </c>
      <c r="N50" s="94" t="s">
        <v>914</v>
      </c>
      <c r="O50" s="94">
        <v>9954042941</v>
      </c>
      <c r="P50" s="49">
        <v>43678</v>
      </c>
      <c r="Q50" s="48" t="s">
        <v>75</v>
      </c>
      <c r="R50" s="48" t="s">
        <v>1118</v>
      </c>
      <c r="S50" s="18" t="s">
        <v>1113</v>
      </c>
      <c r="T50" s="18"/>
    </row>
    <row r="51" spans="1:20" ht="33">
      <c r="A51" s="4">
        <v>47</v>
      </c>
      <c r="B51" s="96" t="s">
        <v>63</v>
      </c>
      <c r="C51" s="94" t="s">
        <v>765</v>
      </c>
      <c r="D51" s="94" t="s">
        <v>25</v>
      </c>
      <c r="E51" s="97">
        <v>189</v>
      </c>
      <c r="F51" s="94" t="s">
        <v>126</v>
      </c>
      <c r="G51" s="97">
        <v>45</v>
      </c>
      <c r="H51" s="97">
        <v>45</v>
      </c>
      <c r="I51" s="57">
        <f t="shared" si="0"/>
        <v>90</v>
      </c>
      <c r="J51" s="94" t="s">
        <v>915</v>
      </c>
      <c r="K51" s="94" t="s">
        <v>912</v>
      </c>
      <c r="L51" s="94" t="s">
        <v>913</v>
      </c>
      <c r="M51" s="94">
        <v>9976661710</v>
      </c>
      <c r="N51" s="94" t="s">
        <v>914</v>
      </c>
      <c r="O51" s="94">
        <v>9954042941</v>
      </c>
      <c r="P51" s="49">
        <v>43679</v>
      </c>
      <c r="Q51" s="48" t="s">
        <v>76</v>
      </c>
      <c r="R51" s="48" t="s">
        <v>1118</v>
      </c>
      <c r="S51" s="18" t="s">
        <v>1113</v>
      </c>
      <c r="T51" s="18"/>
    </row>
    <row r="52" spans="1:20" ht="33">
      <c r="A52" s="4">
        <v>48</v>
      </c>
      <c r="B52" s="96" t="s">
        <v>63</v>
      </c>
      <c r="C52" s="94" t="s">
        <v>766</v>
      </c>
      <c r="D52" s="94" t="s">
        <v>25</v>
      </c>
      <c r="E52" s="97">
        <v>224</v>
      </c>
      <c r="F52" s="94" t="s">
        <v>126</v>
      </c>
      <c r="G52" s="97">
        <v>12</v>
      </c>
      <c r="H52" s="97">
        <v>18</v>
      </c>
      <c r="I52" s="57">
        <f t="shared" si="0"/>
        <v>30</v>
      </c>
      <c r="J52" s="94" t="s">
        <v>916</v>
      </c>
      <c r="K52" s="94" t="s">
        <v>912</v>
      </c>
      <c r="L52" s="94" t="s">
        <v>913</v>
      </c>
      <c r="M52" s="94">
        <v>9976661710</v>
      </c>
      <c r="N52" s="94" t="s">
        <v>914</v>
      </c>
      <c r="O52" s="94">
        <v>9954042941</v>
      </c>
      <c r="P52" s="49">
        <v>43679</v>
      </c>
      <c r="Q52" s="48" t="s">
        <v>76</v>
      </c>
      <c r="R52" s="48" t="s">
        <v>1118</v>
      </c>
      <c r="S52" s="18" t="s">
        <v>1113</v>
      </c>
      <c r="T52" s="18"/>
    </row>
    <row r="53" spans="1:20" ht="33">
      <c r="A53" s="4">
        <v>49</v>
      </c>
      <c r="B53" s="96" t="s">
        <v>63</v>
      </c>
      <c r="C53" s="94" t="s">
        <v>767</v>
      </c>
      <c r="D53" s="94" t="s">
        <v>25</v>
      </c>
      <c r="E53" s="97">
        <v>223</v>
      </c>
      <c r="F53" s="94" t="s">
        <v>126</v>
      </c>
      <c r="G53" s="97">
        <v>14</v>
      </c>
      <c r="H53" s="97">
        <v>13</v>
      </c>
      <c r="I53" s="57">
        <f t="shared" si="0"/>
        <v>27</v>
      </c>
      <c r="J53" s="94" t="s">
        <v>917</v>
      </c>
      <c r="K53" s="94" t="s">
        <v>912</v>
      </c>
      <c r="L53" s="94" t="s">
        <v>913</v>
      </c>
      <c r="M53" s="94">
        <v>9976661710</v>
      </c>
      <c r="N53" s="94" t="s">
        <v>914</v>
      </c>
      <c r="O53" s="94">
        <v>9954042941</v>
      </c>
      <c r="P53" s="49">
        <v>43679</v>
      </c>
      <c r="Q53" s="48" t="s">
        <v>76</v>
      </c>
      <c r="R53" s="48" t="s">
        <v>1118</v>
      </c>
      <c r="S53" s="18" t="s">
        <v>1113</v>
      </c>
      <c r="T53" s="18"/>
    </row>
    <row r="54" spans="1:20" ht="33">
      <c r="A54" s="4">
        <v>50</v>
      </c>
      <c r="B54" s="96" t="s">
        <v>63</v>
      </c>
      <c r="C54" s="94" t="s">
        <v>768</v>
      </c>
      <c r="D54" s="94" t="s">
        <v>25</v>
      </c>
      <c r="E54" s="97">
        <v>217</v>
      </c>
      <c r="F54" s="94" t="s">
        <v>126</v>
      </c>
      <c r="G54" s="97">
        <v>14</v>
      </c>
      <c r="H54" s="97">
        <v>14</v>
      </c>
      <c r="I54" s="57">
        <f t="shared" si="0"/>
        <v>28</v>
      </c>
      <c r="J54" s="94" t="s">
        <v>918</v>
      </c>
      <c r="K54" s="94" t="s">
        <v>912</v>
      </c>
      <c r="L54" s="94" t="s">
        <v>913</v>
      </c>
      <c r="M54" s="94">
        <v>9976661710</v>
      </c>
      <c r="N54" s="94" t="s">
        <v>914</v>
      </c>
      <c r="O54" s="94">
        <v>9954042941</v>
      </c>
      <c r="P54" s="49">
        <v>43680</v>
      </c>
      <c r="Q54" s="48" t="s">
        <v>77</v>
      </c>
      <c r="R54" s="48" t="s">
        <v>1118</v>
      </c>
      <c r="S54" s="18" t="s">
        <v>1113</v>
      </c>
      <c r="T54" s="18"/>
    </row>
    <row r="55" spans="1:20">
      <c r="A55" s="4">
        <v>51</v>
      </c>
      <c r="B55" s="96" t="s">
        <v>63</v>
      </c>
      <c r="C55" s="94" t="s">
        <v>769</v>
      </c>
      <c r="D55" s="94" t="s">
        <v>25</v>
      </c>
      <c r="E55" s="97">
        <v>214</v>
      </c>
      <c r="F55" s="94" t="s">
        <v>126</v>
      </c>
      <c r="G55" s="97">
        <v>9</v>
      </c>
      <c r="H55" s="97">
        <v>10</v>
      </c>
      <c r="I55" s="57">
        <f t="shared" si="0"/>
        <v>19</v>
      </c>
      <c r="J55" s="94" t="s">
        <v>919</v>
      </c>
      <c r="K55" s="94" t="s">
        <v>892</v>
      </c>
      <c r="L55" s="94" t="s">
        <v>893</v>
      </c>
      <c r="M55" s="94">
        <v>9401119645</v>
      </c>
      <c r="N55" s="94" t="s">
        <v>894</v>
      </c>
      <c r="O55" s="94">
        <v>9854678295</v>
      </c>
      <c r="P55" s="49">
        <v>43680</v>
      </c>
      <c r="Q55" s="48" t="s">
        <v>77</v>
      </c>
      <c r="R55" s="48" t="s">
        <v>1118</v>
      </c>
      <c r="S55" s="18" t="s">
        <v>1113</v>
      </c>
      <c r="T55" s="18"/>
    </row>
    <row r="56" spans="1:20">
      <c r="A56" s="4">
        <v>52</v>
      </c>
      <c r="B56" s="96" t="s">
        <v>63</v>
      </c>
      <c r="C56" s="94" t="s">
        <v>770</v>
      </c>
      <c r="D56" s="94" t="s">
        <v>25</v>
      </c>
      <c r="E56" s="97">
        <v>218</v>
      </c>
      <c r="F56" s="94" t="s">
        <v>126</v>
      </c>
      <c r="G56" s="97">
        <v>15</v>
      </c>
      <c r="H56" s="97">
        <v>17</v>
      </c>
      <c r="I56" s="57">
        <f t="shared" si="0"/>
        <v>32</v>
      </c>
      <c r="J56" s="94" t="s">
        <v>920</v>
      </c>
      <c r="K56" s="94" t="s">
        <v>892</v>
      </c>
      <c r="L56" s="94" t="s">
        <v>893</v>
      </c>
      <c r="M56" s="94">
        <v>9401119645</v>
      </c>
      <c r="N56" s="94" t="s">
        <v>894</v>
      </c>
      <c r="O56" s="94">
        <v>9854678295</v>
      </c>
      <c r="P56" s="49">
        <v>43683</v>
      </c>
      <c r="Q56" s="48" t="s">
        <v>73</v>
      </c>
      <c r="R56" s="48" t="s">
        <v>1118</v>
      </c>
      <c r="S56" s="18" t="s">
        <v>1113</v>
      </c>
      <c r="T56" s="18"/>
    </row>
    <row r="57" spans="1:20">
      <c r="A57" s="4">
        <v>53</v>
      </c>
      <c r="B57" s="96" t="s">
        <v>63</v>
      </c>
      <c r="C57" s="94" t="s">
        <v>771</v>
      </c>
      <c r="D57" s="94" t="s">
        <v>25</v>
      </c>
      <c r="E57" s="97">
        <v>219</v>
      </c>
      <c r="F57" s="94" t="s">
        <v>126</v>
      </c>
      <c r="G57" s="97">
        <v>11</v>
      </c>
      <c r="H57" s="97">
        <v>11</v>
      </c>
      <c r="I57" s="57">
        <f t="shared" si="0"/>
        <v>22</v>
      </c>
      <c r="J57" s="94" t="s">
        <v>921</v>
      </c>
      <c r="K57" s="94" t="s">
        <v>892</v>
      </c>
      <c r="L57" s="94" t="s">
        <v>893</v>
      </c>
      <c r="M57" s="94">
        <v>9401119645</v>
      </c>
      <c r="N57" s="94" t="s">
        <v>894</v>
      </c>
      <c r="O57" s="94">
        <v>9854678295</v>
      </c>
      <c r="P57" s="49">
        <v>43683</v>
      </c>
      <c r="Q57" s="48" t="s">
        <v>73</v>
      </c>
      <c r="R57" s="48" t="s">
        <v>1118</v>
      </c>
      <c r="S57" s="18" t="s">
        <v>1113</v>
      </c>
      <c r="T57" s="18"/>
    </row>
    <row r="58" spans="1:20">
      <c r="A58" s="4">
        <v>54</v>
      </c>
      <c r="B58" s="96" t="s">
        <v>63</v>
      </c>
      <c r="C58" s="94" t="s">
        <v>772</v>
      </c>
      <c r="D58" s="94" t="s">
        <v>25</v>
      </c>
      <c r="E58" s="97">
        <v>216</v>
      </c>
      <c r="F58" s="94" t="s">
        <v>126</v>
      </c>
      <c r="G58" s="97">
        <v>25</v>
      </c>
      <c r="H58" s="97">
        <v>20</v>
      </c>
      <c r="I58" s="57">
        <f t="shared" si="0"/>
        <v>45</v>
      </c>
      <c r="J58" s="94" t="s">
        <v>922</v>
      </c>
      <c r="K58" s="94" t="s">
        <v>892</v>
      </c>
      <c r="L58" s="94" t="s">
        <v>893</v>
      </c>
      <c r="M58" s="94">
        <v>9401119645</v>
      </c>
      <c r="N58" s="94" t="s">
        <v>894</v>
      </c>
      <c r="O58" s="94">
        <v>9854678295</v>
      </c>
      <c r="P58" s="49">
        <v>43683</v>
      </c>
      <c r="Q58" s="48" t="s">
        <v>73</v>
      </c>
      <c r="R58" s="48" t="s">
        <v>1118</v>
      </c>
      <c r="S58" s="18" t="s">
        <v>1113</v>
      </c>
      <c r="T58" s="18"/>
    </row>
    <row r="59" spans="1:20">
      <c r="A59" s="4">
        <v>55</v>
      </c>
      <c r="B59" s="96" t="s">
        <v>63</v>
      </c>
      <c r="C59" s="94" t="s">
        <v>773</v>
      </c>
      <c r="D59" s="94" t="s">
        <v>25</v>
      </c>
      <c r="E59" s="97">
        <v>215</v>
      </c>
      <c r="F59" s="94" t="s">
        <v>126</v>
      </c>
      <c r="G59" s="97">
        <v>10</v>
      </c>
      <c r="H59" s="97">
        <v>10</v>
      </c>
      <c r="I59" s="57">
        <f t="shared" si="0"/>
        <v>20</v>
      </c>
      <c r="J59" s="94" t="s">
        <v>895</v>
      </c>
      <c r="K59" s="94" t="s">
        <v>892</v>
      </c>
      <c r="L59" s="94" t="s">
        <v>893</v>
      </c>
      <c r="M59" s="94">
        <v>9401119645</v>
      </c>
      <c r="N59" s="94" t="s">
        <v>894</v>
      </c>
      <c r="O59" s="94">
        <v>9854678295</v>
      </c>
      <c r="P59" s="49">
        <v>43684</v>
      </c>
      <c r="Q59" s="48" t="s">
        <v>74</v>
      </c>
      <c r="R59" s="48" t="s">
        <v>1118</v>
      </c>
      <c r="S59" s="18" t="s">
        <v>1113</v>
      </c>
      <c r="T59" s="18"/>
    </row>
    <row r="60" spans="1:20">
      <c r="A60" s="4">
        <v>56</v>
      </c>
      <c r="B60" s="96" t="s">
        <v>63</v>
      </c>
      <c r="C60" s="94" t="s">
        <v>774</v>
      </c>
      <c r="D60" s="94" t="s">
        <v>25</v>
      </c>
      <c r="E60" s="97">
        <v>213</v>
      </c>
      <c r="F60" s="94" t="s">
        <v>126</v>
      </c>
      <c r="G60" s="97">
        <v>10</v>
      </c>
      <c r="H60" s="97">
        <v>18</v>
      </c>
      <c r="I60" s="57">
        <f t="shared" si="0"/>
        <v>28</v>
      </c>
      <c r="J60" s="94" t="s">
        <v>923</v>
      </c>
      <c r="K60" s="94" t="s">
        <v>892</v>
      </c>
      <c r="L60" s="94" t="s">
        <v>893</v>
      </c>
      <c r="M60" s="94">
        <v>9401119645</v>
      </c>
      <c r="N60" s="94" t="s">
        <v>894</v>
      </c>
      <c r="O60" s="94">
        <v>9854678295</v>
      </c>
      <c r="P60" s="49">
        <v>43684</v>
      </c>
      <c r="Q60" s="48" t="s">
        <v>74</v>
      </c>
      <c r="R60" s="48" t="s">
        <v>1118</v>
      </c>
      <c r="S60" s="18" t="s">
        <v>1113</v>
      </c>
      <c r="T60" s="18"/>
    </row>
    <row r="61" spans="1:20">
      <c r="A61" s="4">
        <v>57</v>
      </c>
      <c r="B61" s="96" t="s">
        <v>63</v>
      </c>
      <c r="C61" s="94" t="s">
        <v>775</v>
      </c>
      <c r="D61" s="94" t="s">
        <v>25</v>
      </c>
      <c r="E61" s="97">
        <v>26</v>
      </c>
      <c r="F61" s="94" t="s">
        <v>126</v>
      </c>
      <c r="G61" s="97">
        <v>22</v>
      </c>
      <c r="H61" s="97">
        <v>25</v>
      </c>
      <c r="I61" s="57">
        <f t="shared" si="0"/>
        <v>47</v>
      </c>
      <c r="J61" s="94" t="s">
        <v>924</v>
      </c>
      <c r="K61" s="94" t="s">
        <v>878</v>
      </c>
      <c r="L61" s="94" t="s">
        <v>879</v>
      </c>
      <c r="M61" s="94">
        <v>9401444559</v>
      </c>
      <c r="N61" s="94" t="s">
        <v>925</v>
      </c>
      <c r="O61" s="94">
        <v>9854262144</v>
      </c>
      <c r="P61" s="49">
        <v>43685</v>
      </c>
      <c r="Q61" s="48" t="s">
        <v>75</v>
      </c>
      <c r="R61" s="48" t="s">
        <v>1118</v>
      </c>
      <c r="S61" s="18" t="s">
        <v>1113</v>
      </c>
      <c r="T61" s="18"/>
    </row>
    <row r="62" spans="1:20">
      <c r="A62" s="4">
        <v>58</v>
      </c>
      <c r="B62" s="96" t="s">
        <v>63</v>
      </c>
      <c r="C62" s="94" t="s">
        <v>776</v>
      </c>
      <c r="D62" s="94" t="s">
        <v>25</v>
      </c>
      <c r="E62" s="97">
        <v>27</v>
      </c>
      <c r="F62" s="94" t="s">
        <v>126</v>
      </c>
      <c r="G62" s="97">
        <v>22</v>
      </c>
      <c r="H62" s="97">
        <v>22</v>
      </c>
      <c r="I62" s="57">
        <f t="shared" si="0"/>
        <v>44</v>
      </c>
      <c r="J62" s="94" t="s">
        <v>926</v>
      </c>
      <c r="K62" s="94" t="s">
        <v>878</v>
      </c>
      <c r="L62" s="94" t="s">
        <v>879</v>
      </c>
      <c r="M62" s="94">
        <v>9401444559</v>
      </c>
      <c r="N62" s="94" t="s">
        <v>925</v>
      </c>
      <c r="O62" s="94">
        <v>9854262144</v>
      </c>
      <c r="P62" s="49">
        <v>43685</v>
      </c>
      <c r="Q62" s="48" t="s">
        <v>75</v>
      </c>
      <c r="R62" s="48" t="s">
        <v>1118</v>
      </c>
      <c r="S62" s="18" t="s">
        <v>1113</v>
      </c>
      <c r="T62" s="18"/>
    </row>
    <row r="63" spans="1:20">
      <c r="A63" s="4">
        <v>59</v>
      </c>
      <c r="B63" s="96" t="s">
        <v>63</v>
      </c>
      <c r="C63" s="94" t="s">
        <v>777</v>
      </c>
      <c r="D63" s="94" t="s">
        <v>25</v>
      </c>
      <c r="E63" s="97">
        <v>28</v>
      </c>
      <c r="F63" s="94" t="s">
        <v>126</v>
      </c>
      <c r="G63" s="97">
        <v>22</v>
      </c>
      <c r="H63" s="97">
        <v>25</v>
      </c>
      <c r="I63" s="57">
        <f t="shared" si="0"/>
        <v>47</v>
      </c>
      <c r="J63" s="94" t="s">
        <v>927</v>
      </c>
      <c r="K63" s="94" t="s">
        <v>878</v>
      </c>
      <c r="L63" s="94" t="s">
        <v>879</v>
      </c>
      <c r="M63" s="94">
        <v>9401444559</v>
      </c>
      <c r="N63" s="94" t="s">
        <v>925</v>
      </c>
      <c r="O63" s="94">
        <v>9854262144</v>
      </c>
      <c r="P63" s="49">
        <v>43686</v>
      </c>
      <c r="Q63" s="48" t="s">
        <v>76</v>
      </c>
      <c r="R63" s="48" t="s">
        <v>1118</v>
      </c>
      <c r="S63" s="18" t="s">
        <v>1113</v>
      </c>
      <c r="T63" s="18"/>
    </row>
    <row r="64" spans="1:20">
      <c r="A64" s="4">
        <v>60</v>
      </c>
      <c r="B64" s="96" t="s">
        <v>63</v>
      </c>
      <c r="C64" s="94" t="s">
        <v>778</v>
      </c>
      <c r="D64" s="94" t="s">
        <v>25</v>
      </c>
      <c r="E64" s="97">
        <v>29</v>
      </c>
      <c r="F64" s="94" t="s">
        <v>126</v>
      </c>
      <c r="G64" s="97">
        <v>22</v>
      </c>
      <c r="H64" s="97">
        <v>23</v>
      </c>
      <c r="I64" s="57">
        <f t="shared" si="0"/>
        <v>45</v>
      </c>
      <c r="J64" s="94" t="s">
        <v>928</v>
      </c>
      <c r="K64" s="94" t="s">
        <v>878</v>
      </c>
      <c r="L64" s="94" t="s">
        <v>879</v>
      </c>
      <c r="M64" s="94">
        <v>9401444559</v>
      </c>
      <c r="N64" s="94" t="s">
        <v>925</v>
      </c>
      <c r="O64" s="94">
        <v>9854262144</v>
      </c>
      <c r="P64" s="49">
        <v>43686</v>
      </c>
      <c r="Q64" s="48" t="s">
        <v>76</v>
      </c>
      <c r="R64" s="48" t="s">
        <v>1118</v>
      </c>
      <c r="S64" s="18" t="s">
        <v>1113</v>
      </c>
      <c r="T64" s="18"/>
    </row>
    <row r="65" spans="1:20">
      <c r="A65" s="4">
        <v>61</v>
      </c>
      <c r="B65" s="96" t="s">
        <v>63</v>
      </c>
      <c r="C65" s="94" t="s">
        <v>779</v>
      </c>
      <c r="D65" s="94" t="s">
        <v>25</v>
      </c>
      <c r="E65" s="97">
        <v>30</v>
      </c>
      <c r="F65" s="94" t="s">
        <v>126</v>
      </c>
      <c r="G65" s="97">
        <v>16</v>
      </c>
      <c r="H65" s="97">
        <v>18</v>
      </c>
      <c r="I65" s="57">
        <f t="shared" si="0"/>
        <v>34</v>
      </c>
      <c r="J65" s="94" t="s">
        <v>929</v>
      </c>
      <c r="K65" s="94" t="s">
        <v>878</v>
      </c>
      <c r="L65" s="94" t="s">
        <v>879</v>
      </c>
      <c r="M65" s="94">
        <v>9401444559</v>
      </c>
      <c r="N65" s="94" t="s">
        <v>925</v>
      </c>
      <c r="O65" s="94">
        <v>9854262144</v>
      </c>
      <c r="P65" s="49">
        <v>43687</v>
      </c>
      <c r="Q65" s="48" t="s">
        <v>77</v>
      </c>
      <c r="R65" s="48" t="s">
        <v>1118</v>
      </c>
      <c r="S65" s="18" t="s">
        <v>1113</v>
      </c>
      <c r="T65" s="18"/>
    </row>
    <row r="66" spans="1:20">
      <c r="A66" s="4">
        <v>62</v>
      </c>
      <c r="B66" s="96" t="s">
        <v>63</v>
      </c>
      <c r="C66" s="94" t="s">
        <v>780</v>
      </c>
      <c r="D66" s="94" t="s">
        <v>25</v>
      </c>
      <c r="E66" s="97">
        <v>31</v>
      </c>
      <c r="F66" s="94" t="s">
        <v>126</v>
      </c>
      <c r="G66" s="97">
        <v>33</v>
      </c>
      <c r="H66" s="97">
        <v>44</v>
      </c>
      <c r="I66" s="57">
        <f t="shared" si="0"/>
        <v>77</v>
      </c>
      <c r="J66" s="94" t="s">
        <v>930</v>
      </c>
      <c r="K66" s="94" t="s">
        <v>878</v>
      </c>
      <c r="L66" s="94" t="s">
        <v>879</v>
      </c>
      <c r="M66" s="94">
        <v>9401444559</v>
      </c>
      <c r="N66" s="94" t="s">
        <v>925</v>
      </c>
      <c r="O66" s="94">
        <v>9854262144</v>
      </c>
      <c r="P66" s="49">
        <v>43690</v>
      </c>
      <c r="Q66" s="48" t="s">
        <v>73</v>
      </c>
      <c r="R66" s="48" t="s">
        <v>1118</v>
      </c>
      <c r="S66" s="18" t="s">
        <v>1113</v>
      </c>
      <c r="T66" s="18"/>
    </row>
    <row r="67" spans="1:20">
      <c r="A67" s="4">
        <v>63</v>
      </c>
      <c r="B67" s="96" t="s">
        <v>63</v>
      </c>
      <c r="C67" s="94" t="s">
        <v>781</v>
      </c>
      <c r="D67" s="94" t="s">
        <v>25</v>
      </c>
      <c r="E67" s="97">
        <v>32</v>
      </c>
      <c r="F67" s="94" t="s">
        <v>126</v>
      </c>
      <c r="G67" s="97">
        <v>35</v>
      </c>
      <c r="H67" s="97">
        <v>34</v>
      </c>
      <c r="I67" s="57">
        <f t="shared" si="0"/>
        <v>69</v>
      </c>
      <c r="J67" s="94" t="s">
        <v>931</v>
      </c>
      <c r="K67" s="94" t="s">
        <v>878</v>
      </c>
      <c r="L67" s="94" t="s">
        <v>879</v>
      </c>
      <c r="M67" s="94">
        <v>9401444559</v>
      </c>
      <c r="N67" s="94" t="s">
        <v>925</v>
      </c>
      <c r="O67" s="94">
        <v>9854262144</v>
      </c>
      <c r="P67" s="49">
        <v>43690</v>
      </c>
      <c r="Q67" s="48" t="s">
        <v>73</v>
      </c>
      <c r="R67" s="48" t="s">
        <v>1118</v>
      </c>
      <c r="S67" s="18" t="s">
        <v>1113</v>
      </c>
      <c r="T67" s="18"/>
    </row>
    <row r="68" spans="1:20">
      <c r="A68" s="4">
        <v>64</v>
      </c>
      <c r="B68" s="96" t="s">
        <v>63</v>
      </c>
      <c r="C68" s="94" t="s">
        <v>782</v>
      </c>
      <c r="D68" s="94" t="s">
        <v>25</v>
      </c>
      <c r="E68" s="97">
        <v>33</v>
      </c>
      <c r="F68" s="94" t="s">
        <v>126</v>
      </c>
      <c r="G68" s="97">
        <v>34</v>
      </c>
      <c r="H68" s="97">
        <v>35</v>
      </c>
      <c r="I68" s="57">
        <f t="shared" si="0"/>
        <v>69</v>
      </c>
      <c r="J68" s="94" t="s">
        <v>930</v>
      </c>
      <c r="K68" s="94" t="s">
        <v>878</v>
      </c>
      <c r="L68" s="94" t="s">
        <v>879</v>
      </c>
      <c r="M68" s="94">
        <v>9401444559</v>
      </c>
      <c r="N68" s="94" t="s">
        <v>925</v>
      </c>
      <c r="O68" s="94">
        <v>9854262144</v>
      </c>
      <c r="P68" s="49">
        <v>43691</v>
      </c>
      <c r="Q68" s="48" t="s">
        <v>74</v>
      </c>
      <c r="R68" s="48" t="s">
        <v>1118</v>
      </c>
      <c r="S68" s="18" t="s">
        <v>1113</v>
      </c>
      <c r="T68" s="18"/>
    </row>
    <row r="69" spans="1:20">
      <c r="A69" s="4">
        <v>65</v>
      </c>
      <c r="B69" s="96" t="s">
        <v>63</v>
      </c>
      <c r="C69" s="94" t="s">
        <v>783</v>
      </c>
      <c r="D69" s="94" t="s">
        <v>25</v>
      </c>
      <c r="E69" s="97">
        <v>34</v>
      </c>
      <c r="F69" s="94" t="s">
        <v>126</v>
      </c>
      <c r="G69" s="97">
        <v>25</v>
      </c>
      <c r="H69" s="97">
        <v>28</v>
      </c>
      <c r="I69" s="57">
        <f t="shared" si="0"/>
        <v>53</v>
      </c>
      <c r="J69" s="94" t="s">
        <v>932</v>
      </c>
      <c r="K69" s="94" t="s">
        <v>878</v>
      </c>
      <c r="L69" s="94" t="s">
        <v>879</v>
      </c>
      <c r="M69" s="94">
        <v>9401444559</v>
      </c>
      <c r="N69" s="94" t="s">
        <v>925</v>
      </c>
      <c r="O69" s="94">
        <v>9854262144</v>
      </c>
      <c r="P69" s="49">
        <v>43691</v>
      </c>
      <c r="Q69" s="48" t="s">
        <v>74</v>
      </c>
      <c r="R69" s="48" t="s">
        <v>1118</v>
      </c>
      <c r="S69" s="18" t="s">
        <v>1113</v>
      </c>
      <c r="T69" s="18"/>
    </row>
    <row r="70" spans="1:20">
      <c r="A70" s="4">
        <v>66</v>
      </c>
      <c r="B70" s="96" t="s">
        <v>63</v>
      </c>
      <c r="C70" s="94" t="s">
        <v>784</v>
      </c>
      <c r="D70" s="94" t="s">
        <v>25</v>
      </c>
      <c r="E70" s="97">
        <v>148</v>
      </c>
      <c r="F70" s="94" t="s">
        <v>126</v>
      </c>
      <c r="G70" s="97">
        <v>16</v>
      </c>
      <c r="H70" s="97">
        <v>18</v>
      </c>
      <c r="I70" s="57">
        <f t="shared" ref="I70:I133" si="1">SUM(G70:H70)</f>
        <v>34</v>
      </c>
      <c r="J70" s="94" t="s">
        <v>933</v>
      </c>
      <c r="K70" s="94" t="s">
        <v>878</v>
      </c>
      <c r="L70" s="94" t="s">
        <v>879</v>
      </c>
      <c r="M70" s="94">
        <v>9401444559</v>
      </c>
      <c r="N70" s="94" t="s">
        <v>925</v>
      </c>
      <c r="O70" s="94">
        <v>9854262144</v>
      </c>
      <c r="P70" s="49">
        <v>43693</v>
      </c>
      <c r="Q70" s="48" t="s">
        <v>76</v>
      </c>
      <c r="R70" s="48" t="s">
        <v>1118</v>
      </c>
      <c r="S70" s="18" t="s">
        <v>1113</v>
      </c>
      <c r="T70" s="18"/>
    </row>
    <row r="71" spans="1:20">
      <c r="A71" s="4">
        <v>67</v>
      </c>
      <c r="B71" s="96" t="s">
        <v>63</v>
      </c>
      <c r="C71" s="94" t="s">
        <v>785</v>
      </c>
      <c r="D71" s="94" t="s">
        <v>25</v>
      </c>
      <c r="E71" s="97">
        <v>35</v>
      </c>
      <c r="F71" s="94" t="s">
        <v>126</v>
      </c>
      <c r="G71" s="97">
        <v>40</v>
      </c>
      <c r="H71" s="97">
        <v>39</v>
      </c>
      <c r="I71" s="57">
        <f t="shared" si="1"/>
        <v>79</v>
      </c>
      <c r="J71" s="94" t="s">
        <v>934</v>
      </c>
      <c r="K71" s="94" t="s">
        <v>878</v>
      </c>
      <c r="L71" s="94" t="s">
        <v>879</v>
      </c>
      <c r="M71" s="94">
        <v>9401444559</v>
      </c>
      <c r="N71" s="94" t="s">
        <v>925</v>
      </c>
      <c r="O71" s="94">
        <v>9854262144</v>
      </c>
      <c r="P71" s="49">
        <v>43693</v>
      </c>
      <c r="Q71" s="48" t="s">
        <v>76</v>
      </c>
      <c r="R71" s="48" t="s">
        <v>1118</v>
      </c>
      <c r="S71" s="18" t="s">
        <v>1113</v>
      </c>
      <c r="T71" s="18"/>
    </row>
    <row r="72" spans="1:20">
      <c r="A72" s="4">
        <v>68</v>
      </c>
      <c r="B72" s="96" t="s">
        <v>63</v>
      </c>
      <c r="C72" s="94" t="s">
        <v>786</v>
      </c>
      <c r="D72" s="94" t="s">
        <v>25</v>
      </c>
      <c r="E72" s="97">
        <v>36</v>
      </c>
      <c r="F72" s="94" t="s">
        <v>126</v>
      </c>
      <c r="G72" s="97">
        <v>35</v>
      </c>
      <c r="H72" s="97">
        <v>36</v>
      </c>
      <c r="I72" s="57">
        <f t="shared" si="1"/>
        <v>71</v>
      </c>
      <c r="J72" s="94" t="s">
        <v>935</v>
      </c>
      <c r="K72" s="94" t="s">
        <v>878</v>
      </c>
      <c r="L72" s="94" t="s">
        <v>879</v>
      </c>
      <c r="M72" s="94">
        <v>9401444559</v>
      </c>
      <c r="N72" s="94" t="s">
        <v>925</v>
      </c>
      <c r="O72" s="94">
        <v>9854262144</v>
      </c>
      <c r="P72" s="49">
        <v>43694</v>
      </c>
      <c r="Q72" s="48" t="s">
        <v>77</v>
      </c>
      <c r="R72" s="48" t="s">
        <v>1118</v>
      </c>
      <c r="S72" s="18" t="s">
        <v>1113</v>
      </c>
      <c r="T72" s="18"/>
    </row>
    <row r="73" spans="1:20">
      <c r="A73" s="4">
        <v>69</v>
      </c>
      <c r="B73" s="96" t="s">
        <v>63</v>
      </c>
      <c r="C73" s="94" t="s">
        <v>787</v>
      </c>
      <c r="D73" s="94" t="s">
        <v>25</v>
      </c>
      <c r="E73" s="97">
        <v>37</v>
      </c>
      <c r="F73" s="94" t="s">
        <v>126</v>
      </c>
      <c r="G73" s="97">
        <v>20</v>
      </c>
      <c r="H73" s="97">
        <v>20</v>
      </c>
      <c r="I73" s="57">
        <f t="shared" si="1"/>
        <v>40</v>
      </c>
      <c r="J73" s="94" t="s">
        <v>936</v>
      </c>
      <c r="K73" s="94" t="s">
        <v>878</v>
      </c>
      <c r="L73" s="94" t="s">
        <v>879</v>
      </c>
      <c r="M73" s="94">
        <v>9401444559</v>
      </c>
      <c r="N73" s="94" t="s">
        <v>925</v>
      </c>
      <c r="O73" s="94">
        <v>9854262144</v>
      </c>
      <c r="P73" s="49">
        <v>43694</v>
      </c>
      <c r="Q73" s="48" t="s">
        <v>77</v>
      </c>
      <c r="R73" s="48" t="s">
        <v>1118</v>
      </c>
      <c r="S73" s="18" t="s">
        <v>1113</v>
      </c>
      <c r="T73" s="18"/>
    </row>
    <row r="74" spans="1:20">
      <c r="A74" s="4">
        <v>70</v>
      </c>
      <c r="B74" s="96" t="s">
        <v>63</v>
      </c>
      <c r="C74" s="94" t="s">
        <v>788</v>
      </c>
      <c r="D74" s="94" t="s">
        <v>25</v>
      </c>
      <c r="E74" s="97">
        <v>38</v>
      </c>
      <c r="F74" s="94" t="s">
        <v>126</v>
      </c>
      <c r="G74" s="97">
        <v>33</v>
      </c>
      <c r="H74" s="97">
        <v>22</v>
      </c>
      <c r="I74" s="57">
        <f t="shared" si="1"/>
        <v>55</v>
      </c>
      <c r="J74" s="94" t="s">
        <v>937</v>
      </c>
      <c r="K74" s="94" t="s">
        <v>878</v>
      </c>
      <c r="L74" s="94" t="s">
        <v>879</v>
      </c>
      <c r="M74" s="94">
        <v>9401444559</v>
      </c>
      <c r="N74" s="94" t="s">
        <v>925</v>
      </c>
      <c r="O74" s="94">
        <v>9854262144</v>
      </c>
      <c r="P74" s="49">
        <v>43696</v>
      </c>
      <c r="Q74" s="48" t="s">
        <v>72</v>
      </c>
      <c r="R74" s="48" t="s">
        <v>1118</v>
      </c>
      <c r="S74" s="18" t="s">
        <v>1113</v>
      </c>
      <c r="T74" s="18"/>
    </row>
    <row r="75" spans="1:20">
      <c r="A75" s="4">
        <v>71</v>
      </c>
      <c r="B75" s="96" t="s">
        <v>63</v>
      </c>
      <c r="C75" s="94" t="s">
        <v>789</v>
      </c>
      <c r="D75" s="94" t="s">
        <v>25</v>
      </c>
      <c r="E75" s="97">
        <v>39</v>
      </c>
      <c r="F75" s="94" t="s">
        <v>126</v>
      </c>
      <c r="G75" s="97">
        <v>27</v>
      </c>
      <c r="H75" s="97">
        <v>20</v>
      </c>
      <c r="I75" s="57">
        <f t="shared" si="1"/>
        <v>47</v>
      </c>
      <c r="J75" s="94" t="s">
        <v>938</v>
      </c>
      <c r="K75" s="94" t="s">
        <v>878</v>
      </c>
      <c r="L75" s="94" t="s">
        <v>879</v>
      </c>
      <c r="M75" s="94">
        <v>9401444559</v>
      </c>
      <c r="N75" s="94" t="s">
        <v>925</v>
      </c>
      <c r="O75" s="94">
        <v>9854262144</v>
      </c>
      <c r="P75" s="49">
        <v>43696</v>
      </c>
      <c r="Q75" s="48" t="s">
        <v>72</v>
      </c>
      <c r="R75" s="48" t="s">
        <v>1118</v>
      </c>
      <c r="S75" s="18" t="s">
        <v>1113</v>
      </c>
      <c r="T75" s="18"/>
    </row>
    <row r="76" spans="1:20">
      <c r="A76" s="4">
        <v>72</v>
      </c>
      <c r="B76" s="96" t="s">
        <v>63</v>
      </c>
      <c r="C76" s="94" t="s">
        <v>790</v>
      </c>
      <c r="D76" s="94" t="s">
        <v>25</v>
      </c>
      <c r="E76" s="97">
        <v>40</v>
      </c>
      <c r="F76" s="94" t="s">
        <v>126</v>
      </c>
      <c r="G76" s="97">
        <v>25</v>
      </c>
      <c r="H76" s="97">
        <v>25</v>
      </c>
      <c r="I76" s="57">
        <f t="shared" si="1"/>
        <v>50</v>
      </c>
      <c r="J76" s="94" t="s">
        <v>939</v>
      </c>
      <c r="K76" s="94" t="s">
        <v>878</v>
      </c>
      <c r="L76" s="94" t="s">
        <v>879</v>
      </c>
      <c r="M76" s="94">
        <v>9401444559</v>
      </c>
      <c r="N76" s="94" t="s">
        <v>925</v>
      </c>
      <c r="O76" s="94">
        <v>9854262144</v>
      </c>
      <c r="P76" s="49">
        <v>43698</v>
      </c>
      <c r="Q76" s="48" t="s">
        <v>74</v>
      </c>
      <c r="R76" s="48" t="s">
        <v>1118</v>
      </c>
      <c r="S76" s="18" t="s">
        <v>1113</v>
      </c>
      <c r="T76" s="18"/>
    </row>
    <row r="77" spans="1:20" ht="49.5">
      <c r="A77" s="4">
        <v>73</v>
      </c>
      <c r="B77" s="96" t="s">
        <v>63</v>
      </c>
      <c r="C77" s="94" t="s">
        <v>839</v>
      </c>
      <c r="D77" s="94" t="s">
        <v>25</v>
      </c>
      <c r="E77" s="97">
        <v>43</v>
      </c>
      <c r="F77" s="94" t="s">
        <v>126</v>
      </c>
      <c r="G77" s="97">
        <v>17</v>
      </c>
      <c r="H77" s="97">
        <v>18</v>
      </c>
      <c r="I77" s="57">
        <f t="shared" si="1"/>
        <v>35</v>
      </c>
      <c r="J77" s="94" t="s">
        <v>940</v>
      </c>
      <c r="K77" s="94" t="s">
        <v>941</v>
      </c>
      <c r="L77" s="94" t="s">
        <v>942</v>
      </c>
      <c r="M77" s="94">
        <v>9954108138</v>
      </c>
      <c r="N77" s="94" t="s">
        <v>943</v>
      </c>
      <c r="O77" s="94">
        <v>9613161174</v>
      </c>
      <c r="P77" s="49">
        <v>43698</v>
      </c>
      <c r="Q77" s="48" t="s">
        <v>74</v>
      </c>
      <c r="R77" s="48" t="s">
        <v>1118</v>
      </c>
      <c r="S77" s="18" t="s">
        <v>1113</v>
      </c>
      <c r="T77" s="18"/>
    </row>
    <row r="78" spans="1:20">
      <c r="A78" s="4">
        <v>74</v>
      </c>
      <c r="B78" s="96" t="s">
        <v>63</v>
      </c>
      <c r="C78" s="94" t="s">
        <v>840</v>
      </c>
      <c r="D78" s="94" t="s">
        <v>25</v>
      </c>
      <c r="E78" s="97">
        <v>44</v>
      </c>
      <c r="F78" s="94" t="s">
        <v>126</v>
      </c>
      <c r="G78" s="97">
        <v>22</v>
      </c>
      <c r="H78" s="97">
        <v>33</v>
      </c>
      <c r="I78" s="57">
        <f t="shared" si="1"/>
        <v>55</v>
      </c>
      <c r="J78" s="94" t="s">
        <v>944</v>
      </c>
      <c r="K78" s="94" t="s">
        <v>941</v>
      </c>
      <c r="L78" s="94" t="s">
        <v>942</v>
      </c>
      <c r="M78" s="94">
        <v>9954108138</v>
      </c>
      <c r="N78" s="94" t="s">
        <v>945</v>
      </c>
      <c r="O78" s="94">
        <v>9678426109</v>
      </c>
      <c r="P78" s="24">
        <v>43699</v>
      </c>
      <c r="Q78" s="18" t="s">
        <v>75</v>
      </c>
      <c r="R78" s="48" t="s">
        <v>1118</v>
      </c>
      <c r="S78" s="18" t="s">
        <v>1113</v>
      </c>
      <c r="T78" s="18"/>
    </row>
    <row r="79" spans="1:20" ht="49.5">
      <c r="A79" s="4">
        <v>75</v>
      </c>
      <c r="B79" s="96" t="s">
        <v>63</v>
      </c>
      <c r="C79" s="94" t="s">
        <v>841</v>
      </c>
      <c r="D79" s="94" t="s">
        <v>25</v>
      </c>
      <c r="E79" s="97">
        <v>45</v>
      </c>
      <c r="F79" s="94" t="s">
        <v>126</v>
      </c>
      <c r="G79" s="97">
        <v>30</v>
      </c>
      <c r="H79" s="97">
        <v>30</v>
      </c>
      <c r="I79" s="57">
        <f t="shared" si="1"/>
        <v>60</v>
      </c>
      <c r="J79" s="94" t="s">
        <v>946</v>
      </c>
      <c r="K79" s="94" t="s">
        <v>941</v>
      </c>
      <c r="L79" s="94" t="s">
        <v>942</v>
      </c>
      <c r="M79" s="94">
        <v>9954108138</v>
      </c>
      <c r="N79" s="94" t="s">
        <v>943</v>
      </c>
      <c r="O79" s="94">
        <v>9613161174</v>
      </c>
      <c r="P79" s="24">
        <v>43700</v>
      </c>
      <c r="Q79" s="18" t="s">
        <v>76</v>
      </c>
      <c r="R79" s="48" t="s">
        <v>1118</v>
      </c>
      <c r="S79" s="18" t="s">
        <v>1113</v>
      </c>
      <c r="T79" s="18"/>
    </row>
    <row r="80" spans="1:20" ht="49.5">
      <c r="A80" s="4">
        <v>76</v>
      </c>
      <c r="B80" s="96" t="s">
        <v>63</v>
      </c>
      <c r="C80" s="94" t="s">
        <v>842</v>
      </c>
      <c r="D80" s="94" t="s">
        <v>25</v>
      </c>
      <c r="E80" s="97">
        <v>46</v>
      </c>
      <c r="F80" s="94" t="s">
        <v>126</v>
      </c>
      <c r="G80" s="97">
        <v>32</v>
      </c>
      <c r="H80" s="97">
        <v>30</v>
      </c>
      <c r="I80" s="57">
        <f t="shared" si="1"/>
        <v>62</v>
      </c>
      <c r="J80" s="94" t="s">
        <v>947</v>
      </c>
      <c r="K80" s="94" t="s">
        <v>941</v>
      </c>
      <c r="L80" s="94" t="s">
        <v>942</v>
      </c>
      <c r="M80" s="94">
        <v>9954108138</v>
      </c>
      <c r="N80" s="94" t="s">
        <v>943</v>
      </c>
      <c r="O80" s="94">
        <v>9613161174</v>
      </c>
      <c r="P80" s="24">
        <v>43700</v>
      </c>
      <c r="Q80" s="18" t="s">
        <v>76</v>
      </c>
      <c r="R80" s="48" t="s">
        <v>1118</v>
      </c>
      <c r="S80" s="18" t="s">
        <v>1113</v>
      </c>
      <c r="T80" s="18"/>
    </row>
    <row r="81" spans="1:20" ht="49.5">
      <c r="A81" s="4">
        <v>77</v>
      </c>
      <c r="B81" s="96" t="s">
        <v>63</v>
      </c>
      <c r="C81" s="94" t="s">
        <v>843</v>
      </c>
      <c r="D81" s="94" t="s">
        <v>25</v>
      </c>
      <c r="E81" s="97">
        <v>47</v>
      </c>
      <c r="F81" s="94" t="s">
        <v>126</v>
      </c>
      <c r="G81" s="97">
        <v>35</v>
      </c>
      <c r="H81" s="97">
        <v>37</v>
      </c>
      <c r="I81" s="57">
        <f t="shared" si="1"/>
        <v>72</v>
      </c>
      <c r="J81" s="94" t="s">
        <v>948</v>
      </c>
      <c r="K81" s="94" t="s">
        <v>941</v>
      </c>
      <c r="L81" s="94" t="s">
        <v>942</v>
      </c>
      <c r="M81" s="94">
        <v>9954108138</v>
      </c>
      <c r="N81" s="94" t="s">
        <v>943</v>
      </c>
      <c r="O81" s="94">
        <v>9613161174</v>
      </c>
      <c r="P81" s="24">
        <v>43703</v>
      </c>
      <c r="Q81" s="18" t="s">
        <v>72</v>
      </c>
      <c r="R81" s="48" t="s">
        <v>1118</v>
      </c>
      <c r="S81" s="18" t="s">
        <v>1113</v>
      </c>
      <c r="T81" s="18"/>
    </row>
    <row r="82" spans="1:20" ht="49.5">
      <c r="A82" s="4">
        <v>78</v>
      </c>
      <c r="B82" s="96" t="s">
        <v>63</v>
      </c>
      <c r="C82" s="94" t="s">
        <v>844</v>
      </c>
      <c r="D82" s="94" t="s">
        <v>25</v>
      </c>
      <c r="E82" s="97">
        <v>48</v>
      </c>
      <c r="F82" s="94" t="s">
        <v>126</v>
      </c>
      <c r="G82" s="97">
        <v>35</v>
      </c>
      <c r="H82" s="97">
        <v>35</v>
      </c>
      <c r="I82" s="57">
        <f t="shared" si="1"/>
        <v>70</v>
      </c>
      <c r="J82" s="94" t="s">
        <v>949</v>
      </c>
      <c r="K82" s="94" t="s">
        <v>941</v>
      </c>
      <c r="L82" s="94" t="s">
        <v>942</v>
      </c>
      <c r="M82" s="94">
        <v>9954108138</v>
      </c>
      <c r="N82" s="94" t="s">
        <v>943</v>
      </c>
      <c r="O82" s="94">
        <v>9613161174</v>
      </c>
      <c r="P82" s="24">
        <v>43703</v>
      </c>
      <c r="Q82" s="18" t="s">
        <v>72</v>
      </c>
      <c r="R82" s="48" t="s">
        <v>1118</v>
      </c>
      <c r="S82" s="18" t="s">
        <v>1113</v>
      </c>
      <c r="T82" s="18"/>
    </row>
    <row r="83" spans="1:20" ht="49.5">
      <c r="A83" s="4">
        <v>79</v>
      </c>
      <c r="B83" s="96" t="s">
        <v>63</v>
      </c>
      <c r="C83" s="94" t="s">
        <v>845</v>
      </c>
      <c r="D83" s="94" t="s">
        <v>25</v>
      </c>
      <c r="E83" s="97">
        <v>49</v>
      </c>
      <c r="F83" s="94" t="s">
        <v>126</v>
      </c>
      <c r="G83" s="97">
        <v>33</v>
      </c>
      <c r="H83" s="97">
        <v>22</v>
      </c>
      <c r="I83" s="57">
        <f t="shared" si="1"/>
        <v>55</v>
      </c>
      <c r="J83" s="94" t="s">
        <v>940</v>
      </c>
      <c r="K83" s="94" t="s">
        <v>941</v>
      </c>
      <c r="L83" s="94" t="s">
        <v>942</v>
      </c>
      <c r="M83" s="94">
        <v>9954108138</v>
      </c>
      <c r="N83" s="94" t="s">
        <v>943</v>
      </c>
      <c r="O83" s="94">
        <v>9613161174</v>
      </c>
      <c r="P83" s="24">
        <v>43704</v>
      </c>
      <c r="Q83" s="18" t="s">
        <v>73</v>
      </c>
      <c r="R83" s="48" t="s">
        <v>1118</v>
      </c>
      <c r="S83" s="18" t="s">
        <v>1113</v>
      </c>
      <c r="T83" s="18"/>
    </row>
    <row r="84" spans="1:20" ht="49.5">
      <c r="A84" s="4">
        <v>80</v>
      </c>
      <c r="B84" s="96" t="s">
        <v>63</v>
      </c>
      <c r="C84" s="94" t="s">
        <v>846</v>
      </c>
      <c r="D84" s="94" t="s">
        <v>25</v>
      </c>
      <c r="E84" s="97">
        <v>50</v>
      </c>
      <c r="F84" s="94" t="s">
        <v>126</v>
      </c>
      <c r="G84" s="97">
        <v>40</v>
      </c>
      <c r="H84" s="97">
        <v>36</v>
      </c>
      <c r="I84" s="57">
        <f t="shared" si="1"/>
        <v>76</v>
      </c>
      <c r="J84" s="94" t="s">
        <v>950</v>
      </c>
      <c r="K84" s="94" t="s">
        <v>941</v>
      </c>
      <c r="L84" s="94" t="s">
        <v>942</v>
      </c>
      <c r="M84" s="94">
        <v>9954108138</v>
      </c>
      <c r="N84" s="94" t="s">
        <v>943</v>
      </c>
      <c r="O84" s="94">
        <v>9613161174</v>
      </c>
      <c r="P84" s="24">
        <v>43704</v>
      </c>
      <c r="Q84" s="18" t="s">
        <v>73</v>
      </c>
      <c r="R84" s="48" t="s">
        <v>1118</v>
      </c>
      <c r="S84" s="18" t="s">
        <v>1113</v>
      </c>
      <c r="T84" s="18"/>
    </row>
    <row r="85" spans="1:20" ht="49.5">
      <c r="A85" s="4">
        <v>81</v>
      </c>
      <c r="B85" s="96" t="s">
        <v>63</v>
      </c>
      <c r="C85" s="94" t="s">
        <v>847</v>
      </c>
      <c r="D85" s="94" t="s">
        <v>25</v>
      </c>
      <c r="E85" s="97">
        <v>51</v>
      </c>
      <c r="F85" s="94" t="s">
        <v>126</v>
      </c>
      <c r="G85" s="97">
        <v>37</v>
      </c>
      <c r="H85" s="97">
        <v>38</v>
      </c>
      <c r="I85" s="57">
        <f t="shared" si="1"/>
        <v>75</v>
      </c>
      <c r="J85" s="94" t="s">
        <v>951</v>
      </c>
      <c r="K85" s="94" t="s">
        <v>941</v>
      </c>
      <c r="L85" s="94" t="s">
        <v>942</v>
      </c>
      <c r="M85" s="94">
        <v>9954108138</v>
      </c>
      <c r="N85" s="94" t="s">
        <v>943</v>
      </c>
      <c r="O85" s="94">
        <v>9613161174</v>
      </c>
      <c r="P85" s="24">
        <v>43705</v>
      </c>
      <c r="Q85" s="18" t="s">
        <v>74</v>
      </c>
      <c r="R85" s="48" t="s">
        <v>1118</v>
      </c>
      <c r="S85" s="18" t="s">
        <v>1113</v>
      </c>
      <c r="T85" s="18"/>
    </row>
    <row r="86" spans="1:20" ht="49.5">
      <c r="A86" s="4">
        <v>82</v>
      </c>
      <c r="B86" s="96" t="s">
        <v>63</v>
      </c>
      <c r="C86" s="94" t="s">
        <v>848</v>
      </c>
      <c r="D86" s="94" t="s">
        <v>25</v>
      </c>
      <c r="E86" s="97">
        <v>52</v>
      </c>
      <c r="F86" s="94" t="s">
        <v>126</v>
      </c>
      <c r="G86" s="97">
        <v>25</v>
      </c>
      <c r="H86" s="97">
        <v>48</v>
      </c>
      <c r="I86" s="57">
        <f t="shared" si="1"/>
        <v>73</v>
      </c>
      <c r="J86" s="94" t="s">
        <v>952</v>
      </c>
      <c r="K86" s="94" t="s">
        <v>941</v>
      </c>
      <c r="L86" s="94" t="s">
        <v>942</v>
      </c>
      <c r="M86" s="94">
        <v>9954108138</v>
      </c>
      <c r="N86" s="94" t="s">
        <v>943</v>
      </c>
      <c r="O86" s="94">
        <v>9613161174</v>
      </c>
      <c r="P86" s="24">
        <v>43705</v>
      </c>
      <c r="Q86" s="18" t="s">
        <v>74</v>
      </c>
      <c r="R86" s="48" t="s">
        <v>1118</v>
      </c>
      <c r="S86" s="18" t="s">
        <v>1113</v>
      </c>
      <c r="T86" s="18"/>
    </row>
    <row r="87" spans="1:20">
      <c r="A87" s="4">
        <v>83</v>
      </c>
      <c r="B87" s="96" t="s">
        <v>63</v>
      </c>
      <c r="C87" s="94" t="s">
        <v>849</v>
      </c>
      <c r="D87" s="94" t="s">
        <v>25</v>
      </c>
      <c r="E87" s="97">
        <v>53</v>
      </c>
      <c r="F87" s="94" t="s">
        <v>126</v>
      </c>
      <c r="G87" s="97">
        <v>35</v>
      </c>
      <c r="H87" s="97">
        <v>38</v>
      </c>
      <c r="I87" s="57">
        <f t="shared" si="1"/>
        <v>73</v>
      </c>
      <c r="J87" s="94" t="s">
        <v>953</v>
      </c>
      <c r="K87" s="94" t="s">
        <v>954</v>
      </c>
      <c r="L87" s="94" t="s">
        <v>955</v>
      </c>
      <c r="M87" s="94">
        <v>9954740273</v>
      </c>
      <c r="N87" s="94" t="s">
        <v>956</v>
      </c>
      <c r="O87" s="94">
        <v>9707520481</v>
      </c>
      <c r="P87" s="24">
        <v>43706</v>
      </c>
      <c r="Q87" s="18" t="s">
        <v>75</v>
      </c>
      <c r="R87" s="48" t="s">
        <v>1118</v>
      </c>
      <c r="S87" s="18" t="s">
        <v>1113</v>
      </c>
      <c r="T87" s="18"/>
    </row>
    <row r="88" spans="1:20">
      <c r="A88" s="4">
        <v>84</v>
      </c>
      <c r="B88" s="96" t="s">
        <v>63</v>
      </c>
      <c r="C88" s="94" t="s">
        <v>850</v>
      </c>
      <c r="D88" s="94" t="s">
        <v>25</v>
      </c>
      <c r="E88" s="97">
        <v>54</v>
      </c>
      <c r="F88" s="94" t="s">
        <v>126</v>
      </c>
      <c r="G88" s="97">
        <v>40</v>
      </c>
      <c r="H88" s="97">
        <v>42</v>
      </c>
      <c r="I88" s="57">
        <f t="shared" si="1"/>
        <v>82</v>
      </c>
      <c r="J88" s="94" t="s">
        <v>957</v>
      </c>
      <c r="K88" s="94" t="s">
        <v>954</v>
      </c>
      <c r="L88" s="94" t="s">
        <v>955</v>
      </c>
      <c r="M88" s="94">
        <v>9954740273</v>
      </c>
      <c r="N88" s="94" t="s">
        <v>956</v>
      </c>
      <c r="O88" s="94">
        <v>9707520481</v>
      </c>
      <c r="P88" s="24">
        <v>43706</v>
      </c>
      <c r="Q88" s="18" t="s">
        <v>75</v>
      </c>
      <c r="R88" s="48" t="s">
        <v>1118</v>
      </c>
      <c r="S88" s="18" t="s">
        <v>1113</v>
      </c>
      <c r="T88" s="18"/>
    </row>
    <row r="89" spans="1:20">
      <c r="A89" s="4">
        <v>85</v>
      </c>
      <c r="B89" s="96" t="s">
        <v>63</v>
      </c>
      <c r="C89" s="94" t="s">
        <v>851</v>
      </c>
      <c r="D89" s="94" t="s">
        <v>25</v>
      </c>
      <c r="E89" s="97">
        <v>55</v>
      </c>
      <c r="F89" s="94" t="s">
        <v>126</v>
      </c>
      <c r="G89" s="97">
        <v>35</v>
      </c>
      <c r="H89" s="97">
        <v>34</v>
      </c>
      <c r="I89" s="57">
        <f t="shared" si="1"/>
        <v>69</v>
      </c>
      <c r="J89" s="94" t="s">
        <v>958</v>
      </c>
      <c r="K89" s="94" t="s">
        <v>851</v>
      </c>
      <c r="L89" s="94" t="s">
        <v>959</v>
      </c>
      <c r="M89" s="94"/>
      <c r="N89" s="94" t="s">
        <v>956</v>
      </c>
      <c r="O89" s="94">
        <v>9707520481</v>
      </c>
      <c r="P89" s="24">
        <v>43707</v>
      </c>
      <c r="Q89" s="18" t="s">
        <v>76</v>
      </c>
      <c r="R89" s="48" t="s">
        <v>1118</v>
      </c>
      <c r="S89" s="18" t="s">
        <v>1113</v>
      </c>
      <c r="T89" s="18"/>
    </row>
    <row r="90" spans="1:20">
      <c r="A90" s="4">
        <v>86</v>
      </c>
      <c r="B90" s="96" t="s">
        <v>63</v>
      </c>
      <c r="C90" s="94" t="s">
        <v>852</v>
      </c>
      <c r="D90" s="94" t="s">
        <v>25</v>
      </c>
      <c r="E90" s="97">
        <v>56</v>
      </c>
      <c r="F90" s="94" t="s">
        <v>126</v>
      </c>
      <c r="G90" s="97">
        <v>50</v>
      </c>
      <c r="H90" s="97">
        <v>45</v>
      </c>
      <c r="I90" s="57">
        <f t="shared" si="1"/>
        <v>95</v>
      </c>
      <c r="J90" s="94" t="s">
        <v>960</v>
      </c>
      <c r="K90" s="94" t="s">
        <v>961</v>
      </c>
      <c r="L90" s="94" t="s">
        <v>962</v>
      </c>
      <c r="M90" s="94">
        <v>9957122052</v>
      </c>
      <c r="N90" s="94" t="s">
        <v>963</v>
      </c>
      <c r="O90" s="94">
        <v>9957123154</v>
      </c>
      <c r="P90" s="24">
        <v>43707</v>
      </c>
      <c r="Q90" s="18" t="s">
        <v>76</v>
      </c>
      <c r="R90" s="48" t="s">
        <v>1118</v>
      </c>
      <c r="S90" s="18" t="s">
        <v>1113</v>
      </c>
      <c r="T90" s="18"/>
    </row>
    <row r="91" spans="1:20">
      <c r="A91" s="4">
        <v>87</v>
      </c>
      <c r="B91" s="96" t="s">
        <v>63</v>
      </c>
      <c r="C91" s="94" t="s">
        <v>853</v>
      </c>
      <c r="D91" s="94" t="s">
        <v>25</v>
      </c>
      <c r="E91" s="97">
        <v>57</v>
      </c>
      <c r="F91" s="94" t="s">
        <v>126</v>
      </c>
      <c r="G91" s="97">
        <v>55</v>
      </c>
      <c r="H91" s="97">
        <v>55</v>
      </c>
      <c r="I91" s="57">
        <f t="shared" si="1"/>
        <v>110</v>
      </c>
      <c r="J91" s="94" t="s">
        <v>964</v>
      </c>
      <c r="K91" s="94" t="s">
        <v>961</v>
      </c>
      <c r="L91" s="94" t="s">
        <v>962</v>
      </c>
      <c r="M91" s="94">
        <v>9957122052</v>
      </c>
      <c r="N91" s="94" t="s">
        <v>963</v>
      </c>
      <c r="O91" s="94">
        <v>9957123154</v>
      </c>
      <c r="P91" s="24">
        <v>43708</v>
      </c>
      <c r="Q91" s="18" t="s">
        <v>77</v>
      </c>
      <c r="R91" s="48" t="s">
        <v>1118</v>
      </c>
      <c r="S91" s="18" t="s">
        <v>1113</v>
      </c>
      <c r="T91" s="18"/>
    </row>
    <row r="92" spans="1:20">
      <c r="A92" s="4">
        <v>88</v>
      </c>
      <c r="B92" s="96" t="s">
        <v>63</v>
      </c>
      <c r="C92" s="94" t="s">
        <v>854</v>
      </c>
      <c r="D92" s="94" t="s">
        <v>25</v>
      </c>
      <c r="E92" s="97">
        <v>58</v>
      </c>
      <c r="F92" s="94" t="s">
        <v>126</v>
      </c>
      <c r="G92" s="97">
        <v>55</v>
      </c>
      <c r="H92" s="97">
        <v>55</v>
      </c>
      <c r="I92" s="57">
        <f t="shared" si="1"/>
        <v>110</v>
      </c>
      <c r="J92" s="94" t="s">
        <v>965</v>
      </c>
      <c r="K92" s="94" t="s">
        <v>961</v>
      </c>
      <c r="L92" s="94" t="s">
        <v>962</v>
      </c>
      <c r="M92" s="94">
        <v>9957122052</v>
      </c>
      <c r="N92" s="94" t="s">
        <v>963</v>
      </c>
      <c r="O92" s="94">
        <v>9957123154</v>
      </c>
      <c r="P92" s="24">
        <v>43708</v>
      </c>
      <c r="Q92" s="18" t="s">
        <v>77</v>
      </c>
      <c r="R92" s="48" t="s">
        <v>1118</v>
      </c>
      <c r="S92" s="18" t="s">
        <v>1113</v>
      </c>
      <c r="T92" s="18"/>
    </row>
    <row r="93" spans="1:20">
      <c r="A93" s="4">
        <v>89</v>
      </c>
      <c r="B93" s="96"/>
      <c r="C93" s="94"/>
      <c r="D93" s="94"/>
      <c r="E93" s="97"/>
      <c r="F93" s="94"/>
      <c r="G93" s="97"/>
      <c r="H93" s="97"/>
      <c r="I93" s="57">
        <f t="shared" si="1"/>
        <v>0</v>
      </c>
      <c r="J93" s="94"/>
      <c r="K93" s="94"/>
      <c r="L93" s="94"/>
      <c r="M93" s="94"/>
      <c r="N93" s="94"/>
      <c r="O93" s="94"/>
      <c r="P93" s="24"/>
      <c r="Q93" s="18"/>
      <c r="R93" s="18"/>
      <c r="S93" s="18"/>
      <c r="T93" s="18"/>
    </row>
    <row r="94" spans="1:20">
      <c r="A94" s="4">
        <v>90</v>
      </c>
      <c r="B94" s="96"/>
      <c r="C94" s="94"/>
      <c r="D94" s="94"/>
      <c r="E94" s="97"/>
      <c r="F94" s="94"/>
      <c r="G94" s="97"/>
      <c r="H94" s="97"/>
      <c r="I94" s="57">
        <f t="shared" si="1"/>
        <v>0</v>
      </c>
      <c r="J94" s="94"/>
      <c r="K94" s="94"/>
      <c r="L94" s="94"/>
      <c r="M94" s="94"/>
      <c r="N94" s="94"/>
      <c r="O94" s="94"/>
      <c r="P94" s="24"/>
      <c r="Q94" s="18"/>
      <c r="R94" s="18"/>
      <c r="S94" s="18"/>
      <c r="T94" s="18"/>
    </row>
    <row r="95" spans="1:20">
      <c r="A95" s="4">
        <v>91</v>
      </c>
      <c r="B95" s="96"/>
      <c r="C95" s="94"/>
      <c r="D95" s="94"/>
      <c r="E95" s="97"/>
      <c r="F95" s="94"/>
      <c r="G95" s="97"/>
      <c r="H95" s="97"/>
      <c r="I95" s="57">
        <f t="shared" si="1"/>
        <v>0</v>
      </c>
      <c r="J95" s="94"/>
      <c r="K95" s="94"/>
      <c r="L95" s="94"/>
      <c r="M95" s="94"/>
      <c r="N95" s="94"/>
      <c r="O95" s="94"/>
      <c r="P95" s="24"/>
      <c r="Q95" s="18"/>
      <c r="R95" s="18"/>
      <c r="S95" s="18"/>
      <c r="T95" s="18"/>
    </row>
    <row r="96" spans="1:20">
      <c r="A96" s="4">
        <v>92</v>
      </c>
      <c r="B96" s="96"/>
      <c r="C96" s="94"/>
      <c r="D96" s="94"/>
      <c r="E96" s="97"/>
      <c r="F96" s="94"/>
      <c r="G96" s="97"/>
      <c r="H96" s="97"/>
      <c r="I96" s="57">
        <f t="shared" si="1"/>
        <v>0</v>
      </c>
      <c r="J96" s="94"/>
      <c r="K96" s="94"/>
      <c r="L96" s="94"/>
      <c r="M96" s="94"/>
      <c r="N96" s="94"/>
      <c r="O96" s="94"/>
      <c r="P96" s="24"/>
      <c r="Q96" s="18"/>
      <c r="R96" s="18"/>
      <c r="S96" s="18"/>
      <c r="T96" s="18"/>
    </row>
    <row r="97" spans="1:20">
      <c r="A97" s="4">
        <v>93</v>
      </c>
      <c r="B97" s="96"/>
      <c r="C97" s="94"/>
      <c r="D97" s="94"/>
      <c r="E97" s="97"/>
      <c r="F97" s="94"/>
      <c r="G97" s="97"/>
      <c r="H97" s="97"/>
      <c r="I97" s="57">
        <f t="shared" si="1"/>
        <v>0</v>
      </c>
      <c r="J97" s="94"/>
      <c r="K97" s="94"/>
      <c r="L97" s="94"/>
      <c r="M97" s="94"/>
      <c r="N97" s="94"/>
      <c r="O97" s="94"/>
      <c r="P97" s="24"/>
      <c r="Q97" s="18"/>
      <c r="R97" s="18"/>
      <c r="S97" s="18"/>
      <c r="T97" s="18"/>
    </row>
    <row r="98" spans="1:20">
      <c r="A98" s="4">
        <v>94</v>
      </c>
      <c r="B98" s="96"/>
      <c r="C98" s="94"/>
      <c r="D98" s="94"/>
      <c r="E98" s="97"/>
      <c r="F98" s="94"/>
      <c r="G98" s="97"/>
      <c r="H98" s="97"/>
      <c r="I98" s="57">
        <f t="shared" si="1"/>
        <v>0</v>
      </c>
      <c r="J98" s="94"/>
      <c r="K98" s="94"/>
      <c r="L98" s="94"/>
      <c r="M98" s="94"/>
      <c r="N98" s="94"/>
      <c r="O98" s="94"/>
      <c r="P98" s="24"/>
      <c r="Q98" s="18"/>
      <c r="R98" s="18"/>
      <c r="S98" s="18"/>
      <c r="T98" s="18"/>
    </row>
    <row r="99" spans="1:20">
      <c r="A99" s="4">
        <v>95</v>
      </c>
      <c r="B99" s="96"/>
      <c r="C99" s="94"/>
      <c r="D99" s="94"/>
      <c r="E99" s="97"/>
      <c r="F99" s="94"/>
      <c r="G99" s="97"/>
      <c r="H99" s="97"/>
      <c r="I99" s="57">
        <f t="shared" si="1"/>
        <v>0</v>
      </c>
      <c r="J99" s="94"/>
      <c r="K99" s="94"/>
      <c r="L99" s="94"/>
      <c r="M99" s="94"/>
      <c r="N99" s="94"/>
      <c r="O99" s="94"/>
      <c r="P99" s="24"/>
      <c r="Q99" s="18"/>
      <c r="R99" s="18"/>
      <c r="S99" s="18"/>
      <c r="T99" s="18"/>
    </row>
    <row r="100" spans="1:20">
      <c r="A100" s="4">
        <v>96</v>
      </c>
      <c r="B100" s="96"/>
      <c r="C100" s="94"/>
      <c r="D100" s="94"/>
      <c r="E100" s="97"/>
      <c r="F100" s="94"/>
      <c r="G100" s="97"/>
      <c r="H100" s="97"/>
      <c r="I100" s="57">
        <f t="shared" si="1"/>
        <v>0</v>
      </c>
      <c r="J100" s="94"/>
      <c r="K100" s="94"/>
      <c r="L100" s="94"/>
      <c r="M100" s="94"/>
      <c r="N100" s="94"/>
      <c r="O100" s="94"/>
      <c r="P100" s="24"/>
      <c r="Q100" s="18"/>
      <c r="R100" s="18"/>
      <c r="S100" s="18"/>
      <c r="T100" s="18"/>
    </row>
    <row r="101" spans="1:20">
      <c r="A101" s="4">
        <v>97</v>
      </c>
      <c r="B101" s="96"/>
      <c r="C101" s="94"/>
      <c r="D101" s="94"/>
      <c r="E101" s="97"/>
      <c r="F101" s="94"/>
      <c r="G101" s="97"/>
      <c r="H101" s="97"/>
      <c r="I101" s="57">
        <f t="shared" si="1"/>
        <v>0</v>
      </c>
      <c r="J101" s="94"/>
      <c r="K101" s="94"/>
      <c r="L101" s="94"/>
      <c r="M101" s="94"/>
      <c r="N101" s="94"/>
      <c r="O101" s="94"/>
      <c r="P101" s="24"/>
      <c r="Q101" s="18"/>
      <c r="R101" s="18"/>
      <c r="S101" s="18"/>
      <c r="T101" s="18"/>
    </row>
    <row r="102" spans="1:20">
      <c r="A102" s="4">
        <v>98</v>
      </c>
      <c r="B102" s="96"/>
      <c r="C102" s="94"/>
      <c r="D102" s="94"/>
      <c r="E102" s="97"/>
      <c r="F102" s="94"/>
      <c r="G102" s="97"/>
      <c r="H102" s="97"/>
      <c r="I102" s="57">
        <f t="shared" si="1"/>
        <v>0</v>
      </c>
      <c r="J102" s="94"/>
      <c r="K102" s="94"/>
      <c r="L102" s="94"/>
      <c r="M102" s="94"/>
      <c r="N102" s="94"/>
      <c r="O102" s="94"/>
      <c r="P102" s="24"/>
      <c r="Q102" s="18"/>
      <c r="R102" s="18"/>
      <c r="S102" s="18"/>
      <c r="T102" s="18"/>
    </row>
    <row r="103" spans="1:20">
      <c r="A103" s="4">
        <v>99</v>
      </c>
      <c r="B103" s="96"/>
      <c r="C103" s="94"/>
      <c r="D103" s="94"/>
      <c r="E103" s="97"/>
      <c r="F103" s="94"/>
      <c r="G103" s="97"/>
      <c r="H103" s="97"/>
      <c r="I103" s="57">
        <f t="shared" si="1"/>
        <v>0</v>
      </c>
      <c r="J103" s="94"/>
      <c r="K103" s="94"/>
      <c r="L103" s="94"/>
      <c r="M103" s="94"/>
      <c r="N103" s="94"/>
      <c r="O103" s="94"/>
      <c r="P103" s="24"/>
      <c r="Q103" s="18"/>
      <c r="R103" s="18"/>
      <c r="S103" s="18"/>
      <c r="T103" s="18"/>
    </row>
    <row r="104" spans="1:20">
      <c r="A104" s="4">
        <v>100</v>
      </c>
      <c r="B104" s="96"/>
      <c r="C104" s="94"/>
      <c r="D104" s="94"/>
      <c r="E104" s="97"/>
      <c r="F104" s="94"/>
      <c r="G104" s="97"/>
      <c r="H104" s="97"/>
      <c r="I104" s="57">
        <f t="shared" si="1"/>
        <v>0</v>
      </c>
      <c r="J104" s="94"/>
      <c r="K104" s="94"/>
      <c r="L104" s="94"/>
      <c r="M104" s="94"/>
      <c r="N104" s="94"/>
      <c r="O104" s="94"/>
      <c r="P104" s="24"/>
      <c r="Q104" s="18"/>
      <c r="R104" s="18"/>
      <c r="S104" s="18"/>
      <c r="T104" s="18"/>
    </row>
    <row r="105" spans="1:20">
      <c r="A105" s="4">
        <v>101</v>
      </c>
      <c r="B105" s="96"/>
      <c r="C105" s="94"/>
      <c r="D105" s="94"/>
      <c r="E105" s="97"/>
      <c r="F105" s="94"/>
      <c r="G105" s="97"/>
      <c r="H105" s="97"/>
      <c r="I105" s="57">
        <f t="shared" si="1"/>
        <v>0</v>
      </c>
      <c r="J105" s="94"/>
      <c r="K105" s="94"/>
      <c r="L105" s="94"/>
      <c r="M105" s="94"/>
      <c r="N105" s="94"/>
      <c r="O105" s="94"/>
      <c r="P105" s="24"/>
      <c r="Q105" s="18"/>
      <c r="R105" s="18"/>
      <c r="S105" s="18"/>
      <c r="T105" s="18"/>
    </row>
    <row r="106" spans="1:20">
      <c r="A106" s="4">
        <v>102</v>
      </c>
      <c r="B106" s="96"/>
      <c r="C106" s="94"/>
      <c r="D106" s="94"/>
      <c r="E106" s="97"/>
      <c r="F106" s="94"/>
      <c r="G106" s="97"/>
      <c r="H106" s="97"/>
      <c r="I106" s="57">
        <f t="shared" si="1"/>
        <v>0</v>
      </c>
      <c r="J106" s="94"/>
      <c r="K106" s="94"/>
      <c r="L106" s="94"/>
      <c r="M106" s="94"/>
      <c r="N106" s="94"/>
      <c r="O106" s="94"/>
      <c r="P106" s="24"/>
      <c r="Q106" s="18"/>
      <c r="R106" s="18"/>
      <c r="S106" s="18"/>
      <c r="T106" s="18"/>
    </row>
    <row r="107" spans="1:20">
      <c r="A107" s="4">
        <v>103</v>
      </c>
      <c r="B107" s="96"/>
      <c r="C107" s="94"/>
      <c r="D107" s="94"/>
      <c r="E107" s="97"/>
      <c r="F107" s="94"/>
      <c r="G107" s="97"/>
      <c r="H107" s="97"/>
      <c r="I107" s="57">
        <f t="shared" si="1"/>
        <v>0</v>
      </c>
      <c r="J107" s="94"/>
      <c r="K107" s="94"/>
      <c r="L107" s="94"/>
      <c r="M107" s="94"/>
      <c r="N107" s="94"/>
      <c r="O107" s="94"/>
      <c r="P107" s="24"/>
      <c r="Q107" s="18"/>
      <c r="R107" s="18"/>
      <c r="S107" s="18"/>
      <c r="T107" s="18"/>
    </row>
    <row r="108" spans="1:20">
      <c r="A108" s="4">
        <v>104</v>
      </c>
      <c r="B108" s="96"/>
      <c r="C108" s="94"/>
      <c r="D108" s="94"/>
      <c r="E108" s="97"/>
      <c r="F108" s="94"/>
      <c r="G108" s="97"/>
      <c r="H108" s="97"/>
      <c r="I108" s="57">
        <f t="shared" si="1"/>
        <v>0</v>
      </c>
      <c r="J108" s="94"/>
      <c r="K108" s="94"/>
      <c r="L108" s="94"/>
      <c r="M108" s="94"/>
      <c r="N108" s="94"/>
      <c r="O108" s="94"/>
      <c r="P108" s="24"/>
      <c r="Q108" s="18"/>
      <c r="R108" s="18"/>
      <c r="S108" s="18"/>
      <c r="T108" s="18"/>
    </row>
    <row r="109" spans="1:20">
      <c r="A109" s="4">
        <v>105</v>
      </c>
      <c r="B109" s="96"/>
      <c r="C109" s="94"/>
      <c r="D109" s="94"/>
      <c r="E109" s="97"/>
      <c r="F109" s="94"/>
      <c r="G109" s="97"/>
      <c r="H109" s="97"/>
      <c r="I109" s="57">
        <f t="shared" si="1"/>
        <v>0</v>
      </c>
      <c r="J109" s="94"/>
      <c r="K109" s="94"/>
      <c r="L109" s="94"/>
      <c r="M109" s="94"/>
      <c r="N109" s="94"/>
      <c r="O109" s="94"/>
      <c r="P109" s="24"/>
      <c r="Q109" s="18"/>
      <c r="R109" s="18"/>
      <c r="S109" s="18"/>
      <c r="T109" s="18"/>
    </row>
    <row r="110" spans="1:20">
      <c r="A110" s="4">
        <v>106</v>
      </c>
      <c r="B110" s="96"/>
      <c r="C110" s="94"/>
      <c r="D110" s="94"/>
      <c r="E110" s="97"/>
      <c r="F110" s="94"/>
      <c r="G110" s="97"/>
      <c r="H110" s="97"/>
      <c r="I110" s="57">
        <f t="shared" si="1"/>
        <v>0</v>
      </c>
      <c r="J110" s="94"/>
      <c r="K110" s="94"/>
      <c r="L110" s="94"/>
      <c r="M110" s="94"/>
      <c r="N110" s="94"/>
      <c r="O110" s="94"/>
      <c r="P110" s="24"/>
      <c r="Q110" s="18"/>
      <c r="R110" s="18"/>
      <c r="S110" s="18"/>
      <c r="T110" s="18"/>
    </row>
    <row r="111" spans="1:20">
      <c r="A111" s="4">
        <v>107</v>
      </c>
      <c r="B111" s="96"/>
      <c r="C111" s="94"/>
      <c r="D111" s="94"/>
      <c r="E111" s="97"/>
      <c r="F111" s="94"/>
      <c r="G111" s="97"/>
      <c r="H111" s="97"/>
      <c r="I111" s="57">
        <f t="shared" si="1"/>
        <v>0</v>
      </c>
      <c r="J111" s="94"/>
      <c r="K111" s="94"/>
      <c r="L111" s="94"/>
      <c r="M111" s="94"/>
      <c r="N111" s="94"/>
      <c r="O111" s="94"/>
      <c r="P111" s="24"/>
      <c r="Q111" s="18"/>
      <c r="R111" s="18"/>
      <c r="S111" s="18"/>
      <c r="T111" s="18"/>
    </row>
    <row r="112" spans="1:20">
      <c r="A112" s="4">
        <v>108</v>
      </c>
      <c r="B112" s="96"/>
      <c r="C112" s="94"/>
      <c r="D112" s="94"/>
      <c r="E112" s="97"/>
      <c r="F112" s="94"/>
      <c r="G112" s="97"/>
      <c r="H112" s="97"/>
      <c r="I112" s="57">
        <f t="shared" si="1"/>
        <v>0</v>
      </c>
      <c r="J112" s="94"/>
      <c r="K112" s="94"/>
      <c r="L112" s="94"/>
      <c r="M112" s="94"/>
      <c r="N112" s="94"/>
      <c r="O112" s="94"/>
      <c r="P112" s="24"/>
      <c r="Q112" s="18"/>
      <c r="R112" s="18"/>
      <c r="S112" s="18"/>
      <c r="T112" s="18"/>
    </row>
    <row r="113" spans="1:20">
      <c r="A113" s="4">
        <v>109</v>
      </c>
      <c r="B113" s="96"/>
      <c r="C113" s="94"/>
      <c r="D113" s="94"/>
      <c r="E113" s="97"/>
      <c r="F113" s="94"/>
      <c r="G113" s="97"/>
      <c r="H113" s="97"/>
      <c r="I113" s="57">
        <f t="shared" si="1"/>
        <v>0</v>
      </c>
      <c r="J113" s="94"/>
      <c r="K113" s="94"/>
      <c r="L113" s="94"/>
      <c r="M113" s="94"/>
      <c r="N113" s="94"/>
      <c r="O113" s="94"/>
      <c r="P113" s="24"/>
      <c r="Q113" s="18"/>
      <c r="R113" s="18"/>
      <c r="S113" s="18"/>
      <c r="T113" s="18"/>
    </row>
    <row r="114" spans="1:20">
      <c r="A114" s="4">
        <v>110</v>
      </c>
      <c r="B114" s="96"/>
      <c r="C114" s="94"/>
      <c r="D114" s="94"/>
      <c r="E114" s="97"/>
      <c r="F114" s="94"/>
      <c r="G114" s="97"/>
      <c r="H114" s="97"/>
      <c r="I114" s="57">
        <f t="shared" si="1"/>
        <v>0</v>
      </c>
      <c r="J114" s="94"/>
      <c r="K114" s="94"/>
      <c r="L114" s="94"/>
      <c r="M114" s="94"/>
      <c r="N114" s="94"/>
      <c r="O114" s="94"/>
      <c r="P114" s="24"/>
      <c r="Q114" s="18"/>
      <c r="R114" s="18"/>
      <c r="S114" s="18"/>
      <c r="T114" s="18"/>
    </row>
    <row r="115" spans="1:20">
      <c r="A115" s="4">
        <v>111</v>
      </c>
      <c r="B115" s="96"/>
      <c r="C115" s="94"/>
      <c r="D115" s="94"/>
      <c r="E115" s="97"/>
      <c r="F115" s="94"/>
      <c r="G115" s="97"/>
      <c r="H115" s="97"/>
      <c r="I115" s="57">
        <f t="shared" si="1"/>
        <v>0</v>
      </c>
      <c r="J115" s="94"/>
      <c r="K115" s="94"/>
      <c r="L115" s="94"/>
      <c r="M115" s="94"/>
      <c r="N115" s="94"/>
      <c r="O115" s="94"/>
      <c r="P115" s="24"/>
      <c r="Q115" s="18"/>
      <c r="R115" s="18"/>
      <c r="S115" s="18"/>
      <c r="T115" s="18"/>
    </row>
    <row r="116" spans="1:20">
      <c r="A116" s="4">
        <v>112</v>
      </c>
      <c r="B116" s="96"/>
      <c r="C116" s="94"/>
      <c r="D116" s="94"/>
      <c r="E116" s="97"/>
      <c r="F116" s="94"/>
      <c r="G116" s="97"/>
      <c r="H116" s="97"/>
      <c r="I116" s="57">
        <f t="shared" si="1"/>
        <v>0</v>
      </c>
      <c r="J116" s="94"/>
      <c r="K116" s="94"/>
      <c r="L116" s="94"/>
      <c r="M116" s="94"/>
      <c r="N116" s="94"/>
      <c r="O116" s="94"/>
      <c r="P116" s="24"/>
      <c r="Q116" s="18"/>
      <c r="R116" s="18"/>
      <c r="S116" s="18"/>
      <c r="T116" s="18"/>
    </row>
    <row r="117" spans="1:20">
      <c r="A117" s="4">
        <v>113</v>
      </c>
      <c r="B117" s="96"/>
      <c r="C117" s="94"/>
      <c r="D117" s="94"/>
      <c r="E117" s="97"/>
      <c r="F117" s="94"/>
      <c r="G117" s="97"/>
      <c r="H117" s="97"/>
      <c r="I117" s="57">
        <f t="shared" si="1"/>
        <v>0</v>
      </c>
      <c r="J117" s="94"/>
      <c r="K117" s="94"/>
      <c r="L117" s="94"/>
      <c r="M117" s="94"/>
      <c r="N117" s="94"/>
      <c r="O117" s="94"/>
      <c r="P117" s="24"/>
      <c r="Q117" s="18"/>
      <c r="R117" s="18"/>
      <c r="S117" s="18"/>
      <c r="T117" s="18"/>
    </row>
    <row r="118" spans="1:20">
      <c r="A118" s="4">
        <v>114</v>
      </c>
      <c r="B118" s="96"/>
      <c r="C118" s="94"/>
      <c r="D118" s="94"/>
      <c r="E118" s="97"/>
      <c r="F118" s="94"/>
      <c r="G118" s="97"/>
      <c r="H118" s="97"/>
      <c r="I118" s="57">
        <f t="shared" si="1"/>
        <v>0</v>
      </c>
      <c r="J118" s="94"/>
      <c r="K118" s="94"/>
      <c r="L118" s="94"/>
      <c r="M118" s="94"/>
      <c r="N118" s="94"/>
      <c r="O118" s="94"/>
      <c r="P118" s="24"/>
      <c r="Q118" s="18"/>
      <c r="R118" s="18"/>
      <c r="S118" s="18"/>
      <c r="T118" s="18"/>
    </row>
    <row r="119" spans="1:20">
      <c r="A119" s="4">
        <v>115</v>
      </c>
      <c r="B119" s="96"/>
      <c r="C119" s="94"/>
      <c r="D119" s="94"/>
      <c r="E119" s="97"/>
      <c r="F119" s="94"/>
      <c r="G119" s="97"/>
      <c r="H119" s="97"/>
      <c r="I119" s="57">
        <f t="shared" si="1"/>
        <v>0</v>
      </c>
      <c r="J119" s="94"/>
      <c r="K119" s="94"/>
      <c r="L119" s="94"/>
      <c r="M119" s="94"/>
      <c r="N119" s="94"/>
      <c r="O119" s="94"/>
      <c r="P119" s="24"/>
      <c r="Q119" s="18"/>
      <c r="R119" s="18"/>
      <c r="S119" s="18"/>
      <c r="T119" s="18"/>
    </row>
    <row r="120" spans="1:20">
      <c r="A120" s="4">
        <v>116</v>
      </c>
      <c r="B120" s="96"/>
      <c r="C120" s="94"/>
      <c r="D120" s="94"/>
      <c r="E120" s="97"/>
      <c r="F120" s="94"/>
      <c r="G120" s="97"/>
      <c r="H120" s="97"/>
      <c r="I120" s="57">
        <f t="shared" si="1"/>
        <v>0</v>
      </c>
      <c r="J120" s="94"/>
      <c r="K120" s="94"/>
      <c r="L120" s="94"/>
      <c r="M120" s="94"/>
      <c r="N120" s="94"/>
      <c r="O120" s="94"/>
      <c r="P120" s="24"/>
      <c r="Q120" s="18"/>
      <c r="R120" s="18"/>
      <c r="S120" s="18"/>
      <c r="T120" s="18"/>
    </row>
    <row r="121" spans="1:20">
      <c r="A121" s="4">
        <v>117</v>
      </c>
      <c r="B121" s="96"/>
      <c r="C121" s="94"/>
      <c r="D121" s="94"/>
      <c r="E121" s="97"/>
      <c r="F121" s="94"/>
      <c r="G121" s="97"/>
      <c r="H121" s="97"/>
      <c r="I121" s="57">
        <f t="shared" si="1"/>
        <v>0</v>
      </c>
      <c r="J121" s="94"/>
      <c r="K121" s="94"/>
      <c r="L121" s="94"/>
      <c r="M121" s="94"/>
      <c r="N121" s="94"/>
      <c r="O121" s="94"/>
      <c r="P121" s="24"/>
      <c r="Q121" s="18"/>
      <c r="R121" s="18"/>
      <c r="S121" s="18"/>
      <c r="T121" s="18"/>
    </row>
    <row r="122" spans="1:20">
      <c r="A122" s="4">
        <v>118</v>
      </c>
      <c r="B122" s="96"/>
      <c r="C122" s="94"/>
      <c r="D122" s="94"/>
      <c r="E122" s="97"/>
      <c r="F122" s="94"/>
      <c r="G122" s="97"/>
      <c r="H122" s="97"/>
      <c r="I122" s="57">
        <f t="shared" si="1"/>
        <v>0</v>
      </c>
      <c r="J122" s="94"/>
      <c r="K122" s="94"/>
      <c r="L122" s="94"/>
      <c r="M122" s="94"/>
      <c r="N122" s="94"/>
      <c r="O122" s="94"/>
      <c r="P122" s="24"/>
      <c r="Q122" s="18"/>
      <c r="R122" s="18"/>
      <c r="S122" s="18"/>
      <c r="T122" s="18"/>
    </row>
    <row r="123" spans="1:20">
      <c r="A123" s="4">
        <v>119</v>
      </c>
      <c r="B123" s="96"/>
      <c r="C123" s="94"/>
      <c r="D123" s="94"/>
      <c r="E123" s="97"/>
      <c r="F123" s="94"/>
      <c r="G123" s="97"/>
      <c r="H123" s="97"/>
      <c r="I123" s="57">
        <f t="shared" si="1"/>
        <v>0</v>
      </c>
      <c r="J123" s="94"/>
      <c r="K123" s="94"/>
      <c r="L123" s="94"/>
      <c r="M123" s="94"/>
      <c r="N123" s="94"/>
      <c r="O123" s="94"/>
      <c r="P123" s="24"/>
      <c r="Q123" s="18"/>
      <c r="R123" s="18"/>
      <c r="S123" s="18"/>
      <c r="T123" s="18"/>
    </row>
    <row r="124" spans="1:20">
      <c r="A124" s="4">
        <v>120</v>
      </c>
      <c r="B124" s="96"/>
      <c r="C124" s="94"/>
      <c r="D124" s="94"/>
      <c r="E124" s="97"/>
      <c r="F124" s="94"/>
      <c r="G124" s="97"/>
      <c r="H124" s="97"/>
      <c r="I124" s="57">
        <f t="shared" si="1"/>
        <v>0</v>
      </c>
      <c r="J124" s="94"/>
      <c r="K124" s="94"/>
      <c r="L124" s="94"/>
      <c r="M124" s="94"/>
      <c r="N124" s="94"/>
      <c r="O124" s="94"/>
      <c r="P124" s="24"/>
      <c r="Q124" s="18"/>
      <c r="R124" s="18"/>
      <c r="S124" s="18"/>
      <c r="T124" s="18"/>
    </row>
    <row r="125" spans="1:20">
      <c r="A125" s="4">
        <v>121</v>
      </c>
      <c r="B125" s="96"/>
      <c r="C125" s="94"/>
      <c r="D125" s="94"/>
      <c r="E125" s="97"/>
      <c r="F125" s="94"/>
      <c r="G125" s="97"/>
      <c r="H125" s="97"/>
      <c r="I125" s="57">
        <f t="shared" si="1"/>
        <v>0</v>
      </c>
      <c r="J125" s="94"/>
      <c r="K125" s="94"/>
      <c r="L125" s="94"/>
      <c r="M125" s="94"/>
      <c r="N125" s="94"/>
      <c r="O125" s="94"/>
      <c r="P125" s="24"/>
      <c r="Q125" s="18"/>
      <c r="R125" s="18"/>
      <c r="S125" s="18"/>
      <c r="T125" s="18"/>
    </row>
    <row r="126" spans="1:20">
      <c r="A126" s="4">
        <v>122</v>
      </c>
      <c r="B126" s="96"/>
      <c r="C126" s="94"/>
      <c r="D126" s="94"/>
      <c r="E126" s="97"/>
      <c r="F126" s="94"/>
      <c r="G126" s="97"/>
      <c r="H126" s="97"/>
      <c r="I126" s="57">
        <f t="shared" si="1"/>
        <v>0</v>
      </c>
      <c r="J126" s="94"/>
      <c r="K126" s="94"/>
      <c r="L126" s="94"/>
      <c r="M126" s="94"/>
      <c r="N126" s="94"/>
      <c r="O126" s="94"/>
      <c r="P126" s="24"/>
      <c r="Q126" s="18"/>
      <c r="R126" s="18"/>
      <c r="S126" s="18"/>
      <c r="T126" s="18"/>
    </row>
    <row r="127" spans="1:20">
      <c r="A127" s="4">
        <v>123</v>
      </c>
      <c r="B127" s="96"/>
      <c r="C127" s="94"/>
      <c r="D127" s="94"/>
      <c r="E127" s="97"/>
      <c r="F127" s="94"/>
      <c r="G127" s="97"/>
      <c r="H127" s="97"/>
      <c r="I127" s="57">
        <f t="shared" si="1"/>
        <v>0</v>
      </c>
      <c r="J127" s="94"/>
      <c r="K127" s="94"/>
      <c r="L127" s="94"/>
      <c r="M127" s="94"/>
      <c r="N127" s="94"/>
      <c r="O127" s="94"/>
      <c r="P127" s="24"/>
      <c r="Q127" s="18"/>
      <c r="R127" s="18"/>
      <c r="S127" s="18"/>
      <c r="T127" s="18"/>
    </row>
    <row r="128" spans="1:20">
      <c r="A128" s="4">
        <v>124</v>
      </c>
      <c r="B128" s="96"/>
      <c r="C128" s="94"/>
      <c r="D128" s="94"/>
      <c r="E128" s="97"/>
      <c r="F128" s="94"/>
      <c r="G128" s="97"/>
      <c r="H128" s="97"/>
      <c r="I128" s="57">
        <f t="shared" si="1"/>
        <v>0</v>
      </c>
      <c r="J128" s="94"/>
      <c r="K128" s="94"/>
      <c r="L128" s="94"/>
      <c r="M128" s="94"/>
      <c r="N128" s="94"/>
      <c r="O128" s="94"/>
      <c r="P128" s="24"/>
      <c r="Q128" s="18"/>
      <c r="R128" s="18"/>
      <c r="S128" s="18"/>
      <c r="T128" s="18"/>
    </row>
    <row r="129" spans="1:20">
      <c r="A129" s="4">
        <v>125</v>
      </c>
      <c r="B129" s="96"/>
      <c r="C129" s="94"/>
      <c r="D129" s="94"/>
      <c r="E129" s="97"/>
      <c r="F129" s="94"/>
      <c r="G129" s="97"/>
      <c r="H129" s="97"/>
      <c r="I129" s="57">
        <f t="shared" si="1"/>
        <v>0</v>
      </c>
      <c r="J129" s="94"/>
      <c r="K129" s="94"/>
      <c r="L129" s="94"/>
      <c r="M129" s="94"/>
      <c r="N129" s="94"/>
      <c r="O129" s="94"/>
      <c r="P129" s="24"/>
      <c r="Q129" s="18"/>
      <c r="R129" s="18"/>
      <c r="S129" s="18"/>
      <c r="T129" s="18"/>
    </row>
    <row r="130" spans="1:20">
      <c r="A130" s="4">
        <v>126</v>
      </c>
      <c r="B130" s="96"/>
      <c r="C130" s="94"/>
      <c r="D130" s="94"/>
      <c r="E130" s="97"/>
      <c r="F130" s="94"/>
      <c r="G130" s="97"/>
      <c r="H130" s="97"/>
      <c r="I130" s="57">
        <f t="shared" si="1"/>
        <v>0</v>
      </c>
      <c r="J130" s="94"/>
      <c r="K130" s="94"/>
      <c r="L130" s="94"/>
      <c r="M130" s="94"/>
      <c r="N130" s="94"/>
      <c r="O130" s="94"/>
      <c r="P130" s="24"/>
      <c r="Q130" s="18"/>
      <c r="R130" s="18"/>
      <c r="S130" s="18"/>
      <c r="T130" s="18"/>
    </row>
    <row r="131" spans="1:20">
      <c r="A131" s="4">
        <v>127</v>
      </c>
      <c r="B131" s="96"/>
      <c r="C131" s="94"/>
      <c r="D131" s="94"/>
      <c r="E131" s="97"/>
      <c r="F131" s="94"/>
      <c r="G131" s="97"/>
      <c r="H131" s="97"/>
      <c r="I131" s="57">
        <f t="shared" si="1"/>
        <v>0</v>
      </c>
      <c r="J131" s="94"/>
      <c r="K131" s="94"/>
      <c r="L131" s="94"/>
      <c r="M131" s="94"/>
      <c r="N131" s="94"/>
      <c r="O131" s="94"/>
      <c r="P131" s="24"/>
      <c r="Q131" s="18"/>
      <c r="R131" s="18"/>
      <c r="S131" s="18"/>
      <c r="T131" s="18"/>
    </row>
    <row r="132" spans="1:20">
      <c r="A132" s="4">
        <v>128</v>
      </c>
      <c r="B132" s="96"/>
      <c r="C132" s="94"/>
      <c r="D132" s="94"/>
      <c r="E132" s="97"/>
      <c r="F132" s="94"/>
      <c r="G132" s="97"/>
      <c r="H132" s="97"/>
      <c r="I132" s="57">
        <f t="shared" si="1"/>
        <v>0</v>
      </c>
      <c r="J132" s="94"/>
      <c r="K132" s="94"/>
      <c r="L132" s="94"/>
      <c r="M132" s="94"/>
      <c r="N132" s="94"/>
      <c r="O132" s="94"/>
      <c r="P132" s="24"/>
      <c r="Q132" s="18"/>
      <c r="R132" s="18"/>
      <c r="S132" s="18"/>
      <c r="T132" s="18"/>
    </row>
    <row r="133" spans="1:20">
      <c r="A133" s="4">
        <v>129</v>
      </c>
      <c r="B133" s="96"/>
      <c r="C133" s="94"/>
      <c r="D133" s="94"/>
      <c r="E133" s="97"/>
      <c r="F133" s="94"/>
      <c r="G133" s="97"/>
      <c r="H133" s="97"/>
      <c r="I133" s="57">
        <f t="shared" si="1"/>
        <v>0</v>
      </c>
      <c r="J133" s="94"/>
      <c r="K133" s="94"/>
      <c r="L133" s="94"/>
      <c r="M133" s="94"/>
      <c r="N133" s="94"/>
      <c r="O133" s="94"/>
      <c r="P133" s="24"/>
      <c r="Q133" s="18"/>
      <c r="R133" s="18"/>
      <c r="S133" s="18"/>
      <c r="T133" s="18"/>
    </row>
    <row r="134" spans="1:20">
      <c r="A134" s="4">
        <v>130</v>
      </c>
      <c r="B134" s="96"/>
      <c r="C134" s="94"/>
      <c r="D134" s="94"/>
      <c r="E134" s="97"/>
      <c r="F134" s="94"/>
      <c r="G134" s="97"/>
      <c r="H134" s="97"/>
      <c r="I134" s="57">
        <f t="shared" ref="I134:I164" si="2">SUM(G134:H134)</f>
        <v>0</v>
      </c>
      <c r="J134" s="94"/>
      <c r="K134" s="94"/>
      <c r="L134" s="94"/>
      <c r="M134" s="94"/>
      <c r="N134" s="94"/>
      <c r="O134" s="94"/>
      <c r="P134" s="24"/>
      <c r="Q134" s="18"/>
      <c r="R134" s="18"/>
      <c r="S134" s="18"/>
      <c r="T134" s="18"/>
    </row>
    <row r="135" spans="1:20">
      <c r="A135" s="4">
        <v>131</v>
      </c>
      <c r="B135" s="96"/>
      <c r="C135" s="94"/>
      <c r="D135" s="94"/>
      <c r="E135" s="97"/>
      <c r="F135" s="94"/>
      <c r="G135" s="97"/>
      <c r="H135" s="97"/>
      <c r="I135" s="57">
        <f t="shared" si="2"/>
        <v>0</v>
      </c>
      <c r="J135" s="94"/>
      <c r="K135" s="94"/>
      <c r="L135" s="94"/>
      <c r="M135" s="94"/>
      <c r="N135" s="94"/>
      <c r="O135" s="94"/>
      <c r="P135" s="24"/>
      <c r="Q135" s="18"/>
      <c r="R135" s="18"/>
      <c r="S135" s="18"/>
      <c r="T135" s="18"/>
    </row>
    <row r="136" spans="1:20">
      <c r="A136" s="4">
        <v>132</v>
      </c>
      <c r="B136" s="96"/>
      <c r="C136" s="94"/>
      <c r="D136" s="94"/>
      <c r="E136" s="97"/>
      <c r="F136" s="94"/>
      <c r="G136" s="97"/>
      <c r="H136" s="97"/>
      <c r="I136" s="57">
        <f t="shared" si="2"/>
        <v>0</v>
      </c>
      <c r="J136" s="94"/>
      <c r="K136" s="94"/>
      <c r="L136" s="94"/>
      <c r="M136" s="94"/>
      <c r="N136" s="94"/>
      <c r="O136" s="94"/>
      <c r="P136" s="24"/>
      <c r="Q136" s="18"/>
      <c r="R136" s="18"/>
      <c r="S136" s="18"/>
      <c r="T136" s="18"/>
    </row>
    <row r="137" spans="1:20">
      <c r="A137" s="4">
        <v>133</v>
      </c>
      <c r="B137" s="96"/>
      <c r="C137" s="94"/>
      <c r="D137" s="94"/>
      <c r="E137" s="97"/>
      <c r="F137" s="94"/>
      <c r="G137" s="97"/>
      <c r="H137" s="97"/>
      <c r="I137" s="57">
        <f t="shared" si="2"/>
        <v>0</v>
      </c>
      <c r="J137" s="94"/>
      <c r="K137" s="94"/>
      <c r="L137" s="94"/>
      <c r="M137" s="94"/>
      <c r="N137" s="94"/>
      <c r="O137" s="94"/>
      <c r="P137" s="24"/>
      <c r="Q137" s="18"/>
      <c r="R137" s="18"/>
      <c r="S137" s="18"/>
      <c r="T137" s="18"/>
    </row>
    <row r="138" spans="1:20">
      <c r="A138" s="4">
        <v>134</v>
      </c>
      <c r="B138" s="96"/>
      <c r="C138" s="94"/>
      <c r="D138" s="94"/>
      <c r="E138" s="97"/>
      <c r="F138" s="94"/>
      <c r="G138" s="97"/>
      <c r="H138" s="97"/>
      <c r="I138" s="57">
        <f t="shared" si="2"/>
        <v>0</v>
      </c>
      <c r="J138" s="94"/>
      <c r="K138" s="94"/>
      <c r="L138" s="94"/>
      <c r="M138" s="94"/>
      <c r="N138" s="94"/>
      <c r="O138" s="94"/>
      <c r="P138" s="24"/>
      <c r="Q138" s="18"/>
      <c r="R138" s="18"/>
      <c r="S138" s="18"/>
      <c r="T138" s="18"/>
    </row>
    <row r="139" spans="1:20">
      <c r="A139" s="4">
        <v>135</v>
      </c>
      <c r="B139" s="96"/>
      <c r="C139" s="94"/>
      <c r="D139" s="94"/>
      <c r="E139" s="97"/>
      <c r="F139" s="94"/>
      <c r="G139" s="97"/>
      <c r="H139" s="97"/>
      <c r="I139" s="57">
        <f t="shared" si="2"/>
        <v>0</v>
      </c>
      <c r="J139" s="94"/>
      <c r="K139" s="94"/>
      <c r="L139" s="94"/>
      <c r="M139" s="94"/>
      <c r="N139" s="94"/>
      <c r="O139" s="94"/>
      <c r="P139" s="24"/>
      <c r="Q139" s="18"/>
      <c r="R139" s="18"/>
      <c r="S139" s="18"/>
      <c r="T139" s="18"/>
    </row>
    <row r="140" spans="1:20">
      <c r="A140" s="4">
        <v>136</v>
      </c>
      <c r="B140" s="96"/>
      <c r="C140" s="94"/>
      <c r="D140" s="94"/>
      <c r="E140" s="97"/>
      <c r="F140" s="94"/>
      <c r="G140" s="97"/>
      <c r="H140" s="97"/>
      <c r="I140" s="57">
        <f t="shared" si="2"/>
        <v>0</v>
      </c>
      <c r="J140" s="94"/>
      <c r="K140" s="94"/>
      <c r="L140" s="94"/>
      <c r="M140" s="94"/>
      <c r="N140" s="94"/>
      <c r="O140" s="94"/>
      <c r="P140" s="24"/>
      <c r="Q140" s="18"/>
      <c r="R140" s="18"/>
      <c r="S140" s="18"/>
      <c r="T140" s="18"/>
    </row>
    <row r="141" spans="1:20">
      <c r="A141" s="4">
        <v>137</v>
      </c>
      <c r="B141" s="96"/>
      <c r="C141" s="94"/>
      <c r="D141" s="94"/>
      <c r="E141" s="97"/>
      <c r="F141" s="94"/>
      <c r="G141" s="97"/>
      <c r="H141" s="97"/>
      <c r="I141" s="57">
        <f t="shared" si="2"/>
        <v>0</v>
      </c>
      <c r="J141" s="94"/>
      <c r="K141" s="94"/>
      <c r="L141" s="94"/>
      <c r="M141" s="94"/>
      <c r="N141" s="94"/>
      <c r="O141" s="94"/>
      <c r="P141" s="24"/>
      <c r="Q141" s="18"/>
      <c r="R141" s="18"/>
      <c r="S141" s="18"/>
      <c r="T141" s="18"/>
    </row>
    <row r="142" spans="1:20">
      <c r="A142" s="4">
        <v>138</v>
      </c>
      <c r="B142" s="96"/>
      <c r="C142" s="94"/>
      <c r="D142" s="94"/>
      <c r="E142" s="97"/>
      <c r="F142" s="94"/>
      <c r="G142" s="97"/>
      <c r="H142" s="97"/>
      <c r="I142" s="57">
        <f t="shared" si="2"/>
        <v>0</v>
      </c>
      <c r="J142" s="94"/>
      <c r="K142" s="94"/>
      <c r="L142" s="94"/>
      <c r="M142" s="94"/>
      <c r="N142" s="94"/>
      <c r="O142" s="94"/>
      <c r="P142" s="24"/>
      <c r="Q142" s="18"/>
      <c r="R142" s="18"/>
      <c r="S142" s="18"/>
      <c r="T142" s="18"/>
    </row>
    <row r="143" spans="1:20">
      <c r="A143" s="4">
        <v>139</v>
      </c>
      <c r="B143" s="96"/>
      <c r="C143" s="94"/>
      <c r="D143" s="94"/>
      <c r="E143" s="97"/>
      <c r="F143" s="94"/>
      <c r="G143" s="97"/>
      <c r="H143" s="97"/>
      <c r="I143" s="57">
        <f t="shared" si="2"/>
        <v>0</v>
      </c>
      <c r="J143" s="94"/>
      <c r="K143" s="94"/>
      <c r="L143" s="94"/>
      <c r="M143" s="94"/>
      <c r="N143" s="94"/>
      <c r="O143" s="94"/>
      <c r="P143" s="24"/>
      <c r="Q143" s="18"/>
      <c r="R143" s="18"/>
      <c r="S143" s="18"/>
      <c r="T143" s="18"/>
    </row>
    <row r="144" spans="1:20">
      <c r="A144" s="4">
        <v>140</v>
      </c>
      <c r="B144" s="96"/>
      <c r="C144" s="94"/>
      <c r="D144" s="94"/>
      <c r="E144" s="97"/>
      <c r="F144" s="94"/>
      <c r="G144" s="97"/>
      <c r="H144" s="97"/>
      <c r="I144" s="57">
        <f t="shared" si="2"/>
        <v>0</v>
      </c>
      <c r="J144" s="94"/>
      <c r="K144" s="94"/>
      <c r="L144" s="94"/>
      <c r="M144" s="94"/>
      <c r="N144" s="94"/>
      <c r="O144" s="94"/>
      <c r="P144" s="24"/>
      <c r="Q144" s="18"/>
      <c r="R144" s="18"/>
      <c r="S144" s="18"/>
      <c r="T144" s="18"/>
    </row>
    <row r="145" spans="1:20">
      <c r="A145" s="4">
        <v>141</v>
      </c>
      <c r="B145" s="96"/>
      <c r="C145" s="94"/>
      <c r="D145" s="94"/>
      <c r="E145" s="97"/>
      <c r="F145" s="94"/>
      <c r="G145" s="97"/>
      <c r="H145" s="97"/>
      <c r="I145" s="57">
        <f t="shared" si="2"/>
        <v>0</v>
      </c>
      <c r="J145" s="94"/>
      <c r="K145" s="94"/>
      <c r="L145" s="94"/>
      <c r="M145" s="94"/>
      <c r="N145" s="94"/>
      <c r="O145" s="94"/>
      <c r="P145" s="24"/>
      <c r="Q145" s="18"/>
      <c r="R145" s="18"/>
      <c r="S145" s="18"/>
      <c r="T145" s="18"/>
    </row>
    <row r="146" spans="1:20">
      <c r="A146" s="4">
        <v>142</v>
      </c>
      <c r="B146" s="96"/>
      <c r="C146" s="94"/>
      <c r="D146" s="94"/>
      <c r="E146" s="97"/>
      <c r="F146" s="94"/>
      <c r="G146" s="97"/>
      <c r="H146" s="97"/>
      <c r="I146" s="57">
        <f t="shared" si="2"/>
        <v>0</v>
      </c>
      <c r="J146" s="94"/>
      <c r="K146" s="94"/>
      <c r="L146" s="94"/>
      <c r="M146" s="94"/>
      <c r="N146" s="94"/>
      <c r="O146" s="94"/>
      <c r="P146" s="24"/>
      <c r="Q146" s="18"/>
      <c r="R146" s="18"/>
      <c r="S146" s="18"/>
      <c r="T146" s="18"/>
    </row>
    <row r="147" spans="1:20">
      <c r="A147" s="4">
        <v>143</v>
      </c>
      <c r="B147" s="96"/>
      <c r="C147" s="94"/>
      <c r="D147" s="94"/>
      <c r="E147" s="97"/>
      <c r="F147" s="94"/>
      <c r="G147" s="97"/>
      <c r="H147" s="97"/>
      <c r="I147" s="57">
        <f t="shared" si="2"/>
        <v>0</v>
      </c>
      <c r="J147" s="94"/>
      <c r="K147" s="94"/>
      <c r="L147" s="94"/>
      <c r="M147" s="94"/>
      <c r="N147" s="94"/>
      <c r="O147" s="94"/>
      <c r="P147" s="24"/>
      <c r="Q147" s="18"/>
      <c r="R147" s="18"/>
      <c r="S147" s="18"/>
      <c r="T147" s="18"/>
    </row>
    <row r="148" spans="1:20">
      <c r="A148" s="4">
        <v>144</v>
      </c>
      <c r="B148" s="96"/>
      <c r="C148" s="94"/>
      <c r="D148" s="94"/>
      <c r="E148" s="97"/>
      <c r="F148" s="94"/>
      <c r="G148" s="97"/>
      <c r="H148" s="97"/>
      <c r="I148" s="57">
        <f t="shared" si="2"/>
        <v>0</v>
      </c>
      <c r="J148" s="94"/>
      <c r="K148" s="94"/>
      <c r="L148" s="94"/>
      <c r="M148" s="94"/>
      <c r="N148" s="94"/>
      <c r="O148" s="94"/>
      <c r="P148" s="24"/>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4"/>
      <c r="Q164" s="18"/>
      <c r="R164" s="18"/>
      <c r="S164" s="18"/>
      <c r="T164" s="18"/>
    </row>
    <row r="165" spans="1:20">
      <c r="A165" s="21" t="s">
        <v>11</v>
      </c>
      <c r="B165" s="39"/>
      <c r="C165" s="21">
        <f>COUNTIFS(C5:C164,"*")</f>
        <v>88</v>
      </c>
      <c r="D165" s="21"/>
      <c r="E165" s="13"/>
      <c r="F165" s="21"/>
      <c r="G165" s="58">
        <f>SUM(G5:G164)</f>
        <v>2747</v>
      </c>
      <c r="H165" s="58">
        <f>SUM(H5:H164)</f>
        <v>2804</v>
      </c>
      <c r="I165" s="58">
        <f>SUM(I5:I164)</f>
        <v>5551</v>
      </c>
      <c r="J165" s="21"/>
      <c r="K165" s="21"/>
      <c r="L165" s="21"/>
      <c r="M165" s="21"/>
      <c r="N165" s="21"/>
      <c r="O165" s="21"/>
      <c r="P165" s="14"/>
      <c r="Q165" s="21"/>
      <c r="R165" s="21"/>
      <c r="S165" s="21"/>
      <c r="T165" s="12"/>
    </row>
    <row r="166" spans="1:20">
      <c r="A166" s="44" t="s">
        <v>62</v>
      </c>
      <c r="B166" s="10">
        <f>COUNTIF(B$5:B$164,"Team 1")</f>
        <v>44</v>
      </c>
      <c r="C166" s="44" t="s">
        <v>25</v>
      </c>
      <c r="D166" s="10">
        <f>COUNTIF(D5:D164,"Anganwadi")</f>
        <v>88</v>
      </c>
    </row>
    <row r="167" spans="1:20">
      <c r="A167" s="44" t="s">
        <v>63</v>
      </c>
      <c r="B167" s="10">
        <f>COUNTIF(B$6:B$164,"Team 2")</f>
        <v>44</v>
      </c>
      <c r="C167" s="44" t="s">
        <v>23</v>
      </c>
      <c r="D167" s="10">
        <f>COUNTIF(D5:D164,"School")</f>
        <v>0</v>
      </c>
    </row>
  </sheetData>
  <sheetProtection password="8527" sheet="1" objects="1" scenarios="1"/>
  <mergeCells count="20">
    <mergeCell ref="F3:F4"/>
    <mergeCell ref="G3:I3"/>
    <mergeCell ref="J3:J4"/>
    <mergeCell ref="K3:K4"/>
    <mergeCell ref="R3:R4"/>
    <mergeCell ref="S3:S4"/>
    <mergeCell ref="A1:C1"/>
    <mergeCell ref="T3:T4"/>
    <mergeCell ref="A2:C2"/>
    <mergeCell ref="L3:L4"/>
    <mergeCell ref="M3:M4"/>
    <mergeCell ref="N3:N4"/>
    <mergeCell ref="O3:O4"/>
    <mergeCell ref="P3:P4"/>
    <mergeCell ref="Q3:Q4"/>
    <mergeCell ref="B3:B4"/>
    <mergeCell ref="A3:A4"/>
    <mergeCell ref="C3:C4"/>
    <mergeCell ref="D3:D4"/>
    <mergeCell ref="E3:E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N86" sqref="N86"/>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c r="A1" s="173" t="s">
        <v>70</v>
      </c>
      <c r="B1" s="173"/>
      <c r="C1" s="173"/>
      <c r="D1" s="54"/>
      <c r="E1" s="54"/>
      <c r="F1" s="54"/>
      <c r="G1" s="54"/>
      <c r="H1" s="54"/>
      <c r="I1" s="54"/>
      <c r="J1" s="54"/>
      <c r="K1" s="54"/>
      <c r="L1" s="54"/>
      <c r="M1" s="175"/>
      <c r="N1" s="175"/>
      <c r="O1" s="175"/>
      <c r="P1" s="175"/>
      <c r="Q1" s="175"/>
      <c r="R1" s="175"/>
      <c r="S1" s="175"/>
      <c r="T1" s="175"/>
    </row>
    <row r="2" spans="1:20">
      <c r="A2" s="169" t="s">
        <v>59</v>
      </c>
      <c r="B2" s="170"/>
      <c r="C2" s="170"/>
      <c r="D2" s="25">
        <v>43709</v>
      </c>
      <c r="E2" s="22"/>
      <c r="F2" s="22"/>
      <c r="G2" s="22"/>
      <c r="H2" s="22"/>
      <c r="I2" s="22"/>
      <c r="J2" s="22"/>
      <c r="K2" s="22"/>
      <c r="L2" s="22"/>
      <c r="M2" s="22"/>
      <c r="N2" s="22"/>
      <c r="O2" s="22"/>
      <c r="P2" s="22"/>
      <c r="Q2" s="22"/>
      <c r="R2" s="22"/>
      <c r="S2" s="22"/>
    </row>
    <row r="3" spans="1:20" ht="24" customHeight="1">
      <c r="A3" s="165" t="s">
        <v>14</v>
      </c>
      <c r="B3" s="167" t="s">
        <v>61</v>
      </c>
      <c r="C3" s="164" t="s">
        <v>7</v>
      </c>
      <c r="D3" s="164" t="s">
        <v>55</v>
      </c>
      <c r="E3" s="164" t="s">
        <v>16</v>
      </c>
      <c r="F3" s="171" t="s">
        <v>17</v>
      </c>
      <c r="G3" s="164" t="s">
        <v>8</v>
      </c>
      <c r="H3" s="164"/>
      <c r="I3" s="164"/>
      <c r="J3" s="164" t="s">
        <v>31</v>
      </c>
      <c r="K3" s="167" t="s">
        <v>33</v>
      </c>
      <c r="L3" s="167" t="s">
        <v>50</v>
      </c>
      <c r="M3" s="167" t="s">
        <v>51</v>
      </c>
      <c r="N3" s="167" t="s">
        <v>34</v>
      </c>
      <c r="O3" s="167" t="s">
        <v>35</v>
      </c>
      <c r="P3" s="165" t="s">
        <v>54</v>
      </c>
      <c r="Q3" s="164" t="s">
        <v>52</v>
      </c>
      <c r="R3" s="164" t="s">
        <v>32</v>
      </c>
      <c r="S3" s="164" t="s">
        <v>53</v>
      </c>
      <c r="T3" s="164" t="s">
        <v>13</v>
      </c>
    </row>
    <row r="4" spans="1:20" ht="25.5" customHeight="1">
      <c r="A4" s="165"/>
      <c r="B4" s="172"/>
      <c r="C4" s="164"/>
      <c r="D4" s="164"/>
      <c r="E4" s="164"/>
      <c r="F4" s="171"/>
      <c r="G4" s="23" t="s">
        <v>9</v>
      </c>
      <c r="H4" s="23" t="s">
        <v>10</v>
      </c>
      <c r="I4" s="23" t="s">
        <v>11</v>
      </c>
      <c r="J4" s="164"/>
      <c r="K4" s="168"/>
      <c r="L4" s="168"/>
      <c r="M4" s="168"/>
      <c r="N4" s="168"/>
      <c r="O4" s="168"/>
      <c r="P4" s="165"/>
      <c r="Q4" s="165"/>
      <c r="R4" s="164"/>
      <c r="S4" s="164"/>
      <c r="T4" s="164"/>
    </row>
    <row r="5" spans="1:20" ht="25.5">
      <c r="A5" s="4">
        <v>1</v>
      </c>
      <c r="B5" s="71" t="s">
        <v>62</v>
      </c>
      <c r="C5" s="106" t="s">
        <v>967</v>
      </c>
      <c r="D5" s="106" t="s">
        <v>23</v>
      </c>
      <c r="E5" s="64">
        <v>18140110401</v>
      </c>
      <c r="F5" s="106" t="s">
        <v>124</v>
      </c>
      <c r="G5" s="107">
        <v>65</v>
      </c>
      <c r="H5" s="107">
        <v>60</v>
      </c>
      <c r="I5" s="59">
        <f>SUM(G5:H5)</f>
        <v>125</v>
      </c>
      <c r="J5" s="106" t="s">
        <v>1025</v>
      </c>
      <c r="K5" s="63" t="s">
        <v>1026</v>
      </c>
      <c r="L5" s="106" t="s">
        <v>1027</v>
      </c>
      <c r="M5" s="106">
        <v>9678150426</v>
      </c>
      <c r="N5" s="106" t="s">
        <v>130</v>
      </c>
      <c r="O5" s="106">
        <v>9706964504</v>
      </c>
      <c r="P5" s="49">
        <v>43710</v>
      </c>
      <c r="Q5" s="48" t="s">
        <v>72</v>
      </c>
      <c r="R5" s="48" t="s">
        <v>1119</v>
      </c>
      <c r="S5" s="18" t="s">
        <v>1113</v>
      </c>
      <c r="T5" s="18"/>
    </row>
    <row r="6" spans="1:20" ht="33">
      <c r="A6" s="4">
        <v>2</v>
      </c>
      <c r="B6" s="71" t="s">
        <v>62</v>
      </c>
      <c r="C6" s="106" t="s">
        <v>968</v>
      </c>
      <c r="D6" s="106" t="s">
        <v>23</v>
      </c>
      <c r="E6" s="64">
        <v>18140110402</v>
      </c>
      <c r="F6" s="106" t="s">
        <v>124</v>
      </c>
      <c r="G6" s="107">
        <v>35</v>
      </c>
      <c r="H6" s="107">
        <v>34</v>
      </c>
      <c r="I6" s="59">
        <f t="shared" ref="I6:I69" si="0">SUM(G6:H6)</f>
        <v>69</v>
      </c>
      <c r="J6" s="106" t="s">
        <v>1028</v>
      </c>
      <c r="K6" s="63" t="s">
        <v>1026</v>
      </c>
      <c r="L6" s="106" t="s">
        <v>1027</v>
      </c>
      <c r="M6" s="106">
        <v>9678150426</v>
      </c>
      <c r="N6" s="106" t="s">
        <v>130</v>
      </c>
      <c r="O6" s="106">
        <v>9706964504</v>
      </c>
      <c r="P6" s="49">
        <v>43711</v>
      </c>
      <c r="Q6" s="48" t="s">
        <v>73</v>
      </c>
      <c r="R6" s="48" t="s">
        <v>1119</v>
      </c>
      <c r="S6" s="18" t="s">
        <v>1113</v>
      </c>
      <c r="T6" s="18"/>
    </row>
    <row r="7" spans="1:20" ht="25.5">
      <c r="A7" s="4">
        <v>3</v>
      </c>
      <c r="B7" s="71" t="s">
        <v>62</v>
      </c>
      <c r="C7" s="106" t="s">
        <v>969</v>
      </c>
      <c r="D7" s="106" t="s">
        <v>23</v>
      </c>
      <c r="E7" s="64">
        <v>18140110404</v>
      </c>
      <c r="F7" s="106" t="s">
        <v>124</v>
      </c>
      <c r="G7" s="107">
        <v>33</v>
      </c>
      <c r="H7" s="107">
        <v>33</v>
      </c>
      <c r="I7" s="59">
        <f t="shared" si="0"/>
        <v>66</v>
      </c>
      <c r="J7" s="106" t="s">
        <v>1029</v>
      </c>
      <c r="K7" s="63" t="s">
        <v>1026</v>
      </c>
      <c r="L7" s="106" t="s">
        <v>1027</v>
      </c>
      <c r="M7" s="106">
        <v>9678150426</v>
      </c>
      <c r="N7" s="106" t="s">
        <v>130</v>
      </c>
      <c r="O7" s="106">
        <v>9706964504</v>
      </c>
      <c r="P7" s="49">
        <v>43711</v>
      </c>
      <c r="Q7" s="48" t="s">
        <v>73</v>
      </c>
      <c r="R7" s="48" t="s">
        <v>1119</v>
      </c>
      <c r="S7" s="18" t="s">
        <v>1113</v>
      </c>
      <c r="T7" s="18"/>
    </row>
    <row r="8" spans="1:20" ht="25.5">
      <c r="A8" s="4">
        <v>4</v>
      </c>
      <c r="B8" s="71" t="s">
        <v>62</v>
      </c>
      <c r="C8" s="106" t="s">
        <v>970</v>
      </c>
      <c r="D8" s="106" t="s">
        <v>23</v>
      </c>
      <c r="E8" s="64">
        <v>18140110409</v>
      </c>
      <c r="F8" s="106" t="s">
        <v>124</v>
      </c>
      <c r="G8" s="107">
        <v>24</v>
      </c>
      <c r="H8" s="107">
        <v>24</v>
      </c>
      <c r="I8" s="59">
        <f t="shared" si="0"/>
        <v>48</v>
      </c>
      <c r="J8" s="71" t="s">
        <v>1030</v>
      </c>
      <c r="K8" s="63" t="s">
        <v>1026</v>
      </c>
      <c r="L8" s="106" t="s">
        <v>1027</v>
      </c>
      <c r="M8" s="106">
        <v>9678150426</v>
      </c>
      <c r="N8" s="106" t="s">
        <v>130</v>
      </c>
      <c r="O8" s="106">
        <v>9706964504</v>
      </c>
      <c r="P8" s="49">
        <v>43712</v>
      </c>
      <c r="Q8" s="48" t="s">
        <v>74</v>
      </c>
      <c r="R8" s="48" t="s">
        <v>1119</v>
      </c>
      <c r="S8" s="18" t="s">
        <v>1113</v>
      </c>
      <c r="T8" s="18"/>
    </row>
    <row r="9" spans="1:20" ht="25.5">
      <c r="A9" s="4">
        <v>5</v>
      </c>
      <c r="B9" s="71" t="s">
        <v>62</v>
      </c>
      <c r="C9" s="106" t="s">
        <v>971</v>
      </c>
      <c r="D9" s="106" t="s">
        <v>23</v>
      </c>
      <c r="E9" s="64">
        <v>18140110410</v>
      </c>
      <c r="F9" s="106" t="s">
        <v>124</v>
      </c>
      <c r="G9" s="107">
        <v>60</v>
      </c>
      <c r="H9" s="107">
        <v>61</v>
      </c>
      <c r="I9" s="59">
        <f t="shared" si="0"/>
        <v>121</v>
      </c>
      <c r="J9" s="106" t="s">
        <v>1031</v>
      </c>
      <c r="K9" s="63" t="s">
        <v>1026</v>
      </c>
      <c r="L9" s="106" t="s">
        <v>1027</v>
      </c>
      <c r="M9" s="106">
        <v>9678150426</v>
      </c>
      <c r="N9" s="106" t="s">
        <v>130</v>
      </c>
      <c r="O9" s="106">
        <v>9706964504</v>
      </c>
      <c r="P9" s="49">
        <v>43712</v>
      </c>
      <c r="Q9" s="48" t="s">
        <v>74</v>
      </c>
      <c r="R9" s="48" t="s">
        <v>1119</v>
      </c>
      <c r="S9" s="18" t="s">
        <v>1113</v>
      </c>
      <c r="T9" s="18"/>
    </row>
    <row r="10" spans="1:20" ht="25.5">
      <c r="A10" s="4">
        <v>6</v>
      </c>
      <c r="B10" s="71" t="s">
        <v>62</v>
      </c>
      <c r="C10" s="106" t="s">
        <v>972</v>
      </c>
      <c r="D10" s="106" t="s">
        <v>23</v>
      </c>
      <c r="E10" s="64">
        <v>18140111101</v>
      </c>
      <c r="F10" s="106" t="s">
        <v>124</v>
      </c>
      <c r="G10" s="107">
        <v>109</v>
      </c>
      <c r="H10" s="107">
        <v>175</v>
      </c>
      <c r="I10" s="59">
        <f t="shared" si="0"/>
        <v>284</v>
      </c>
      <c r="J10" s="106" t="s">
        <v>1032</v>
      </c>
      <c r="K10" s="63" t="s">
        <v>1026</v>
      </c>
      <c r="L10" s="106" t="s">
        <v>1027</v>
      </c>
      <c r="M10" s="106">
        <v>9678150426</v>
      </c>
      <c r="N10" s="106" t="s">
        <v>130</v>
      </c>
      <c r="O10" s="106">
        <v>9706964504</v>
      </c>
      <c r="P10" s="49">
        <v>43713</v>
      </c>
      <c r="Q10" s="48" t="s">
        <v>75</v>
      </c>
      <c r="R10" s="48" t="s">
        <v>1119</v>
      </c>
      <c r="S10" s="18" t="s">
        <v>1113</v>
      </c>
      <c r="T10" s="18"/>
    </row>
    <row r="11" spans="1:20" ht="25.5">
      <c r="A11" s="4">
        <v>7</v>
      </c>
      <c r="B11" s="71" t="s">
        <v>62</v>
      </c>
      <c r="C11" s="106" t="s">
        <v>973</v>
      </c>
      <c r="D11" s="106" t="s">
        <v>23</v>
      </c>
      <c r="E11" s="64">
        <v>18140111102</v>
      </c>
      <c r="F11" s="106" t="s">
        <v>124</v>
      </c>
      <c r="G11" s="107">
        <v>34</v>
      </c>
      <c r="H11" s="107">
        <v>32</v>
      </c>
      <c r="I11" s="59">
        <f t="shared" si="0"/>
        <v>66</v>
      </c>
      <c r="J11" s="106" t="s">
        <v>1033</v>
      </c>
      <c r="K11" s="63" t="s">
        <v>1026</v>
      </c>
      <c r="L11" s="106" t="s">
        <v>1027</v>
      </c>
      <c r="M11" s="106">
        <v>9678150426</v>
      </c>
      <c r="N11" s="106" t="s">
        <v>130</v>
      </c>
      <c r="O11" s="106">
        <v>9706964504</v>
      </c>
      <c r="P11" s="49">
        <v>43714</v>
      </c>
      <c r="Q11" s="48" t="s">
        <v>76</v>
      </c>
      <c r="R11" s="48" t="s">
        <v>1119</v>
      </c>
      <c r="S11" s="18" t="s">
        <v>1113</v>
      </c>
      <c r="T11" s="18"/>
    </row>
    <row r="12" spans="1:20" ht="25.5">
      <c r="A12" s="4">
        <v>8</v>
      </c>
      <c r="B12" s="71" t="s">
        <v>62</v>
      </c>
      <c r="C12" s="106" t="s">
        <v>974</v>
      </c>
      <c r="D12" s="106" t="s">
        <v>23</v>
      </c>
      <c r="E12" s="64">
        <v>18140111103</v>
      </c>
      <c r="F12" s="106" t="s">
        <v>124</v>
      </c>
      <c r="G12" s="107">
        <v>111</v>
      </c>
      <c r="H12" s="107">
        <v>111</v>
      </c>
      <c r="I12" s="59">
        <f t="shared" si="0"/>
        <v>222</v>
      </c>
      <c r="J12" s="106" t="s">
        <v>1034</v>
      </c>
      <c r="K12" s="63" t="s">
        <v>1026</v>
      </c>
      <c r="L12" s="106" t="s">
        <v>1027</v>
      </c>
      <c r="M12" s="106">
        <v>9678150426</v>
      </c>
      <c r="N12" s="106" t="s">
        <v>130</v>
      </c>
      <c r="O12" s="106">
        <v>9706964504</v>
      </c>
      <c r="P12" s="49">
        <v>43715</v>
      </c>
      <c r="Q12" s="48" t="s">
        <v>77</v>
      </c>
      <c r="R12" s="48" t="s">
        <v>1119</v>
      </c>
      <c r="S12" s="18" t="s">
        <v>1113</v>
      </c>
      <c r="T12" s="18"/>
    </row>
    <row r="13" spans="1:20" ht="25.5">
      <c r="A13" s="4">
        <v>9</v>
      </c>
      <c r="B13" s="71" t="s">
        <v>62</v>
      </c>
      <c r="C13" s="106" t="s">
        <v>975</v>
      </c>
      <c r="D13" s="106" t="s">
        <v>23</v>
      </c>
      <c r="E13" s="64">
        <v>18140111104</v>
      </c>
      <c r="F13" s="106" t="s">
        <v>425</v>
      </c>
      <c r="G13" s="107">
        <v>156</v>
      </c>
      <c r="H13" s="107">
        <v>159</v>
      </c>
      <c r="I13" s="59">
        <f t="shared" si="0"/>
        <v>315</v>
      </c>
      <c r="J13" s="106" t="s">
        <v>1035</v>
      </c>
      <c r="K13" s="63" t="s">
        <v>1026</v>
      </c>
      <c r="L13" s="106" t="s">
        <v>1027</v>
      </c>
      <c r="M13" s="106">
        <v>9678150426</v>
      </c>
      <c r="N13" s="106" t="s">
        <v>130</v>
      </c>
      <c r="O13" s="106">
        <v>9706964504</v>
      </c>
      <c r="P13" s="49">
        <v>43686</v>
      </c>
      <c r="Q13" s="48" t="s">
        <v>72</v>
      </c>
      <c r="R13" s="48" t="s">
        <v>1119</v>
      </c>
      <c r="S13" s="18" t="s">
        <v>1113</v>
      </c>
      <c r="T13" s="18"/>
    </row>
    <row r="14" spans="1:20" ht="33">
      <c r="A14" s="4">
        <v>10</v>
      </c>
      <c r="B14" s="71" t="s">
        <v>62</v>
      </c>
      <c r="C14" s="106" t="s">
        <v>976</v>
      </c>
      <c r="D14" s="106" t="s">
        <v>23</v>
      </c>
      <c r="E14" s="64">
        <v>18140111105</v>
      </c>
      <c r="F14" s="106" t="s">
        <v>189</v>
      </c>
      <c r="G14" s="107">
        <v>65</v>
      </c>
      <c r="H14" s="107">
        <v>60</v>
      </c>
      <c r="I14" s="59">
        <f t="shared" si="0"/>
        <v>125</v>
      </c>
      <c r="J14" s="106" t="s">
        <v>1035</v>
      </c>
      <c r="K14" s="63" t="s">
        <v>1026</v>
      </c>
      <c r="L14" s="106" t="s">
        <v>1027</v>
      </c>
      <c r="M14" s="106">
        <v>9678150426</v>
      </c>
      <c r="N14" s="106" t="s">
        <v>130</v>
      </c>
      <c r="O14" s="106">
        <v>9706964504</v>
      </c>
      <c r="P14" s="49">
        <v>43718</v>
      </c>
      <c r="Q14" s="48" t="s">
        <v>73</v>
      </c>
      <c r="R14" s="48" t="s">
        <v>1119</v>
      </c>
      <c r="S14" s="18" t="s">
        <v>1113</v>
      </c>
      <c r="T14" s="18"/>
    </row>
    <row r="15" spans="1:20" ht="25.5">
      <c r="A15" s="4">
        <v>11</v>
      </c>
      <c r="B15" s="71" t="s">
        <v>62</v>
      </c>
      <c r="C15" s="106" t="s">
        <v>977</v>
      </c>
      <c r="D15" s="106" t="s">
        <v>23</v>
      </c>
      <c r="E15" s="64">
        <v>18140127901</v>
      </c>
      <c r="F15" s="106" t="s">
        <v>124</v>
      </c>
      <c r="G15" s="107">
        <v>154</v>
      </c>
      <c r="H15" s="107">
        <v>151</v>
      </c>
      <c r="I15" s="59">
        <f t="shared" si="0"/>
        <v>305</v>
      </c>
      <c r="J15" s="106" t="s">
        <v>1036</v>
      </c>
      <c r="K15" s="63" t="s">
        <v>1026</v>
      </c>
      <c r="L15" s="106" t="s">
        <v>1027</v>
      </c>
      <c r="M15" s="106">
        <v>9678150426</v>
      </c>
      <c r="N15" s="106" t="s">
        <v>130</v>
      </c>
      <c r="O15" s="106">
        <v>9706964504</v>
      </c>
      <c r="P15" s="49">
        <v>43719</v>
      </c>
      <c r="Q15" s="48" t="s">
        <v>74</v>
      </c>
      <c r="R15" s="48" t="s">
        <v>1119</v>
      </c>
      <c r="S15" s="18" t="s">
        <v>1113</v>
      </c>
      <c r="T15" s="18"/>
    </row>
    <row r="16" spans="1:20" ht="25.5">
      <c r="A16" s="4">
        <v>12</v>
      </c>
      <c r="B16" s="71" t="s">
        <v>62</v>
      </c>
      <c r="C16" s="106" t="s">
        <v>978</v>
      </c>
      <c r="D16" s="106" t="s">
        <v>23</v>
      </c>
      <c r="E16" s="64">
        <v>18140134804</v>
      </c>
      <c r="F16" s="106" t="s">
        <v>124</v>
      </c>
      <c r="G16" s="107">
        <v>45</v>
      </c>
      <c r="H16" s="107">
        <v>45</v>
      </c>
      <c r="I16" s="59">
        <f t="shared" si="0"/>
        <v>90</v>
      </c>
      <c r="J16" s="106" t="s">
        <v>1037</v>
      </c>
      <c r="K16" s="63" t="s">
        <v>1026</v>
      </c>
      <c r="L16" s="106" t="s">
        <v>1027</v>
      </c>
      <c r="M16" s="106">
        <v>9678150426</v>
      </c>
      <c r="N16" s="106" t="s">
        <v>130</v>
      </c>
      <c r="O16" s="106">
        <v>9706964504</v>
      </c>
      <c r="P16" s="112">
        <v>43720</v>
      </c>
      <c r="Q16" s="62" t="s">
        <v>75</v>
      </c>
      <c r="R16" s="48" t="s">
        <v>1119</v>
      </c>
      <c r="S16" s="18" t="s">
        <v>1113</v>
      </c>
      <c r="T16" s="18"/>
    </row>
    <row r="17" spans="1:20" ht="33">
      <c r="A17" s="4">
        <v>13</v>
      </c>
      <c r="B17" s="71" t="s">
        <v>62</v>
      </c>
      <c r="C17" s="106" t="s">
        <v>979</v>
      </c>
      <c r="D17" s="106" t="s">
        <v>23</v>
      </c>
      <c r="E17" s="64">
        <v>18140134805</v>
      </c>
      <c r="F17" s="106" t="s">
        <v>124</v>
      </c>
      <c r="G17" s="107">
        <v>45</v>
      </c>
      <c r="H17" s="107">
        <v>45</v>
      </c>
      <c r="I17" s="59">
        <f t="shared" si="0"/>
        <v>90</v>
      </c>
      <c r="J17" s="106" t="s">
        <v>1038</v>
      </c>
      <c r="K17" s="63" t="s">
        <v>1026</v>
      </c>
      <c r="L17" s="106" t="s">
        <v>1027</v>
      </c>
      <c r="M17" s="106">
        <v>9678150426</v>
      </c>
      <c r="N17" s="106" t="s">
        <v>130</v>
      </c>
      <c r="O17" s="106">
        <v>9706964504</v>
      </c>
      <c r="P17" s="49">
        <v>43721</v>
      </c>
      <c r="Q17" s="48" t="s">
        <v>76</v>
      </c>
      <c r="R17" s="48" t="s">
        <v>1119</v>
      </c>
      <c r="S17" s="18" t="s">
        <v>1113</v>
      </c>
      <c r="T17" s="18"/>
    </row>
    <row r="18" spans="1:20" ht="33">
      <c r="A18" s="4">
        <v>14</v>
      </c>
      <c r="B18" s="71" t="s">
        <v>62</v>
      </c>
      <c r="C18" s="106" t="s">
        <v>186</v>
      </c>
      <c r="D18" s="106" t="s">
        <v>23</v>
      </c>
      <c r="E18" s="64">
        <v>18140112201</v>
      </c>
      <c r="F18" s="106" t="s">
        <v>124</v>
      </c>
      <c r="G18" s="107">
        <v>51</v>
      </c>
      <c r="H18" s="108">
        <v>54</v>
      </c>
      <c r="I18" s="59">
        <f t="shared" si="0"/>
        <v>105</v>
      </c>
      <c r="J18" s="106" t="s">
        <v>233</v>
      </c>
      <c r="K18" s="63" t="s">
        <v>234</v>
      </c>
      <c r="L18" s="106" t="s">
        <v>1039</v>
      </c>
      <c r="M18" s="106">
        <v>7896762183</v>
      </c>
      <c r="N18" s="106" t="s">
        <v>367</v>
      </c>
      <c r="O18" s="106">
        <v>8876018132</v>
      </c>
      <c r="P18" s="49">
        <v>43722</v>
      </c>
      <c r="Q18" s="48" t="s">
        <v>77</v>
      </c>
      <c r="R18" s="48" t="s">
        <v>1119</v>
      </c>
      <c r="S18" s="18" t="s">
        <v>1113</v>
      </c>
      <c r="T18" s="18"/>
    </row>
    <row r="19" spans="1:20" ht="25.5">
      <c r="A19" s="4">
        <v>15</v>
      </c>
      <c r="B19" s="71" t="s">
        <v>62</v>
      </c>
      <c r="C19" s="106" t="s">
        <v>187</v>
      </c>
      <c r="D19" s="106" t="s">
        <v>23</v>
      </c>
      <c r="E19" s="64">
        <v>18140112202</v>
      </c>
      <c r="F19" s="106" t="s">
        <v>125</v>
      </c>
      <c r="G19" s="107">
        <v>113</v>
      </c>
      <c r="H19" s="107">
        <v>112</v>
      </c>
      <c r="I19" s="59">
        <f t="shared" si="0"/>
        <v>225</v>
      </c>
      <c r="J19" s="106" t="s">
        <v>236</v>
      </c>
      <c r="K19" s="63" t="s">
        <v>234</v>
      </c>
      <c r="L19" s="106" t="s">
        <v>1039</v>
      </c>
      <c r="M19" s="106">
        <v>7896762183</v>
      </c>
      <c r="N19" s="106" t="s">
        <v>367</v>
      </c>
      <c r="O19" s="106">
        <v>8876018132</v>
      </c>
      <c r="P19" s="49">
        <v>43724</v>
      </c>
      <c r="Q19" s="48" t="s">
        <v>72</v>
      </c>
      <c r="R19" s="48" t="s">
        <v>1119</v>
      </c>
      <c r="S19" s="18" t="s">
        <v>1113</v>
      </c>
      <c r="T19" s="18"/>
    </row>
    <row r="20" spans="1:20" ht="25.5">
      <c r="A20" s="4">
        <v>16</v>
      </c>
      <c r="B20" s="71" t="s">
        <v>62</v>
      </c>
      <c r="C20" s="106" t="s">
        <v>188</v>
      </c>
      <c r="D20" s="106" t="s">
        <v>23</v>
      </c>
      <c r="E20" s="64">
        <v>18140112204</v>
      </c>
      <c r="F20" s="106" t="s">
        <v>189</v>
      </c>
      <c r="G20" s="107">
        <v>100</v>
      </c>
      <c r="H20" s="107">
        <v>73</v>
      </c>
      <c r="I20" s="59">
        <f t="shared" si="0"/>
        <v>173</v>
      </c>
      <c r="J20" s="106" t="s">
        <v>238</v>
      </c>
      <c r="K20" s="63" t="s">
        <v>234</v>
      </c>
      <c r="L20" s="106" t="s">
        <v>1039</v>
      </c>
      <c r="M20" s="106">
        <v>7896762183</v>
      </c>
      <c r="N20" s="106" t="s">
        <v>367</v>
      </c>
      <c r="O20" s="106">
        <v>8876018132</v>
      </c>
      <c r="P20" s="49">
        <v>43725</v>
      </c>
      <c r="Q20" s="48" t="s">
        <v>73</v>
      </c>
      <c r="R20" s="48" t="s">
        <v>1119</v>
      </c>
      <c r="S20" s="18" t="s">
        <v>1113</v>
      </c>
      <c r="T20" s="18"/>
    </row>
    <row r="21" spans="1:20" ht="33">
      <c r="A21" s="4">
        <v>17</v>
      </c>
      <c r="B21" s="71" t="s">
        <v>62</v>
      </c>
      <c r="C21" s="106" t="s">
        <v>190</v>
      </c>
      <c r="D21" s="106" t="s">
        <v>23</v>
      </c>
      <c r="E21" s="64">
        <v>18140120101</v>
      </c>
      <c r="F21" s="106" t="s">
        <v>124</v>
      </c>
      <c r="G21" s="107">
        <v>50</v>
      </c>
      <c r="H21" s="107">
        <v>53</v>
      </c>
      <c r="I21" s="59">
        <f t="shared" si="0"/>
        <v>103</v>
      </c>
      <c r="J21" s="106" t="s">
        <v>240</v>
      </c>
      <c r="K21" s="63" t="s">
        <v>234</v>
      </c>
      <c r="L21" s="106" t="s">
        <v>1039</v>
      </c>
      <c r="M21" s="106">
        <v>7896762183</v>
      </c>
      <c r="N21" s="106" t="s">
        <v>367</v>
      </c>
      <c r="O21" s="106">
        <v>8876018132</v>
      </c>
      <c r="P21" s="112">
        <v>43726</v>
      </c>
      <c r="Q21" s="62" t="s">
        <v>74</v>
      </c>
      <c r="R21" s="48" t="s">
        <v>1119</v>
      </c>
      <c r="S21" s="18" t="s">
        <v>1113</v>
      </c>
      <c r="T21" s="18"/>
    </row>
    <row r="22" spans="1:20" ht="25.5">
      <c r="A22" s="4">
        <v>18</v>
      </c>
      <c r="B22" s="71" t="s">
        <v>62</v>
      </c>
      <c r="C22" s="106" t="s">
        <v>191</v>
      </c>
      <c r="D22" s="106" t="s">
        <v>23</v>
      </c>
      <c r="E22" s="64">
        <v>18140120301</v>
      </c>
      <c r="F22" s="106" t="s">
        <v>124</v>
      </c>
      <c r="G22" s="107">
        <v>68</v>
      </c>
      <c r="H22" s="107">
        <v>72</v>
      </c>
      <c r="I22" s="59">
        <f t="shared" si="0"/>
        <v>140</v>
      </c>
      <c r="J22" s="106" t="s">
        <v>242</v>
      </c>
      <c r="K22" s="63" t="s">
        <v>234</v>
      </c>
      <c r="L22" s="106" t="s">
        <v>1039</v>
      </c>
      <c r="M22" s="106">
        <v>7896762183</v>
      </c>
      <c r="N22" s="106" t="s">
        <v>367</v>
      </c>
      <c r="O22" s="106">
        <v>8876018132</v>
      </c>
      <c r="P22" s="49">
        <v>43727</v>
      </c>
      <c r="Q22" s="48" t="s">
        <v>75</v>
      </c>
      <c r="R22" s="48" t="s">
        <v>1119</v>
      </c>
      <c r="S22" s="18" t="s">
        <v>1113</v>
      </c>
      <c r="T22" s="18"/>
    </row>
    <row r="23" spans="1:20" ht="25.5">
      <c r="A23" s="4">
        <v>19</v>
      </c>
      <c r="B23" s="71" t="s">
        <v>62</v>
      </c>
      <c r="C23" s="106" t="s">
        <v>192</v>
      </c>
      <c r="D23" s="106" t="s">
        <v>23</v>
      </c>
      <c r="E23" s="64">
        <v>18140120402</v>
      </c>
      <c r="F23" s="106" t="s">
        <v>124</v>
      </c>
      <c r="G23" s="107">
        <v>81</v>
      </c>
      <c r="H23" s="107">
        <v>80</v>
      </c>
      <c r="I23" s="59">
        <f t="shared" si="0"/>
        <v>161</v>
      </c>
      <c r="J23" s="106" t="s">
        <v>244</v>
      </c>
      <c r="K23" s="63" t="s">
        <v>234</v>
      </c>
      <c r="L23" s="106" t="s">
        <v>1039</v>
      </c>
      <c r="M23" s="106">
        <v>7896762183</v>
      </c>
      <c r="N23" s="106" t="s">
        <v>367</v>
      </c>
      <c r="O23" s="106">
        <v>8876018132</v>
      </c>
      <c r="P23" s="49">
        <v>43728</v>
      </c>
      <c r="Q23" s="48" t="s">
        <v>76</v>
      </c>
      <c r="R23" s="48" t="s">
        <v>1119</v>
      </c>
      <c r="S23" s="18" t="s">
        <v>1113</v>
      </c>
      <c r="T23" s="18"/>
    </row>
    <row r="24" spans="1:20" ht="25.5">
      <c r="A24" s="4">
        <v>20</v>
      </c>
      <c r="B24" s="71" t="s">
        <v>62</v>
      </c>
      <c r="C24" s="106" t="s">
        <v>193</v>
      </c>
      <c r="D24" s="106" t="s">
        <v>23</v>
      </c>
      <c r="E24" s="64">
        <v>18140120403</v>
      </c>
      <c r="F24" s="106" t="s">
        <v>124</v>
      </c>
      <c r="G24" s="107">
        <v>35</v>
      </c>
      <c r="H24" s="107">
        <v>32</v>
      </c>
      <c r="I24" s="59">
        <f t="shared" si="0"/>
        <v>67</v>
      </c>
      <c r="J24" s="106" t="s">
        <v>246</v>
      </c>
      <c r="K24" s="63" t="s">
        <v>234</v>
      </c>
      <c r="L24" s="106" t="s">
        <v>1039</v>
      </c>
      <c r="M24" s="106">
        <v>7896762183</v>
      </c>
      <c r="N24" s="106" t="s">
        <v>367</v>
      </c>
      <c r="O24" s="106">
        <v>8876018132</v>
      </c>
      <c r="P24" s="49">
        <v>43729</v>
      </c>
      <c r="Q24" s="48" t="s">
        <v>77</v>
      </c>
      <c r="R24" s="48" t="s">
        <v>1119</v>
      </c>
      <c r="S24" s="18" t="s">
        <v>1113</v>
      </c>
      <c r="T24" s="18"/>
    </row>
    <row r="25" spans="1:20" ht="25.5">
      <c r="A25" s="4">
        <v>21</v>
      </c>
      <c r="B25" s="71" t="s">
        <v>62</v>
      </c>
      <c r="C25" s="106" t="s">
        <v>194</v>
      </c>
      <c r="D25" s="106" t="s">
        <v>23</v>
      </c>
      <c r="E25" s="64">
        <v>18140124001</v>
      </c>
      <c r="F25" s="106" t="s">
        <v>124</v>
      </c>
      <c r="G25" s="107">
        <v>68</v>
      </c>
      <c r="H25" s="107">
        <v>78</v>
      </c>
      <c r="I25" s="59">
        <f t="shared" si="0"/>
        <v>146</v>
      </c>
      <c r="J25" s="106" t="s">
        <v>248</v>
      </c>
      <c r="K25" s="63" t="s">
        <v>234</v>
      </c>
      <c r="L25" s="106" t="s">
        <v>1039</v>
      </c>
      <c r="M25" s="106">
        <v>7896762183</v>
      </c>
      <c r="N25" s="106" t="s">
        <v>367</v>
      </c>
      <c r="O25" s="106">
        <v>8876018132</v>
      </c>
      <c r="P25" s="112">
        <v>43731</v>
      </c>
      <c r="Q25" s="62" t="s">
        <v>72</v>
      </c>
      <c r="R25" s="48" t="s">
        <v>1119</v>
      </c>
      <c r="S25" s="18" t="s">
        <v>1113</v>
      </c>
      <c r="T25" s="18"/>
    </row>
    <row r="26" spans="1:20" ht="25.5">
      <c r="A26" s="4">
        <v>22</v>
      </c>
      <c r="B26" s="71" t="s">
        <v>62</v>
      </c>
      <c r="C26" s="106" t="s">
        <v>195</v>
      </c>
      <c r="D26" s="106" t="s">
        <v>23</v>
      </c>
      <c r="E26" s="64">
        <v>18140140301</v>
      </c>
      <c r="F26" s="106" t="s">
        <v>124</v>
      </c>
      <c r="G26" s="107">
        <v>45</v>
      </c>
      <c r="H26" s="107">
        <v>45</v>
      </c>
      <c r="I26" s="59">
        <f t="shared" si="0"/>
        <v>90</v>
      </c>
      <c r="J26" s="106" t="s">
        <v>250</v>
      </c>
      <c r="K26" s="63" t="s">
        <v>234</v>
      </c>
      <c r="L26" s="106" t="s">
        <v>1039</v>
      </c>
      <c r="M26" s="106">
        <v>7896762183</v>
      </c>
      <c r="N26" s="106" t="s">
        <v>367</v>
      </c>
      <c r="O26" s="106">
        <v>8876018132</v>
      </c>
      <c r="P26" s="112">
        <v>43731</v>
      </c>
      <c r="Q26" s="62" t="s">
        <v>72</v>
      </c>
      <c r="R26" s="48" t="s">
        <v>1119</v>
      </c>
      <c r="S26" s="18" t="s">
        <v>1113</v>
      </c>
      <c r="T26" s="18"/>
    </row>
    <row r="27" spans="1:20" ht="25.5">
      <c r="A27" s="4">
        <v>23</v>
      </c>
      <c r="B27" s="71" t="s">
        <v>62</v>
      </c>
      <c r="C27" s="106" t="s">
        <v>196</v>
      </c>
      <c r="D27" s="106" t="s">
        <v>23</v>
      </c>
      <c r="E27" s="64">
        <v>18140140901</v>
      </c>
      <c r="F27" s="106" t="s">
        <v>124</v>
      </c>
      <c r="G27" s="107">
        <v>24</v>
      </c>
      <c r="H27" s="107">
        <v>23</v>
      </c>
      <c r="I27" s="59">
        <f t="shared" si="0"/>
        <v>47</v>
      </c>
      <c r="J27" s="106" t="s">
        <v>252</v>
      </c>
      <c r="K27" s="63" t="s">
        <v>234</v>
      </c>
      <c r="L27" s="106" t="s">
        <v>1039</v>
      </c>
      <c r="M27" s="106">
        <v>7896762183</v>
      </c>
      <c r="N27" s="106" t="s">
        <v>367</v>
      </c>
      <c r="O27" s="106">
        <v>8876018132</v>
      </c>
      <c r="P27" s="112">
        <v>43731</v>
      </c>
      <c r="Q27" s="62" t="s">
        <v>72</v>
      </c>
      <c r="R27" s="48" t="s">
        <v>1119</v>
      </c>
      <c r="S27" s="18" t="s">
        <v>1113</v>
      </c>
      <c r="T27" s="18"/>
    </row>
    <row r="28" spans="1:20">
      <c r="A28" s="4">
        <v>24</v>
      </c>
      <c r="B28" s="71" t="s">
        <v>62</v>
      </c>
      <c r="C28" s="106" t="s">
        <v>791</v>
      </c>
      <c r="D28" s="106" t="s">
        <v>25</v>
      </c>
      <c r="E28" s="107">
        <v>41</v>
      </c>
      <c r="F28" s="106" t="s">
        <v>126</v>
      </c>
      <c r="G28" s="107">
        <v>20</v>
      </c>
      <c r="H28" s="107">
        <v>18</v>
      </c>
      <c r="I28" s="59">
        <f t="shared" si="0"/>
        <v>38</v>
      </c>
      <c r="J28" s="106" t="s">
        <v>1040</v>
      </c>
      <c r="K28" s="106" t="s">
        <v>1041</v>
      </c>
      <c r="L28" s="106" t="s">
        <v>1042</v>
      </c>
      <c r="M28" s="106">
        <v>7399886033</v>
      </c>
      <c r="N28" s="106" t="s">
        <v>925</v>
      </c>
      <c r="O28" s="106">
        <v>9854262144</v>
      </c>
      <c r="P28" s="49">
        <v>43732</v>
      </c>
      <c r="Q28" s="48" t="s">
        <v>73</v>
      </c>
      <c r="R28" s="48" t="s">
        <v>1119</v>
      </c>
      <c r="S28" s="18" t="s">
        <v>1113</v>
      </c>
      <c r="T28" s="18"/>
    </row>
    <row r="29" spans="1:20">
      <c r="A29" s="4">
        <v>25</v>
      </c>
      <c r="B29" s="71" t="s">
        <v>62</v>
      </c>
      <c r="C29" s="106" t="s">
        <v>792</v>
      </c>
      <c r="D29" s="106" t="s">
        <v>25</v>
      </c>
      <c r="E29" s="107">
        <v>149</v>
      </c>
      <c r="F29" s="106" t="s">
        <v>126</v>
      </c>
      <c r="G29" s="107">
        <v>12</v>
      </c>
      <c r="H29" s="107">
        <v>13</v>
      </c>
      <c r="I29" s="59">
        <f t="shared" si="0"/>
        <v>25</v>
      </c>
      <c r="J29" s="106" t="s">
        <v>1043</v>
      </c>
      <c r="K29" s="106" t="s">
        <v>1041</v>
      </c>
      <c r="L29" s="106" t="s">
        <v>1042</v>
      </c>
      <c r="M29" s="106">
        <v>7399886033</v>
      </c>
      <c r="N29" s="106" t="s">
        <v>925</v>
      </c>
      <c r="O29" s="106">
        <v>9854262144</v>
      </c>
      <c r="P29" s="49">
        <v>43732</v>
      </c>
      <c r="Q29" s="48" t="s">
        <v>73</v>
      </c>
      <c r="R29" s="48" t="s">
        <v>1119</v>
      </c>
      <c r="S29" s="18" t="s">
        <v>1113</v>
      </c>
      <c r="T29" s="18"/>
    </row>
    <row r="30" spans="1:20">
      <c r="A30" s="4">
        <v>26</v>
      </c>
      <c r="B30" s="71" t="s">
        <v>62</v>
      </c>
      <c r="C30" s="106" t="s">
        <v>793</v>
      </c>
      <c r="D30" s="106" t="s">
        <v>25</v>
      </c>
      <c r="E30" s="107">
        <v>150</v>
      </c>
      <c r="F30" s="106" t="s">
        <v>126</v>
      </c>
      <c r="G30" s="107">
        <v>22</v>
      </c>
      <c r="H30" s="107">
        <v>22</v>
      </c>
      <c r="I30" s="59">
        <f t="shared" si="0"/>
        <v>44</v>
      </c>
      <c r="J30" s="106" t="s">
        <v>1044</v>
      </c>
      <c r="K30" s="106" t="s">
        <v>1041</v>
      </c>
      <c r="L30" s="106" t="s">
        <v>1042</v>
      </c>
      <c r="M30" s="106">
        <v>7399886033</v>
      </c>
      <c r="N30" s="106" t="s">
        <v>925</v>
      </c>
      <c r="O30" s="106">
        <v>9854262144</v>
      </c>
      <c r="P30" s="49">
        <v>43732</v>
      </c>
      <c r="Q30" s="48" t="s">
        <v>73</v>
      </c>
      <c r="R30" s="48" t="s">
        <v>1119</v>
      </c>
      <c r="S30" s="18" t="s">
        <v>1113</v>
      </c>
      <c r="T30" s="18"/>
    </row>
    <row r="31" spans="1:20">
      <c r="A31" s="4">
        <v>27</v>
      </c>
      <c r="B31" s="71" t="s">
        <v>62</v>
      </c>
      <c r="C31" s="106" t="s">
        <v>794</v>
      </c>
      <c r="D31" s="106" t="s">
        <v>25</v>
      </c>
      <c r="E31" s="107">
        <v>153</v>
      </c>
      <c r="F31" s="106" t="s">
        <v>126</v>
      </c>
      <c r="G31" s="107">
        <v>22</v>
      </c>
      <c r="H31" s="107">
        <v>20</v>
      </c>
      <c r="I31" s="59">
        <f t="shared" si="0"/>
        <v>42</v>
      </c>
      <c r="J31" s="106" t="s">
        <v>1045</v>
      </c>
      <c r="K31" s="106" t="s">
        <v>1046</v>
      </c>
      <c r="L31" s="106" t="s">
        <v>1042</v>
      </c>
      <c r="M31" s="106">
        <v>7399886033</v>
      </c>
      <c r="N31" s="106" t="s">
        <v>925</v>
      </c>
      <c r="O31" s="106">
        <v>9854262144</v>
      </c>
      <c r="P31" s="49">
        <v>43732</v>
      </c>
      <c r="Q31" s="48" t="s">
        <v>73</v>
      </c>
      <c r="R31" s="48" t="s">
        <v>1119</v>
      </c>
      <c r="S31" s="18" t="s">
        <v>1113</v>
      </c>
      <c r="T31" s="18"/>
    </row>
    <row r="32" spans="1:20" ht="33">
      <c r="A32" s="4">
        <v>28</v>
      </c>
      <c r="B32" s="71" t="s">
        <v>62</v>
      </c>
      <c r="C32" s="106" t="s">
        <v>795</v>
      </c>
      <c r="D32" s="106" t="s">
        <v>25</v>
      </c>
      <c r="E32" s="107">
        <v>152</v>
      </c>
      <c r="F32" s="106" t="s">
        <v>126</v>
      </c>
      <c r="G32" s="107">
        <v>51</v>
      </c>
      <c r="H32" s="107">
        <v>50</v>
      </c>
      <c r="I32" s="59">
        <f t="shared" si="0"/>
        <v>101</v>
      </c>
      <c r="J32" s="106" t="s">
        <v>1047</v>
      </c>
      <c r="K32" s="106" t="s">
        <v>1048</v>
      </c>
      <c r="L32" s="106" t="s">
        <v>1049</v>
      </c>
      <c r="M32" s="106">
        <v>9401444559</v>
      </c>
      <c r="N32" s="106" t="s">
        <v>925</v>
      </c>
      <c r="O32" s="106">
        <v>9854262144</v>
      </c>
      <c r="P32" s="49">
        <v>43733</v>
      </c>
      <c r="Q32" s="48" t="s">
        <v>74</v>
      </c>
      <c r="R32" s="48" t="s">
        <v>1119</v>
      </c>
      <c r="S32" s="18" t="s">
        <v>1113</v>
      </c>
      <c r="T32" s="18"/>
    </row>
    <row r="33" spans="1:20" ht="33">
      <c r="A33" s="4">
        <v>29</v>
      </c>
      <c r="B33" s="71" t="s">
        <v>62</v>
      </c>
      <c r="C33" s="106" t="s">
        <v>796</v>
      </c>
      <c r="D33" s="106" t="s">
        <v>25</v>
      </c>
      <c r="E33" s="107">
        <v>151</v>
      </c>
      <c r="F33" s="106" t="s">
        <v>126</v>
      </c>
      <c r="G33" s="107">
        <v>12</v>
      </c>
      <c r="H33" s="107">
        <v>18</v>
      </c>
      <c r="I33" s="59">
        <f t="shared" si="0"/>
        <v>30</v>
      </c>
      <c r="J33" s="106" t="s">
        <v>1050</v>
      </c>
      <c r="K33" s="106" t="s">
        <v>1048</v>
      </c>
      <c r="L33" s="106" t="s">
        <v>1049</v>
      </c>
      <c r="M33" s="106">
        <v>9401444559</v>
      </c>
      <c r="N33" s="106" t="s">
        <v>925</v>
      </c>
      <c r="O33" s="106">
        <v>9854262144</v>
      </c>
      <c r="P33" s="49">
        <v>43733</v>
      </c>
      <c r="Q33" s="48" t="s">
        <v>74</v>
      </c>
      <c r="R33" s="48" t="s">
        <v>1119</v>
      </c>
      <c r="S33" s="18" t="s">
        <v>1113</v>
      </c>
      <c r="T33" s="18"/>
    </row>
    <row r="34" spans="1:20">
      <c r="A34" s="4">
        <v>30</v>
      </c>
      <c r="B34" s="71" t="s">
        <v>62</v>
      </c>
      <c r="C34" s="106" t="s">
        <v>797</v>
      </c>
      <c r="D34" s="106" t="s">
        <v>25</v>
      </c>
      <c r="E34" s="107">
        <v>190</v>
      </c>
      <c r="F34" s="106" t="s">
        <v>126</v>
      </c>
      <c r="G34" s="107">
        <v>15</v>
      </c>
      <c r="H34" s="107">
        <v>17</v>
      </c>
      <c r="I34" s="59">
        <f t="shared" si="0"/>
        <v>32</v>
      </c>
      <c r="J34" s="106" t="s">
        <v>1051</v>
      </c>
      <c r="K34" s="106" t="s">
        <v>1052</v>
      </c>
      <c r="L34" s="106"/>
      <c r="M34" s="106"/>
      <c r="N34" s="106" t="s">
        <v>925</v>
      </c>
      <c r="O34" s="106">
        <v>9854262144</v>
      </c>
      <c r="P34" s="49">
        <v>43733</v>
      </c>
      <c r="Q34" s="48" t="s">
        <v>74</v>
      </c>
      <c r="R34" s="48" t="s">
        <v>1119</v>
      </c>
      <c r="S34" s="18" t="s">
        <v>1113</v>
      </c>
      <c r="T34" s="18"/>
    </row>
    <row r="35" spans="1:20" ht="33">
      <c r="A35" s="4">
        <v>31</v>
      </c>
      <c r="B35" s="71" t="s">
        <v>62</v>
      </c>
      <c r="C35" s="106" t="s">
        <v>798</v>
      </c>
      <c r="D35" s="106" t="s">
        <v>25</v>
      </c>
      <c r="E35" s="107">
        <v>191</v>
      </c>
      <c r="F35" s="106" t="s">
        <v>126</v>
      </c>
      <c r="G35" s="107">
        <v>30</v>
      </c>
      <c r="H35" s="107">
        <v>28</v>
      </c>
      <c r="I35" s="59">
        <f t="shared" si="0"/>
        <v>58</v>
      </c>
      <c r="J35" s="106" t="s">
        <v>1044</v>
      </c>
      <c r="K35" s="106" t="s">
        <v>1048</v>
      </c>
      <c r="L35" s="106" t="s">
        <v>1049</v>
      </c>
      <c r="M35" s="106">
        <v>9401444559</v>
      </c>
      <c r="N35" s="106" t="s">
        <v>925</v>
      </c>
      <c r="O35" s="106">
        <v>9854262144</v>
      </c>
      <c r="P35" s="49">
        <v>43734</v>
      </c>
      <c r="Q35" s="48" t="s">
        <v>75</v>
      </c>
      <c r="R35" s="48" t="s">
        <v>1119</v>
      </c>
      <c r="S35" s="18" t="s">
        <v>1113</v>
      </c>
      <c r="T35" s="18"/>
    </row>
    <row r="36" spans="1:20" ht="33">
      <c r="A36" s="4">
        <v>32</v>
      </c>
      <c r="B36" s="71" t="s">
        <v>62</v>
      </c>
      <c r="C36" s="106" t="s">
        <v>799</v>
      </c>
      <c r="D36" s="106" t="s">
        <v>25</v>
      </c>
      <c r="E36" s="107">
        <v>192</v>
      </c>
      <c r="F36" s="106" t="s">
        <v>126</v>
      </c>
      <c r="G36" s="107">
        <v>12</v>
      </c>
      <c r="H36" s="107">
        <v>13</v>
      </c>
      <c r="I36" s="59">
        <f t="shared" si="0"/>
        <v>25</v>
      </c>
      <c r="J36" s="106" t="s">
        <v>1043</v>
      </c>
      <c r="K36" s="106" t="s">
        <v>1048</v>
      </c>
      <c r="L36" s="106" t="s">
        <v>1049</v>
      </c>
      <c r="M36" s="106">
        <v>9401444559</v>
      </c>
      <c r="N36" s="106" t="s">
        <v>925</v>
      </c>
      <c r="O36" s="106">
        <v>9854262144</v>
      </c>
      <c r="P36" s="49">
        <v>43734</v>
      </c>
      <c r="Q36" s="48" t="s">
        <v>75</v>
      </c>
      <c r="R36" s="48" t="s">
        <v>1119</v>
      </c>
      <c r="S36" s="18" t="s">
        <v>1113</v>
      </c>
      <c r="T36" s="18"/>
    </row>
    <row r="37" spans="1:20" ht="33">
      <c r="A37" s="4">
        <v>33</v>
      </c>
      <c r="B37" s="71" t="s">
        <v>62</v>
      </c>
      <c r="C37" s="106" t="s">
        <v>800</v>
      </c>
      <c r="D37" s="106" t="s">
        <v>25</v>
      </c>
      <c r="E37" s="107">
        <v>72</v>
      </c>
      <c r="F37" s="106" t="s">
        <v>126</v>
      </c>
      <c r="G37" s="107">
        <v>25</v>
      </c>
      <c r="H37" s="107">
        <v>26</v>
      </c>
      <c r="I37" s="59">
        <f t="shared" si="0"/>
        <v>51</v>
      </c>
      <c r="J37" s="106" t="s">
        <v>1053</v>
      </c>
      <c r="K37" s="106" t="s">
        <v>1048</v>
      </c>
      <c r="L37" s="106" t="s">
        <v>1049</v>
      </c>
      <c r="M37" s="106">
        <v>9401444559</v>
      </c>
      <c r="N37" s="106" t="s">
        <v>925</v>
      </c>
      <c r="O37" s="106">
        <v>9854262144</v>
      </c>
      <c r="P37" s="49">
        <v>43734</v>
      </c>
      <c r="Q37" s="48" t="s">
        <v>75</v>
      </c>
      <c r="R37" s="48" t="s">
        <v>1119</v>
      </c>
      <c r="S37" s="18" t="s">
        <v>1113</v>
      </c>
      <c r="T37" s="18"/>
    </row>
    <row r="38" spans="1:20" ht="33">
      <c r="A38" s="4">
        <v>34</v>
      </c>
      <c r="B38" s="71" t="s">
        <v>62</v>
      </c>
      <c r="C38" s="106" t="s">
        <v>801</v>
      </c>
      <c r="D38" s="106" t="s">
        <v>25</v>
      </c>
      <c r="E38" s="107">
        <v>73</v>
      </c>
      <c r="F38" s="106" t="s">
        <v>126</v>
      </c>
      <c r="G38" s="107">
        <v>25</v>
      </c>
      <c r="H38" s="107">
        <v>24</v>
      </c>
      <c r="I38" s="59">
        <f t="shared" si="0"/>
        <v>49</v>
      </c>
      <c r="J38" s="106" t="s">
        <v>1054</v>
      </c>
      <c r="K38" s="106" t="s">
        <v>1048</v>
      </c>
      <c r="L38" s="106" t="s">
        <v>1049</v>
      </c>
      <c r="M38" s="106">
        <v>9401444559</v>
      </c>
      <c r="N38" s="106" t="s">
        <v>925</v>
      </c>
      <c r="O38" s="106">
        <v>9854262144</v>
      </c>
      <c r="P38" s="49">
        <v>43735</v>
      </c>
      <c r="Q38" s="48" t="s">
        <v>76</v>
      </c>
      <c r="R38" s="48" t="s">
        <v>1119</v>
      </c>
      <c r="S38" s="18" t="s">
        <v>1113</v>
      </c>
      <c r="T38" s="18"/>
    </row>
    <row r="39" spans="1:20" ht="33">
      <c r="A39" s="4">
        <v>35</v>
      </c>
      <c r="B39" s="71" t="s">
        <v>62</v>
      </c>
      <c r="C39" s="106" t="s">
        <v>802</v>
      </c>
      <c r="D39" s="106" t="s">
        <v>25</v>
      </c>
      <c r="E39" s="107">
        <v>74</v>
      </c>
      <c r="F39" s="106" t="s">
        <v>126</v>
      </c>
      <c r="G39" s="107">
        <v>24</v>
      </c>
      <c r="H39" s="107">
        <v>24</v>
      </c>
      <c r="I39" s="59">
        <f t="shared" si="0"/>
        <v>48</v>
      </c>
      <c r="J39" s="106" t="s">
        <v>1055</v>
      </c>
      <c r="K39" s="106" t="s">
        <v>1048</v>
      </c>
      <c r="L39" s="106" t="s">
        <v>1049</v>
      </c>
      <c r="M39" s="106">
        <v>9401444559</v>
      </c>
      <c r="N39" s="106" t="s">
        <v>925</v>
      </c>
      <c r="O39" s="106">
        <v>9854262144</v>
      </c>
      <c r="P39" s="49">
        <v>43735</v>
      </c>
      <c r="Q39" s="48" t="s">
        <v>76</v>
      </c>
      <c r="R39" s="48" t="s">
        <v>1119</v>
      </c>
      <c r="S39" s="18" t="s">
        <v>1113</v>
      </c>
      <c r="T39" s="18"/>
    </row>
    <row r="40" spans="1:20" ht="33">
      <c r="A40" s="4">
        <v>36</v>
      </c>
      <c r="B40" s="71" t="s">
        <v>62</v>
      </c>
      <c r="C40" s="106" t="s">
        <v>803</v>
      </c>
      <c r="D40" s="106" t="s">
        <v>25</v>
      </c>
      <c r="E40" s="107">
        <v>75</v>
      </c>
      <c r="F40" s="106" t="s">
        <v>126</v>
      </c>
      <c r="G40" s="107">
        <v>15</v>
      </c>
      <c r="H40" s="107">
        <v>16</v>
      </c>
      <c r="I40" s="59">
        <f t="shared" si="0"/>
        <v>31</v>
      </c>
      <c r="J40" s="106" t="s">
        <v>1056</v>
      </c>
      <c r="K40" s="106" t="s">
        <v>1048</v>
      </c>
      <c r="L40" s="106" t="s">
        <v>1049</v>
      </c>
      <c r="M40" s="106">
        <v>9401444559</v>
      </c>
      <c r="N40" s="106" t="s">
        <v>925</v>
      </c>
      <c r="O40" s="106">
        <v>9854262144</v>
      </c>
      <c r="P40" s="49">
        <v>43735</v>
      </c>
      <c r="Q40" s="48" t="s">
        <v>76</v>
      </c>
      <c r="R40" s="48" t="s">
        <v>1119</v>
      </c>
      <c r="S40" s="18" t="s">
        <v>1113</v>
      </c>
      <c r="T40" s="18"/>
    </row>
    <row r="41" spans="1:20" ht="33">
      <c r="A41" s="4">
        <v>37</v>
      </c>
      <c r="B41" s="71" t="s">
        <v>62</v>
      </c>
      <c r="C41" s="106" t="s">
        <v>804</v>
      </c>
      <c r="D41" s="106" t="s">
        <v>25</v>
      </c>
      <c r="E41" s="107">
        <v>76</v>
      </c>
      <c r="F41" s="106" t="s">
        <v>126</v>
      </c>
      <c r="G41" s="107">
        <v>15</v>
      </c>
      <c r="H41" s="107">
        <v>15</v>
      </c>
      <c r="I41" s="59">
        <f t="shared" si="0"/>
        <v>30</v>
      </c>
      <c r="J41" s="106" t="s">
        <v>1057</v>
      </c>
      <c r="K41" s="106" t="s">
        <v>1048</v>
      </c>
      <c r="L41" s="106" t="s">
        <v>1049</v>
      </c>
      <c r="M41" s="106">
        <v>9401444559</v>
      </c>
      <c r="N41" s="106" t="s">
        <v>925</v>
      </c>
      <c r="O41" s="106">
        <v>9854262144</v>
      </c>
      <c r="P41" s="49">
        <v>43735</v>
      </c>
      <c r="Q41" s="48" t="s">
        <v>76</v>
      </c>
      <c r="R41" s="48" t="s">
        <v>1119</v>
      </c>
      <c r="S41" s="18" t="s">
        <v>1113</v>
      </c>
      <c r="T41" s="18"/>
    </row>
    <row r="42" spans="1:20">
      <c r="A42" s="4">
        <v>38</v>
      </c>
      <c r="B42" s="71" t="s">
        <v>62</v>
      </c>
      <c r="C42" s="106" t="s">
        <v>980</v>
      </c>
      <c r="D42" s="106" t="s">
        <v>25</v>
      </c>
      <c r="E42" s="107">
        <v>77</v>
      </c>
      <c r="F42" s="106" t="s">
        <v>126</v>
      </c>
      <c r="G42" s="107">
        <v>34</v>
      </c>
      <c r="H42" s="107">
        <v>35</v>
      </c>
      <c r="I42" s="59">
        <f t="shared" si="0"/>
        <v>69</v>
      </c>
      <c r="J42" s="106" t="s">
        <v>1058</v>
      </c>
      <c r="K42" s="106" t="s">
        <v>656</v>
      </c>
      <c r="L42" s="106" t="s">
        <v>657</v>
      </c>
      <c r="M42" s="106">
        <v>9854434692</v>
      </c>
      <c r="N42" s="106" t="s">
        <v>925</v>
      </c>
      <c r="O42" s="106">
        <v>9854262144</v>
      </c>
      <c r="P42" s="49">
        <v>43736</v>
      </c>
      <c r="Q42" s="48" t="s">
        <v>77</v>
      </c>
      <c r="R42" s="48" t="s">
        <v>1119</v>
      </c>
      <c r="S42" s="18" t="s">
        <v>1113</v>
      </c>
      <c r="T42" s="18"/>
    </row>
    <row r="43" spans="1:20">
      <c r="A43" s="4">
        <v>39</v>
      </c>
      <c r="B43" s="71" t="s">
        <v>62</v>
      </c>
      <c r="C43" s="106" t="s">
        <v>981</v>
      </c>
      <c r="D43" s="106" t="s">
        <v>25</v>
      </c>
      <c r="E43" s="107">
        <v>78</v>
      </c>
      <c r="F43" s="106" t="s">
        <v>126</v>
      </c>
      <c r="G43" s="107">
        <v>41</v>
      </c>
      <c r="H43" s="107">
        <v>41</v>
      </c>
      <c r="I43" s="59">
        <f t="shared" si="0"/>
        <v>82</v>
      </c>
      <c r="J43" s="106" t="s">
        <v>1059</v>
      </c>
      <c r="K43" s="106" t="s">
        <v>656</v>
      </c>
      <c r="L43" s="106" t="s">
        <v>657</v>
      </c>
      <c r="M43" s="106">
        <v>9854434692</v>
      </c>
      <c r="N43" s="106" t="s">
        <v>925</v>
      </c>
      <c r="O43" s="106">
        <v>9854262144</v>
      </c>
      <c r="P43" s="49">
        <v>43736</v>
      </c>
      <c r="Q43" s="48" t="s">
        <v>77</v>
      </c>
      <c r="R43" s="48" t="s">
        <v>1119</v>
      </c>
      <c r="S43" s="18" t="s">
        <v>1113</v>
      </c>
      <c r="T43" s="18"/>
    </row>
    <row r="44" spans="1:20">
      <c r="A44" s="4">
        <v>40</v>
      </c>
      <c r="B44" s="71" t="s">
        <v>62</v>
      </c>
      <c r="C44" s="106" t="s">
        <v>982</v>
      </c>
      <c r="D44" s="106" t="s">
        <v>25</v>
      </c>
      <c r="E44" s="107">
        <v>79</v>
      </c>
      <c r="F44" s="106" t="s">
        <v>126</v>
      </c>
      <c r="G44" s="107">
        <v>32</v>
      </c>
      <c r="H44" s="107">
        <v>40</v>
      </c>
      <c r="I44" s="59">
        <f t="shared" si="0"/>
        <v>72</v>
      </c>
      <c r="J44" s="106" t="s">
        <v>1060</v>
      </c>
      <c r="K44" s="106" t="s">
        <v>656</v>
      </c>
      <c r="L44" s="106" t="s">
        <v>657</v>
      </c>
      <c r="M44" s="106">
        <v>9854434692</v>
      </c>
      <c r="N44" s="106" t="s">
        <v>925</v>
      </c>
      <c r="O44" s="106">
        <v>9854262144</v>
      </c>
      <c r="P44" s="49">
        <v>43738</v>
      </c>
      <c r="Q44" s="48" t="s">
        <v>72</v>
      </c>
      <c r="R44" s="48" t="s">
        <v>1119</v>
      </c>
      <c r="S44" s="18" t="s">
        <v>1113</v>
      </c>
      <c r="T44" s="18"/>
    </row>
    <row r="45" spans="1:20" ht="33">
      <c r="A45" s="4">
        <v>41</v>
      </c>
      <c r="B45" s="71" t="s">
        <v>62</v>
      </c>
      <c r="C45" s="106" t="s">
        <v>983</v>
      </c>
      <c r="D45" s="106" t="s">
        <v>25</v>
      </c>
      <c r="E45" s="107">
        <v>80</v>
      </c>
      <c r="F45" s="106" t="s">
        <v>126</v>
      </c>
      <c r="G45" s="107">
        <v>22</v>
      </c>
      <c r="H45" s="107">
        <v>22</v>
      </c>
      <c r="I45" s="59">
        <f t="shared" si="0"/>
        <v>44</v>
      </c>
      <c r="J45" s="106" t="s">
        <v>1061</v>
      </c>
      <c r="K45" s="106" t="s">
        <v>1062</v>
      </c>
      <c r="L45" s="106" t="s">
        <v>657</v>
      </c>
      <c r="M45" s="106">
        <v>9854434692</v>
      </c>
      <c r="N45" s="106" t="s">
        <v>925</v>
      </c>
      <c r="O45" s="106">
        <v>9854262144</v>
      </c>
      <c r="P45" s="49">
        <v>43738</v>
      </c>
      <c r="Q45" s="48" t="s">
        <v>72</v>
      </c>
      <c r="R45" s="48" t="s">
        <v>1119</v>
      </c>
      <c r="S45" s="18" t="s">
        <v>1113</v>
      </c>
      <c r="T45" s="18"/>
    </row>
    <row r="46" spans="1:20">
      <c r="A46" s="4">
        <v>42</v>
      </c>
      <c r="B46" s="71" t="s">
        <v>62</v>
      </c>
      <c r="C46" s="106" t="s">
        <v>984</v>
      </c>
      <c r="D46" s="106" t="s">
        <v>25</v>
      </c>
      <c r="E46" s="107">
        <v>81</v>
      </c>
      <c r="F46" s="106" t="s">
        <v>126</v>
      </c>
      <c r="G46" s="107">
        <v>25</v>
      </c>
      <c r="H46" s="107">
        <v>29</v>
      </c>
      <c r="I46" s="59">
        <f t="shared" si="0"/>
        <v>54</v>
      </c>
      <c r="J46" s="106" t="s">
        <v>1063</v>
      </c>
      <c r="K46" s="106" t="s">
        <v>1062</v>
      </c>
      <c r="L46" s="106" t="s">
        <v>657</v>
      </c>
      <c r="M46" s="106">
        <v>9854434692</v>
      </c>
      <c r="N46" s="106" t="s">
        <v>925</v>
      </c>
      <c r="O46" s="106">
        <v>9854262144</v>
      </c>
      <c r="P46" s="49">
        <v>43738</v>
      </c>
      <c r="Q46" s="48" t="s">
        <v>72</v>
      </c>
      <c r="R46" s="48" t="s">
        <v>1119</v>
      </c>
      <c r="S46" s="18" t="s">
        <v>1113</v>
      </c>
      <c r="T46" s="18"/>
    </row>
    <row r="47" spans="1:20">
      <c r="A47" s="4">
        <v>43</v>
      </c>
      <c r="B47" s="71" t="s">
        <v>63</v>
      </c>
      <c r="C47" s="106" t="s">
        <v>985</v>
      </c>
      <c r="D47" s="106" t="s">
        <v>25</v>
      </c>
      <c r="E47" s="107">
        <v>82</v>
      </c>
      <c r="F47" s="106" t="s">
        <v>126</v>
      </c>
      <c r="G47" s="107">
        <v>15</v>
      </c>
      <c r="H47" s="107">
        <v>16</v>
      </c>
      <c r="I47" s="59">
        <f t="shared" si="0"/>
        <v>31</v>
      </c>
      <c r="J47" s="106" t="s">
        <v>1064</v>
      </c>
      <c r="K47" s="106" t="s">
        <v>1062</v>
      </c>
      <c r="L47" s="106" t="s">
        <v>657</v>
      </c>
      <c r="M47" s="106">
        <v>9854434692</v>
      </c>
      <c r="N47" s="106" t="s">
        <v>925</v>
      </c>
      <c r="O47" s="106">
        <v>9854262144</v>
      </c>
      <c r="P47" s="49">
        <v>43710</v>
      </c>
      <c r="Q47" s="48" t="s">
        <v>72</v>
      </c>
      <c r="R47" s="48" t="s">
        <v>1119</v>
      </c>
      <c r="S47" s="18" t="s">
        <v>1113</v>
      </c>
      <c r="T47" s="18"/>
    </row>
    <row r="48" spans="1:20">
      <c r="A48" s="4">
        <v>44</v>
      </c>
      <c r="B48" s="71" t="s">
        <v>63</v>
      </c>
      <c r="C48" s="106" t="s">
        <v>986</v>
      </c>
      <c r="D48" s="106" t="s">
        <v>25</v>
      </c>
      <c r="E48" s="107">
        <v>83</v>
      </c>
      <c r="F48" s="106" t="s">
        <v>126</v>
      </c>
      <c r="G48" s="107">
        <v>21</v>
      </c>
      <c r="H48" s="107">
        <v>20</v>
      </c>
      <c r="I48" s="59">
        <f t="shared" si="0"/>
        <v>41</v>
      </c>
      <c r="J48" s="106" t="s">
        <v>1065</v>
      </c>
      <c r="K48" s="106" t="s">
        <v>1062</v>
      </c>
      <c r="L48" s="106" t="s">
        <v>657</v>
      </c>
      <c r="M48" s="106">
        <v>9854434692</v>
      </c>
      <c r="N48" s="106" t="s">
        <v>925</v>
      </c>
      <c r="O48" s="106">
        <v>9854262144</v>
      </c>
      <c r="P48" s="49">
        <v>43710</v>
      </c>
      <c r="Q48" s="48" t="s">
        <v>72</v>
      </c>
      <c r="R48" s="48" t="s">
        <v>1119</v>
      </c>
      <c r="S48" s="18" t="s">
        <v>1113</v>
      </c>
      <c r="T48" s="18"/>
    </row>
    <row r="49" spans="1:20" ht="33">
      <c r="A49" s="4">
        <v>45</v>
      </c>
      <c r="B49" s="71" t="s">
        <v>63</v>
      </c>
      <c r="C49" s="106" t="s">
        <v>987</v>
      </c>
      <c r="D49" s="106" t="s">
        <v>25</v>
      </c>
      <c r="E49" s="107">
        <v>84</v>
      </c>
      <c r="F49" s="106" t="s">
        <v>126</v>
      </c>
      <c r="G49" s="107">
        <v>24</v>
      </c>
      <c r="H49" s="107">
        <v>21</v>
      </c>
      <c r="I49" s="59">
        <f t="shared" si="0"/>
        <v>45</v>
      </c>
      <c r="J49" s="106" t="s">
        <v>1066</v>
      </c>
      <c r="K49" s="106" t="s">
        <v>1062</v>
      </c>
      <c r="L49" s="106" t="s">
        <v>657</v>
      </c>
      <c r="M49" s="106">
        <v>9854434692</v>
      </c>
      <c r="N49" s="106" t="s">
        <v>925</v>
      </c>
      <c r="O49" s="106">
        <v>9854262144</v>
      </c>
      <c r="P49" s="49">
        <v>43710</v>
      </c>
      <c r="Q49" s="48" t="s">
        <v>72</v>
      </c>
      <c r="R49" s="48" t="s">
        <v>1119</v>
      </c>
      <c r="S49" s="18" t="s">
        <v>1113</v>
      </c>
      <c r="T49" s="18"/>
    </row>
    <row r="50" spans="1:20">
      <c r="A50" s="4">
        <v>46</v>
      </c>
      <c r="B50" s="71" t="s">
        <v>63</v>
      </c>
      <c r="C50" s="106" t="s">
        <v>988</v>
      </c>
      <c r="D50" s="106" t="s">
        <v>25</v>
      </c>
      <c r="E50" s="107">
        <v>85</v>
      </c>
      <c r="F50" s="106" t="s">
        <v>126</v>
      </c>
      <c r="G50" s="107">
        <v>22</v>
      </c>
      <c r="H50" s="107">
        <v>22</v>
      </c>
      <c r="I50" s="59">
        <f t="shared" si="0"/>
        <v>44</v>
      </c>
      <c r="J50" s="106" t="s">
        <v>1067</v>
      </c>
      <c r="K50" s="106" t="s">
        <v>1062</v>
      </c>
      <c r="L50" s="106" t="s">
        <v>657</v>
      </c>
      <c r="M50" s="106">
        <v>9854434692</v>
      </c>
      <c r="N50" s="106" t="s">
        <v>925</v>
      </c>
      <c r="O50" s="106">
        <v>9854262144</v>
      </c>
      <c r="P50" s="49">
        <v>43710</v>
      </c>
      <c r="Q50" s="48" t="s">
        <v>72</v>
      </c>
      <c r="R50" s="48" t="s">
        <v>1119</v>
      </c>
      <c r="S50" s="18" t="s">
        <v>1113</v>
      </c>
      <c r="T50" s="18"/>
    </row>
    <row r="51" spans="1:20">
      <c r="A51" s="4">
        <v>47</v>
      </c>
      <c r="B51" s="71" t="s">
        <v>63</v>
      </c>
      <c r="C51" s="106" t="s">
        <v>989</v>
      </c>
      <c r="D51" s="106" t="s">
        <v>25</v>
      </c>
      <c r="E51" s="107">
        <v>165</v>
      </c>
      <c r="F51" s="106" t="s">
        <v>126</v>
      </c>
      <c r="G51" s="107">
        <v>24</v>
      </c>
      <c r="H51" s="107">
        <v>23</v>
      </c>
      <c r="I51" s="59">
        <f t="shared" si="0"/>
        <v>47</v>
      </c>
      <c r="J51" s="106" t="s">
        <v>1068</v>
      </c>
      <c r="K51" s="106" t="s">
        <v>656</v>
      </c>
      <c r="L51" s="106" t="s">
        <v>657</v>
      </c>
      <c r="M51" s="106">
        <v>9854434692</v>
      </c>
      <c r="N51" s="106" t="s">
        <v>925</v>
      </c>
      <c r="O51" s="106">
        <v>9854262144</v>
      </c>
      <c r="P51" s="49">
        <v>43711</v>
      </c>
      <c r="Q51" s="48" t="s">
        <v>73</v>
      </c>
      <c r="R51" s="48" t="s">
        <v>1119</v>
      </c>
      <c r="S51" s="18" t="s">
        <v>1113</v>
      </c>
      <c r="T51" s="18"/>
    </row>
    <row r="52" spans="1:20">
      <c r="A52" s="4">
        <v>48</v>
      </c>
      <c r="B52" s="71" t="s">
        <v>63</v>
      </c>
      <c r="C52" s="106" t="s">
        <v>990</v>
      </c>
      <c r="D52" s="106" t="s">
        <v>25</v>
      </c>
      <c r="E52" s="107">
        <v>115</v>
      </c>
      <c r="F52" s="106" t="s">
        <v>126</v>
      </c>
      <c r="G52" s="107">
        <v>40</v>
      </c>
      <c r="H52" s="107">
        <v>35</v>
      </c>
      <c r="I52" s="59">
        <f t="shared" si="0"/>
        <v>75</v>
      </c>
      <c r="J52" s="106" t="s">
        <v>1069</v>
      </c>
      <c r="K52" s="106" t="s">
        <v>1070</v>
      </c>
      <c r="L52" s="106" t="s">
        <v>1071</v>
      </c>
      <c r="M52" s="106">
        <v>8822421115</v>
      </c>
      <c r="N52" s="106" t="s">
        <v>1072</v>
      </c>
      <c r="O52" s="106">
        <v>9957298366</v>
      </c>
      <c r="P52" s="49">
        <v>43711</v>
      </c>
      <c r="Q52" s="48" t="s">
        <v>73</v>
      </c>
      <c r="R52" s="48" t="s">
        <v>1119</v>
      </c>
      <c r="S52" s="18" t="s">
        <v>1113</v>
      </c>
      <c r="T52" s="18"/>
    </row>
    <row r="53" spans="1:20">
      <c r="A53" s="4">
        <v>49</v>
      </c>
      <c r="B53" s="71" t="s">
        <v>63</v>
      </c>
      <c r="C53" s="106" t="s">
        <v>991</v>
      </c>
      <c r="D53" s="106" t="s">
        <v>25</v>
      </c>
      <c r="E53" s="107">
        <v>116</v>
      </c>
      <c r="F53" s="106" t="s">
        <v>126</v>
      </c>
      <c r="G53" s="107">
        <v>32</v>
      </c>
      <c r="H53" s="107">
        <v>32</v>
      </c>
      <c r="I53" s="59">
        <f t="shared" si="0"/>
        <v>64</v>
      </c>
      <c r="J53" s="106" t="s">
        <v>145</v>
      </c>
      <c r="K53" s="106" t="s">
        <v>1070</v>
      </c>
      <c r="L53" s="106" t="s">
        <v>1071</v>
      </c>
      <c r="M53" s="106">
        <v>8822421115</v>
      </c>
      <c r="N53" s="106" t="s">
        <v>1072</v>
      </c>
      <c r="O53" s="106">
        <v>9957298366</v>
      </c>
      <c r="P53" s="49">
        <v>43711</v>
      </c>
      <c r="Q53" s="48" t="s">
        <v>73</v>
      </c>
      <c r="R53" s="48" t="s">
        <v>1119</v>
      </c>
      <c r="S53" s="18" t="s">
        <v>1113</v>
      </c>
      <c r="T53" s="18"/>
    </row>
    <row r="54" spans="1:20">
      <c r="A54" s="4">
        <v>50</v>
      </c>
      <c r="B54" s="71" t="s">
        <v>63</v>
      </c>
      <c r="C54" s="106" t="s">
        <v>992</v>
      </c>
      <c r="D54" s="106" t="s">
        <v>25</v>
      </c>
      <c r="E54" s="107">
        <v>117</v>
      </c>
      <c r="F54" s="106" t="s">
        <v>126</v>
      </c>
      <c r="G54" s="107">
        <v>31</v>
      </c>
      <c r="H54" s="107">
        <v>32</v>
      </c>
      <c r="I54" s="59">
        <f t="shared" si="0"/>
        <v>63</v>
      </c>
      <c r="J54" s="106" t="s">
        <v>145</v>
      </c>
      <c r="K54" s="106" t="s">
        <v>1070</v>
      </c>
      <c r="L54" s="106" t="s">
        <v>1071</v>
      </c>
      <c r="M54" s="106">
        <v>8822421115</v>
      </c>
      <c r="N54" s="106" t="s">
        <v>1072</v>
      </c>
      <c r="O54" s="106">
        <v>9957298366</v>
      </c>
      <c r="P54" s="49">
        <v>43712</v>
      </c>
      <c r="Q54" s="48" t="s">
        <v>74</v>
      </c>
      <c r="R54" s="48" t="s">
        <v>1119</v>
      </c>
      <c r="S54" s="18" t="s">
        <v>1113</v>
      </c>
      <c r="T54" s="18"/>
    </row>
    <row r="55" spans="1:20">
      <c r="A55" s="4">
        <v>51</v>
      </c>
      <c r="B55" s="71" t="s">
        <v>63</v>
      </c>
      <c r="C55" s="106" t="s">
        <v>993</v>
      </c>
      <c r="D55" s="106" t="s">
        <v>25</v>
      </c>
      <c r="E55" s="107">
        <v>118</v>
      </c>
      <c r="F55" s="106" t="s">
        <v>126</v>
      </c>
      <c r="G55" s="107">
        <v>31</v>
      </c>
      <c r="H55" s="107">
        <v>34</v>
      </c>
      <c r="I55" s="59">
        <f t="shared" si="0"/>
        <v>65</v>
      </c>
      <c r="J55" s="106" t="s">
        <v>1073</v>
      </c>
      <c r="K55" s="106" t="s">
        <v>1070</v>
      </c>
      <c r="L55" s="106" t="s">
        <v>1071</v>
      </c>
      <c r="M55" s="106">
        <v>8822421115</v>
      </c>
      <c r="N55" s="106" t="s">
        <v>1072</v>
      </c>
      <c r="O55" s="106">
        <v>9957298366</v>
      </c>
      <c r="P55" s="49">
        <v>43712</v>
      </c>
      <c r="Q55" s="48" t="s">
        <v>74</v>
      </c>
      <c r="R55" s="48" t="s">
        <v>1119</v>
      </c>
      <c r="S55" s="18" t="s">
        <v>1113</v>
      </c>
      <c r="T55" s="18"/>
    </row>
    <row r="56" spans="1:20" ht="33">
      <c r="A56" s="4">
        <v>52</v>
      </c>
      <c r="B56" s="71" t="s">
        <v>63</v>
      </c>
      <c r="C56" s="106" t="s">
        <v>994</v>
      </c>
      <c r="D56" s="106" t="s">
        <v>25</v>
      </c>
      <c r="E56" s="107">
        <v>119</v>
      </c>
      <c r="F56" s="106" t="s">
        <v>126</v>
      </c>
      <c r="G56" s="107">
        <v>35</v>
      </c>
      <c r="H56" s="107">
        <v>40</v>
      </c>
      <c r="I56" s="59">
        <f t="shared" si="0"/>
        <v>75</v>
      </c>
      <c r="J56" s="106" t="s">
        <v>1073</v>
      </c>
      <c r="K56" s="106" t="s">
        <v>1070</v>
      </c>
      <c r="L56" s="106" t="s">
        <v>1071</v>
      </c>
      <c r="M56" s="106">
        <v>8822421115</v>
      </c>
      <c r="N56" s="106" t="s">
        <v>1072</v>
      </c>
      <c r="O56" s="106">
        <v>9957298366</v>
      </c>
      <c r="P56" s="49">
        <v>43713</v>
      </c>
      <c r="Q56" s="48" t="s">
        <v>75</v>
      </c>
      <c r="R56" s="48" t="s">
        <v>1119</v>
      </c>
      <c r="S56" s="18" t="s">
        <v>1113</v>
      </c>
      <c r="T56" s="18"/>
    </row>
    <row r="57" spans="1:20">
      <c r="A57" s="4">
        <v>53</v>
      </c>
      <c r="B57" s="71" t="s">
        <v>63</v>
      </c>
      <c r="C57" s="106" t="s">
        <v>995</v>
      </c>
      <c r="D57" s="106" t="s">
        <v>25</v>
      </c>
      <c r="E57" s="107">
        <v>120</v>
      </c>
      <c r="F57" s="106" t="s">
        <v>126</v>
      </c>
      <c r="G57" s="107">
        <v>23</v>
      </c>
      <c r="H57" s="107">
        <v>22</v>
      </c>
      <c r="I57" s="59">
        <f t="shared" si="0"/>
        <v>45</v>
      </c>
      <c r="J57" s="106" t="s">
        <v>145</v>
      </c>
      <c r="K57" s="106" t="s">
        <v>1070</v>
      </c>
      <c r="L57" s="106" t="s">
        <v>1071</v>
      </c>
      <c r="M57" s="106">
        <v>8822421115</v>
      </c>
      <c r="N57" s="106" t="s">
        <v>1072</v>
      </c>
      <c r="O57" s="106">
        <v>9957298366</v>
      </c>
      <c r="P57" s="49">
        <v>43713</v>
      </c>
      <c r="Q57" s="48" t="s">
        <v>75</v>
      </c>
      <c r="R57" s="48" t="s">
        <v>1119</v>
      </c>
      <c r="S57" s="18" t="s">
        <v>1113</v>
      </c>
      <c r="T57" s="18"/>
    </row>
    <row r="58" spans="1:20">
      <c r="A58" s="4">
        <v>54</v>
      </c>
      <c r="B58" s="71" t="s">
        <v>63</v>
      </c>
      <c r="C58" s="106" t="s">
        <v>996</v>
      </c>
      <c r="D58" s="106" t="s">
        <v>25</v>
      </c>
      <c r="E58" s="107">
        <v>121</v>
      </c>
      <c r="F58" s="106" t="s">
        <v>126</v>
      </c>
      <c r="G58" s="107">
        <v>25</v>
      </c>
      <c r="H58" s="107">
        <v>25</v>
      </c>
      <c r="I58" s="59">
        <f t="shared" si="0"/>
        <v>50</v>
      </c>
      <c r="J58" s="106" t="s">
        <v>145</v>
      </c>
      <c r="K58" s="106" t="s">
        <v>1070</v>
      </c>
      <c r="L58" s="106" t="s">
        <v>1071</v>
      </c>
      <c r="M58" s="106">
        <v>8822421115</v>
      </c>
      <c r="N58" s="106" t="s">
        <v>1072</v>
      </c>
      <c r="O58" s="106">
        <v>9957298366</v>
      </c>
      <c r="P58" s="49">
        <v>43713</v>
      </c>
      <c r="Q58" s="48" t="s">
        <v>75</v>
      </c>
      <c r="R58" s="48" t="s">
        <v>1119</v>
      </c>
      <c r="S58" s="18" t="s">
        <v>1113</v>
      </c>
      <c r="T58" s="18"/>
    </row>
    <row r="59" spans="1:20">
      <c r="A59" s="4">
        <v>55</v>
      </c>
      <c r="B59" s="71" t="s">
        <v>63</v>
      </c>
      <c r="C59" s="106" t="s">
        <v>997</v>
      </c>
      <c r="D59" s="106" t="s">
        <v>25</v>
      </c>
      <c r="E59" s="107">
        <v>122</v>
      </c>
      <c r="F59" s="106" t="s">
        <v>126</v>
      </c>
      <c r="G59" s="107">
        <v>38</v>
      </c>
      <c r="H59" s="107">
        <v>39</v>
      </c>
      <c r="I59" s="59">
        <f t="shared" si="0"/>
        <v>77</v>
      </c>
      <c r="J59" s="106" t="s">
        <v>1074</v>
      </c>
      <c r="K59" s="106" t="s">
        <v>1070</v>
      </c>
      <c r="L59" s="106" t="s">
        <v>1071</v>
      </c>
      <c r="M59" s="106">
        <v>8822421115</v>
      </c>
      <c r="N59" s="106" t="s">
        <v>1072</v>
      </c>
      <c r="O59" s="106">
        <v>9957298366</v>
      </c>
      <c r="P59" s="49">
        <v>43714</v>
      </c>
      <c r="Q59" s="48" t="s">
        <v>76</v>
      </c>
      <c r="R59" s="48" t="s">
        <v>1119</v>
      </c>
      <c r="S59" s="18" t="s">
        <v>1113</v>
      </c>
      <c r="T59" s="18"/>
    </row>
    <row r="60" spans="1:20">
      <c r="A60" s="4">
        <v>56</v>
      </c>
      <c r="B60" s="71" t="s">
        <v>63</v>
      </c>
      <c r="C60" s="106" t="s">
        <v>998</v>
      </c>
      <c r="D60" s="106" t="s">
        <v>25</v>
      </c>
      <c r="E60" s="107">
        <v>123</v>
      </c>
      <c r="F60" s="106" t="s">
        <v>126</v>
      </c>
      <c r="G60" s="107">
        <v>21</v>
      </c>
      <c r="H60" s="107">
        <v>22</v>
      </c>
      <c r="I60" s="59">
        <f t="shared" si="0"/>
        <v>43</v>
      </c>
      <c r="J60" s="106" t="s">
        <v>966</v>
      </c>
      <c r="K60" s="106" t="s">
        <v>1070</v>
      </c>
      <c r="L60" s="106" t="s">
        <v>1071</v>
      </c>
      <c r="M60" s="106">
        <v>8822421115</v>
      </c>
      <c r="N60" s="106" t="s">
        <v>1072</v>
      </c>
      <c r="O60" s="106">
        <v>9957298366</v>
      </c>
      <c r="P60" s="49">
        <v>43714</v>
      </c>
      <c r="Q60" s="48" t="s">
        <v>76</v>
      </c>
      <c r="R60" s="48" t="s">
        <v>1119</v>
      </c>
      <c r="S60" s="18" t="s">
        <v>1113</v>
      </c>
      <c r="T60" s="18"/>
    </row>
    <row r="61" spans="1:20">
      <c r="A61" s="4">
        <v>57</v>
      </c>
      <c r="B61" s="71" t="s">
        <v>63</v>
      </c>
      <c r="C61" s="106" t="s">
        <v>999</v>
      </c>
      <c r="D61" s="106" t="s">
        <v>25</v>
      </c>
      <c r="E61" s="107">
        <v>124</v>
      </c>
      <c r="F61" s="106" t="s">
        <v>126</v>
      </c>
      <c r="G61" s="107">
        <v>40</v>
      </c>
      <c r="H61" s="107">
        <v>40</v>
      </c>
      <c r="I61" s="59">
        <f t="shared" si="0"/>
        <v>80</v>
      </c>
      <c r="J61" s="106" t="s">
        <v>1075</v>
      </c>
      <c r="K61" s="106" t="s">
        <v>1070</v>
      </c>
      <c r="L61" s="106" t="s">
        <v>1071</v>
      </c>
      <c r="M61" s="106">
        <v>8822421115</v>
      </c>
      <c r="N61" s="106" t="s">
        <v>1072</v>
      </c>
      <c r="O61" s="106">
        <v>9957298366</v>
      </c>
      <c r="P61" s="49">
        <v>43715</v>
      </c>
      <c r="Q61" s="48" t="s">
        <v>77</v>
      </c>
      <c r="R61" s="48" t="s">
        <v>1119</v>
      </c>
      <c r="S61" s="18" t="s">
        <v>1113</v>
      </c>
      <c r="T61" s="18"/>
    </row>
    <row r="62" spans="1:20">
      <c r="A62" s="4">
        <v>58</v>
      </c>
      <c r="B62" s="71" t="s">
        <v>63</v>
      </c>
      <c r="C62" s="106" t="s">
        <v>1000</v>
      </c>
      <c r="D62" s="106" t="s">
        <v>25</v>
      </c>
      <c r="E62" s="107">
        <v>125</v>
      </c>
      <c r="F62" s="106" t="s">
        <v>126</v>
      </c>
      <c r="G62" s="107">
        <v>22</v>
      </c>
      <c r="H62" s="107">
        <v>33</v>
      </c>
      <c r="I62" s="59">
        <f t="shared" si="0"/>
        <v>55</v>
      </c>
      <c r="J62" s="106" t="s">
        <v>1076</v>
      </c>
      <c r="K62" s="106" t="s">
        <v>1070</v>
      </c>
      <c r="L62" s="106" t="s">
        <v>1071</v>
      </c>
      <c r="M62" s="106">
        <v>8822421115</v>
      </c>
      <c r="N62" s="106" t="s">
        <v>1072</v>
      </c>
      <c r="O62" s="106">
        <v>9957298366</v>
      </c>
      <c r="P62" s="49">
        <v>43715</v>
      </c>
      <c r="Q62" s="48" t="s">
        <v>77</v>
      </c>
      <c r="R62" s="48" t="s">
        <v>1119</v>
      </c>
      <c r="S62" s="18" t="s">
        <v>1113</v>
      </c>
      <c r="T62" s="18"/>
    </row>
    <row r="63" spans="1:20">
      <c r="A63" s="4">
        <v>59</v>
      </c>
      <c r="B63" s="71" t="s">
        <v>63</v>
      </c>
      <c r="C63" s="106" t="s">
        <v>1001</v>
      </c>
      <c r="D63" s="106" t="s">
        <v>25</v>
      </c>
      <c r="E63" s="107">
        <v>128</v>
      </c>
      <c r="F63" s="106" t="s">
        <v>126</v>
      </c>
      <c r="G63" s="107">
        <v>41</v>
      </c>
      <c r="H63" s="107">
        <v>41</v>
      </c>
      <c r="I63" s="59">
        <f t="shared" si="0"/>
        <v>82</v>
      </c>
      <c r="J63" s="106" t="s">
        <v>145</v>
      </c>
      <c r="K63" s="106" t="s">
        <v>1070</v>
      </c>
      <c r="L63" s="106" t="s">
        <v>1071</v>
      </c>
      <c r="M63" s="106">
        <v>8822421115</v>
      </c>
      <c r="N63" s="106" t="s">
        <v>1072</v>
      </c>
      <c r="O63" s="106">
        <v>9957298366</v>
      </c>
      <c r="P63" s="49">
        <v>43717</v>
      </c>
      <c r="Q63" s="48" t="s">
        <v>72</v>
      </c>
      <c r="R63" s="48" t="s">
        <v>1119</v>
      </c>
      <c r="S63" s="18" t="s">
        <v>1113</v>
      </c>
      <c r="T63" s="18"/>
    </row>
    <row r="64" spans="1:20">
      <c r="A64" s="4">
        <v>60</v>
      </c>
      <c r="B64" s="71" t="s">
        <v>63</v>
      </c>
      <c r="C64" s="106" t="s">
        <v>1002</v>
      </c>
      <c r="D64" s="106" t="s">
        <v>25</v>
      </c>
      <c r="E64" s="107">
        <v>129</v>
      </c>
      <c r="F64" s="106" t="s">
        <v>126</v>
      </c>
      <c r="G64" s="107">
        <v>45</v>
      </c>
      <c r="H64" s="107">
        <v>46</v>
      </c>
      <c r="I64" s="59">
        <f t="shared" si="0"/>
        <v>91</v>
      </c>
      <c r="J64" s="106" t="s">
        <v>1077</v>
      </c>
      <c r="K64" s="106" t="s">
        <v>1070</v>
      </c>
      <c r="L64" s="106" t="s">
        <v>1071</v>
      </c>
      <c r="M64" s="106">
        <v>8822421115</v>
      </c>
      <c r="N64" s="106" t="s">
        <v>1072</v>
      </c>
      <c r="O64" s="106">
        <v>9957298366</v>
      </c>
      <c r="P64" s="49">
        <v>43717</v>
      </c>
      <c r="Q64" s="48" t="s">
        <v>72</v>
      </c>
      <c r="R64" s="48" t="s">
        <v>1119</v>
      </c>
      <c r="S64" s="18" t="s">
        <v>1113</v>
      </c>
      <c r="T64" s="18"/>
    </row>
    <row r="65" spans="1:20">
      <c r="A65" s="4">
        <v>61</v>
      </c>
      <c r="B65" s="71" t="s">
        <v>63</v>
      </c>
      <c r="C65" s="106" t="s">
        <v>1003</v>
      </c>
      <c r="D65" s="106" t="s">
        <v>25</v>
      </c>
      <c r="E65" s="107">
        <v>130</v>
      </c>
      <c r="F65" s="106" t="s">
        <v>126</v>
      </c>
      <c r="G65" s="107">
        <v>31</v>
      </c>
      <c r="H65" s="107">
        <v>31</v>
      </c>
      <c r="I65" s="59">
        <f t="shared" si="0"/>
        <v>62</v>
      </c>
      <c r="J65" s="106" t="s">
        <v>1078</v>
      </c>
      <c r="K65" s="106" t="s">
        <v>1070</v>
      </c>
      <c r="L65" s="106" t="s">
        <v>1071</v>
      </c>
      <c r="M65" s="106">
        <v>8822421115</v>
      </c>
      <c r="N65" s="106" t="s">
        <v>1072</v>
      </c>
      <c r="O65" s="106">
        <v>9957298366</v>
      </c>
      <c r="P65" s="49">
        <v>43718</v>
      </c>
      <c r="Q65" s="48" t="s">
        <v>73</v>
      </c>
      <c r="R65" s="48" t="s">
        <v>1119</v>
      </c>
      <c r="S65" s="18" t="s">
        <v>1113</v>
      </c>
      <c r="T65" s="18"/>
    </row>
    <row r="66" spans="1:20">
      <c r="A66" s="4">
        <v>62</v>
      </c>
      <c r="B66" s="71" t="s">
        <v>63</v>
      </c>
      <c r="C66" s="106" t="s">
        <v>1004</v>
      </c>
      <c r="D66" s="106" t="s">
        <v>25</v>
      </c>
      <c r="E66" s="107">
        <v>131</v>
      </c>
      <c r="F66" s="106" t="s">
        <v>126</v>
      </c>
      <c r="G66" s="107">
        <v>35</v>
      </c>
      <c r="H66" s="107">
        <v>36</v>
      </c>
      <c r="I66" s="59">
        <f t="shared" si="0"/>
        <v>71</v>
      </c>
      <c r="J66" s="106" t="s">
        <v>1079</v>
      </c>
      <c r="K66" s="106" t="s">
        <v>1070</v>
      </c>
      <c r="L66" s="106" t="s">
        <v>1071</v>
      </c>
      <c r="M66" s="106">
        <v>8822421115</v>
      </c>
      <c r="N66" s="106" t="s">
        <v>1072</v>
      </c>
      <c r="O66" s="106">
        <v>9957298366</v>
      </c>
      <c r="P66" s="49">
        <v>43718</v>
      </c>
      <c r="Q66" s="48" t="s">
        <v>73</v>
      </c>
      <c r="R66" s="48" t="s">
        <v>1119</v>
      </c>
      <c r="S66" s="18" t="s">
        <v>1113</v>
      </c>
      <c r="T66" s="18"/>
    </row>
    <row r="67" spans="1:20">
      <c r="A67" s="4">
        <v>63</v>
      </c>
      <c r="B67" s="71" t="s">
        <v>63</v>
      </c>
      <c r="C67" s="106" t="s">
        <v>1005</v>
      </c>
      <c r="D67" s="106" t="s">
        <v>25</v>
      </c>
      <c r="E67" s="107">
        <v>132</v>
      </c>
      <c r="F67" s="106" t="s">
        <v>126</v>
      </c>
      <c r="G67" s="107">
        <v>41</v>
      </c>
      <c r="H67" s="107">
        <v>41</v>
      </c>
      <c r="I67" s="59">
        <f t="shared" si="0"/>
        <v>82</v>
      </c>
      <c r="J67" s="106" t="s">
        <v>1080</v>
      </c>
      <c r="K67" s="106" t="s">
        <v>1070</v>
      </c>
      <c r="L67" s="106" t="s">
        <v>1071</v>
      </c>
      <c r="M67" s="106">
        <v>8822421115</v>
      </c>
      <c r="N67" s="106" t="s">
        <v>1072</v>
      </c>
      <c r="O67" s="106">
        <v>9957298366</v>
      </c>
      <c r="P67" s="49">
        <v>43719</v>
      </c>
      <c r="Q67" s="48" t="s">
        <v>74</v>
      </c>
      <c r="R67" s="48" t="s">
        <v>1119</v>
      </c>
      <c r="S67" s="18" t="s">
        <v>1113</v>
      </c>
      <c r="T67" s="18"/>
    </row>
    <row r="68" spans="1:20">
      <c r="A68" s="4">
        <v>64</v>
      </c>
      <c r="B68" s="71" t="s">
        <v>63</v>
      </c>
      <c r="C68" s="106" t="s">
        <v>1006</v>
      </c>
      <c r="D68" s="106" t="s">
        <v>25</v>
      </c>
      <c r="E68" s="107">
        <v>133</v>
      </c>
      <c r="F68" s="106" t="s">
        <v>126</v>
      </c>
      <c r="G68" s="107">
        <v>51</v>
      </c>
      <c r="H68" s="107">
        <v>57</v>
      </c>
      <c r="I68" s="59">
        <f t="shared" si="0"/>
        <v>108</v>
      </c>
      <c r="J68" s="106" t="s">
        <v>1081</v>
      </c>
      <c r="K68" s="106" t="s">
        <v>1070</v>
      </c>
      <c r="L68" s="106" t="s">
        <v>1071</v>
      </c>
      <c r="M68" s="106">
        <v>8822421115</v>
      </c>
      <c r="N68" s="106" t="s">
        <v>1072</v>
      </c>
      <c r="O68" s="106">
        <v>9957298366</v>
      </c>
      <c r="P68" s="49">
        <v>43719</v>
      </c>
      <c r="Q68" s="48" t="s">
        <v>74</v>
      </c>
      <c r="R68" s="48" t="s">
        <v>1119</v>
      </c>
      <c r="S68" s="18" t="s">
        <v>1113</v>
      </c>
      <c r="T68" s="18"/>
    </row>
    <row r="69" spans="1:20">
      <c r="A69" s="4">
        <v>65</v>
      </c>
      <c r="B69" s="71" t="s">
        <v>63</v>
      </c>
      <c r="C69" s="106" t="s">
        <v>1007</v>
      </c>
      <c r="D69" s="106" t="s">
        <v>25</v>
      </c>
      <c r="E69" s="107">
        <v>137</v>
      </c>
      <c r="F69" s="106" t="s">
        <v>126</v>
      </c>
      <c r="G69" s="107">
        <v>44</v>
      </c>
      <c r="H69" s="107">
        <v>44</v>
      </c>
      <c r="I69" s="59">
        <f t="shared" si="0"/>
        <v>88</v>
      </c>
      <c r="J69" s="106" t="s">
        <v>1082</v>
      </c>
      <c r="K69" s="106" t="s">
        <v>1070</v>
      </c>
      <c r="L69" s="106" t="s">
        <v>1071</v>
      </c>
      <c r="M69" s="106">
        <v>8822421115</v>
      </c>
      <c r="N69" s="106" t="s">
        <v>1072</v>
      </c>
      <c r="O69" s="106">
        <v>9957298366</v>
      </c>
      <c r="P69" s="49">
        <v>43720</v>
      </c>
      <c r="Q69" s="48" t="s">
        <v>75</v>
      </c>
      <c r="R69" s="48" t="s">
        <v>1119</v>
      </c>
      <c r="S69" s="18" t="s">
        <v>1113</v>
      </c>
      <c r="T69" s="18"/>
    </row>
    <row r="70" spans="1:20">
      <c r="A70" s="4">
        <v>66</v>
      </c>
      <c r="B70" s="71" t="s">
        <v>63</v>
      </c>
      <c r="C70" s="106" t="s">
        <v>1008</v>
      </c>
      <c r="D70" s="106" t="s">
        <v>25</v>
      </c>
      <c r="E70" s="107">
        <v>138</v>
      </c>
      <c r="F70" s="106" t="s">
        <v>126</v>
      </c>
      <c r="G70" s="107">
        <v>35</v>
      </c>
      <c r="H70" s="107">
        <v>38</v>
      </c>
      <c r="I70" s="59">
        <f t="shared" ref="I70:I133" si="1">SUM(G70:H70)</f>
        <v>73</v>
      </c>
      <c r="J70" s="106" t="s">
        <v>1083</v>
      </c>
      <c r="K70" s="106" t="s">
        <v>1070</v>
      </c>
      <c r="L70" s="106" t="s">
        <v>1071</v>
      </c>
      <c r="M70" s="106">
        <v>8822421115</v>
      </c>
      <c r="N70" s="106" t="s">
        <v>1072</v>
      </c>
      <c r="O70" s="106">
        <v>9957298366</v>
      </c>
      <c r="P70" s="49">
        <v>43720</v>
      </c>
      <c r="Q70" s="48" t="s">
        <v>75</v>
      </c>
      <c r="R70" s="48" t="s">
        <v>1119</v>
      </c>
      <c r="S70" s="18" t="s">
        <v>1113</v>
      </c>
      <c r="T70" s="18"/>
    </row>
    <row r="71" spans="1:20" ht="33">
      <c r="A71" s="4">
        <v>67</v>
      </c>
      <c r="B71" s="71" t="s">
        <v>63</v>
      </c>
      <c r="C71" s="106" t="s">
        <v>1009</v>
      </c>
      <c r="D71" s="106" t="s">
        <v>23</v>
      </c>
      <c r="E71" s="106">
        <v>18140143202</v>
      </c>
      <c r="F71" s="106" t="s">
        <v>124</v>
      </c>
      <c r="G71" s="107">
        <v>160</v>
      </c>
      <c r="H71" s="107">
        <v>121</v>
      </c>
      <c r="I71" s="59">
        <f t="shared" si="1"/>
        <v>281</v>
      </c>
      <c r="J71" s="106" t="s">
        <v>1084</v>
      </c>
      <c r="K71" s="106" t="s">
        <v>1085</v>
      </c>
      <c r="L71" s="106" t="s">
        <v>1027</v>
      </c>
      <c r="M71" s="106">
        <v>9678150426</v>
      </c>
      <c r="N71" s="106" t="s">
        <v>130</v>
      </c>
      <c r="O71" s="106">
        <v>9706964504</v>
      </c>
      <c r="P71" s="49">
        <v>43721</v>
      </c>
      <c r="Q71" s="48" t="s">
        <v>76</v>
      </c>
      <c r="R71" s="48" t="s">
        <v>1119</v>
      </c>
      <c r="S71" s="18" t="s">
        <v>1113</v>
      </c>
      <c r="T71" s="18"/>
    </row>
    <row r="72" spans="1:20" ht="33">
      <c r="A72" s="4">
        <v>68</v>
      </c>
      <c r="B72" s="71" t="s">
        <v>63</v>
      </c>
      <c r="C72" s="106" t="s">
        <v>1010</v>
      </c>
      <c r="D72" s="106" t="s">
        <v>23</v>
      </c>
      <c r="E72" s="106">
        <v>18140143204</v>
      </c>
      <c r="F72" s="106" t="s">
        <v>189</v>
      </c>
      <c r="G72" s="107">
        <v>101</v>
      </c>
      <c r="H72" s="107">
        <v>101</v>
      </c>
      <c r="I72" s="59">
        <f t="shared" si="1"/>
        <v>202</v>
      </c>
      <c r="J72" s="106" t="s">
        <v>1086</v>
      </c>
      <c r="K72" s="106" t="s">
        <v>1085</v>
      </c>
      <c r="L72" s="106" t="s">
        <v>1027</v>
      </c>
      <c r="M72" s="106">
        <v>9678150426</v>
      </c>
      <c r="N72" s="106" t="s">
        <v>130</v>
      </c>
      <c r="O72" s="106">
        <v>9706964504</v>
      </c>
      <c r="P72" s="49">
        <v>43722</v>
      </c>
      <c r="Q72" s="48" t="s">
        <v>77</v>
      </c>
      <c r="R72" s="48" t="s">
        <v>1119</v>
      </c>
      <c r="S72" s="18" t="s">
        <v>1113</v>
      </c>
      <c r="T72" s="18"/>
    </row>
    <row r="73" spans="1:20" ht="33">
      <c r="A73" s="4">
        <v>69</v>
      </c>
      <c r="B73" s="71" t="s">
        <v>63</v>
      </c>
      <c r="C73" s="106" t="s">
        <v>1011</v>
      </c>
      <c r="D73" s="106" t="s">
        <v>23</v>
      </c>
      <c r="E73" s="106">
        <v>18140143401</v>
      </c>
      <c r="F73" s="106" t="s">
        <v>124</v>
      </c>
      <c r="G73" s="107">
        <v>137</v>
      </c>
      <c r="H73" s="108">
        <v>100</v>
      </c>
      <c r="I73" s="59">
        <f t="shared" si="1"/>
        <v>237</v>
      </c>
      <c r="J73" s="106" t="s">
        <v>1087</v>
      </c>
      <c r="K73" s="106" t="s">
        <v>1085</v>
      </c>
      <c r="L73" s="106" t="s">
        <v>1027</v>
      </c>
      <c r="M73" s="106">
        <v>9678150426</v>
      </c>
      <c r="N73" s="106" t="s">
        <v>130</v>
      </c>
      <c r="O73" s="106">
        <v>9706964504</v>
      </c>
      <c r="P73" s="49">
        <v>43724</v>
      </c>
      <c r="Q73" s="48" t="s">
        <v>72</v>
      </c>
      <c r="R73" s="48" t="s">
        <v>1119</v>
      </c>
      <c r="S73" s="18" t="s">
        <v>1113</v>
      </c>
      <c r="T73" s="18"/>
    </row>
    <row r="74" spans="1:20" ht="33">
      <c r="A74" s="4">
        <v>70</v>
      </c>
      <c r="B74" s="71" t="s">
        <v>63</v>
      </c>
      <c r="C74" s="106" t="s">
        <v>1012</v>
      </c>
      <c r="D74" s="106" t="s">
        <v>23</v>
      </c>
      <c r="E74" s="106">
        <v>18140500704</v>
      </c>
      <c r="F74" s="106" t="s">
        <v>189</v>
      </c>
      <c r="G74" s="107">
        <v>101</v>
      </c>
      <c r="H74" s="108">
        <v>101</v>
      </c>
      <c r="I74" s="59">
        <f t="shared" si="1"/>
        <v>202</v>
      </c>
      <c r="J74" s="106" t="s">
        <v>1086</v>
      </c>
      <c r="K74" s="106" t="s">
        <v>1085</v>
      </c>
      <c r="L74" s="106" t="s">
        <v>1027</v>
      </c>
      <c r="M74" s="106">
        <v>9678150426</v>
      </c>
      <c r="N74" s="106" t="s">
        <v>130</v>
      </c>
      <c r="O74" s="106">
        <v>9706964504</v>
      </c>
      <c r="P74" s="49">
        <v>43725</v>
      </c>
      <c r="Q74" s="48" t="s">
        <v>73</v>
      </c>
      <c r="R74" s="48" t="s">
        <v>1119</v>
      </c>
      <c r="S74" s="18" t="s">
        <v>1113</v>
      </c>
      <c r="T74" s="18"/>
    </row>
    <row r="75" spans="1:20" ht="33">
      <c r="A75" s="4">
        <v>71</v>
      </c>
      <c r="B75" s="71" t="s">
        <v>63</v>
      </c>
      <c r="C75" s="106" t="s">
        <v>1013</v>
      </c>
      <c r="D75" s="106" t="s">
        <v>23</v>
      </c>
      <c r="E75" s="106">
        <v>18140142901</v>
      </c>
      <c r="F75" s="106" t="s">
        <v>124</v>
      </c>
      <c r="G75" s="107">
        <v>13</v>
      </c>
      <c r="H75" s="108">
        <v>13</v>
      </c>
      <c r="I75" s="59">
        <f t="shared" si="1"/>
        <v>26</v>
      </c>
      <c r="J75" s="106" t="s">
        <v>1088</v>
      </c>
      <c r="K75" s="106" t="s">
        <v>1085</v>
      </c>
      <c r="L75" s="106" t="s">
        <v>1027</v>
      </c>
      <c r="M75" s="106">
        <v>9678150426</v>
      </c>
      <c r="N75" s="106" t="s">
        <v>130</v>
      </c>
      <c r="O75" s="106">
        <v>9706964504</v>
      </c>
      <c r="P75" s="112">
        <v>43726</v>
      </c>
      <c r="Q75" s="62" t="s">
        <v>74</v>
      </c>
      <c r="R75" s="48" t="s">
        <v>1119</v>
      </c>
      <c r="S75" s="18" t="s">
        <v>1113</v>
      </c>
      <c r="T75" s="18"/>
    </row>
    <row r="76" spans="1:20" ht="25.5">
      <c r="A76" s="4">
        <v>72</v>
      </c>
      <c r="B76" s="71" t="s">
        <v>63</v>
      </c>
      <c r="C76" s="63" t="s">
        <v>1014</v>
      </c>
      <c r="D76" s="106" t="s">
        <v>23</v>
      </c>
      <c r="E76" s="64">
        <v>18140111501</v>
      </c>
      <c r="F76" s="106" t="s">
        <v>124</v>
      </c>
      <c r="G76" s="107">
        <v>25</v>
      </c>
      <c r="H76" s="108">
        <v>25</v>
      </c>
      <c r="I76" s="59">
        <f t="shared" si="1"/>
        <v>50</v>
      </c>
      <c r="J76" s="110" t="s">
        <v>1089</v>
      </c>
      <c r="K76" s="63" t="s">
        <v>1090</v>
      </c>
      <c r="L76" s="106" t="s">
        <v>1091</v>
      </c>
      <c r="M76" s="106">
        <v>9707699926</v>
      </c>
      <c r="N76" s="106" t="s">
        <v>1092</v>
      </c>
      <c r="O76" s="106">
        <v>7896189046</v>
      </c>
      <c r="P76" s="49">
        <v>43727</v>
      </c>
      <c r="Q76" s="48" t="s">
        <v>75</v>
      </c>
      <c r="R76" s="48" t="s">
        <v>1119</v>
      </c>
      <c r="S76" s="18" t="s">
        <v>1113</v>
      </c>
      <c r="T76" s="18"/>
    </row>
    <row r="77" spans="1:20" ht="25.5">
      <c r="A77" s="4">
        <v>73</v>
      </c>
      <c r="B77" s="71" t="s">
        <v>63</v>
      </c>
      <c r="C77" s="63" t="s">
        <v>1015</v>
      </c>
      <c r="D77" s="106" t="s">
        <v>23</v>
      </c>
      <c r="E77" s="64">
        <v>18140111503</v>
      </c>
      <c r="F77" s="106" t="s">
        <v>125</v>
      </c>
      <c r="G77" s="107">
        <v>25</v>
      </c>
      <c r="H77" s="108">
        <v>25</v>
      </c>
      <c r="I77" s="59">
        <f t="shared" si="1"/>
        <v>50</v>
      </c>
      <c r="J77" s="111" t="s">
        <v>1093</v>
      </c>
      <c r="K77" s="63" t="s">
        <v>1090</v>
      </c>
      <c r="L77" s="106" t="s">
        <v>1091</v>
      </c>
      <c r="M77" s="106">
        <v>9707699926</v>
      </c>
      <c r="N77" s="106" t="s">
        <v>1092</v>
      </c>
      <c r="O77" s="106">
        <v>7896189046</v>
      </c>
      <c r="P77" s="49">
        <v>43728</v>
      </c>
      <c r="Q77" s="48" t="s">
        <v>76</v>
      </c>
      <c r="R77" s="48" t="s">
        <v>1119</v>
      </c>
      <c r="S77" s="18" t="s">
        <v>1113</v>
      </c>
      <c r="T77" s="18"/>
    </row>
    <row r="78" spans="1:20" ht="25.5">
      <c r="A78" s="4">
        <v>74</v>
      </c>
      <c r="B78" s="71" t="s">
        <v>63</v>
      </c>
      <c r="C78" s="63" t="s">
        <v>1016</v>
      </c>
      <c r="D78" s="106" t="s">
        <v>23</v>
      </c>
      <c r="E78" s="64">
        <v>18140111601</v>
      </c>
      <c r="F78" s="106" t="s">
        <v>124</v>
      </c>
      <c r="G78" s="107">
        <v>80</v>
      </c>
      <c r="H78" s="108">
        <v>80</v>
      </c>
      <c r="I78" s="59">
        <f t="shared" si="1"/>
        <v>160</v>
      </c>
      <c r="J78" s="110" t="s">
        <v>1094</v>
      </c>
      <c r="K78" s="63" t="s">
        <v>1090</v>
      </c>
      <c r="L78" s="106" t="s">
        <v>1091</v>
      </c>
      <c r="M78" s="106">
        <v>9707699926</v>
      </c>
      <c r="N78" s="106" t="s">
        <v>1095</v>
      </c>
      <c r="O78" s="106">
        <v>9678747688</v>
      </c>
      <c r="P78" s="49">
        <v>43729</v>
      </c>
      <c r="Q78" s="48" t="s">
        <v>77</v>
      </c>
      <c r="R78" s="48" t="s">
        <v>1119</v>
      </c>
      <c r="S78" s="18" t="s">
        <v>1113</v>
      </c>
      <c r="T78" s="18"/>
    </row>
    <row r="79" spans="1:20" ht="25.5">
      <c r="A79" s="4">
        <v>75</v>
      </c>
      <c r="B79" s="71" t="s">
        <v>63</v>
      </c>
      <c r="C79" s="63" t="s">
        <v>1017</v>
      </c>
      <c r="D79" s="106" t="s">
        <v>23</v>
      </c>
      <c r="E79" s="64">
        <v>18140111602</v>
      </c>
      <c r="F79" s="106" t="s">
        <v>124</v>
      </c>
      <c r="G79" s="107">
        <v>23</v>
      </c>
      <c r="H79" s="109" t="s">
        <v>1018</v>
      </c>
      <c r="I79" s="59">
        <f t="shared" si="1"/>
        <v>23</v>
      </c>
      <c r="J79" s="110" t="s">
        <v>1096</v>
      </c>
      <c r="K79" s="63" t="s">
        <v>1090</v>
      </c>
      <c r="L79" s="106" t="s">
        <v>1091</v>
      </c>
      <c r="M79" s="106">
        <v>9707699926</v>
      </c>
      <c r="N79" s="106" t="s">
        <v>1092</v>
      </c>
      <c r="O79" s="106">
        <v>7896189046</v>
      </c>
      <c r="P79" s="24">
        <v>43731</v>
      </c>
      <c r="Q79" s="18" t="s">
        <v>72</v>
      </c>
      <c r="R79" s="48" t="s">
        <v>1119</v>
      </c>
      <c r="S79" s="18" t="s">
        <v>1113</v>
      </c>
      <c r="T79" s="18"/>
    </row>
    <row r="80" spans="1:20" ht="25.5">
      <c r="A80" s="4">
        <v>76</v>
      </c>
      <c r="B80" s="71" t="s">
        <v>63</v>
      </c>
      <c r="C80" s="63" t="s">
        <v>1019</v>
      </c>
      <c r="D80" s="106" t="s">
        <v>23</v>
      </c>
      <c r="E80" s="64">
        <v>18140111603</v>
      </c>
      <c r="F80" s="106" t="s">
        <v>124</v>
      </c>
      <c r="G80" s="107">
        <v>33</v>
      </c>
      <c r="H80" s="108">
        <v>28</v>
      </c>
      <c r="I80" s="59">
        <f t="shared" si="1"/>
        <v>61</v>
      </c>
      <c r="J80" s="111" t="s">
        <v>1097</v>
      </c>
      <c r="K80" s="63" t="s">
        <v>1090</v>
      </c>
      <c r="L80" s="106" t="s">
        <v>1091</v>
      </c>
      <c r="M80" s="106">
        <v>9707699926</v>
      </c>
      <c r="N80" s="106" t="s">
        <v>1095</v>
      </c>
      <c r="O80" s="106">
        <v>6113630404</v>
      </c>
      <c r="P80" s="24">
        <v>43731</v>
      </c>
      <c r="Q80" s="18" t="s">
        <v>72</v>
      </c>
      <c r="R80" s="48" t="s">
        <v>1119</v>
      </c>
      <c r="S80" s="18" t="s">
        <v>1113</v>
      </c>
      <c r="T80" s="18"/>
    </row>
    <row r="81" spans="1:20" ht="25.5">
      <c r="A81" s="4">
        <v>77</v>
      </c>
      <c r="B81" s="71" t="s">
        <v>63</v>
      </c>
      <c r="C81" s="63" t="s">
        <v>1020</v>
      </c>
      <c r="D81" s="106" t="s">
        <v>23</v>
      </c>
      <c r="E81" s="64">
        <v>18140111604</v>
      </c>
      <c r="F81" s="106" t="s">
        <v>125</v>
      </c>
      <c r="G81" s="107">
        <v>51</v>
      </c>
      <c r="H81" s="109" t="s">
        <v>1021</v>
      </c>
      <c r="I81" s="59">
        <f t="shared" si="1"/>
        <v>51</v>
      </c>
      <c r="J81" s="111" t="s">
        <v>1098</v>
      </c>
      <c r="K81" s="63" t="s">
        <v>1090</v>
      </c>
      <c r="L81" s="106" t="s">
        <v>1091</v>
      </c>
      <c r="M81" s="106">
        <v>9707699926</v>
      </c>
      <c r="N81" s="106" t="s">
        <v>1095</v>
      </c>
      <c r="O81" s="106">
        <v>9678747688</v>
      </c>
      <c r="P81" s="24">
        <v>43732</v>
      </c>
      <c r="Q81" s="18" t="s">
        <v>73</v>
      </c>
      <c r="R81" s="48" t="s">
        <v>1119</v>
      </c>
      <c r="S81" s="18" t="s">
        <v>1113</v>
      </c>
      <c r="T81" s="18"/>
    </row>
    <row r="82" spans="1:20" ht="25.5">
      <c r="A82" s="4">
        <v>78</v>
      </c>
      <c r="B82" s="71" t="s">
        <v>63</v>
      </c>
      <c r="C82" s="63" t="s">
        <v>1022</v>
      </c>
      <c r="D82" s="106" t="s">
        <v>23</v>
      </c>
      <c r="E82" s="64">
        <v>18140132010</v>
      </c>
      <c r="F82" s="106" t="s">
        <v>124</v>
      </c>
      <c r="G82" s="107">
        <v>41</v>
      </c>
      <c r="H82" s="108">
        <v>52</v>
      </c>
      <c r="I82" s="59">
        <f t="shared" si="1"/>
        <v>93</v>
      </c>
      <c r="J82" s="111" t="s">
        <v>1099</v>
      </c>
      <c r="K82" s="63" t="s">
        <v>1100</v>
      </c>
      <c r="L82" s="106" t="s">
        <v>1091</v>
      </c>
      <c r="M82" s="106">
        <v>9707699926</v>
      </c>
      <c r="N82" s="106" t="s">
        <v>1101</v>
      </c>
      <c r="O82" s="106">
        <v>9954388871</v>
      </c>
      <c r="P82" s="24">
        <v>43732</v>
      </c>
      <c r="Q82" s="18" t="s">
        <v>73</v>
      </c>
      <c r="R82" s="48" t="s">
        <v>1119</v>
      </c>
      <c r="S82" s="18" t="s">
        <v>1113</v>
      </c>
      <c r="T82" s="18"/>
    </row>
    <row r="83" spans="1:20" ht="33">
      <c r="A83" s="4">
        <v>79</v>
      </c>
      <c r="B83" s="71" t="s">
        <v>63</v>
      </c>
      <c r="C83" s="106" t="s">
        <v>1023</v>
      </c>
      <c r="D83" s="106" t="s">
        <v>23</v>
      </c>
      <c r="E83" s="106">
        <v>18140142801</v>
      </c>
      <c r="F83" s="106" t="s">
        <v>124</v>
      </c>
      <c r="G83" s="107">
        <v>147</v>
      </c>
      <c r="H83" s="107">
        <v>155</v>
      </c>
      <c r="I83" s="59">
        <f t="shared" si="1"/>
        <v>302</v>
      </c>
      <c r="J83" s="106" t="s">
        <v>1102</v>
      </c>
      <c r="K83" s="106" t="s">
        <v>1085</v>
      </c>
      <c r="L83" s="106" t="s">
        <v>1027</v>
      </c>
      <c r="M83" s="106">
        <v>9678150426</v>
      </c>
      <c r="N83" s="106" t="s">
        <v>130</v>
      </c>
      <c r="O83" s="106">
        <v>9706964504</v>
      </c>
      <c r="P83" s="24">
        <v>43733</v>
      </c>
      <c r="Q83" s="18" t="s">
        <v>74</v>
      </c>
      <c r="R83" s="48" t="s">
        <v>1119</v>
      </c>
      <c r="S83" s="18" t="s">
        <v>1113</v>
      </c>
      <c r="T83" s="18"/>
    </row>
    <row r="84" spans="1:20" ht="33">
      <c r="A84" s="4">
        <v>80</v>
      </c>
      <c r="B84" s="71" t="s">
        <v>63</v>
      </c>
      <c r="C84" s="106" t="s">
        <v>1023</v>
      </c>
      <c r="D84" s="106" t="s">
        <v>23</v>
      </c>
      <c r="E84" s="106">
        <v>18140142801</v>
      </c>
      <c r="F84" s="106" t="s">
        <v>124</v>
      </c>
      <c r="G84" s="107">
        <v>0</v>
      </c>
      <c r="H84" s="107">
        <v>0</v>
      </c>
      <c r="I84" s="59">
        <f t="shared" si="1"/>
        <v>0</v>
      </c>
      <c r="J84" s="106" t="s">
        <v>1102</v>
      </c>
      <c r="K84" s="106" t="s">
        <v>1085</v>
      </c>
      <c r="L84" s="106" t="s">
        <v>1027</v>
      </c>
      <c r="M84" s="106">
        <v>9678150426</v>
      </c>
      <c r="N84" s="106" t="s">
        <v>130</v>
      </c>
      <c r="O84" s="106">
        <v>9706964504</v>
      </c>
      <c r="P84" s="24">
        <v>43733</v>
      </c>
      <c r="Q84" s="18" t="s">
        <v>74</v>
      </c>
      <c r="R84" s="48" t="s">
        <v>1119</v>
      </c>
      <c r="S84" s="18" t="s">
        <v>1113</v>
      </c>
      <c r="T84" s="18"/>
    </row>
    <row r="85" spans="1:20" ht="33">
      <c r="A85" s="4">
        <v>81</v>
      </c>
      <c r="B85" s="71" t="s">
        <v>63</v>
      </c>
      <c r="C85" s="106" t="s">
        <v>1024</v>
      </c>
      <c r="D85" s="106" t="s">
        <v>23</v>
      </c>
      <c r="E85" s="106">
        <v>18140142906</v>
      </c>
      <c r="F85" s="106" t="s">
        <v>345</v>
      </c>
      <c r="G85" s="107">
        <v>400</v>
      </c>
      <c r="H85" s="107">
        <v>309</v>
      </c>
      <c r="I85" s="59">
        <f t="shared" si="1"/>
        <v>709</v>
      </c>
      <c r="J85" s="106" t="s">
        <v>1103</v>
      </c>
      <c r="K85" s="106" t="s">
        <v>1085</v>
      </c>
      <c r="L85" s="106" t="s">
        <v>1027</v>
      </c>
      <c r="M85" s="106">
        <v>9678150426</v>
      </c>
      <c r="N85" s="106" t="s">
        <v>130</v>
      </c>
      <c r="O85" s="106">
        <v>9706964504</v>
      </c>
      <c r="P85" s="24">
        <v>43734</v>
      </c>
      <c r="Q85" s="18" t="s">
        <v>75</v>
      </c>
      <c r="R85" s="48" t="s">
        <v>1119</v>
      </c>
      <c r="S85" s="18" t="s">
        <v>1113</v>
      </c>
      <c r="T85" s="18"/>
    </row>
    <row r="86" spans="1:20" ht="33">
      <c r="A86" s="4">
        <v>82</v>
      </c>
      <c r="B86" s="71" t="s">
        <v>63</v>
      </c>
      <c r="C86" s="106" t="s">
        <v>1024</v>
      </c>
      <c r="D86" s="106" t="s">
        <v>23</v>
      </c>
      <c r="E86" s="106">
        <v>18140142906</v>
      </c>
      <c r="F86" s="106" t="s">
        <v>345</v>
      </c>
      <c r="G86" s="107">
        <v>0</v>
      </c>
      <c r="H86" s="107">
        <v>0</v>
      </c>
      <c r="I86" s="59">
        <f t="shared" si="1"/>
        <v>0</v>
      </c>
      <c r="J86" s="106" t="s">
        <v>1103</v>
      </c>
      <c r="K86" s="106" t="s">
        <v>1085</v>
      </c>
      <c r="L86" s="106" t="s">
        <v>1027</v>
      </c>
      <c r="M86" s="106">
        <v>9678150426</v>
      </c>
      <c r="N86" s="106" t="s">
        <v>130</v>
      </c>
      <c r="O86" s="106">
        <v>9706964504</v>
      </c>
      <c r="P86" s="24">
        <v>43735</v>
      </c>
      <c r="Q86" s="18" t="s">
        <v>76</v>
      </c>
      <c r="R86" s="48" t="s">
        <v>1119</v>
      </c>
      <c r="S86" s="18" t="s">
        <v>1113</v>
      </c>
      <c r="T86" s="18"/>
    </row>
    <row r="87" spans="1:20" ht="33">
      <c r="A87" s="4">
        <v>83</v>
      </c>
      <c r="B87" s="71" t="s">
        <v>63</v>
      </c>
      <c r="C87" s="106" t="s">
        <v>1024</v>
      </c>
      <c r="D87" s="106" t="s">
        <v>23</v>
      </c>
      <c r="E87" s="106">
        <v>18140142906</v>
      </c>
      <c r="F87" s="106" t="s">
        <v>345</v>
      </c>
      <c r="G87" s="107">
        <v>0</v>
      </c>
      <c r="H87" s="107">
        <v>0</v>
      </c>
      <c r="I87" s="59">
        <f t="shared" si="1"/>
        <v>0</v>
      </c>
      <c r="J87" s="106" t="s">
        <v>1103</v>
      </c>
      <c r="K87" s="106" t="s">
        <v>1085</v>
      </c>
      <c r="L87" s="106" t="s">
        <v>1027</v>
      </c>
      <c r="M87" s="106">
        <v>9678150426</v>
      </c>
      <c r="N87" s="106" t="s">
        <v>130</v>
      </c>
      <c r="O87" s="106">
        <v>9706964504</v>
      </c>
      <c r="P87" s="24">
        <v>43736</v>
      </c>
      <c r="Q87" s="18" t="s">
        <v>77</v>
      </c>
      <c r="R87" s="48" t="s">
        <v>1119</v>
      </c>
      <c r="S87" s="18" t="s">
        <v>1113</v>
      </c>
      <c r="T87" s="18"/>
    </row>
    <row r="88" spans="1:20" ht="33">
      <c r="A88" s="4">
        <v>84</v>
      </c>
      <c r="B88" s="71" t="s">
        <v>63</v>
      </c>
      <c r="C88" s="106" t="s">
        <v>1024</v>
      </c>
      <c r="D88" s="106" t="s">
        <v>23</v>
      </c>
      <c r="E88" s="106">
        <v>18140142906</v>
      </c>
      <c r="F88" s="106" t="s">
        <v>345</v>
      </c>
      <c r="G88" s="107">
        <v>0</v>
      </c>
      <c r="H88" s="107">
        <v>0</v>
      </c>
      <c r="I88" s="59">
        <f t="shared" si="1"/>
        <v>0</v>
      </c>
      <c r="J88" s="106" t="s">
        <v>1103</v>
      </c>
      <c r="K88" s="106" t="s">
        <v>1085</v>
      </c>
      <c r="L88" s="106" t="s">
        <v>1027</v>
      </c>
      <c r="M88" s="106">
        <v>9678150426</v>
      </c>
      <c r="N88" s="106" t="s">
        <v>130</v>
      </c>
      <c r="O88" s="106">
        <v>9706964504</v>
      </c>
      <c r="P88" s="24">
        <v>43738</v>
      </c>
      <c r="Q88" s="18" t="s">
        <v>72</v>
      </c>
      <c r="R88" s="48" t="s">
        <v>1119</v>
      </c>
      <c r="S88" s="18" t="s">
        <v>1113</v>
      </c>
      <c r="T88" s="18"/>
    </row>
    <row r="89" spans="1:20">
      <c r="A89" s="4">
        <v>85</v>
      </c>
      <c r="B89" s="71"/>
      <c r="C89" s="106"/>
      <c r="D89" s="106"/>
      <c r="E89" s="106"/>
      <c r="F89" s="106"/>
      <c r="G89" s="107"/>
      <c r="H89" s="107"/>
      <c r="I89" s="59">
        <f t="shared" si="1"/>
        <v>0</v>
      </c>
      <c r="J89" s="106"/>
      <c r="K89" s="106"/>
      <c r="L89" s="106"/>
      <c r="M89" s="106"/>
      <c r="N89" s="106"/>
      <c r="O89" s="106"/>
      <c r="P89" s="24"/>
      <c r="Q89" s="18"/>
      <c r="R89" s="18"/>
      <c r="S89" s="18"/>
      <c r="T89" s="18"/>
    </row>
    <row r="90" spans="1:20">
      <c r="A90" s="4">
        <v>86</v>
      </c>
      <c r="B90" s="71"/>
      <c r="C90" s="106"/>
      <c r="D90" s="106"/>
      <c r="E90" s="106"/>
      <c r="F90" s="106"/>
      <c r="G90" s="107"/>
      <c r="H90" s="107"/>
      <c r="I90" s="59">
        <f t="shared" si="1"/>
        <v>0</v>
      </c>
      <c r="J90" s="106"/>
      <c r="K90" s="106"/>
      <c r="L90" s="106"/>
      <c r="M90" s="106"/>
      <c r="N90" s="106"/>
      <c r="O90" s="106"/>
      <c r="P90" s="24"/>
      <c r="Q90" s="18"/>
      <c r="R90" s="18"/>
      <c r="S90" s="18"/>
      <c r="T90" s="18"/>
    </row>
    <row r="91" spans="1:20">
      <c r="A91" s="4">
        <v>87</v>
      </c>
      <c r="B91" s="17"/>
      <c r="C91" s="18"/>
      <c r="D91" s="18"/>
      <c r="E91" s="19"/>
      <c r="F91" s="18"/>
      <c r="G91" s="19"/>
      <c r="H91" s="19"/>
      <c r="I91" s="59">
        <f t="shared" si="1"/>
        <v>0</v>
      </c>
      <c r="J91" s="18"/>
      <c r="K91" s="18"/>
      <c r="L91" s="18"/>
      <c r="M91" s="18"/>
      <c r="N91" s="18"/>
      <c r="O91" s="18"/>
      <c r="P91" s="24"/>
      <c r="Q91" s="18"/>
      <c r="R91" s="18"/>
      <c r="S91" s="18"/>
      <c r="T91" s="18"/>
    </row>
    <row r="92" spans="1:20">
      <c r="A92" s="4">
        <v>88</v>
      </c>
      <c r="B92" s="17"/>
      <c r="C92" s="18"/>
      <c r="D92" s="18"/>
      <c r="E92" s="19"/>
      <c r="F92" s="18"/>
      <c r="G92" s="19"/>
      <c r="H92" s="19"/>
      <c r="I92" s="59">
        <f t="shared" si="1"/>
        <v>0</v>
      </c>
      <c r="J92" s="18"/>
      <c r="K92" s="18"/>
      <c r="L92" s="18"/>
      <c r="M92" s="18"/>
      <c r="N92" s="18"/>
      <c r="O92" s="18"/>
      <c r="P92" s="24"/>
      <c r="Q92" s="18"/>
      <c r="R92" s="18"/>
      <c r="S92" s="18"/>
      <c r="T92" s="18"/>
    </row>
    <row r="93" spans="1:20">
      <c r="A93" s="4">
        <v>89</v>
      </c>
      <c r="B93" s="17"/>
      <c r="C93" s="18"/>
      <c r="D93" s="18"/>
      <c r="E93" s="19"/>
      <c r="F93" s="18"/>
      <c r="G93" s="19"/>
      <c r="H93" s="19"/>
      <c r="I93" s="59">
        <f t="shared" si="1"/>
        <v>0</v>
      </c>
      <c r="J93" s="18"/>
      <c r="K93" s="18"/>
      <c r="L93" s="18"/>
      <c r="M93" s="18"/>
      <c r="N93" s="18"/>
      <c r="O93" s="18"/>
      <c r="P93" s="24"/>
      <c r="Q93" s="18"/>
      <c r="R93" s="18"/>
      <c r="S93" s="18"/>
      <c r="T93" s="18"/>
    </row>
    <row r="94" spans="1:20">
      <c r="A94" s="4">
        <v>90</v>
      </c>
      <c r="B94" s="17"/>
      <c r="C94" s="18"/>
      <c r="D94" s="18"/>
      <c r="E94" s="19"/>
      <c r="F94" s="18"/>
      <c r="G94" s="19"/>
      <c r="H94" s="19"/>
      <c r="I94" s="59">
        <f t="shared" si="1"/>
        <v>0</v>
      </c>
      <c r="J94" s="18"/>
      <c r="K94" s="18"/>
      <c r="L94" s="18"/>
      <c r="M94" s="18"/>
      <c r="N94" s="18"/>
      <c r="O94" s="18"/>
      <c r="P94" s="24"/>
      <c r="Q94" s="18"/>
      <c r="R94" s="18"/>
      <c r="S94" s="18"/>
      <c r="T94" s="18"/>
    </row>
    <row r="95" spans="1:20">
      <c r="A95" s="4">
        <v>91</v>
      </c>
      <c r="B95" s="17"/>
      <c r="C95" s="18"/>
      <c r="D95" s="18"/>
      <c r="E95" s="19"/>
      <c r="F95" s="18"/>
      <c r="G95" s="19"/>
      <c r="H95" s="19"/>
      <c r="I95" s="59">
        <f t="shared" si="1"/>
        <v>0</v>
      </c>
      <c r="J95" s="18"/>
      <c r="K95" s="18"/>
      <c r="L95" s="18"/>
      <c r="M95" s="18"/>
      <c r="N95" s="18"/>
      <c r="O95" s="18"/>
      <c r="P95" s="24"/>
      <c r="Q95" s="18"/>
      <c r="R95" s="18"/>
      <c r="S95" s="18"/>
      <c r="T95" s="18"/>
    </row>
    <row r="96" spans="1:20">
      <c r="A96" s="4">
        <v>92</v>
      </c>
      <c r="B96" s="17"/>
      <c r="C96" s="18"/>
      <c r="D96" s="18"/>
      <c r="E96" s="19"/>
      <c r="F96" s="18"/>
      <c r="G96" s="19"/>
      <c r="H96" s="19"/>
      <c r="I96" s="59">
        <f t="shared" si="1"/>
        <v>0</v>
      </c>
      <c r="J96" s="18"/>
      <c r="K96" s="18"/>
      <c r="L96" s="18"/>
      <c r="M96" s="18"/>
      <c r="N96" s="18"/>
      <c r="O96" s="18"/>
      <c r="P96" s="24"/>
      <c r="Q96" s="18"/>
      <c r="R96" s="18"/>
      <c r="S96" s="18"/>
      <c r="T96" s="18"/>
    </row>
    <row r="97" spans="1:20">
      <c r="A97" s="4">
        <v>93</v>
      </c>
      <c r="B97" s="17"/>
      <c r="C97" s="18"/>
      <c r="D97" s="18"/>
      <c r="E97" s="19"/>
      <c r="F97" s="18"/>
      <c r="G97" s="19"/>
      <c r="H97" s="19"/>
      <c r="I97" s="59">
        <f t="shared" si="1"/>
        <v>0</v>
      </c>
      <c r="J97" s="18"/>
      <c r="K97" s="18"/>
      <c r="L97" s="18"/>
      <c r="M97" s="18"/>
      <c r="N97" s="18"/>
      <c r="O97" s="18"/>
      <c r="P97" s="24"/>
      <c r="Q97" s="18"/>
      <c r="R97" s="18"/>
      <c r="S97" s="18"/>
      <c r="T97" s="18"/>
    </row>
    <row r="98" spans="1:20">
      <c r="A98" s="4">
        <v>94</v>
      </c>
      <c r="B98" s="17"/>
      <c r="C98" s="48"/>
      <c r="D98" s="48"/>
      <c r="E98" s="19"/>
      <c r="F98" s="48"/>
      <c r="G98" s="19"/>
      <c r="H98" s="19"/>
      <c r="I98" s="59">
        <f t="shared" si="1"/>
        <v>0</v>
      </c>
      <c r="J98" s="48"/>
      <c r="K98" s="48"/>
      <c r="L98" s="48"/>
      <c r="M98" s="48"/>
      <c r="N98" s="48"/>
      <c r="O98" s="48"/>
      <c r="P98" s="24"/>
      <c r="Q98" s="18"/>
      <c r="R98" s="18"/>
      <c r="S98" s="18"/>
      <c r="T98" s="18"/>
    </row>
    <row r="99" spans="1:20">
      <c r="A99" s="4">
        <v>95</v>
      </c>
      <c r="B99" s="17"/>
      <c r="C99" s="18"/>
      <c r="D99" s="18"/>
      <c r="E99" s="19"/>
      <c r="F99" s="18"/>
      <c r="G99" s="19"/>
      <c r="H99" s="19"/>
      <c r="I99" s="59">
        <f t="shared" si="1"/>
        <v>0</v>
      </c>
      <c r="J99" s="18"/>
      <c r="K99" s="18"/>
      <c r="L99" s="18"/>
      <c r="M99" s="18"/>
      <c r="N99" s="18"/>
      <c r="O99" s="18"/>
      <c r="P99" s="24"/>
      <c r="Q99" s="18"/>
      <c r="R99" s="18"/>
      <c r="S99" s="18"/>
      <c r="T99" s="18"/>
    </row>
    <row r="100" spans="1:20">
      <c r="A100" s="4">
        <v>96</v>
      </c>
      <c r="B100" s="17"/>
      <c r="C100" s="18"/>
      <c r="D100" s="18"/>
      <c r="E100" s="19"/>
      <c r="F100" s="18"/>
      <c r="G100" s="19"/>
      <c r="H100" s="19"/>
      <c r="I100" s="59">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9">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9">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9">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9">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9">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9">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9">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9">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9">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9">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9">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9">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9">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9">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9">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9">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9">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9">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9">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9">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9">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9">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9">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9">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9">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COUNTIFS(C6:C164,"*")</f>
        <v>83</v>
      </c>
      <c r="D165" s="21"/>
      <c r="E165" s="13"/>
      <c r="F165" s="21"/>
      <c r="G165" s="58">
        <f>SUM(G6:G164)</f>
        <v>4064</v>
      </c>
      <c r="H165" s="58">
        <f>SUM(H6:H164)</f>
        <v>3923</v>
      </c>
      <c r="I165" s="58">
        <f>SUM(I6:I164)</f>
        <v>7987</v>
      </c>
      <c r="J165" s="21"/>
      <c r="K165" s="21"/>
      <c r="L165" s="21"/>
      <c r="M165" s="21"/>
      <c r="N165" s="21"/>
      <c r="O165" s="21"/>
      <c r="P165" s="14"/>
      <c r="Q165" s="21"/>
      <c r="R165" s="21"/>
      <c r="S165" s="21"/>
      <c r="T165" s="12"/>
    </row>
    <row r="166" spans="1:20">
      <c r="A166" s="44" t="s">
        <v>62</v>
      </c>
      <c r="B166" s="10">
        <f>COUNTIF(B$5:B$164,"Team 1")</f>
        <v>42</v>
      </c>
      <c r="C166" s="44" t="s">
        <v>25</v>
      </c>
      <c r="D166" s="10">
        <f>COUNTIF(D6:D164,"Anganwadi")</f>
        <v>43</v>
      </c>
    </row>
    <row r="167" spans="1:20">
      <c r="A167" s="44" t="s">
        <v>63</v>
      </c>
      <c r="B167" s="10">
        <f>COUNTIF(B$6:B$164,"Team 2")</f>
        <v>42</v>
      </c>
      <c r="C167" s="44" t="s">
        <v>23</v>
      </c>
      <c r="D167" s="10">
        <f>COUNTIF(D6:D164,"School")</f>
        <v>40</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1 D43:D55 D34:D41 D13:D25 D27:D32 D57:D62 D64: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workbookViewId="0">
      <selection activeCell="C21" sqref="C21"/>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77" t="s">
        <v>71</v>
      </c>
      <c r="B1" s="177"/>
      <c r="C1" s="177"/>
      <c r="D1" s="177"/>
      <c r="E1" s="177"/>
      <c r="F1" s="178"/>
      <c r="G1" s="178"/>
      <c r="H1" s="178"/>
      <c r="I1" s="178"/>
      <c r="J1" s="178"/>
    </row>
    <row r="2" spans="1:11" ht="25.5">
      <c r="A2" s="179" t="s">
        <v>0</v>
      </c>
      <c r="B2" s="180"/>
      <c r="C2" s="181" t="str">
        <f>'Block at a Glance'!C2:D2</f>
        <v>ASSAM</v>
      </c>
      <c r="D2" s="182"/>
      <c r="E2" s="27" t="s">
        <v>1</v>
      </c>
      <c r="F2" s="183"/>
      <c r="G2" s="184"/>
      <c r="H2" s="28" t="s">
        <v>24</v>
      </c>
      <c r="I2" s="183"/>
      <c r="J2" s="184"/>
    </row>
    <row r="3" spans="1:11" ht="28.5" customHeight="1">
      <c r="A3" s="188" t="s">
        <v>66</v>
      </c>
      <c r="B3" s="188"/>
      <c r="C3" s="188"/>
      <c r="D3" s="188"/>
      <c r="E3" s="188"/>
      <c r="F3" s="188"/>
      <c r="G3" s="188"/>
      <c r="H3" s="188"/>
      <c r="I3" s="188"/>
      <c r="J3" s="188"/>
    </row>
    <row r="4" spans="1:11">
      <c r="A4" s="187" t="s">
        <v>27</v>
      </c>
      <c r="B4" s="186" t="s">
        <v>28</v>
      </c>
      <c r="C4" s="185" t="s">
        <v>29</v>
      </c>
      <c r="D4" s="185" t="s">
        <v>36</v>
      </c>
      <c r="E4" s="185"/>
      <c r="F4" s="185"/>
      <c r="G4" s="185" t="s">
        <v>30</v>
      </c>
      <c r="H4" s="185" t="s">
        <v>37</v>
      </c>
      <c r="I4" s="185"/>
      <c r="J4" s="185"/>
    </row>
    <row r="5" spans="1:11" ht="22.5" customHeight="1">
      <c r="A5" s="187"/>
      <c r="B5" s="186"/>
      <c r="C5" s="185"/>
      <c r="D5" s="29" t="s">
        <v>9</v>
      </c>
      <c r="E5" s="29" t="s">
        <v>10</v>
      </c>
      <c r="F5" s="29" t="s">
        <v>11</v>
      </c>
      <c r="G5" s="185"/>
      <c r="H5" s="29" t="s">
        <v>9</v>
      </c>
      <c r="I5" s="29" t="s">
        <v>10</v>
      </c>
      <c r="J5" s="29" t="s">
        <v>11</v>
      </c>
    </row>
    <row r="6" spans="1:11" ht="22.5" customHeight="1">
      <c r="A6" s="45">
        <v>1</v>
      </c>
      <c r="B6" s="60">
        <v>43556</v>
      </c>
      <c r="C6" s="31">
        <f>COUNTIFS('April-19'!D$5:D$164,"Anganwadi")</f>
        <v>46</v>
      </c>
      <c r="D6" s="32">
        <f>SUMIF('April-19'!$D$5:$D$164,"Anganwadi",'April-19'!$G$5:$G$164)</f>
        <v>1682</v>
      </c>
      <c r="E6" s="32">
        <f>SUMIF('April-19'!$D$5:$D$164,"Anganwadi",'April-19'!$H$5:$H$164)</f>
        <v>1727</v>
      </c>
      <c r="F6" s="32">
        <f>+D6+E6</f>
        <v>3409</v>
      </c>
      <c r="G6" s="31">
        <f>COUNTIF('April-19'!D5:D164,"School")</f>
        <v>38</v>
      </c>
      <c r="H6" s="32">
        <f>SUMIF('April-19'!$D$5:$D$164,"School",'April-19'!$G$5:$G$164)</f>
        <v>2626</v>
      </c>
      <c r="I6" s="32">
        <f>SUMIF('April-19'!$D$5:$D$164,"School",'April-19'!$H$5:$H$164)</f>
        <v>2531</v>
      </c>
      <c r="J6" s="32">
        <f>+H6+I6</f>
        <v>5157</v>
      </c>
      <c r="K6" s="33"/>
    </row>
    <row r="7" spans="1:11" ht="22.5" customHeight="1">
      <c r="A7" s="30">
        <v>2</v>
      </c>
      <c r="B7" s="61">
        <v>43601</v>
      </c>
      <c r="C7" s="31">
        <f>COUNTIF('May-19'!D5:D164,"Anganwadi")</f>
        <v>56</v>
      </c>
      <c r="D7" s="32">
        <f>SUMIF('May-19'!$D$5:$D$164,"Anganwadi",'May-19'!$G$5:$G$164)</f>
        <v>1570</v>
      </c>
      <c r="E7" s="32">
        <f>SUMIF('May-19'!$D$5:$D$164,"Anganwadi",'May-19'!$H$5:$H$164)</f>
        <v>1513</v>
      </c>
      <c r="F7" s="32">
        <f t="shared" ref="F7:F11" si="0">+D7+E7</f>
        <v>3083</v>
      </c>
      <c r="G7" s="31">
        <f>COUNTIF('May-19'!D5:D164,"School")</f>
        <v>38</v>
      </c>
      <c r="H7" s="32">
        <f>SUMIF('May-19'!$D$5:$D$164,"School",'May-19'!$G$5:$G$164)</f>
        <v>2295</v>
      </c>
      <c r="I7" s="32">
        <f>SUMIF('May-19'!$D$5:$D$164,"School",'May-19'!$H$5:$H$164)</f>
        <v>2282</v>
      </c>
      <c r="J7" s="32">
        <f t="shared" ref="J7:J11" si="1">+H7+I7</f>
        <v>4577</v>
      </c>
    </row>
    <row r="8" spans="1:11" ht="22.5" customHeight="1">
      <c r="A8" s="30">
        <v>3</v>
      </c>
      <c r="B8" s="61">
        <v>43632</v>
      </c>
      <c r="C8" s="31">
        <f>COUNTIF('Jun-19'!D5:D164,"Anganwadi")</f>
        <v>66</v>
      </c>
      <c r="D8" s="32">
        <f>SUMIF('Jun-19'!$D$5:$D$164,"Anganwadi",'Jun-19'!$G$5:$G$164)</f>
        <v>1574</v>
      </c>
      <c r="E8" s="32">
        <f>SUMIF('Jun-19'!$D$5:$D$164,"Anganwadi",'Jun-19'!$H$5:$H$164)</f>
        <v>1572</v>
      </c>
      <c r="F8" s="32">
        <f t="shared" si="0"/>
        <v>3146</v>
      </c>
      <c r="G8" s="31">
        <f>COUNTIF('Jun-19'!D5:D164,"School")</f>
        <v>37</v>
      </c>
      <c r="H8" s="32">
        <f>SUMIF('Jun-19'!$D$5:$D$164,"School",'Jun-19'!$G$5:$G$164)</f>
        <v>2155</v>
      </c>
      <c r="I8" s="32">
        <f>SUMIF('Jun-19'!$D$5:$D$164,"School",'Jun-19'!$H$5:$H$164)</f>
        <v>2011</v>
      </c>
      <c r="J8" s="32">
        <f t="shared" si="1"/>
        <v>4166</v>
      </c>
    </row>
    <row r="9" spans="1:11" ht="22.5" customHeight="1">
      <c r="A9" s="30">
        <v>4</v>
      </c>
      <c r="B9" s="61">
        <v>43662</v>
      </c>
      <c r="C9" s="31">
        <f>COUNTIF('Jul-19'!D5:D164,"Anganwadi")</f>
        <v>118</v>
      </c>
      <c r="D9" s="32">
        <f>SUMIF('Jul-19'!$D$5:$D$164,"Anganwadi",'Jul-19'!$G$5:$G$164)</f>
        <v>3421</v>
      </c>
      <c r="E9" s="32">
        <f>SUMIF('Jul-19'!$D$5:$D$164,"Anganwadi",'Jul-19'!$H$5:$H$164)</f>
        <v>3295</v>
      </c>
      <c r="F9" s="32">
        <f t="shared" si="0"/>
        <v>6716</v>
      </c>
      <c r="G9" s="31">
        <f>COUNTIF('Jul-19'!D5:D164,"School")</f>
        <v>0</v>
      </c>
      <c r="H9" s="32">
        <f>SUMIF('Jul-19'!$D$5:$D$164,"School",'Jul-19'!$G$5:$G$164)</f>
        <v>0</v>
      </c>
      <c r="I9" s="32">
        <f>SUMIF('Jul-19'!$D$5:$D$164,"School",'Jul-19'!$H$5:$H$164)</f>
        <v>0</v>
      </c>
      <c r="J9" s="32">
        <f t="shared" si="1"/>
        <v>0</v>
      </c>
    </row>
    <row r="10" spans="1:11" ht="22.5" customHeight="1">
      <c r="A10" s="30">
        <v>5</v>
      </c>
      <c r="B10" s="61">
        <v>43693</v>
      </c>
      <c r="C10" s="31">
        <f>COUNTIF('Aug-19'!D5:D164,"Anganwadi")</f>
        <v>88</v>
      </c>
      <c r="D10" s="32">
        <f>SUMIF('Aug-19'!$D$5:$D$164,"Anganwadi",'Aug-19'!$G$5:$G$164)</f>
        <v>2747</v>
      </c>
      <c r="E10" s="32">
        <f>SUMIF('Aug-19'!$D$5:$D$164,"Anganwadi",'Aug-19'!$H$5:$H$164)</f>
        <v>2804</v>
      </c>
      <c r="F10" s="32">
        <f t="shared" si="0"/>
        <v>5551</v>
      </c>
      <c r="G10" s="31">
        <f>COUNTIF('Aug-19'!D5:D164,"School")</f>
        <v>0</v>
      </c>
      <c r="H10" s="32">
        <f>SUMIF('Aug-19'!$D$5:$D$164,"School",'Aug-19'!$G$5:$G$164)</f>
        <v>0</v>
      </c>
      <c r="I10" s="32">
        <f>SUMIF('Aug-19'!$D$5:$D$164,"School",'Aug-19'!$H$5:$H$164)</f>
        <v>0</v>
      </c>
      <c r="J10" s="32">
        <f t="shared" si="1"/>
        <v>0</v>
      </c>
    </row>
    <row r="11" spans="1:11" ht="22.5" customHeight="1">
      <c r="A11" s="30">
        <v>6</v>
      </c>
      <c r="B11" s="61">
        <v>43724</v>
      </c>
      <c r="C11" s="31">
        <f>COUNTIF('Sep-19'!D6:D164,"Anganwadi")</f>
        <v>43</v>
      </c>
      <c r="D11" s="32">
        <f>SUMIF('Sep-19'!$D$6:$D$164,"Anganwadi",'Sep-19'!$G$6:$G$164)</f>
        <v>1221</v>
      </c>
      <c r="E11" s="32">
        <f>SUMIF('Sep-19'!$D$6:$D$164,"Anganwadi",'Sep-19'!$H$6:$H$164)</f>
        <v>1261</v>
      </c>
      <c r="F11" s="32">
        <f t="shared" si="0"/>
        <v>2482</v>
      </c>
      <c r="G11" s="31">
        <f>COUNTIF('Sep-19'!D6:D164,"School")</f>
        <v>40</v>
      </c>
      <c r="H11" s="32">
        <f>SUMIF('Sep-19'!$D$6:$D$164,"School",'Sep-19'!$G$6:$G$164)</f>
        <v>2843</v>
      </c>
      <c r="I11" s="32">
        <f>SUMIF('Sep-19'!$D$6:$D$164,"School",'Sep-19'!$H$6:$H$164)</f>
        <v>2662</v>
      </c>
      <c r="J11" s="32">
        <f t="shared" si="1"/>
        <v>5505</v>
      </c>
    </row>
    <row r="12" spans="1:11" ht="19.5" customHeight="1">
      <c r="A12" s="176" t="s">
        <v>38</v>
      </c>
      <c r="B12" s="176"/>
      <c r="C12" s="34">
        <f>SUM(C6:C11)</f>
        <v>417</v>
      </c>
      <c r="D12" s="34">
        <f t="shared" ref="D12:J12" si="2">SUM(D6:D11)</f>
        <v>12215</v>
      </c>
      <c r="E12" s="34">
        <f t="shared" si="2"/>
        <v>12172</v>
      </c>
      <c r="F12" s="34">
        <f t="shared" si="2"/>
        <v>24387</v>
      </c>
      <c r="G12" s="34">
        <f t="shared" si="2"/>
        <v>153</v>
      </c>
      <c r="H12" s="34">
        <f t="shared" si="2"/>
        <v>9919</v>
      </c>
      <c r="I12" s="34">
        <f t="shared" si="2"/>
        <v>9486</v>
      </c>
      <c r="J12" s="34">
        <f t="shared" si="2"/>
        <v>19405</v>
      </c>
    </row>
    <row r="14" spans="1:11">
      <c r="A14" s="192" t="s">
        <v>67</v>
      </c>
      <c r="B14" s="192"/>
      <c r="C14" s="192"/>
      <c r="D14" s="192"/>
      <c r="E14" s="192"/>
      <c r="F14" s="192"/>
    </row>
    <row r="15" spans="1:11" ht="82.5">
      <c r="A15" s="43" t="s">
        <v>27</v>
      </c>
      <c r="B15" s="42" t="s">
        <v>28</v>
      </c>
      <c r="C15" s="46" t="s">
        <v>64</v>
      </c>
      <c r="D15" s="41" t="s">
        <v>29</v>
      </c>
      <c r="E15" s="41" t="s">
        <v>30</v>
      </c>
      <c r="F15" s="41" t="s">
        <v>65</v>
      </c>
    </row>
    <row r="16" spans="1:11">
      <c r="A16" s="195">
        <v>1</v>
      </c>
      <c r="B16" s="193">
        <v>43571</v>
      </c>
      <c r="C16" s="47" t="s">
        <v>62</v>
      </c>
      <c r="D16" s="31">
        <f>COUNTIFS('April-19'!B$5:B$164,"Team 1",'April-19'!D$5:D$164,"Anganwadi")</f>
        <v>28</v>
      </c>
      <c r="E16" s="31">
        <f>COUNTIFS('April-19'!B$5:B$164,"Team 1",'April-19'!D$5:D$164,"School")</f>
        <v>13</v>
      </c>
      <c r="F16" s="32">
        <f>SUMIF('April-19'!$B$5:$B$164,"Team 1",'April-19'!$I$5:$I$164)</f>
        <v>3952</v>
      </c>
    </row>
    <row r="17" spans="1:6">
      <c r="A17" s="196"/>
      <c r="B17" s="194"/>
      <c r="C17" s="47" t="s">
        <v>63</v>
      </c>
      <c r="D17" s="31">
        <f>COUNTIFS('April-19'!B$5:B$164,"Team 2",'April-19'!D$5:D$164,"Anganwadi")</f>
        <v>18</v>
      </c>
      <c r="E17" s="31">
        <f>COUNTIFS('April-19'!B$5:B$164,"Team 2",'April-19'!D$5:D$164,"School")</f>
        <v>25</v>
      </c>
      <c r="F17" s="32">
        <f>SUMIF('April-19'!$B$5:$B$164,"Team 2",'April-19'!$I$5:$I$164)</f>
        <v>4614</v>
      </c>
    </row>
    <row r="18" spans="1:6">
      <c r="A18" s="195">
        <v>2</v>
      </c>
      <c r="B18" s="193">
        <v>43601</v>
      </c>
      <c r="C18" s="47" t="s">
        <v>62</v>
      </c>
      <c r="D18" s="31">
        <f>COUNTIFS('May-19'!B$5:B$164,"Team 1",'May-19'!D$5:D$164,"Anganwadi")</f>
        <v>29</v>
      </c>
      <c r="E18" s="31">
        <f>COUNTIFS('May-19'!B$5:B$164,"Team 1",'May-19'!D$5:D$164,"School")</f>
        <v>18</v>
      </c>
      <c r="F18" s="32">
        <f>SUMIF('May-19'!$B$5:$B$164,"Team 1",'May-19'!$I$5:$I$164)</f>
        <v>3595</v>
      </c>
    </row>
    <row r="19" spans="1:6">
      <c r="A19" s="196"/>
      <c r="B19" s="194"/>
      <c r="C19" s="47" t="s">
        <v>63</v>
      </c>
      <c r="D19" s="31">
        <f>COUNTIFS('May-19'!B$5:B$164,"Team 2",'May-19'!D$5:D$164,"Anganwadi")</f>
        <v>27</v>
      </c>
      <c r="E19" s="31">
        <f>COUNTIFS('May-19'!B$5:B$164,"Team 2",'May-19'!D$5:D$164,"School")</f>
        <v>20</v>
      </c>
      <c r="F19" s="32">
        <f>SUMIF('May-19'!$B$5:$B$164,"Team 2",'May-19'!$I$5:$I$164)</f>
        <v>4065</v>
      </c>
    </row>
    <row r="20" spans="1:6">
      <c r="A20" s="195">
        <v>3</v>
      </c>
      <c r="B20" s="193">
        <v>43632</v>
      </c>
      <c r="C20" s="47" t="s">
        <v>62</v>
      </c>
      <c r="D20" s="31">
        <f>COUNTIFS('Jun-19'!B$5:B$164,"Team 1",'Jun-19'!D$5:D$164,"Anganwadi")</f>
        <v>30</v>
      </c>
      <c r="E20" s="31">
        <f>COUNTIFS('Jun-19'!B$5:B$164,"Team 1",'Jun-19'!D$5:D$164,"School")</f>
        <v>20</v>
      </c>
      <c r="F20" s="32">
        <f>SUMIF('Jun-19'!$B$5:$B$164,"Team 1",'Jun-19'!$I$5:$I$164)</f>
        <v>3571</v>
      </c>
    </row>
    <row r="21" spans="1:6">
      <c r="A21" s="196"/>
      <c r="B21" s="194"/>
      <c r="C21" s="47" t="s">
        <v>63</v>
      </c>
      <c r="D21" s="31">
        <f>COUNTIFS('Jun-19'!B$5:B$164,"Team 2",'Jun-19'!D$5:D$164,"Anganwadi")</f>
        <v>36</v>
      </c>
      <c r="E21" s="31">
        <f>COUNTIFS('Jun-19'!B$5:B$164,"Team 2",'Jun-19'!D$5:D$164,"School")</f>
        <v>17</v>
      </c>
      <c r="F21" s="32">
        <f>SUMIF('Jun-19'!$B$5:$B$164,"Team 2",'Jun-19'!$I$5:$I$164)</f>
        <v>3741</v>
      </c>
    </row>
    <row r="22" spans="1:6">
      <c r="A22" s="195">
        <v>4</v>
      </c>
      <c r="B22" s="193">
        <v>43662</v>
      </c>
      <c r="C22" s="47" t="s">
        <v>62</v>
      </c>
      <c r="D22" s="31">
        <f>COUNTIFS('Jul-19'!B$5:B$164,"Team 1",'Jul-19'!D$5:D$164,"Anganwadi")</f>
        <v>59</v>
      </c>
      <c r="E22" s="31">
        <f>COUNTIFS('Jul-19'!B$5:B$164,"Team 1",'Jul-19'!D$5:D$164,"School")</f>
        <v>0</v>
      </c>
      <c r="F22" s="32">
        <f>SUMIF('Jul-19'!$B$5:$B$164,"Team 1",'Jul-19'!$I$5:$I$164)</f>
        <v>3582</v>
      </c>
    </row>
    <row r="23" spans="1:6">
      <c r="A23" s="196"/>
      <c r="B23" s="194"/>
      <c r="C23" s="47" t="s">
        <v>63</v>
      </c>
      <c r="D23" s="31">
        <f>COUNTIFS('Jul-19'!B$5:B$164,"Team 2",'Jul-19'!D$5:D$164,"Anganwadi")</f>
        <v>59</v>
      </c>
      <c r="E23" s="31">
        <f>COUNTIFS('Jul-19'!B$5:B$164,"Team 2",'Jul-19'!D$5:D$164,"School")</f>
        <v>0</v>
      </c>
      <c r="F23" s="32">
        <f>SUMIF('Jul-19'!$B$5:$B$164,"Team 2",'Jul-19'!$I$5:$I$164)</f>
        <v>3134</v>
      </c>
    </row>
    <row r="24" spans="1:6">
      <c r="A24" s="195">
        <v>5</v>
      </c>
      <c r="B24" s="193">
        <v>43693</v>
      </c>
      <c r="C24" s="47" t="s">
        <v>62</v>
      </c>
      <c r="D24" s="31">
        <f>COUNTIFS('Aug-19'!B$5:B$164,"Team 1",'Aug-19'!D$5:D$164,"Anganwadi")</f>
        <v>44</v>
      </c>
      <c r="E24" s="31">
        <f>COUNTIFS('Aug-19'!B$5:B$164,"Team 1",'Aug-19'!D$5:D$164,"School")</f>
        <v>0</v>
      </c>
      <c r="F24" s="32">
        <f>SUMIF('Aug-19'!$B$5:$B$164,"Team 1",'Aug-19'!$I$5:$I$164)</f>
        <v>3073</v>
      </c>
    </row>
    <row r="25" spans="1:6">
      <c r="A25" s="196"/>
      <c r="B25" s="194"/>
      <c r="C25" s="47" t="s">
        <v>63</v>
      </c>
      <c r="D25" s="31">
        <f>COUNTIFS('Aug-19'!B$5:B$164,"Team 2",'Aug-19'!D$5:D$164,"Anganwadi")</f>
        <v>44</v>
      </c>
      <c r="E25" s="31">
        <f>COUNTIFS('Aug-19'!B$5:B$164,"Team 2",'Aug-19'!D$5:D$164,"School")</f>
        <v>0</v>
      </c>
      <c r="F25" s="32">
        <f>SUMIF('Aug-19'!$B$5:$B$164,"Team 2",'Aug-19'!$I$5:$I$164)</f>
        <v>2478</v>
      </c>
    </row>
    <row r="26" spans="1:6">
      <c r="A26" s="195">
        <v>6</v>
      </c>
      <c r="B26" s="193">
        <v>43724</v>
      </c>
      <c r="C26" s="47" t="s">
        <v>62</v>
      </c>
      <c r="D26" s="31">
        <f>COUNTIFS('Sep-19'!B$5:B$164,"Team 1",'Sep-19'!D$5:D$164,"Anganwadi")</f>
        <v>19</v>
      </c>
      <c r="E26" s="31">
        <f>COUNTIFS('Sep-19'!B$5:B$164,"Team 1",'Sep-19'!D$5:D$164,"School")</f>
        <v>23</v>
      </c>
      <c r="F26" s="32">
        <f>SUMIF('Sep-19'!$B$5:$B$164,"Team 1",'Sep-19'!$I$5:$I$164)</f>
        <v>4108</v>
      </c>
    </row>
    <row r="27" spans="1:6">
      <c r="A27" s="196"/>
      <c r="B27" s="194"/>
      <c r="C27" s="47" t="s">
        <v>63</v>
      </c>
      <c r="D27" s="31">
        <f>COUNTIFS('Sep-19'!B$5:B$164,"Team 2",'Sep-19'!D$5:D$164,"Anganwadi")</f>
        <v>24</v>
      </c>
      <c r="E27" s="31">
        <f>COUNTIFS('Sep-19'!B$5:B$164,"Team 2",'Sep-19'!D$5:D$164,"School")</f>
        <v>18</v>
      </c>
      <c r="F27" s="32">
        <f>SUMIF('Sep-19'!$B$5:$B$164,"Team 2",'Sep-19'!$I$5:$I$164)</f>
        <v>4004</v>
      </c>
    </row>
    <row r="28" spans="1:6">
      <c r="A28" s="189" t="s">
        <v>38</v>
      </c>
      <c r="B28" s="190"/>
      <c r="C28" s="191"/>
      <c r="D28" s="40">
        <f>SUM(D16:D27)</f>
        <v>417</v>
      </c>
      <c r="E28" s="40">
        <f>SUM(E16:E27)</f>
        <v>154</v>
      </c>
      <c r="F28" s="40">
        <f>SUM(F16:F27)</f>
        <v>43917</v>
      </c>
    </row>
  </sheetData>
  <sheetProtection password="8527" sheet="1" objects="1" scenarios="1"/>
  <mergeCells count="27">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2019-05-03T09:48:32Z</dcterms:modified>
</cp:coreProperties>
</file>