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52511"/>
  <fileRecoveryPr repairLoad="1"/>
</workbook>
</file>

<file path=xl/calcChain.xml><?xml version="1.0" encoding="utf-8"?>
<calcChain xmlns="http://schemas.openxmlformats.org/spreadsheetml/2006/main">
  <c r="F27" i="11" l="1"/>
  <c r="E27" i="11"/>
  <c r="D27" i="11"/>
  <c r="F26" i="11"/>
  <c r="E26" i="11"/>
  <c r="D26" i="11"/>
  <c r="F25" i="11"/>
  <c r="E25" i="11"/>
  <c r="D25" i="11"/>
  <c r="F24" i="11"/>
  <c r="E24" i="11"/>
  <c r="D24" i="11"/>
  <c r="E23" i="11"/>
  <c r="D23" i="11"/>
  <c r="E22" i="11"/>
  <c r="E28" i="11" s="1"/>
  <c r="D22" i="11"/>
  <c r="D28" i="11" s="1"/>
  <c r="F21" i="11"/>
  <c r="E21" i="11"/>
  <c r="D21" i="11"/>
  <c r="F20" i="11"/>
  <c r="E20" i="11"/>
  <c r="D20" i="11"/>
  <c r="F19" i="11"/>
  <c r="E19" i="11"/>
  <c r="D19" i="11"/>
  <c r="F18" i="11"/>
  <c r="E18" i="11"/>
  <c r="D18" i="11"/>
  <c r="F17" i="11"/>
  <c r="E17" i="11"/>
  <c r="D17" i="11"/>
  <c r="F16" i="11"/>
  <c r="E16" i="11"/>
  <c r="D16" i="11"/>
  <c r="J11" i="11"/>
  <c r="I11" i="11"/>
  <c r="H11" i="11"/>
  <c r="G11" i="11"/>
  <c r="F11" i="11"/>
  <c r="E11" i="11"/>
  <c r="D11" i="11"/>
  <c r="C11" i="11"/>
  <c r="J10" i="11"/>
  <c r="I10" i="11"/>
  <c r="H10" i="11"/>
  <c r="G10" i="11"/>
  <c r="F10" i="11"/>
  <c r="E10" i="11"/>
  <c r="D10" i="11"/>
  <c r="C10" i="11"/>
  <c r="I9" i="11"/>
  <c r="I12" i="11" s="1"/>
  <c r="H9" i="11"/>
  <c r="H12" i="11" s="1"/>
  <c r="G9" i="11"/>
  <c r="G12" i="11" s="1"/>
  <c r="E9" i="11"/>
  <c r="E12" i="11" s="1"/>
  <c r="D9" i="11"/>
  <c r="D12" i="11" s="1"/>
  <c r="C9" i="11"/>
  <c r="C12" i="11" s="1"/>
  <c r="J8" i="11"/>
  <c r="I8" i="11"/>
  <c r="H8" i="11"/>
  <c r="G8" i="11"/>
  <c r="F8" i="11"/>
  <c r="E8" i="11"/>
  <c r="D8" i="11"/>
  <c r="C8" i="11"/>
  <c r="J7" i="11"/>
  <c r="I7" i="11"/>
  <c r="H7" i="11"/>
  <c r="G7" i="11"/>
  <c r="F7" i="11"/>
  <c r="E7" i="11"/>
  <c r="D7" i="11"/>
  <c r="C7" i="11"/>
  <c r="J6" i="11"/>
  <c r="I6" i="11"/>
  <c r="H6" i="11"/>
  <c r="G6" i="11"/>
  <c r="F6" i="11"/>
  <c r="E6" i="11"/>
  <c r="D6" i="11"/>
  <c r="C6" i="11"/>
  <c r="C2" i="11"/>
  <c r="D167" i="21"/>
  <c r="B167" i="21"/>
  <c r="D166" i="21"/>
  <c r="B166" i="21"/>
  <c r="I165" i="21"/>
  <c r="H165" i="21"/>
  <c r="G165" i="21"/>
  <c r="C165" i="21"/>
  <c r="I164" i="21"/>
  <c r="I163" i="21"/>
  <c r="I162" i="21"/>
  <c r="I161" i="21"/>
  <c r="I160" i="21"/>
  <c r="I159" i="21"/>
  <c r="I158" i="21"/>
  <c r="I157" i="21"/>
  <c r="I156" i="21"/>
  <c r="I155" i="21"/>
  <c r="I154" i="21"/>
  <c r="I153" i="21"/>
  <c r="I152" i="21"/>
  <c r="I151" i="21"/>
  <c r="I150" i="21"/>
  <c r="I149" i="21"/>
  <c r="I148" i="21"/>
  <c r="I147" i="21"/>
  <c r="I146" i="21"/>
  <c r="I145" i="21"/>
  <c r="I144" i="21"/>
  <c r="I143" i="21"/>
  <c r="I142" i="21"/>
  <c r="I141" i="21"/>
  <c r="I140" i="21"/>
  <c r="I139" i="21"/>
  <c r="I138" i="21"/>
  <c r="I137" i="21"/>
  <c r="I136" i="21"/>
  <c r="I135" i="21"/>
  <c r="I134" i="21"/>
  <c r="I133" i="21"/>
  <c r="I132" i="21"/>
  <c r="I131" i="21"/>
  <c r="I130" i="21"/>
  <c r="I129" i="21"/>
  <c r="I128" i="21"/>
  <c r="I127" i="21"/>
  <c r="I126" i="21"/>
  <c r="I125" i="21"/>
  <c r="I124" i="21"/>
  <c r="I123" i="21"/>
  <c r="I122" i="21"/>
  <c r="I121" i="21"/>
  <c r="I120" i="21"/>
  <c r="I119" i="21"/>
  <c r="I118" i="21"/>
  <c r="I117" i="21"/>
  <c r="I116" i="21"/>
  <c r="I115" i="21"/>
  <c r="I114" i="21"/>
  <c r="I113" i="21"/>
  <c r="I112" i="21"/>
  <c r="I111" i="21"/>
  <c r="I110" i="21"/>
  <c r="I109" i="21"/>
  <c r="I108" i="21"/>
  <c r="I107" i="21"/>
  <c r="I106" i="21"/>
  <c r="I105" i="21"/>
  <c r="I104" i="21"/>
  <c r="I103" i="21"/>
  <c r="I102" i="21"/>
  <c r="I101" i="21"/>
  <c r="I100" i="21"/>
  <c r="I99" i="21"/>
  <c r="I98" i="21"/>
  <c r="I97" i="21"/>
  <c r="I96" i="21"/>
  <c r="I95" i="21"/>
  <c r="I94" i="21"/>
  <c r="I93" i="21"/>
  <c r="I92" i="21"/>
  <c r="I91" i="21"/>
  <c r="I90" i="21"/>
  <c r="I89" i="21"/>
  <c r="I88" i="21"/>
  <c r="I87" i="21"/>
  <c r="I86" i="21"/>
  <c r="I85" i="21"/>
  <c r="I84" i="21"/>
  <c r="I83" i="21"/>
  <c r="I82" i="21"/>
  <c r="I81" i="21"/>
  <c r="I80" i="21"/>
  <c r="I79" i="21"/>
  <c r="I78" i="21"/>
  <c r="I77" i="21"/>
  <c r="I76" i="21"/>
  <c r="I75" i="21"/>
  <c r="I74" i="21"/>
  <c r="I73" i="21"/>
  <c r="I72" i="21"/>
  <c r="I71" i="21"/>
  <c r="I70" i="21"/>
  <c r="I69" i="21"/>
  <c r="I68" i="21"/>
  <c r="I67" i="21"/>
  <c r="I66" i="21"/>
  <c r="I65" i="21"/>
  <c r="I64" i="21"/>
  <c r="I63" i="21"/>
  <c r="I62" i="21"/>
  <c r="I61" i="21"/>
  <c r="I60" i="21"/>
  <c r="I59" i="21"/>
  <c r="I58" i="21"/>
  <c r="I57" i="21"/>
  <c r="I56" i="21"/>
  <c r="I55" i="21"/>
  <c r="I54" i="21"/>
  <c r="I53" i="21"/>
  <c r="I52" i="21"/>
  <c r="I51" i="21"/>
  <c r="I50" i="21"/>
  <c r="I49" i="21"/>
  <c r="I48" i="21"/>
  <c r="I47" i="21"/>
  <c r="I46" i="21"/>
  <c r="I45" i="21"/>
  <c r="I44" i="21"/>
  <c r="I43" i="21"/>
  <c r="I42" i="21"/>
  <c r="I41" i="21"/>
  <c r="I40" i="21"/>
  <c r="I39" i="21"/>
  <c r="I38" i="21"/>
  <c r="I37" i="21"/>
  <c r="I36" i="21"/>
  <c r="I35" i="21"/>
  <c r="I34" i="21"/>
  <c r="I33" i="21"/>
  <c r="I32" i="21"/>
  <c r="I31" i="21"/>
  <c r="I30" i="21"/>
  <c r="I29" i="21"/>
  <c r="I28" i="21"/>
  <c r="I27" i="21"/>
  <c r="I26" i="21"/>
  <c r="I25" i="21"/>
  <c r="I24" i="21"/>
  <c r="I23" i="21"/>
  <c r="I22" i="21"/>
  <c r="I21" i="21"/>
  <c r="I20" i="21"/>
  <c r="I19" i="21"/>
  <c r="I18" i="21"/>
  <c r="I17" i="21"/>
  <c r="I16" i="21"/>
  <c r="I15" i="21"/>
  <c r="I14" i="21"/>
  <c r="I13" i="21"/>
  <c r="I12" i="21"/>
  <c r="I11" i="21"/>
  <c r="I10" i="21"/>
  <c r="I9" i="21"/>
  <c r="I8" i="21"/>
  <c r="I7" i="21"/>
  <c r="I6" i="21"/>
  <c r="I5" i="21"/>
  <c r="D167" i="20"/>
  <c r="B167" i="20"/>
  <c r="D166" i="20"/>
  <c r="B166" i="20"/>
  <c r="I165" i="20"/>
  <c r="H165" i="20"/>
  <c r="G165" i="20"/>
  <c r="C165" i="20"/>
  <c r="I164" i="20"/>
  <c r="I163" i="20"/>
  <c r="I162" i="20"/>
  <c r="I161" i="20"/>
  <c r="I160" i="20"/>
  <c r="I159" i="20"/>
  <c r="I158" i="20"/>
  <c r="I157" i="20"/>
  <c r="I156" i="20"/>
  <c r="I155" i="20"/>
  <c r="I154" i="20"/>
  <c r="I153" i="20"/>
  <c r="I152" i="20"/>
  <c r="I151" i="20"/>
  <c r="I150" i="20"/>
  <c r="I149" i="20"/>
  <c r="I148" i="20"/>
  <c r="I147" i="20"/>
  <c r="I146" i="20"/>
  <c r="I145" i="20"/>
  <c r="I144" i="20"/>
  <c r="I143" i="20"/>
  <c r="I142" i="20"/>
  <c r="I141" i="20"/>
  <c r="I140" i="20"/>
  <c r="I139" i="20"/>
  <c r="I138" i="20"/>
  <c r="I137" i="20"/>
  <c r="I136" i="20"/>
  <c r="I135" i="20"/>
  <c r="I134" i="20"/>
  <c r="I133" i="20"/>
  <c r="I132" i="20"/>
  <c r="I131" i="20"/>
  <c r="I130" i="20"/>
  <c r="I129" i="20"/>
  <c r="I128" i="20"/>
  <c r="I127" i="20"/>
  <c r="I126" i="20"/>
  <c r="I125" i="20"/>
  <c r="I124" i="20"/>
  <c r="I123" i="20"/>
  <c r="I122" i="20"/>
  <c r="I121" i="20"/>
  <c r="I120" i="20"/>
  <c r="I119" i="20"/>
  <c r="I118" i="20"/>
  <c r="I117" i="20"/>
  <c r="I116" i="20"/>
  <c r="I115" i="20"/>
  <c r="I114" i="20"/>
  <c r="I113" i="20"/>
  <c r="I112" i="20"/>
  <c r="I111" i="20"/>
  <c r="I110" i="20"/>
  <c r="I109" i="20"/>
  <c r="I108" i="20"/>
  <c r="I107" i="20"/>
  <c r="I106" i="20"/>
  <c r="I105" i="20"/>
  <c r="I104" i="20"/>
  <c r="I103" i="20"/>
  <c r="I102" i="20"/>
  <c r="I101" i="20"/>
  <c r="I100" i="20"/>
  <c r="I99" i="20"/>
  <c r="I98" i="20"/>
  <c r="I97" i="20"/>
  <c r="I96" i="20"/>
  <c r="I95" i="20"/>
  <c r="I94" i="20"/>
  <c r="I93" i="20"/>
  <c r="I92" i="20"/>
  <c r="I91" i="20"/>
  <c r="I90" i="20"/>
  <c r="I89" i="20"/>
  <c r="I88" i="20"/>
  <c r="I87" i="20"/>
  <c r="I86" i="20"/>
  <c r="I85" i="20"/>
  <c r="I84" i="20"/>
  <c r="I83" i="20"/>
  <c r="I82" i="20"/>
  <c r="I81" i="20"/>
  <c r="I80" i="20"/>
  <c r="I79" i="20"/>
  <c r="I78" i="20"/>
  <c r="I77" i="20"/>
  <c r="I76" i="20"/>
  <c r="I75" i="20"/>
  <c r="I74" i="20"/>
  <c r="I73" i="20"/>
  <c r="I72" i="20"/>
  <c r="I71" i="20"/>
  <c r="I70" i="20"/>
  <c r="I69" i="20"/>
  <c r="I68" i="20"/>
  <c r="I67" i="20"/>
  <c r="I66" i="20"/>
  <c r="I65" i="20"/>
  <c r="I64" i="20"/>
  <c r="I63" i="20"/>
  <c r="I62" i="20"/>
  <c r="I61" i="20"/>
  <c r="I60" i="20"/>
  <c r="I59" i="20"/>
  <c r="I58" i="20"/>
  <c r="I57" i="20"/>
  <c r="I56" i="20"/>
  <c r="I55" i="20"/>
  <c r="I54" i="20"/>
  <c r="I53" i="20"/>
  <c r="I52" i="20"/>
  <c r="I51" i="20"/>
  <c r="I50" i="20"/>
  <c r="I49" i="20"/>
  <c r="I48" i="20"/>
  <c r="I47" i="20"/>
  <c r="I46" i="20"/>
  <c r="I45" i="20"/>
  <c r="I44" i="20"/>
  <c r="I43" i="20"/>
  <c r="I42" i="20"/>
  <c r="I41" i="20"/>
  <c r="I40" i="20"/>
  <c r="I39" i="20"/>
  <c r="I38" i="20"/>
  <c r="I37" i="20"/>
  <c r="I36" i="20"/>
  <c r="I35" i="20"/>
  <c r="I34" i="20"/>
  <c r="I33" i="20"/>
  <c r="I32" i="20"/>
  <c r="I31" i="20"/>
  <c r="I30" i="20"/>
  <c r="I29" i="20"/>
  <c r="I28" i="20"/>
  <c r="I27" i="20"/>
  <c r="I26" i="20"/>
  <c r="I25" i="20"/>
  <c r="I24" i="20"/>
  <c r="I23" i="20"/>
  <c r="I22" i="20"/>
  <c r="I21" i="20"/>
  <c r="I20" i="20"/>
  <c r="I19" i="20"/>
  <c r="I18" i="20"/>
  <c r="I17" i="20"/>
  <c r="I16" i="20"/>
  <c r="I15" i="20"/>
  <c r="I14" i="20"/>
  <c r="I13" i="20"/>
  <c r="I12" i="20"/>
  <c r="I11" i="20"/>
  <c r="I10" i="20"/>
  <c r="I9" i="20"/>
  <c r="I8" i="20"/>
  <c r="I7" i="20"/>
  <c r="I6" i="20"/>
  <c r="I5" i="20"/>
  <c r="D167" i="19"/>
  <c r="B167" i="19"/>
  <c r="D166" i="19"/>
  <c r="B166" i="19"/>
  <c r="H165" i="19"/>
  <c r="G165" i="19"/>
  <c r="C165" i="19"/>
  <c r="I164" i="19"/>
  <c r="I163" i="19"/>
  <c r="I162" i="19"/>
  <c r="I161" i="19"/>
  <c r="I160" i="19"/>
  <c r="I159" i="19"/>
  <c r="I158" i="19"/>
  <c r="I157" i="19"/>
  <c r="I156" i="19"/>
  <c r="I155" i="19"/>
  <c r="I154" i="19"/>
  <c r="I153" i="19"/>
  <c r="I152" i="19"/>
  <c r="I151" i="19"/>
  <c r="I150" i="19"/>
  <c r="I149" i="19"/>
  <c r="I148" i="19"/>
  <c r="I147" i="19"/>
  <c r="I146" i="19"/>
  <c r="I145" i="19"/>
  <c r="I144" i="19"/>
  <c r="I143" i="19"/>
  <c r="I142" i="19"/>
  <c r="I141" i="19"/>
  <c r="I140" i="19"/>
  <c r="I139" i="19"/>
  <c r="I138" i="19"/>
  <c r="I137" i="19"/>
  <c r="I136" i="19"/>
  <c r="I135" i="19"/>
  <c r="I134" i="19"/>
  <c r="I133" i="19"/>
  <c r="I132" i="19"/>
  <c r="I131" i="19"/>
  <c r="I130" i="19"/>
  <c r="I129" i="19"/>
  <c r="I128" i="19"/>
  <c r="I127" i="19"/>
  <c r="I126" i="19"/>
  <c r="I125" i="19"/>
  <c r="I124" i="19"/>
  <c r="I123" i="19"/>
  <c r="I122" i="19"/>
  <c r="I121" i="19"/>
  <c r="I120" i="19"/>
  <c r="I119" i="19"/>
  <c r="I118" i="19"/>
  <c r="I117" i="19"/>
  <c r="I116" i="19"/>
  <c r="I115" i="19"/>
  <c r="I114" i="19"/>
  <c r="I113" i="19"/>
  <c r="I112" i="19"/>
  <c r="I111" i="19"/>
  <c r="I110" i="19"/>
  <c r="I109" i="19"/>
  <c r="I108" i="19"/>
  <c r="I107" i="19"/>
  <c r="I106" i="19"/>
  <c r="I105" i="19"/>
  <c r="I104" i="19"/>
  <c r="I103" i="19"/>
  <c r="I102" i="19"/>
  <c r="I101" i="19"/>
  <c r="I100" i="19"/>
  <c r="I99" i="19"/>
  <c r="I98" i="19"/>
  <c r="I97" i="19"/>
  <c r="I96" i="19"/>
  <c r="I95" i="19"/>
  <c r="I94" i="19"/>
  <c r="I93" i="19"/>
  <c r="I92" i="19"/>
  <c r="I91" i="19"/>
  <c r="I90" i="19"/>
  <c r="I89" i="19"/>
  <c r="I88" i="19"/>
  <c r="I87" i="19"/>
  <c r="I86" i="19"/>
  <c r="I85" i="19"/>
  <c r="I84" i="19"/>
  <c r="I83" i="19"/>
  <c r="I82" i="19"/>
  <c r="I81" i="19"/>
  <c r="I80" i="19"/>
  <c r="I79" i="19"/>
  <c r="I78" i="19"/>
  <c r="I77" i="19"/>
  <c r="I76" i="19"/>
  <c r="I75" i="19"/>
  <c r="I74" i="19"/>
  <c r="I73" i="19"/>
  <c r="I72" i="19"/>
  <c r="I71" i="19"/>
  <c r="I70" i="19"/>
  <c r="I69" i="19"/>
  <c r="I68" i="19"/>
  <c r="I67" i="19"/>
  <c r="I66" i="19"/>
  <c r="I65" i="19"/>
  <c r="I64" i="19"/>
  <c r="I63" i="19"/>
  <c r="I62" i="19"/>
  <c r="I61" i="19"/>
  <c r="I60" i="19"/>
  <c r="I59" i="19"/>
  <c r="I58" i="19"/>
  <c r="I57" i="19"/>
  <c r="I56" i="19"/>
  <c r="I55" i="19"/>
  <c r="I54" i="19"/>
  <c r="I53" i="19"/>
  <c r="I52" i="19"/>
  <c r="I51" i="19"/>
  <c r="I50" i="19"/>
  <c r="I49" i="19"/>
  <c r="I48" i="19"/>
  <c r="I47" i="19"/>
  <c r="I46" i="19"/>
  <c r="I45" i="19"/>
  <c r="I44" i="19"/>
  <c r="I43" i="19"/>
  <c r="I42" i="19"/>
  <c r="I41" i="19"/>
  <c r="I40" i="19"/>
  <c r="I39" i="19"/>
  <c r="I38" i="19"/>
  <c r="I37" i="19"/>
  <c r="I36" i="19"/>
  <c r="I35" i="19"/>
  <c r="I34" i="19"/>
  <c r="I33" i="19"/>
  <c r="I32" i="19"/>
  <c r="I31" i="19"/>
  <c r="I30" i="19"/>
  <c r="I29" i="19"/>
  <c r="I28" i="19"/>
  <c r="I27" i="19"/>
  <c r="I26" i="19"/>
  <c r="I25" i="19"/>
  <c r="I24" i="19"/>
  <c r="I23" i="19"/>
  <c r="I22" i="19"/>
  <c r="I21" i="19"/>
  <c r="I20" i="19"/>
  <c r="I19" i="19"/>
  <c r="I18" i="19"/>
  <c r="I17" i="19"/>
  <c r="I16" i="19"/>
  <c r="I15" i="19"/>
  <c r="I14" i="19"/>
  <c r="I13" i="19"/>
  <c r="I12" i="19"/>
  <c r="I11" i="19"/>
  <c r="I10" i="19"/>
  <c r="I9" i="19"/>
  <c r="F23" i="11" s="1"/>
  <c r="I8" i="19"/>
  <c r="I7" i="19"/>
  <c r="I6" i="19"/>
  <c r="I5" i="19"/>
  <c r="F22" i="11" s="1"/>
  <c r="D167" i="18"/>
  <c r="B167" i="18"/>
  <c r="D166" i="18"/>
  <c r="B166" i="18"/>
  <c r="I165" i="18"/>
  <c r="H165" i="18"/>
  <c r="G165" i="18"/>
  <c r="C165" i="18"/>
  <c r="I164" i="18"/>
  <c r="I163" i="18"/>
  <c r="I162" i="18"/>
  <c r="I161" i="18"/>
  <c r="I160" i="18"/>
  <c r="I159" i="18"/>
  <c r="I158" i="18"/>
  <c r="I157" i="18"/>
  <c r="I156" i="18"/>
  <c r="I155" i="18"/>
  <c r="I154" i="18"/>
  <c r="I153" i="18"/>
  <c r="I152" i="18"/>
  <c r="I151" i="18"/>
  <c r="I150" i="18"/>
  <c r="I149" i="18"/>
  <c r="I148" i="18"/>
  <c r="I147" i="18"/>
  <c r="I146" i="18"/>
  <c r="I145" i="18"/>
  <c r="I144" i="18"/>
  <c r="I143" i="18"/>
  <c r="I142" i="18"/>
  <c r="I141" i="18"/>
  <c r="I140" i="18"/>
  <c r="I139" i="18"/>
  <c r="I138" i="18"/>
  <c r="I137" i="18"/>
  <c r="I136" i="18"/>
  <c r="I135" i="18"/>
  <c r="I134" i="18"/>
  <c r="I133" i="18"/>
  <c r="I132" i="18"/>
  <c r="I131" i="18"/>
  <c r="I130" i="18"/>
  <c r="I129" i="18"/>
  <c r="I128" i="18"/>
  <c r="I127" i="18"/>
  <c r="I126" i="18"/>
  <c r="I125" i="18"/>
  <c r="I124" i="18"/>
  <c r="I123" i="18"/>
  <c r="I122" i="18"/>
  <c r="I121" i="18"/>
  <c r="I120" i="18"/>
  <c r="I119" i="18"/>
  <c r="I118" i="18"/>
  <c r="I117" i="18"/>
  <c r="I116" i="18"/>
  <c r="I115" i="18"/>
  <c r="I114" i="18"/>
  <c r="I113" i="18"/>
  <c r="I112" i="18"/>
  <c r="I111" i="18"/>
  <c r="I110" i="18"/>
  <c r="I109" i="18"/>
  <c r="I108" i="18"/>
  <c r="I107" i="18"/>
  <c r="I106" i="18"/>
  <c r="I105" i="18"/>
  <c r="I104" i="18"/>
  <c r="I103" i="18"/>
  <c r="I102" i="18"/>
  <c r="I101" i="18"/>
  <c r="I100" i="18"/>
  <c r="I99" i="18"/>
  <c r="I98" i="18"/>
  <c r="I97" i="18"/>
  <c r="I96" i="18"/>
  <c r="I95" i="18"/>
  <c r="I94" i="18"/>
  <c r="I93" i="18"/>
  <c r="I92" i="18"/>
  <c r="I91" i="18"/>
  <c r="I90" i="18"/>
  <c r="I89" i="18"/>
  <c r="I88" i="18"/>
  <c r="I87" i="18"/>
  <c r="I86" i="18"/>
  <c r="I85" i="18"/>
  <c r="I84" i="18"/>
  <c r="I83" i="18"/>
  <c r="I82" i="18"/>
  <c r="I81" i="18"/>
  <c r="I80" i="18"/>
  <c r="I79" i="18"/>
  <c r="I78" i="18"/>
  <c r="I77" i="18"/>
  <c r="I76" i="18"/>
  <c r="I75" i="18"/>
  <c r="I74" i="18"/>
  <c r="I73" i="18"/>
  <c r="I72" i="18"/>
  <c r="I71" i="18"/>
  <c r="I70" i="18"/>
  <c r="I69" i="18"/>
  <c r="I68" i="18"/>
  <c r="I67" i="18"/>
  <c r="I66" i="18"/>
  <c r="I65" i="18"/>
  <c r="I64" i="18"/>
  <c r="I63" i="18"/>
  <c r="I62" i="18"/>
  <c r="I61" i="18"/>
  <c r="I60" i="18"/>
  <c r="I59" i="18"/>
  <c r="I58" i="18"/>
  <c r="I57" i="18"/>
  <c r="I56" i="18"/>
  <c r="I55" i="18"/>
  <c r="I54" i="18"/>
  <c r="I53" i="18"/>
  <c r="I52" i="18"/>
  <c r="I51" i="18"/>
  <c r="I50" i="18"/>
  <c r="I49" i="18"/>
  <c r="I48" i="18"/>
  <c r="I47" i="18"/>
  <c r="I46" i="18"/>
  <c r="I45" i="18"/>
  <c r="I44" i="18"/>
  <c r="I43" i="18"/>
  <c r="I42" i="18"/>
  <c r="I41" i="18"/>
  <c r="I40" i="18"/>
  <c r="I39" i="18"/>
  <c r="I38" i="18"/>
  <c r="I37" i="18"/>
  <c r="I36" i="18"/>
  <c r="I35" i="18"/>
  <c r="I34" i="18"/>
  <c r="I33" i="18"/>
  <c r="I32" i="18"/>
  <c r="I31" i="18"/>
  <c r="I30" i="18"/>
  <c r="I29" i="18"/>
  <c r="I28" i="18"/>
  <c r="I27" i="18"/>
  <c r="I26" i="18"/>
  <c r="I25" i="18"/>
  <c r="I24" i="18"/>
  <c r="I23" i="18"/>
  <c r="I22" i="18"/>
  <c r="I21" i="18"/>
  <c r="I20" i="18"/>
  <c r="I19" i="18"/>
  <c r="I18" i="18"/>
  <c r="I17" i="18"/>
  <c r="I16" i="18"/>
  <c r="I15" i="18"/>
  <c r="I14" i="18"/>
  <c r="I13" i="18"/>
  <c r="I12" i="18"/>
  <c r="I11" i="18"/>
  <c r="I10" i="18"/>
  <c r="I9" i="18"/>
  <c r="I8" i="18"/>
  <c r="I7" i="18"/>
  <c r="I6" i="18"/>
  <c r="I5" i="18"/>
  <c r="D167" i="17"/>
  <c r="B167" i="17"/>
  <c r="D166" i="17"/>
  <c r="B166" i="17"/>
  <c r="I165" i="17"/>
  <c r="H165" i="17"/>
  <c r="G165" i="17"/>
  <c r="C165" i="17"/>
  <c r="I164" i="17"/>
  <c r="I163" i="17"/>
  <c r="I162" i="17"/>
  <c r="I161" i="17"/>
  <c r="I160" i="17"/>
  <c r="I159" i="17"/>
  <c r="I158" i="17"/>
  <c r="I157" i="17"/>
  <c r="I156" i="17"/>
  <c r="I155" i="17"/>
  <c r="I154" i="17"/>
  <c r="I153" i="17"/>
  <c r="I152" i="17"/>
  <c r="I151" i="17"/>
  <c r="I150" i="17"/>
  <c r="I149" i="17"/>
  <c r="I148" i="17"/>
  <c r="I147" i="17"/>
  <c r="I146" i="17"/>
  <c r="I145" i="17"/>
  <c r="I144" i="17"/>
  <c r="I143" i="17"/>
  <c r="I142" i="17"/>
  <c r="I141" i="17"/>
  <c r="I140" i="17"/>
  <c r="I139" i="17"/>
  <c r="I138" i="17"/>
  <c r="I137" i="17"/>
  <c r="I136" i="17"/>
  <c r="I135" i="17"/>
  <c r="I134" i="17"/>
  <c r="I133" i="17"/>
  <c r="I132" i="17"/>
  <c r="I131" i="17"/>
  <c r="I130" i="17"/>
  <c r="I129" i="17"/>
  <c r="I128" i="17"/>
  <c r="I127" i="17"/>
  <c r="I126" i="17"/>
  <c r="I125" i="17"/>
  <c r="I124" i="17"/>
  <c r="I123" i="17"/>
  <c r="I122" i="17"/>
  <c r="I121" i="17"/>
  <c r="I120" i="17"/>
  <c r="I119" i="17"/>
  <c r="I118" i="17"/>
  <c r="I117" i="17"/>
  <c r="I116" i="17"/>
  <c r="I115" i="17"/>
  <c r="I114" i="17"/>
  <c r="I113" i="17"/>
  <c r="I112" i="17"/>
  <c r="I111" i="17"/>
  <c r="I110" i="17"/>
  <c r="I109" i="17"/>
  <c r="I108" i="17"/>
  <c r="I107" i="17"/>
  <c r="I106" i="17"/>
  <c r="I105" i="17"/>
  <c r="I104" i="17"/>
  <c r="I103" i="17"/>
  <c r="I102" i="17"/>
  <c r="I101" i="17"/>
  <c r="I100" i="17"/>
  <c r="I99" i="17"/>
  <c r="I98" i="17"/>
  <c r="I97" i="17"/>
  <c r="I96" i="17"/>
  <c r="I95" i="17"/>
  <c r="I94" i="17"/>
  <c r="I93" i="17"/>
  <c r="I92" i="17"/>
  <c r="I91" i="17"/>
  <c r="I90" i="17"/>
  <c r="I89" i="17"/>
  <c r="I88" i="17"/>
  <c r="I87" i="17"/>
  <c r="I86" i="17"/>
  <c r="I85" i="17"/>
  <c r="I84" i="17"/>
  <c r="I83" i="17"/>
  <c r="I82" i="17"/>
  <c r="I81" i="17"/>
  <c r="I80" i="17"/>
  <c r="I79" i="17"/>
  <c r="I78" i="17"/>
  <c r="I77" i="17"/>
  <c r="I76" i="17"/>
  <c r="I75" i="17"/>
  <c r="I74" i="17"/>
  <c r="I73" i="17"/>
  <c r="I72" i="17"/>
  <c r="I71" i="17"/>
  <c r="I70" i="17"/>
  <c r="I69" i="17"/>
  <c r="I68" i="17"/>
  <c r="I67" i="17"/>
  <c r="I66" i="17"/>
  <c r="I65" i="17"/>
  <c r="I64" i="17"/>
  <c r="I63" i="17"/>
  <c r="I62" i="17"/>
  <c r="I61" i="17"/>
  <c r="I60" i="17"/>
  <c r="I59" i="17"/>
  <c r="I58" i="17"/>
  <c r="I57" i="17"/>
  <c r="I56" i="17"/>
  <c r="I55" i="17"/>
  <c r="I54" i="17"/>
  <c r="I53" i="17"/>
  <c r="I52" i="17"/>
  <c r="I51" i="17"/>
  <c r="I50" i="17"/>
  <c r="I49" i="17"/>
  <c r="I48" i="17"/>
  <c r="I47" i="17"/>
  <c r="I46" i="17"/>
  <c r="I45" i="17"/>
  <c r="I44" i="17"/>
  <c r="I43" i="17"/>
  <c r="I42" i="17"/>
  <c r="I41" i="17"/>
  <c r="I40" i="17"/>
  <c r="I39" i="17"/>
  <c r="I38" i="17"/>
  <c r="I37" i="17"/>
  <c r="I36" i="17"/>
  <c r="I35" i="17"/>
  <c r="I34" i="17"/>
  <c r="I33" i="17"/>
  <c r="I32" i="17"/>
  <c r="I31" i="17"/>
  <c r="I30" i="17"/>
  <c r="I29" i="17"/>
  <c r="I28" i="17"/>
  <c r="I27" i="17"/>
  <c r="I26" i="17"/>
  <c r="I25" i="17"/>
  <c r="I24" i="17"/>
  <c r="I23" i="17"/>
  <c r="I22" i="17"/>
  <c r="I21" i="17"/>
  <c r="I20" i="17"/>
  <c r="I19" i="17"/>
  <c r="I18" i="17"/>
  <c r="I17" i="17"/>
  <c r="I16" i="17"/>
  <c r="I15" i="17"/>
  <c r="I14" i="17"/>
  <c r="I13" i="17"/>
  <c r="I12" i="17"/>
  <c r="I11" i="17"/>
  <c r="I10" i="17"/>
  <c r="I9" i="17"/>
  <c r="I8" i="17"/>
  <c r="I7" i="17"/>
  <c r="I6" i="17"/>
  <c r="I5" i="17"/>
  <c r="D167" i="5"/>
  <c r="B167" i="5"/>
  <c r="D166" i="5"/>
  <c r="B166" i="5"/>
  <c r="I165" i="5"/>
  <c r="H165" i="5"/>
  <c r="G165" i="5"/>
  <c r="C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F28" i="11" l="1"/>
  <c r="I165" i="19"/>
  <c r="F9" i="11"/>
  <c r="F12" i="11" s="1"/>
  <c r="J9" i="11"/>
  <c r="J12" i="11" s="1"/>
</calcChain>
</file>

<file path=xl/sharedStrings.xml><?xml version="1.0" encoding="utf-8"?>
<sst xmlns="http://schemas.openxmlformats.org/spreadsheetml/2006/main" count="7274" uniqueCount="1282">
  <si>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</si>
  <si>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</si>
  <si>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</si>
  <si>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</si>
  <si>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</si>
  <si>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</si>
  <si>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</si>
  <si>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</si>
  <si>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</si>
  <si>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</si>
  <si>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</si>
  <si>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</si>
  <si>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</si>
  <si>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</si>
  <si>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</si>
  <si>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</si>
  <si>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</si>
  <si>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</si>
  <si>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</si>
  <si>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</si>
  <si>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</si>
  <si>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</si>
  <si>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</si>
  <si>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</si>
  <si>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</si>
  <si>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</si>
  <si>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</si>
  <si>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</si>
  <si>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</si>
  <si>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</si>
  <si>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</si>
  <si>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</si>
  <si>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</si>
  <si>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</si>
  <si>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</si>
  <si>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</si>
  <si>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</si>
  <si>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</si>
  <si>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</si>
  <si>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</si>
  <si>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</si>
  <si>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</si>
  <si>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</si>
  <si>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</si>
  <si>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</si>
  <si>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</si>
  <si>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</si>
  <si>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</si>
  <si>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</si>
  <si>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</si>
  <si>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</si>
  <si>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</si>
  <si>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</si>
  <si>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</si>
  <si>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</si>
  <si>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</si>
  <si>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</si>
  <si>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</si>
  <si>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</si>
  <si>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</si>
  <si>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</si>
  <si>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</si>
  <si>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</si>
  <si>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</si>
  <si>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</si>
  <si>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</si>
  <si>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</si>
  <si>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</si>
  <si>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</si>
  <si>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</si>
  <si>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</si>
  <si>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</si>
  <si>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Karbi Anglong</t>
  </si>
  <si>
    <t>Howraghat</t>
  </si>
  <si>
    <t>Sorola Teronpi</t>
  </si>
  <si>
    <t>Dr. Pranab Dutta</t>
  </si>
  <si>
    <t>MO</t>
  </si>
  <si>
    <t>pranabdutta52@gmail.com</t>
  </si>
  <si>
    <t>Dr. KSH Sanjay Singh</t>
  </si>
  <si>
    <t>Dental Surgeon</t>
  </si>
  <si>
    <t>drsanjaysingh83@gmail.com</t>
  </si>
  <si>
    <t>Md. Alaluddin Khan</t>
  </si>
  <si>
    <t>Pharmacist</t>
  </si>
  <si>
    <t>alalkhan143@gmail.com</t>
  </si>
  <si>
    <t>Miss Junmoni Hazarika</t>
  </si>
  <si>
    <t>ANM</t>
  </si>
  <si>
    <t>Dr. Samyojit Das</t>
  </si>
  <si>
    <t>riponlnk@gmail.com</t>
  </si>
  <si>
    <t>Dr. Hamdau Difusa</t>
  </si>
  <si>
    <t>hamdaudifusa89@gmail.com</t>
  </si>
  <si>
    <t>Md. Jiaur Rahman</t>
  </si>
  <si>
    <t>jiaurrahman14063@gmail.com</t>
  </si>
  <si>
    <t>Mrs. Lakhirani Singha</t>
  </si>
  <si>
    <t>Sumona Devi</t>
  </si>
  <si>
    <t>bpa.howraghat.karbianglong@gmail.com</t>
  </si>
  <si>
    <t>Sashan Kali Pub Khanda</t>
  </si>
  <si>
    <t>How 21</t>
  </si>
  <si>
    <t>Tue</t>
  </si>
  <si>
    <t>BOLERO</t>
  </si>
  <si>
    <t xml:space="preserve">Miribali hidi bonglong </t>
  </si>
  <si>
    <t>18190403201</t>
  </si>
  <si>
    <t>LP</t>
  </si>
  <si>
    <t>Phuloni</t>
  </si>
  <si>
    <t>Rongkut harizon</t>
  </si>
  <si>
    <t>How 20</t>
  </si>
  <si>
    <t>Rongkut</t>
  </si>
  <si>
    <t>Karuna bey</t>
  </si>
  <si>
    <t>18190400301</t>
  </si>
  <si>
    <t xml:space="preserve">Phulani english </t>
  </si>
  <si>
    <t>18190400302</t>
  </si>
  <si>
    <t>Reng Reng Zarani Drmasa</t>
  </si>
  <si>
    <t>Wed</t>
  </si>
  <si>
    <t>Hidibonglong ancholik me school</t>
  </si>
  <si>
    <t>18190403202</t>
  </si>
  <si>
    <t>UP</t>
  </si>
  <si>
    <t>Rongkut Chowhan</t>
  </si>
  <si>
    <t>Phuloni high school</t>
  </si>
  <si>
    <t>18190400303</t>
  </si>
  <si>
    <t>HS</t>
  </si>
  <si>
    <t>Phuloni jr. Basic</t>
  </si>
  <si>
    <t>18190400501</t>
  </si>
  <si>
    <t>Reng Reng Zarani Saean Kalibari</t>
  </si>
  <si>
    <t>Natun Bazar</t>
  </si>
  <si>
    <t>Thur</t>
  </si>
  <si>
    <t>Hidibonglong anchalik high school</t>
  </si>
  <si>
    <t>18190403203</t>
  </si>
  <si>
    <t>Sobai Kro</t>
  </si>
  <si>
    <t>Podum pukhuri</t>
  </si>
  <si>
    <t>18190400601</t>
  </si>
  <si>
    <t>PODUM PUKHURI</t>
  </si>
  <si>
    <t>Simaluati</t>
  </si>
  <si>
    <t>18190400701</t>
  </si>
  <si>
    <t>2No Reng Reng Zaroni</t>
  </si>
  <si>
    <t>Fri</t>
  </si>
  <si>
    <t>Howraghat english l.p.</t>
  </si>
  <si>
    <t>18190403301</t>
  </si>
  <si>
    <t>How</t>
  </si>
  <si>
    <t>Rongkut G.N.</t>
  </si>
  <si>
    <t>Padumpukhuri high school</t>
  </si>
  <si>
    <t>18190400604</t>
  </si>
  <si>
    <t>Silpukhuri l.p</t>
  </si>
  <si>
    <t>18190400903</t>
  </si>
  <si>
    <t>Sosan Kalidokaia Poceny</t>
  </si>
  <si>
    <t>Sat</t>
  </si>
  <si>
    <t>Rongkut -3</t>
  </si>
  <si>
    <t>Pakhriguri l.p. school</t>
  </si>
  <si>
    <t>18190400905</t>
  </si>
  <si>
    <t>Uttar lutumary l.p. school</t>
  </si>
  <si>
    <t>18190400906</t>
  </si>
  <si>
    <t>Matikhula Koiri Basti</t>
  </si>
  <si>
    <t>Awanwadi</t>
  </si>
  <si>
    <t>Mon</t>
  </si>
  <si>
    <t>Howraghat english me school</t>
  </si>
  <si>
    <t>18190403302</t>
  </si>
  <si>
    <t>Rongkut -3(West)</t>
  </si>
  <si>
    <t>Lutumary l.p</t>
  </si>
  <si>
    <t>18190400907</t>
  </si>
  <si>
    <t>Kachomari english l.p.school</t>
  </si>
  <si>
    <t>18190401201</t>
  </si>
  <si>
    <t>phonglongpet</t>
  </si>
  <si>
    <t>Kachomari assamese l.p</t>
  </si>
  <si>
    <t>18190401202</t>
  </si>
  <si>
    <t>Rongkut Tamang</t>
  </si>
  <si>
    <t>Howraghat h.s. school</t>
  </si>
  <si>
    <t>18190403303</t>
  </si>
  <si>
    <t>Rongkut -4</t>
  </si>
  <si>
    <t>Gona pad gong</t>
  </si>
  <si>
    <t>18190401401</t>
  </si>
  <si>
    <t>rajapothar</t>
  </si>
  <si>
    <t>Sarik ronghang l.p</t>
  </si>
  <si>
    <t>18190401402</t>
  </si>
  <si>
    <t>Rongkut Matikhula-1</t>
  </si>
  <si>
    <t>Centre Bazar</t>
  </si>
  <si>
    <t>Shyam pathar hindi lp</t>
  </si>
  <si>
    <t>18190401403</t>
  </si>
  <si>
    <t>Dokhin phonglokpet</t>
  </si>
  <si>
    <t>18190401501</t>
  </si>
  <si>
    <t>Rongkut Matikhula-2</t>
  </si>
  <si>
    <t>Thr</t>
  </si>
  <si>
    <t>Howrahgat town girls high</t>
  </si>
  <si>
    <t>18190403304</t>
  </si>
  <si>
    <t>West Centre Bazar</t>
  </si>
  <si>
    <t>Terenglangso govt. L.p.</t>
  </si>
  <si>
    <t>18190401502</t>
  </si>
  <si>
    <t>Phonglok pet lang kangbob l.p.</t>
  </si>
  <si>
    <t>18190401503</t>
  </si>
  <si>
    <t>Rongkut-1</t>
  </si>
  <si>
    <t>Howraghat eng me. High school</t>
  </si>
  <si>
    <t>18190403306</t>
  </si>
  <si>
    <t>Bilaspuri Munda Borsing Ronghang</t>
  </si>
  <si>
    <t>Phonglok pet me school</t>
  </si>
  <si>
    <t>18190401504</t>
  </si>
  <si>
    <t>Rongkut-2(East)</t>
  </si>
  <si>
    <t>13/4/2019</t>
  </si>
  <si>
    <t>Senapati tularam hasumsa me school</t>
  </si>
  <si>
    <t>18190403602</t>
  </si>
  <si>
    <t>Pub gajalipar</t>
  </si>
  <si>
    <t>18190403603</t>
  </si>
  <si>
    <t>2No Karkok Bilaspuri</t>
  </si>
  <si>
    <t>Rongkut-2</t>
  </si>
  <si>
    <t>17/4/2019</t>
  </si>
  <si>
    <t xml:space="preserve">Rajapathar ghorajan </t>
  </si>
  <si>
    <t>18190403801</t>
  </si>
  <si>
    <t xml:space="preserve">Rajapathar tiniali </t>
  </si>
  <si>
    <t>18190404001</t>
  </si>
  <si>
    <t>Bahoni Gaon</t>
  </si>
  <si>
    <t>Hanthujan lp</t>
  </si>
  <si>
    <t>18190401505</t>
  </si>
  <si>
    <t>18/4/2019</t>
  </si>
  <si>
    <t>Rajapathar tiniali high school</t>
  </si>
  <si>
    <t>18190404002</t>
  </si>
  <si>
    <t>Subsing Kro</t>
  </si>
  <si>
    <t>Phonglokpet high school</t>
  </si>
  <si>
    <t>18190401507</t>
  </si>
  <si>
    <t>Dharamtul</t>
  </si>
  <si>
    <t>18190401601</t>
  </si>
  <si>
    <t>Rongkut Udharjan</t>
  </si>
  <si>
    <t>20/4/2019</t>
  </si>
  <si>
    <t>Longbui</t>
  </si>
  <si>
    <t xml:space="preserve">Mumru ronghang </t>
  </si>
  <si>
    <t>Rajapathar govt. L.p</t>
  </si>
  <si>
    <t>18190401704</t>
  </si>
  <si>
    <t>Rongkut Goneshpur</t>
  </si>
  <si>
    <t>22/4/2019</t>
  </si>
  <si>
    <t>Raja pathar  high school</t>
  </si>
  <si>
    <t>18190404203</t>
  </si>
  <si>
    <t>Chapong</t>
  </si>
  <si>
    <t>Rechohidi english l.p.</t>
  </si>
  <si>
    <t>18190401703</t>
  </si>
  <si>
    <t>Sosan Kali Madhya(Mini)</t>
  </si>
  <si>
    <t>23/4/2019</t>
  </si>
  <si>
    <t>Upper Chapong</t>
  </si>
  <si>
    <t>2No Reng Reng Zaroni Pochim</t>
  </si>
  <si>
    <t>24/4/2019</t>
  </si>
  <si>
    <t>Rensing Rongpi</t>
  </si>
  <si>
    <t>Richohidi english me (rec.)</t>
  </si>
  <si>
    <t>18190401705</t>
  </si>
  <si>
    <t>Rongkut SelawarTang</t>
  </si>
  <si>
    <t>25/4/2019</t>
  </si>
  <si>
    <t>Engleng gaon l.p</t>
  </si>
  <si>
    <t>18190404204</t>
  </si>
  <si>
    <t>Sar-Ik- Bey</t>
  </si>
  <si>
    <t>Gonespur banoalt</t>
  </si>
  <si>
    <t>26/4/2019</t>
  </si>
  <si>
    <t xml:space="preserve">Samgaon </t>
  </si>
  <si>
    <t>18190404301</t>
  </si>
  <si>
    <t>Sam gaon me school</t>
  </si>
  <si>
    <t>18190404302</t>
  </si>
  <si>
    <t>Bi-Rongchehun</t>
  </si>
  <si>
    <t xml:space="preserve">Klurdung </t>
  </si>
  <si>
    <t>18190402801</t>
  </si>
  <si>
    <t>Udharjan Dokhinpar</t>
  </si>
  <si>
    <t>27/4/2019</t>
  </si>
  <si>
    <t>Tokobari lp</t>
  </si>
  <si>
    <t>18190404303</t>
  </si>
  <si>
    <t>Rajapathar beloguri me school</t>
  </si>
  <si>
    <t>18190404602</t>
  </si>
  <si>
    <t>Samaguri</t>
  </si>
  <si>
    <t>Sikari Engti</t>
  </si>
  <si>
    <t>2No Reng reng Zaroni</t>
  </si>
  <si>
    <t>29/4/2019</t>
  </si>
  <si>
    <t>Sun khorang l.p.</t>
  </si>
  <si>
    <t>18190404603</t>
  </si>
  <si>
    <t>Magurmary l.p</t>
  </si>
  <si>
    <t>18190404604</t>
  </si>
  <si>
    <t>Joysing Tokbi</t>
  </si>
  <si>
    <t xml:space="preserve">Hati dandi </t>
  </si>
  <si>
    <t>18190403001</t>
  </si>
  <si>
    <t>Hatidandi suniram dhanowar  me</t>
  </si>
  <si>
    <t>18190403002</t>
  </si>
  <si>
    <t>Reng Reng Artu Pochim</t>
  </si>
  <si>
    <t>Rajapathar beloguri l.p.school</t>
  </si>
  <si>
    <t>18190404605</t>
  </si>
  <si>
    <t>30/4/2019</t>
  </si>
  <si>
    <t>Rajapathar beloguri high school</t>
  </si>
  <si>
    <t>18190404608</t>
  </si>
  <si>
    <t xml:space="preserve">Longsekjan </t>
  </si>
  <si>
    <t>18190404701</t>
  </si>
  <si>
    <t>Lumjong Killing</t>
  </si>
  <si>
    <t>Rajpur l.p. school</t>
  </si>
  <si>
    <t>18190403101</t>
  </si>
  <si>
    <t>Rajpur english lp</t>
  </si>
  <si>
    <t>18190403102</t>
  </si>
  <si>
    <t>Borbil Kalibari Mandir(Mini)</t>
  </si>
  <si>
    <t>How 22</t>
  </si>
  <si>
    <t xml:space="preserve">Uttar borbil binapani </t>
  </si>
  <si>
    <t>18190416801</t>
  </si>
  <si>
    <t>Basak Rongphar</t>
  </si>
  <si>
    <t>How18</t>
  </si>
  <si>
    <t>Rastra bhasha high school</t>
  </si>
  <si>
    <t>18190414403</t>
  </si>
  <si>
    <t>High</t>
  </si>
  <si>
    <t>Borbil Block no2 (Mini)</t>
  </si>
  <si>
    <t>Uttar borbil mohini vidyapith</t>
  </si>
  <si>
    <t>18190416802</t>
  </si>
  <si>
    <t>Thok Vam</t>
  </si>
  <si>
    <t>Rastra bhasha me school</t>
  </si>
  <si>
    <t>18190414404</t>
  </si>
  <si>
    <t>Uttar Borbil No1(South)(Mini)</t>
  </si>
  <si>
    <t>Saradananda vidyalaya l.p. school</t>
  </si>
  <si>
    <t>18190416804</t>
  </si>
  <si>
    <t>Jilangso</t>
  </si>
  <si>
    <t>Silputa me school</t>
  </si>
  <si>
    <t>18190414405</t>
  </si>
  <si>
    <t>Sarthe Engti(Uttar Borbil)(Mini)</t>
  </si>
  <si>
    <t>Uttar borbil l.p. school</t>
  </si>
  <si>
    <t>18190416805</t>
  </si>
  <si>
    <t>Pak Langso</t>
  </si>
  <si>
    <t>Rongkut block no.4</t>
  </si>
  <si>
    <t>18190415201</t>
  </si>
  <si>
    <t>Raichand girls me school</t>
  </si>
  <si>
    <t>18190415203</t>
  </si>
  <si>
    <t>Uttar Borbil Kalibari Kamar Basti(Mini)</t>
  </si>
  <si>
    <t>Uttar barbil binapani high sch</t>
  </si>
  <si>
    <t>18190416806</t>
  </si>
  <si>
    <t>Langsomepi</t>
  </si>
  <si>
    <t>Rongkut janakalyan me school</t>
  </si>
  <si>
    <t>18190415204</t>
  </si>
  <si>
    <t>Uttar Kanthaibari(Mini)</t>
  </si>
  <si>
    <t xml:space="preserve">Saru Padum </t>
  </si>
  <si>
    <t>Rongkut block no.2</t>
  </si>
  <si>
    <t>18190415205</t>
  </si>
  <si>
    <t>Reng Reng ArtuSakhin(Mini)</t>
  </si>
  <si>
    <t xml:space="preserve">Uttar barbil netaji me school </t>
  </si>
  <si>
    <t>18190416807</t>
  </si>
  <si>
    <t>Pandab chandra me school</t>
  </si>
  <si>
    <t>18190416809</t>
  </si>
  <si>
    <t>Saru Padum B</t>
  </si>
  <si>
    <t>Matri mongal l.p.</t>
  </si>
  <si>
    <t>18190415206</t>
  </si>
  <si>
    <t>Phuloni Gaon</t>
  </si>
  <si>
    <t>How17</t>
  </si>
  <si>
    <t>Uttar borbill reng reng jharon(me)</t>
  </si>
  <si>
    <t>18190416808</t>
  </si>
  <si>
    <t>Lonki Hanse</t>
  </si>
  <si>
    <t>Rongkut kharsing me school</t>
  </si>
  <si>
    <t>18190415207</t>
  </si>
  <si>
    <t>Pub Silpukhuri</t>
  </si>
  <si>
    <t xml:space="preserve">Reng reng jharoni lp </t>
  </si>
  <si>
    <t>18190416810</t>
  </si>
  <si>
    <t>Phuloni Bazar</t>
  </si>
  <si>
    <t>Rongkut high school</t>
  </si>
  <si>
    <t>18190415209</t>
  </si>
  <si>
    <t>Pub Silpukhuri No 2</t>
  </si>
  <si>
    <t>Kamar basti lp</t>
  </si>
  <si>
    <t>18190416811</t>
  </si>
  <si>
    <t>Mahamaya girls me school</t>
  </si>
  <si>
    <t>18190416812</t>
  </si>
  <si>
    <t>Desoi Teron</t>
  </si>
  <si>
    <t>Pachim Silpukhuri</t>
  </si>
  <si>
    <t>Reng reng jharoni high school</t>
  </si>
  <si>
    <t>18190416813</t>
  </si>
  <si>
    <t>Miju Teron</t>
  </si>
  <si>
    <t>Lalita vidyalaya l.p</t>
  </si>
  <si>
    <t>18190415210</t>
  </si>
  <si>
    <t xml:space="preserve">Mukrang vidya niketan me </t>
  </si>
  <si>
    <t>18190415211</t>
  </si>
  <si>
    <t>Simoli Ati</t>
  </si>
  <si>
    <t>No.1 reng reng jharni m.e school</t>
  </si>
  <si>
    <t>18190416817</t>
  </si>
  <si>
    <t>Uttar borbil vidya sagar me school</t>
  </si>
  <si>
    <t>18190416818</t>
  </si>
  <si>
    <t>Longhut Phangso</t>
  </si>
  <si>
    <t>Rongkut udharjan uttar per  l.p school</t>
  </si>
  <si>
    <t>18190415212</t>
  </si>
  <si>
    <t>New Phuloni</t>
  </si>
  <si>
    <t>Ghono basti  lp</t>
  </si>
  <si>
    <t>18190416819</t>
  </si>
  <si>
    <t>Karuna Bey</t>
  </si>
  <si>
    <t>Rongkut block no. 3   l.p school</t>
  </si>
  <si>
    <t>18190415213</t>
  </si>
  <si>
    <t>No.1 samaguri</t>
  </si>
  <si>
    <t>18190415301</t>
  </si>
  <si>
    <t>Pani Gaon-1</t>
  </si>
  <si>
    <t>Uttar borbil vidya sagar high school</t>
  </si>
  <si>
    <t>18190416820</t>
  </si>
  <si>
    <t>Uttar barbil binapani hs school</t>
  </si>
  <si>
    <t>18190416821</t>
  </si>
  <si>
    <t>Karuna Killing</t>
  </si>
  <si>
    <t>Kamini sarkar girls' high school</t>
  </si>
  <si>
    <t>18190415214</t>
  </si>
  <si>
    <t>Pani Gaon-2</t>
  </si>
  <si>
    <t xml:space="preserve">Semson sing engti english </t>
  </si>
  <si>
    <t>18190416901</t>
  </si>
  <si>
    <t xml:space="preserve">Narlongati adarsha </t>
  </si>
  <si>
    <t>18190416902</t>
  </si>
  <si>
    <t>Uttar Tarabasa</t>
  </si>
  <si>
    <t>Rongkut khor sing high school</t>
  </si>
  <si>
    <t>18190415215</t>
  </si>
  <si>
    <t>Jasi Bhakat Gaon</t>
  </si>
  <si>
    <t>Narlongati adarsha me school</t>
  </si>
  <si>
    <t>18190416903</t>
  </si>
  <si>
    <t xml:space="preserve">Dhoujukha english </t>
  </si>
  <si>
    <t>18190417001</t>
  </si>
  <si>
    <t>Taeasing Bey</t>
  </si>
  <si>
    <t>Reboti debnath me school</t>
  </si>
  <si>
    <t>18190415302</t>
  </si>
  <si>
    <t>Podum Pukhuri</t>
  </si>
  <si>
    <t>Palam engti</t>
  </si>
  <si>
    <t>18190417002</t>
  </si>
  <si>
    <t>Bakong bithepi l.p school</t>
  </si>
  <si>
    <t>18190417003</t>
  </si>
  <si>
    <t>Karuna Bey Dakhin</t>
  </si>
  <si>
    <t>No.2 samaguri l.p.</t>
  </si>
  <si>
    <t>18190415303</t>
  </si>
  <si>
    <t>Podum Pukhuri-2</t>
  </si>
  <si>
    <t>Lutumari govt. L.p</t>
  </si>
  <si>
    <t>18190417101</t>
  </si>
  <si>
    <t>Lutumari phuleswari sah</t>
  </si>
  <si>
    <t>18190417102</t>
  </si>
  <si>
    <t>Pochim Tarabasa</t>
  </si>
  <si>
    <t>Samaguri anchalik high school</t>
  </si>
  <si>
    <t>18190415304</t>
  </si>
  <si>
    <t>Uttor Lutumari</t>
  </si>
  <si>
    <t>J.r. hazuary me (venture)</t>
  </si>
  <si>
    <t>18190417103</t>
  </si>
  <si>
    <t>Harijan hindi vidyalaya</t>
  </si>
  <si>
    <t>18190417201</t>
  </si>
  <si>
    <t>Sarthe Rongphar</t>
  </si>
  <si>
    <t>Dakhin dighalipar me school</t>
  </si>
  <si>
    <t>18190415401</t>
  </si>
  <si>
    <t>Garakhia pukhuri</t>
  </si>
  <si>
    <t>18190415402</t>
  </si>
  <si>
    <t>Pakri Tary</t>
  </si>
  <si>
    <t>Rongkut matikhola l.p</t>
  </si>
  <si>
    <t>18190417202</t>
  </si>
  <si>
    <t>Godabory english l.p. school</t>
  </si>
  <si>
    <t>18190417301</t>
  </si>
  <si>
    <t>Sarthe Rongpi</t>
  </si>
  <si>
    <t>Dakhin dighalipar l.p</t>
  </si>
  <si>
    <t>18190415403</t>
  </si>
  <si>
    <t>Kharai Chali</t>
  </si>
  <si>
    <t>Godabari english high school</t>
  </si>
  <si>
    <t>18190417302</t>
  </si>
  <si>
    <t>Men Rongpi</t>
  </si>
  <si>
    <t>Durgapur gaon lp</t>
  </si>
  <si>
    <t>18190415404</t>
  </si>
  <si>
    <t>Santipur</t>
  </si>
  <si>
    <t>18190415501</t>
  </si>
  <si>
    <t>Simoli Ati(West)</t>
  </si>
  <si>
    <t>Amoni gaon l.p. school</t>
  </si>
  <si>
    <t>18190417401</t>
  </si>
  <si>
    <t>Amoni gaon bodo me school</t>
  </si>
  <si>
    <t>18190417402</t>
  </si>
  <si>
    <t>Langtuk Rongphar</t>
  </si>
  <si>
    <t>Chitalmari l.p. school</t>
  </si>
  <si>
    <t>18190416701</t>
  </si>
  <si>
    <t>Joypur(Podum Pukhuri)</t>
  </si>
  <si>
    <t>Amoni gaon bodo medium high school</t>
  </si>
  <si>
    <t>18190417403</t>
  </si>
  <si>
    <t xml:space="preserve">Barelong tokbi </t>
  </si>
  <si>
    <t>18190417601</t>
  </si>
  <si>
    <t>Chandrasing Timung</t>
  </si>
  <si>
    <t>Chitalmari me school</t>
  </si>
  <si>
    <t>18190416702</t>
  </si>
  <si>
    <t>Lutues Mari</t>
  </si>
  <si>
    <t>Ok kerenggovt. L.p. school</t>
  </si>
  <si>
    <t>18190417701</t>
  </si>
  <si>
    <t xml:space="preserve">Ok-kereng l.r. english l.p. school </t>
  </si>
  <si>
    <t>18190417702</t>
  </si>
  <si>
    <t>Dilai Engti</t>
  </si>
  <si>
    <t>Chitalmari high school</t>
  </si>
  <si>
    <t>18190416703</t>
  </si>
  <si>
    <t>Lansomepi</t>
  </si>
  <si>
    <t>Manjuri Das</t>
  </si>
  <si>
    <t>Bina Terangpi</t>
  </si>
  <si>
    <t>Hewali Beypi</t>
  </si>
  <si>
    <t>Minu Timungpi</t>
  </si>
  <si>
    <t>Nima Engtipi</t>
  </si>
  <si>
    <t>Lutumari</t>
  </si>
  <si>
    <t>Bhanu Basumatary</t>
  </si>
  <si>
    <t>Harvi Engtipi</t>
  </si>
  <si>
    <t>13/6/2019</t>
  </si>
  <si>
    <t>Habe Kro</t>
  </si>
  <si>
    <t>Jyotsna Rajbongshi</t>
  </si>
  <si>
    <t>14/6/2019</t>
  </si>
  <si>
    <t>15/6/2019</t>
  </si>
  <si>
    <t>17/6/2019</t>
  </si>
  <si>
    <t>18/6/2019</t>
  </si>
  <si>
    <t>Leena Englengpi</t>
  </si>
  <si>
    <t>19/6/2019</t>
  </si>
  <si>
    <t>20/6/2019</t>
  </si>
  <si>
    <t>Nirola Bora</t>
  </si>
  <si>
    <t>21/6/2019</t>
  </si>
  <si>
    <t>22/6/2019</t>
  </si>
  <si>
    <t>langhin</t>
  </si>
  <si>
    <t>Rupta Hansepi</t>
  </si>
  <si>
    <t>24/6/2019</t>
  </si>
  <si>
    <t>25/6/2019</t>
  </si>
  <si>
    <t>26/6/2019</t>
  </si>
  <si>
    <t>27/6/2019</t>
  </si>
  <si>
    <t>28/6/2019</t>
  </si>
  <si>
    <t>29/6/2019</t>
  </si>
  <si>
    <t>okrang</t>
  </si>
  <si>
    <t>Bina Tokbipi</t>
  </si>
  <si>
    <t>Uttar Udharjan</t>
  </si>
  <si>
    <t xml:space="preserve">Uttar phonglokpet </t>
  </si>
  <si>
    <t>18190404801</t>
  </si>
  <si>
    <t>Longbui pahar majhuwar hindi l.p</t>
  </si>
  <si>
    <t>18190404802</t>
  </si>
  <si>
    <t>Tarabasa</t>
  </si>
  <si>
    <t>How 19</t>
  </si>
  <si>
    <t>Ghogranala l.p school</t>
  </si>
  <si>
    <t>18190410301</t>
  </si>
  <si>
    <t>Jamuguri</t>
  </si>
  <si>
    <t>18190410302</t>
  </si>
  <si>
    <t>Udharjan Pubkhanda</t>
  </si>
  <si>
    <t>Longbui majuhar l.p</t>
  </si>
  <si>
    <t>18190404803</t>
  </si>
  <si>
    <t>Domdui l.p</t>
  </si>
  <si>
    <t>18190404804</t>
  </si>
  <si>
    <t>Birsing Rongpi</t>
  </si>
  <si>
    <t>Jurapukhuri l.p</t>
  </si>
  <si>
    <t>18190410303</t>
  </si>
  <si>
    <t xml:space="preserve">Ok-kereng dighalpani </t>
  </si>
  <si>
    <t>18190410701</t>
  </si>
  <si>
    <t>Henboka Phangcho</t>
  </si>
  <si>
    <t>Mura basti lp</t>
  </si>
  <si>
    <t>18190404809</t>
  </si>
  <si>
    <t>Ruire langso lp</t>
  </si>
  <si>
    <t>18190404812</t>
  </si>
  <si>
    <t>Serthey Ronghang</t>
  </si>
  <si>
    <t>Panditghat l.p.</t>
  </si>
  <si>
    <t>18190410801</t>
  </si>
  <si>
    <t>1no Rongkut(North)</t>
  </si>
  <si>
    <t>Pub rajpur(tilku basti)</t>
  </si>
  <si>
    <t>18190404813</t>
  </si>
  <si>
    <t>Langharang</t>
  </si>
  <si>
    <t>Panditghat high school</t>
  </si>
  <si>
    <t>18190410802</t>
  </si>
  <si>
    <t>Reng Reng Jharoni</t>
  </si>
  <si>
    <t>No.2 nambokolia lp</t>
  </si>
  <si>
    <t>18190404902</t>
  </si>
  <si>
    <t>Slekum Tokbi</t>
  </si>
  <si>
    <t>Kalibari Konthaibari</t>
  </si>
  <si>
    <t xml:space="preserve">Molesh gaon </t>
  </si>
  <si>
    <t>18190405001</t>
  </si>
  <si>
    <t>Bini Engti</t>
  </si>
  <si>
    <t>Mistribali lp</t>
  </si>
  <si>
    <t>18190410803</t>
  </si>
  <si>
    <t>Pu-dikharu l.p school</t>
  </si>
  <si>
    <t>18190410901</t>
  </si>
  <si>
    <t>Syloti Basti</t>
  </si>
  <si>
    <t xml:space="preserve">Dighalipar </t>
  </si>
  <si>
    <t>18190405101</t>
  </si>
  <si>
    <t xml:space="preserve">Howraghat pachimkhanda </t>
  </si>
  <si>
    <t>18190405401</t>
  </si>
  <si>
    <t>Sarthy Rangsehun</t>
  </si>
  <si>
    <t xml:space="preserve">Pachim hatipara </t>
  </si>
  <si>
    <t>18190411001</t>
  </si>
  <si>
    <t>Kamarbasti(Langhin)</t>
  </si>
  <si>
    <t>Pan kr. Govt l.p. school</t>
  </si>
  <si>
    <t>18190405501</t>
  </si>
  <si>
    <t>Mon timung longwe</t>
  </si>
  <si>
    <t>18190405502</t>
  </si>
  <si>
    <t>Dekoi Rongsehun</t>
  </si>
  <si>
    <t>Pub hatipora l.p.</t>
  </si>
  <si>
    <t>18190411002</t>
  </si>
  <si>
    <t>Pachim hatipara me school</t>
  </si>
  <si>
    <t>18190411003</t>
  </si>
  <si>
    <t>Kamarbasti(Mahamaya)</t>
  </si>
  <si>
    <t xml:space="preserve">Pachim tarabasa </t>
  </si>
  <si>
    <t>18190405801</t>
  </si>
  <si>
    <t>Tarabasa govt.l.p. school</t>
  </si>
  <si>
    <t>18190406001</t>
  </si>
  <si>
    <t>Sunari Terang</t>
  </si>
  <si>
    <t>Jotor tokbi lp</t>
  </si>
  <si>
    <t>18190411004</t>
  </si>
  <si>
    <t xml:space="preserve">Pan kr. Dimasa </t>
  </si>
  <si>
    <t>18190411201</t>
  </si>
  <si>
    <t>Ghanabasti(Uttar Borbil)</t>
  </si>
  <si>
    <t>Tara basa me school</t>
  </si>
  <si>
    <t>18190406002</t>
  </si>
  <si>
    <t>West tarabasa eng. M.e. school</t>
  </si>
  <si>
    <t>18190406006</t>
  </si>
  <si>
    <t>Long Terang</t>
  </si>
  <si>
    <t xml:space="preserve">Pan kr. Chariali </t>
  </si>
  <si>
    <t>18190411301</t>
  </si>
  <si>
    <t>Uttar Borbil Unbleck Kalibari</t>
  </si>
  <si>
    <t>Sarupadum  l.p</t>
  </si>
  <si>
    <t>18190406501</t>
  </si>
  <si>
    <t>Karkok sikari engti l.p. school</t>
  </si>
  <si>
    <t>18190407001</t>
  </si>
  <si>
    <t>Pam gaon govt. L.p.</t>
  </si>
  <si>
    <t>18190407302</t>
  </si>
  <si>
    <t>Hun Tokbi</t>
  </si>
  <si>
    <t>Juhulaw tularam l.p</t>
  </si>
  <si>
    <t>18190411302</t>
  </si>
  <si>
    <t>Sangtimili me school</t>
  </si>
  <si>
    <t>18190411303</t>
  </si>
  <si>
    <t>Reng Reng Jaroni P/S</t>
  </si>
  <si>
    <t>Langhin bodo girls high school</t>
  </si>
  <si>
    <t>18190407305</t>
  </si>
  <si>
    <t>Hunboka Phangso Engti</t>
  </si>
  <si>
    <t>Dumukhi dighalpani</t>
  </si>
  <si>
    <t>18190411701</t>
  </si>
  <si>
    <t>Palam Engti</t>
  </si>
  <si>
    <t>Langhin girls high school</t>
  </si>
  <si>
    <t>18190407307</t>
  </si>
  <si>
    <t>Hunboka Pub Khoda</t>
  </si>
  <si>
    <t>Konwar gaon lp</t>
  </si>
  <si>
    <t>18190411702</t>
  </si>
  <si>
    <t>Dighaliati</t>
  </si>
  <si>
    <t>18190411901</t>
  </si>
  <si>
    <t>No.3 kalai gaon</t>
  </si>
  <si>
    <t>18190412001</t>
  </si>
  <si>
    <t>Uttar Borbil Mazumdar Basti Block</t>
  </si>
  <si>
    <t xml:space="preserve">Modertali </t>
  </si>
  <si>
    <t>18190407501</t>
  </si>
  <si>
    <t>Borongatali l.p.</t>
  </si>
  <si>
    <t>18190407502</t>
  </si>
  <si>
    <t>Madharjun</t>
  </si>
  <si>
    <t xml:space="preserve">Anjalu bodo l.p. school </t>
  </si>
  <si>
    <t>18190412002</t>
  </si>
  <si>
    <t>18190412003</t>
  </si>
  <si>
    <t>Dumukhi jalzuri l.p.</t>
  </si>
  <si>
    <t>18190412004</t>
  </si>
  <si>
    <t>Mazumdar Basti No1 Plot No 2</t>
  </si>
  <si>
    <t xml:space="preserve">Borbil govt. </t>
  </si>
  <si>
    <t>18190407602</t>
  </si>
  <si>
    <t>Howraghat borbil high  school</t>
  </si>
  <si>
    <t>18190407603</t>
  </si>
  <si>
    <t>Hembonglong</t>
  </si>
  <si>
    <t>Eragdao bodo medium high school</t>
  </si>
  <si>
    <t>18190412005</t>
  </si>
  <si>
    <t>Hambong enghi l.p.</t>
  </si>
  <si>
    <t>18190412102</t>
  </si>
  <si>
    <t>Jeng bey l.p.</t>
  </si>
  <si>
    <t>18190412103</t>
  </si>
  <si>
    <t>Uttar Borbil No 3</t>
  </si>
  <si>
    <t>Sakalijan l.p school</t>
  </si>
  <si>
    <t>18190407701</t>
  </si>
  <si>
    <t>Shildharampur engleng gaon l.p</t>
  </si>
  <si>
    <t>18190407702</t>
  </si>
  <si>
    <t>Lorinthepi</t>
  </si>
  <si>
    <t>Koroijhar english l.p.</t>
  </si>
  <si>
    <t>18190412104</t>
  </si>
  <si>
    <t>Hambong enghi lp2</t>
  </si>
  <si>
    <t>18190412106</t>
  </si>
  <si>
    <t>There gaon</t>
  </si>
  <si>
    <t>18190412201</t>
  </si>
  <si>
    <t>Bidhon Roy</t>
  </si>
  <si>
    <t>Shildharampur m.e. school</t>
  </si>
  <si>
    <t>18190407703</t>
  </si>
  <si>
    <t>Sildharampur govt. L.p.</t>
  </si>
  <si>
    <t>18190407704</t>
  </si>
  <si>
    <t>Hunboka Pachim Khoda</t>
  </si>
  <si>
    <t>Meteka</t>
  </si>
  <si>
    <t>18190412301</t>
  </si>
  <si>
    <t>Jonghar terang gaon lp</t>
  </si>
  <si>
    <t>18190412302</t>
  </si>
  <si>
    <t>Urdha gaon basic</t>
  </si>
  <si>
    <t>18190412501</t>
  </si>
  <si>
    <t>Barhoichankar l.p.school</t>
  </si>
  <si>
    <t>18190412502</t>
  </si>
  <si>
    <t>Uttar Borbil Bazar</t>
  </si>
  <si>
    <t>Sildharampur high school</t>
  </si>
  <si>
    <t>18190407705</t>
  </si>
  <si>
    <t>Hunboka Terangpi</t>
  </si>
  <si>
    <t xml:space="preserve">Parakhowa high school </t>
  </si>
  <si>
    <t>18190412503</t>
  </si>
  <si>
    <t>Uttar Borbil No 1</t>
  </si>
  <si>
    <t xml:space="preserve">Ampukhuri </t>
  </si>
  <si>
    <t>18190407901</t>
  </si>
  <si>
    <t>Kajesora l.p.</t>
  </si>
  <si>
    <t>18190407902</t>
  </si>
  <si>
    <t>Pub Hunboka</t>
  </si>
  <si>
    <t>Uttar Borbil Block No1 (North)</t>
  </si>
  <si>
    <t>Kajesora l.p school</t>
  </si>
  <si>
    <t>18190408601</t>
  </si>
  <si>
    <t>Dakhin Langthing</t>
  </si>
  <si>
    <t>Parokhowa english me</t>
  </si>
  <si>
    <t>18190412506</t>
  </si>
  <si>
    <t>Parokhowa english l.p.</t>
  </si>
  <si>
    <t>18190412507</t>
  </si>
  <si>
    <t>Uttar Borbil Block No1 Plot no 2</t>
  </si>
  <si>
    <t>Basatiplong hindi m.e. school</t>
  </si>
  <si>
    <t>18190408603</t>
  </si>
  <si>
    <t>Basatiplong l.p.</t>
  </si>
  <si>
    <t>18190408604</t>
  </si>
  <si>
    <t>Bini Engti(M)</t>
  </si>
  <si>
    <t>Barhoichonkar me school</t>
  </si>
  <si>
    <t>18190412508</t>
  </si>
  <si>
    <t>Kauri pathar basic</t>
  </si>
  <si>
    <t>18190412601</t>
  </si>
  <si>
    <t>Horinapar den teron</t>
  </si>
  <si>
    <t>18190412701</t>
  </si>
  <si>
    <t>Kalibari</t>
  </si>
  <si>
    <t>Thong nokbe me school</t>
  </si>
  <si>
    <t>18190408605</t>
  </si>
  <si>
    <t>Kajesara basatiplong hindi h.s.</t>
  </si>
  <si>
    <t>18190408606</t>
  </si>
  <si>
    <t>Sunari Terang(M)</t>
  </si>
  <si>
    <t>Bampathar novajyoti me</t>
  </si>
  <si>
    <t>18190412702</t>
  </si>
  <si>
    <t>Bampathar l.p.</t>
  </si>
  <si>
    <t>18190412703</t>
  </si>
  <si>
    <t>Kanthai bari(Madhya)(Mini)</t>
  </si>
  <si>
    <t>Bandhan l.p. school</t>
  </si>
  <si>
    <t>18190408701</t>
  </si>
  <si>
    <t>Hunboka Majigaon</t>
  </si>
  <si>
    <t>Bampathar novajyoti high school</t>
  </si>
  <si>
    <t>18190412704</t>
  </si>
  <si>
    <t xml:space="preserve">Thoiso timung </t>
  </si>
  <si>
    <t>18190412801</t>
  </si>
  <si>
    <t>Pub Kathaibari(M)</t>
  </si>
  <si>
    <t>Langkung Ronghang</t>
  </si>
  <si>
    <t>Bonglong gaon lp</t>
  </si>
  <si>
    <t>18190412804</t>
  </si>
  <si>
    <t>Merok jr. Basic</t>
  </si>
  <si>
    <t>18190412901</t>
  </si>
  <si>
    <t>Kalibari Tiniali New Market(Mini)</t>
  </si>
  <si>
    <t>Mirmili adong l.p.</t>
  </si>
  <si>
    <t>18190408702</t>
  </si>
  <si>
    <t>Samphri l.p.</t>
  </si>
  <si>
    <t>18190408703</t>
  </si>
  <si>
    <t>Uttom Jee</t>
  </si>
  <si>
    <t>How 18</t>
  </si>
  <si>
    <t>Dengaon girls m.e.</t>
  </si>
  <si>
    <t>18190412902</t>
  </si>
  <si>
    <t>Samding bey l.p school</t>
  </si>
  <si>
    <t>18190413001</t>
  </si>
  <si>
    <t>Natun BazarRongkut</t>
  </si>
  <si>
    <t>PHONGOKPET</t>
  </si>
  <si>
    <t>Okreng</t>
  </si>
  <si>
    <t>Panditghat/ How</t>
  </si>
  <si>
    <t>Okrang</t>
  </si>
  <si>
    <t>Hatipara/ how</t>
  </si>
  <si>
    <t>13/5/2019</t>
  </si>
  <si>
    <t>14/5/2019</t>
  </si>
  <si>
    <t>center bazar</t>
  </si>
  <si>
    <t>how</t>
  </si>
  <si>
    <t>15/5/2019</t>
  </si>
  <si>
    <t>16/5/2019</t>
  </si>
  <si>
    <t>Hanboka</t>
  </si>
  <si>
    <t>dumukhi Jaljuri/how</t>
  </si>
  <si>
    <t>17/5/2019</t>
  </si>
  <si>
    <t>20/5/2019</t>
  </si>
  <si>
    <t>21/5/2019</t>
  </si>
  <si>
    <t>dengaon</t>
  </si>
  <si>
    <t>22/5/2019</t>
  </si>
  <si>
    <t>parokhowa</t>
  </si>
  <si>
    <t>23/5/2019</t>
  </si>
  <si>
    <t>24/5/2019</t>
  </si>
  <si>
    <t>dokmoka</t>
  </si>
  <si>
    <t>25/5/2019</t>
  </si>
  <si>
    <t>27/5/2019</t>
  </si>
  <si>
    <t>28/5/2019</t>
  </si>
  <si>
    <t>29/5/2019</t>
  </si>
  <si>
    <t>30/5/2019</t>
  </si>
  <si>
    <t>31/5/2019</t>
  </si>
  <si>
    <t>Lorinthepi Bazar</t>
  </si>
  <si>
    <t>Cir5 Tarabasa</t>
  </si>
  <si>
    <t xml:space="preserve">PHULANI ENGLISH </t>
  </si>
  <si>
    <t>Lindok Teron(Sildharampur)</t>
  </si>
  <si>
    <t>Cir14 Hwghat</t>
  </si>
  <si>
    <t xml:space="preserve">HOWRAGHAT ENG </t>
  </si>
  <si>
    <t xml:space="preserve">Lorinthepi </t>
  </si>
  <si>
    <t>Cir5 Tarbasa</t>
  </si>
  <si>
    <t>KARUNA BEY</t>
  </si>
  <si>
    <t xml:space="preserve">PHULONI HIGH </t>
  </si>
  <si>
    <t>Rongmirdan(Sildharampur)</t>
  </si>
  <si>
    <t>HOWRAGHAT ENG</t>
  </si>
  <si>
    <t>Rongjok-on</t>
  </si>
  <si>
    <t>PHULONI JR. BASIC</t>
  </si>
  <si>
    <t>Kathe Rongpi</t>
  </si>
  <si>
    <t>Karkok Paharline</t>
  </si>
  <si>
    <t>PADUMPUKHURI HIGH</t>
  </si>
  <si>
    <t>SIMALUATI</t>
  </si>
  <si>
    <t>Monsing Rongpi</t>
  </si>
  <si>
    <t xml:space="preserve">HOWRAGHAT H.S. </t>
  </si>
  <si>
    <t>Rongthong long</t>
  </si>
  <si>
    <t>SILPUKHURI L.P</t>
  </si>
  <si>
    <t xml:space="preserve">PAKHRIGURI L.P. </t>
  </si>
  <si>
    <t>Ratia Karwa</t>
  </si>
  <si>
    <t>HOWRAGHAT H.S.</t>
  </si>
  <si>
    <t xml:space="preserve">Arlong Vokek </t>
  </si>
  <si>
    <t xml:space="preserve">UTTAR LUTUMARY </t>
  </si>
  <si>
    <t>LUTUMARY L.P</t>
  </si>
  <si>
    <t>Chandrasing Taro No1</t>
  </si>
  <si>
    <t>HOWRAHGAT TOWN GIRLS HIGH</t>
  </si>
  <si>
    <t>Tarabasa Rongnihang</t>
  </si>
  <si>
    <t>KACHOMARI ENG</t>
  </si>
  <si>
    <t>KACHOMARI ASSAMESE L.P</t>
  </si>
  <si>
    <t>Lp</t>
  </si>
  <si>
    <t>Kehai Teron</t>
  </si>
  <si>
    <t xml:space="preserve">HOWRAGHAT ENG ME. HIGH </t>
  </si>
  <si>
    <t>Dokhin Miju</t>
  </si>
  <si>
    <t>GONA PAD GONG</t>
  </si>
  <si>
    <t>SARIK RONGHANG L.P</t>
  </si>
  <si>
    <t>Longki Terang</t>
  </si>
  <si>
    <t>SENAPATI TULARAM HASUMSA</t>
  </si>
  <si>
    <t>PUB GAJALIPAR</t>
  </si>
  <si>
    <t>Kania Engti</t>
  </si>
  <si>
    <t>SHYAM PATHAR HINDI LP</t>
  </si>
  <si>
    <t xml:space="preserve">PHONGLOKPET HIGH </t>
  </si>
  <si>
    <t>Chandrasing Taro No2</t>
  </si>
  <si>
    <t xml:space="preserve">RAJAPATHAR GHORAJAN </t>
  </si>
  <si>
    <t xml:space="preserve">RAJAPATHAR TINIALI </t>
  </si>
  <si>
    <t>Upper Longherang</t>
  </si>
  <si>
    <t>PHONGLOK PET ME</t>
  </si>
  <si>
    <t>Buraso Engti(Mini)</t>
  </si>
  <si>
    <t xml:space="preserve">RAJAPATHAR TINIALI HIGH </t>
  </si>
  <si>
    <t>Rongtara Rongpi</t>
  </si>
  <si>
    <t>HANTHUJAN LP</t>
  </si>
  <si>
    <t xml:space="preserve">MUMRU RONGHANG </t>
  </si>
  <si>
    <t>18190401702</t>
  </si>
  <si>
    <t>Dokmoka Town Ward No 4(Middle)(Mini)</t>
  </si>
  <si>
    <t>Torte Langso Mon Tokbi</t>
  </si>
  <si>
    <t>DHARAMTUL</t>
  </si>
  <si>
    <t>Dokmoka Town Ward No 3 Bazar(Mini)</t>
  </si>
  <si>
    <t xml:space="preserve">RAJA PATHAR  HIGH </t>
  </si>
  <si>
    <t>Karkok Pochim Dighal Pani</t>
  </si>
  <si>
    <t>RAJAPATHAR GOVT. L.P</t>
  </si>
  <si>
    <t>Jeng Ronghang (Karon Area)(Mini)</t>
  </si>
  <si>
    <t>Pahari Line Nepali Basti</t>
  </si>
  <si>
    <t xml:space="preserve">RECHOHIDI ENGLISH </t>
  </si>
  <si>
    <t>Kedai Rongphar(Mini)</t>
  </si>
  <si>
    <t>Jeng Phong Arlok</t>
  </si>
  <si>
    <t>Ram Prasad Adivashi(Mini)</t>
  </si>
  <si>
    <t>ENGLENG GAON L.P</t>
  </si>
  <si>
    <t>Habe Kro Uttarpar</t>
  </si>
  <si>
    <t xml:space="preserve">Cir6Bokolia </t>
  </si>
  <si>
    <t>Biswanath Pather</t>
  </si>
  <si>
    <t xml:space="preserve">RICHOHIDI ENG ME </t>
  </si>
  <si>
    <t>Teke Rongpi No 2 (Mini)</t>
  </si>
  <si>
    <t xml:space="preserve">SAMGAON </t>
  </si>
  <si>
    <t>SAM GAON ME</t>
  </si>
  <si>
    <t>Malasing Teron Gaon</t>
  </si>
  <si>
    <t>Bar Camp Boro</t>
  </si>
  <si>
    <t xml:space="preserve">KLURDUNG </t>
  </si>
  <si>
    <t>Santhal Toto Maji Gaon(Mini)</t>
  </si>
  <si>
    <t>TOKOBARI LP</t>
  </si>
  <si>
    <t xml:space="preserve">RAJAPATHAR BELOGURI ME </t>
  </si>
  <si>
    <t>Alo Rongpher Gaon</t>
  </si>
  <si>
    <t xml:space="preserve">Pahar Tila gaon </t>
  </si>
  <si>
    <t xml:space="preserve">HATI DANDI </t>
  </si>
  <si>
    <t>Katcherui Rongpi(Mini)</t>
  </si>
  <si>
    <t>SUN KHORANG L.P.</t>
  </si>
  <si>
    <t>MAGURMARY L.P</t>
  </si>
  <si>
    <t>Tenkreng Bey Gaon</t>
  </si>
  <si>
    <t>Dok Rongpi Gaon</t>
  </si>
  <si>
    <t>HATIDANDI SUNIRAM DHANOWAR  ME</t>
  </si>
  <si>
    <t xml:space="preserve">RAJPUR L.P. </t>
  </si>
  <si>
    <t>Kathhe Rongpi(Mini)</t>
  </si>
  <si>
    <t>RAJAPATHAR BELOGURI L.P</t>
  </si>
  <si>
    <t xml:space="preserve">RAJAPATHAR BELOGURI HIGH </t>
  </si>
  <si>
    <t>Sir Teron Gaon</t>
  </si>
  <si>
    <t>Phulm Timung Gaon</t>
  </si>
  <si>
    <t>RAJPUR ENGLISH LP</t>
  </si>
  <si>
    <t xml:space="preserve">HIDIBONGLONG ANCHALIK HIGH </t>
  </si>
  <si>
    <t>Kehai Teron(Mini)</t>
  </si>
  <si>
    <t>Cir14 Howghat</t>
  </si>
  <si>
    <t xml:space="preserve">LONGSEKJAN </t>
  </si>
  <si>
    <t xml:space="preserve">UTTAR PHONGLOKPET </t>
  </si>
  <si>
    <t>Chiru Terang Gaon</t>
  </si>
  <si>
    <t>Satat Hanse</t>
  </si>
  <si>
    <t>Hargathi</t>
  </si>
  <si>
    <t>Cir16 Hwghat</t>
  </si>
  <si>
    <t>LONGBUI PAHAR MAJHUWAR HINDI L.P</t>
  </si>
  <si>
    <t>Rongchan Chom R</t>
  </si>
  <si>
    <t>Godabari</t>
  </si>
  <si>
    <t>MURA BASTI LP</t>
  </si>
  <si>
    <t>LONGBUI MAJUHAR L.P</t>
  </si>
  <si>
    <t>Ex Servioe Gare Gaon</t>
  </si>
  <si>
    <t>Godabari(M)</t>
  </si>
  <si>
    <t>DOMDUI L.P</t>
  </si>
  <si>
    <t>PHULONI BAZAR</t>
  </si>
  <si>
    <t>Dokmoka</t>
  </si>
  <si>
    <t>Mina Engtipi</t>
  </si>
  <si>
    <t>Champa acharjee</t>
  </si>
  <si>
    <t>Hwraghat</t>
  </si>
  <si>
    <t>Labyna timungpi</t>
  </si>
  <si>
    <t>KASOMARI</t>
  </si>
  <si>
    <t>SAM PATHAR GON-PAD</t>
  </si>
  <si>
    <t>Kadom tokbipi</t>
  </si>
  <si>
    <t>GAJALIPAR (NC)</t>
  </si>
  <si>
    <t>NO.2 UTTAR PHONGLOKPET</t>
  </si>
  <si>
    <t>GHORAJAN</t>
  </si>
  <si>
    <t>RAJAPATHER TINIALI</t>
  </si>
  <si>
    <t>13/8/2019</t>
  </si>
  <si>
    <t>14/8/2019</t>
  </si>
  <si>
    <t>16/8/2019</t>
  </si>
  <si>
    <t>Puspa hazarika</t>
  </si>
  <si>
    <t>17/8/2019</t>
  </si>
  <si>
    <t>RAJA PATHAR TERANG</t>
  </si>
  <si>
    <t>19/8/2019</t>
  </si>
  <si>
    <t>ENGLENG GAON</t>
  </si>
  <si>
    <t>20/8/2019</t>
  </si>
  <si>
    <t>Queen Engtipi</t>
  </si>
  <si>
    <t>Minoti rongpharpi</t>
  </si>
  <si>
    <t>21/8/2019</t>
  </si>
  <si>
    <t>SAM GAON</t>
  </si>
  <si>
    <t>22/8/2019</t>
  </si>
  <si>
    <t>Lalita laskar</t>
  </si>
  <si>
    <t>NO.2 BELOGURI</t>
  </si>
  <si>
    <t>23/8/2019</t>
  </si>
  <si>
    <t>KLURDUNG</t>
  </si>
  <si>
    <t>26/8/2019</t>
  </si>
  <si>
    <t>RAJPUR</t>
  </si>
  <si>
    <t>Reena beypi</t>
  </si>
  <si>
    <t>27/8/2019</t>
  </si>
  <si>
    <t>DOKHIN BORBIL</t>
  </si>
  <si>
    <t>LONGSEKJAN</t>
  </si>
  <si>
    <t>NO.1 UTTOR PHONGOKPET</t>
  </si>
  <si>
    <t>28/8/2019</t>
  </si>
  <si>
    <t>Langhin</t>
  </si>
  <si>
    <t>29/8/2019</t>
  </si>
  <si>
    <t>30/8/2019</t>
  </si>
  <si>
    <t>31/8/2019</t>
  </si>
  <si>
    <t>Tila Pahar Gaon</t>
  </si>
  <si>
    <t xml:space="preserve">NAM BOKOLIA </t>
  </si>
  <si>
    <t>18190404901</t>
  </si>
  <si>
    <t>NO.2 NAMBOKOLIA LP</t>
  </si>
  <si>
    <t>Pam Gaon No 2</t>
  </si>
  <si>
    <t>Bali Gaon</t>
  </si>
  <si>
    <t>RUIRE LANGSO LP</t>
  </si>
  <si>
    <t>PUB RAJPUR(TILKU BASTI)</t>
  </si>
  <si>
    <t>Dokhin Uttamji</t>
  </si>
  <si>
    <t>Nijang Habe Kro</t>
  </si>
  <si>
    <t xml:space="preserve">MOLESH GAON </t>
  </si>
  <si>
    <t xml:space="preserve">DIGHALIPAR </t>
  </si>
  <si>
    <t>Natun Bali Gaon</t>
  </si>
  <si>
    <t>Paisa Engti</t>
  </si>
  <si>
    <t xml:space="preserve">HOWRAGHAT PACHIMKHANDA </t>
  </si>
  <si>
    <t>Men Sing Teron</t>
  </si>
  <si>
    <t>RASTRABHASA HINDI</t>
  </si>
  <si>
    <t>18190414401</t>
  </si>
  <si>
    <t>Selabar Teron</t>
  </si>
  <si>
    <t>Pam Bali West</t>
  </si>
  <si>
    <t>PAN KR. GOVT L.P. SCHOOL</t>
  </si>
  <si>
    <t>MON TIMUNG LONGWE</t>
  </si>
  <si>
    <t>HOWRAGHAT WARD NO.3</t>
  </si>
  <si>
    <t>Pili Ram Teron</t>
  </si>
  <si>
    <t>PUB SILPUTA L.P. SCHOOL</t>
  </si>
  <si>
    <t>18190414402</t>
  </si>
  <si>
    <t>Selebar Sangha</t>
  </si>
  <si>
    <t>Amlal Guri</t>
  </si>
  <si>
    <t>GHOGRANALA L.P SCHOOL</t>
  </si>
  <si>
    <t>JAMUGURI</t>
  </si>
  <si>
    <t>Jikong Terang Gaon</t>
  </si>
  <si>
    <t>Langtuk Ronghang</t>
  </si>
  <si>
    <t xml:space="preserve">RASTRA BHASHA HIGH </t>
  </si>
  <si>
    <t>Karai Guri</t>
  </si>
  <si>
    <t>Belgaon</t>
  </si>
  <si>
    <t>JURAPUKHURI L.P</t>
  </si>
  <si>
    <t>Sangrik Engti</t>
  </si>
  <si>
    <t>Borpukhuri</t>
  </si>
  <si>
    <t>Sarjeng Rongpi</t>
  </si>
  <si>
    <t>Sarjeng no-2</t>
  </si>
  <si>
    <t xml:space="preserve">OK-KERENG DIGHALPANI </t>
  </si>
  <si>
    <t>PANDITGHAT L.P.</t>
  </si>
  <si>
    <t>Khorsing Lekthe</t>
  </si>
  <si>
    <t>RASTRA BHASHA ME</t>
  </si>
  <si>
    <t>RONGKUT BLOCK NO.4</t>
  </si>
  <si>
    <t>Thigir Guri</t>
  </si>
  <si>
    <t>Pamgaon</t>
  </si>
  <si>
    <t>PANDITGHAT HIGH SCHOOL</t>
  </si>
  <si>
    <t>Kamsing Rongpher</t>
  </si>
  <si>
    <t>SILPUTA ME SCHOOL</t>
  </si>
  <si>
    <t>Pamgaon(Mini)</t>
  </si>
  <si>
    <t>Sarlek Teron</t>
  </si>
  <si>
    <t>Hargathi(Mini)</t>
  </si>
  <si>
    <t>Banja Para(Mini)</t>
  </si>
  <si>
    <t>MISTRIBALI LP</t>
  </si>
  <si>
    <t>PU-DIKHARU L.P SCHOOL</t>
  </si>
  <si>
    <t>No 2&amp;3 Uttamji(mini)</t>
  </si>
  <si>
    <t>BELOGURI HIGH SCHOOL</t>
  </si>
  <si>
    <t>18190421902</t>
  </si>
  <si>
    <t>Chiru Rogpi(Mini)</t>
  </si>
  <si>
    <t>Sunalu Auri(Mini)</t>
  </si>
  <si>
    <t xml:space="preserve">PACHIM HATIPARA </t>
  </si>
  <si>
    <t>JOTOR TOKBI LP</t>
  </si>
  <si>
    <t>No 1 Uttamji DP.Khanda</t>
  </si>
  <si>
    <t>Serjeng Maji(Mini)</t>
  </si>
  <si>
    <t>Langhin South A (Mini)</t>
  </si>
  <si>
    <t>PUB HATIPORA L.P.</t>
  </si>
  <si>
    <t xml:space="preserve">PACHIM HATIPARA ME </t>
  </si>
  <si>
    <t>Dili Ram Teron(mini)</t>
  </si>
  <si>
    <t xml:space="preserve">KANGKI ENGTI ENGLISH ME </t>
  </si>
  <si>
    <t>18190421905</t>
  </si>
  <si>
    <t>BELOGURI GOVT. L.P.</t>
  </si>
  <si>
    <t>18190421906</t>
  </si>
  <si>
    <t>Langhin South B (Mini)</t>
  </si>
  <si>
    <t>Rongbung Engti(Mini)</t>
  </si>
  <si>
    <t xml:space="preserve">PAN KR. DIMASA </t>
  </si>
  <si>
    <t xml:space="preserve">PAN KR. CHARIALI </t>
  </si>
  <si>
    <t>Kum Teron gaon (mini)</t>
  </si>
  <si>
    <t>KANGKI INGTI ENGLISH L.P.</t>
  </si>
  <si>
    <t>18190421907</t>
  </si>
  <si>
    <t>RAJAPATHAR NO.1 BELOGURI L.P.</t>
  </si>
  <si>
    <t>18190421908</t>
  </si>
  <si>
    <t>Belgaon no2 (Mini)</t>
  </si>
  <si>
    <t>Khejurgaon(Mini)</t>
  </si>
  <si>
    <t>JUHULAW TULARAM L.P</t>
  </si>
  <si>
    <t>SANGTIMILI ME SCHOOL</t>
  </si>
  <si>
    <t>Mitonpur (mini)</t>
  </si>
  <si>
    <t>TOUPURA L.P</t>
  </si>
  <si>
    <t>18190426701</t>
  </si>
  <si>
    <t>Cir17 Hwghat</t>
  </si>
  <si>
    <t>DUMUKHI DIGHALPANI</t>
  </si>
  <si>
    <t>John Rongpi (mini)</t>
  </si>
  <si>
    <t xml:space="preserve">TOUPURA ANCHALIK ME </t>
  </si>
  <si>
    <t>18190426702</t>
  </si>
  <si>
    <t>SANPUR L.P</t>
  </si>
  <si>
    <t>18190426703</t>
  </si>
  <si>
    <t>KONWAR GAON LP</t>
  </si>
  <si>
    <t>DIGHALIATI</t>
  </si>
  <si>
    <t>East Bachok Rongpher (mini)</t>
  </si>
  <si>
    <t xml:space="preserve">RAICHAND GIRLS ME </t>
  </si>
  <si>
    <t>NO.3 KALAI GAON</t>
  </si>
  <si>
    <t xml:space="preserve">ANJALU BODO L.P. SCHOOL </t>
  </si>
  <si>
    <t>Anjok Rongpi (mini)</t>
  </si>
  <si>
    <t xml:space="preserve">RONGKUT JANAKALYAN ME </t>
  </si>
  <si>
    <t xml:space="preserve">MATRI MONGAL </t>
  </si>
  <si>
    <t xml:space="preserve">ERAKDAO BODO M.E. </t>
  </si>
  <si>
    <t>DUMUKHI JALZURI L.P.</t>
  </si>
  <si>
    <t>Sikari Bey</t>
  </si>
  <si>
    <t xml:space="preserve">Cir7Bokolia </t>
  </si>
  <si>
    <t>RONGKUT BLOCK NO.2</t>
  </si>
  <si>
    <t>ERAGDAO BODO MED HIGH</t>
  </si>
  <si>
    <t>HAMBONG ENGHI LP2</t>
  </si>
  <si>
    <t>Lamba Teron</t>
  </si>
  <si>
    <t xml:space="preserve">RONGKUT KHARSING ME </t>
  </si>
  <si>
    <t>HAMBONG ENGHI L.P.</t>
  </si>
  <si>
    <t>JENG BEY L.P.</t>
  </si>
  <si>
    <t>Mon Phanqcho</t>
  </si>
  <si>
    <t>RONGKUT HIGH SCHOOL</t>
  </si>
  <si>
    <t>KOROIJHAR ENGLISH L.P.</t>
  </si>
  <si>
    <t>THERE GAON</t>
  </si>
  <si>
    <t>Sarkar Timung</t>
  </si>
  <si>
    <t>METEKA</t>
  </si>
  <si>
    <t xml:space="preserve">JONGHAR TERANG GAON </t>
  </si>
  <si>
    <t>Desai Teron</t>
  </si>
  <si>
    <t>LALITA VIDYALAYA L.P</t>
  </si>
  <si>
    <t xml:space="preserve">MUKRANG VIDYA NIKETAN </t>
  </si>
  <si>
    <t xml:space="preserve">DAKHIN DIGHALIPAR ME </t>
  </si>
  <si>
    <t>Pandu Gaon</t>
  </si>
  <si>
    <t>Betapara</t>
  </si>
  <si>
    <t>Lochin Langso</t>
  </si>
  <si>
    <t>Natun Lutumari</t>
  </si>
  <si>
    <t>Biswanath Pothar, Bokolia</t>
  </si>
  <si>
    <t>Renuka Engtipi</t>
  </si>
  <si>
    <t>96782-76805</t>
  </si>
  <si>
    <t>Rajapothar</t>
  </si>
  <si>
    <t>MRS. SUBHANTI KONWAR</t>
  </si>
  <si>
    <t>Minoti Laskor</t>
  </si>
  <si>
    <t>MRS. KASSANG TISSOPI.</t>
  </si>
  <si>
    <t>Sunity Khakhlary</t>
  </si>
  <si>
    <t>98546-34045</t>
  </si>
  <si>
    <t>Lokshmi Nath</t>
  </si>
  <si>
    <t>Mrs Anjana Baruah</t>
  </si>
  <si>
    <t>Ka-et Beypi</t>
  </si>
  <si>
    <t xml:space="preserve">HOWRAGHAT </t>
  </si>
  <si>
    <t>Mrs Maloti Engtipi</t>
  </si>
  <si>
    <t>Mrs Sabita Das</t>
  </si>
  <si>
    <t>Mrs Binita Bhorali</t>
  </si>
  <si>
    <t>Anjali Sarma</t>
  </si>
  <si>
    <t>Mrs Rani Enghipi</t>
  </si>
  <si>
    <t>Mrs Moina Tokbipi</t>
  </si>
  <si>
    <t>Amphu Tokbipi</t>
  </si>
  <si>
    <t>98596-09326</t>
  </si>
  <si>
    <t>Mrs Lalita Lekthepi</t>
  </si>
  <si>
    <t>Mrs Humeswari 
Basumatary</t>
  </si>
  <si>
    <t>Mrs Sangita Magar</t>
  </si>
  <si>
    <t>13/9/2019</t>
  </si>
  <si>
    <t>Kusumi Boro</t>
  </si>
  <si>
    <t>14/9/2019</t>
  </si>
  <si>
    <t>Dinemai Mahela</t>
  </si>
  <si>
    <t xml:space="preserve"> Mrs Sarati Thauson</t>
  </si>
  <si>
    <t>Mrs Bahumati Engtipi</t>
  </si>
  <si>
    <t>16/9/2019</t>
  </si>
  <si>
    <t>BALI GAON</t>
  </si>
  <si>
    <t>Mrs Gunemai Sargiary</t>
  </si>
  <si>
    <t>17/9/2019</t>
  </si>
  <si>
    <t>18/9/2019</t>
  </si>
  <si>
    <t>Kokila Basumatary</t>
  </si>
  <si>
    <t>Mrs Biju Basumatary</t>
  </si>
  <si>
    <t>19/9/2019</t>
  </si>
  <si>
    <t>Mrs Kasang Teronpi</t>
  </si>
  <si>
    <t>20/9/2019</t>
  </si>
  <si>
    <t>Bokolia</t>
  </si>
  <si>
    <t>21/9/2019</t>
  </si>
  <si>
    <t>Mrs Monisha Basumatary</t>
  </si>
  <si>
    <t>Mrs Joiradha Das</t>
  </si>
  <si>
    <t>23/9/2019</t>
  </si>
  <si>
    <t>Renu Ronghangpi</t>
  </si>
  <si>
    <t>24/9/2019</t>
  </si>
  <si>
    <t>25/9/2019</t>
  </si>
  <si>
    <t>Meena Teronpi</t>
  </si>
  <si>
    <t>26/9/2019</t>
  </si>
  <si>
    <t>Dentaghat</t>
  </si>
  <si>
    <t>Joymoti Dussad</t>
  </si>
  <si>
    <t>Mrs Kareng Hanshepi</t>
  </si>
  <si>
    <t>27/9/2019</t>
  </si>
  <si>
    <t>Mrs anima    bordoloi</t>
  </si>
  <si>
    <t>28/9/2019</t>
  </si>
  <si>
    <t>30/9/2019</t>
  </si>
  <si>
    <t>Golapi Choudhari</t>
  </si>
  <si>
    <t>Mrs maloti engtipi</t>
  </si>
  <si>
    <t>Uttar Lutumari(Mini)</t>
  </si>
  <si>
    <t>Thin Thlanguri Dollongpar</t>
  </si>
  <si>
    <t>Laden Patty</t>
  </si>
  <si>
    <t>Nerep Karuna Bey</t>
  </si>
  <si>
    <t>Jarsarpuo</t>
  </si>
  <si>
    <t>Khamala Pur</t>
  </si>
  <si>
    <t>West Silpukhuri</t>
  </si>
  <si>
    <t>Kamar Tisso</t>
  </si>
  <si>
    <t>Kampuria Gaon</t>
  </si>
  <si>
    <t>Gelai Rongpi</t>
  </si>
  <si>
    <t>Dolong Guri</t>
  </si>
  <si>
    <t>Pochim Pukhuri LP School</t>
  </si>
  <si>
    <t>Podum Pukhuri Central</t>
  </si>
  <si>
    <t>Remson Tokbi</t>
  </si>
  <si>
    <t>Borbali</t>
  </si>
  <si>
    <t>Modertoli</t>
  </si>
  <si>
    <t>Dingdong Para</t>
  </si>
  <si>
    <t>Thinthanguri</t>
  </si>
  <si>
    <t>Serakoni No1</t>
  </si>
  <si>
    <t>Serakoni No2</t>
  </si>
  <si>
    <t>Serakoni Maj Khanda No3</t>
  </si>
  <si>
    <t>East Lutumari</t>
  </si>
  <si>
    <t>NH36 IB complex</t>
  </si>
  <si>
    <t>Dakhin Phuloni</t>
  </si>
  <si>
    <t>Pub- Dikharu Tiwa</t>
  </si>
  <si>
    <t>Ok-Kereng Rongkimi No1</t>
  </si>
  <si>
    <t>Rongkimi Gaon(Ok-Kereng)</t>
  </si>
  <si>
    <t>West Phuloni</t>
  </si>
  <si>
    <t>Dighalpani Ok-Kereng</t>
  </si>
  <si>
    <t>Nihang Engti(Ok-Kereng)</t>
  </si>
  <si>
    <t>Nihang Engti</t>
  </si>
  <si>
    <t>Kakai Chard</t>
  </si>
  <si>
    <t xml:space="preserve">Pub- Dikharu </t>
  </si>
  <si>
    <t>Ok-Kereng Dighalpani No1</t>
  </si>
  <si>
    <t>Dhenta Rongpi(Ramsa Tokbi)(Mini)</t>
  </si>
  <si>
    <t>Kampuria Gaon(Mini)</t>
  </si>
  <si>
    <t>Pub Borbali(Mini)</t>
  </si>
  <si>
    <t>Gelai Rongpi(Mini)</t>
  </si>
  <si>
    <t>Pub- Dikharu Karbi Gaon(Mini)</t>
  </si>
  <si>
    <t>Pub- Dikharu Borman(Mini)</t>
  </si>
  <si>
    <t>Nihang Niham(Mini)</t>
  </si>
  <si>
    <t>Sing Engti(Mini)</t>
  </si>
  <si>
    <t>Ok-Kereng Dighalpani Boro(Mini)</t>
  </si>
  <si>
    <t>Modertuli(Mini)</t>
  </si>
  <si>
    <t>Pongve Kro</t>
  </si>
  <si>
    <t>Pongve Kro( West part)</t>
  </si>
  <si>
    <t>Cherep Tokbi</t>
  </si>
  <si>
    <t>Borkula Era Dighalpani</t>
  </si>
  <si>
    <t>Pub-Era Dighalpani</t>
  </si>
  <si>
    <t>Dighalpani S/H</t>
  </si>
  <si>
    <t xml:space="preserve">Era Dighalpani </t>
  </si>
  <si>
    <t>Era Dighalpani Das Gaon</t>
  </si>
  <si>
    <t>Ampukhuri</t>
  </si>
  <si>
    <t>Narlong Ati</t>
  </si>
  <si>
    <t>Bakong Tisso</t>
  </si>
  <si>
    <t>Chiru Ronghang &amp; Robising Rongpi</t>
  </si>
  <si>
    <t>Onsing Kro</t>
  </si>
  <si>
    <t>Ramsing Teron</t>
  </si>
  <si>
    <t>Dakhin Barganga No 1</t>
  </si>
  <si>
    <t>Jaljuri</t>
  </si>
  <si>
    <t>Sikari Ronghang</t>
  </si>
  <si>
    <t>Kajesara Basateplong</t>
  </si>
  <si>
    <t>Narlong Ati Rongpi</t>
  </si>
  <si>
    <t>Narlong Ati Kro</t>
  </si>
  <si>
    <t>Dakhin Borganga No 2</t>
  </si>
  <si>
    <t>Kajesara Basateplong Bilaspuri Maji</t>
  </si>
  <si>
    <t>Kajesara Maji Gaon</t>
  </si>
  <si>
    <t>Basateplong Adivashi</t>
  </si>
  <si>
    <t>Kare Rang Teron</t>
  </si>
  <si>
    <t>Cherep Tokbi Natun Bosti (Mini)</t>
  </si>
  <si>
    <t>Era Dighalpani Majgaon (Mini)</t>
  </si>
  <si>
    <t>Mahamaya Atso Bey</t>
  </si>
  <si>
    <t>Borpukhuri Garo Gaon</t>
  </si>
  <si>
    <t>Kajesara Garo Gaon</t>
  </si>
  <si>
    <t>Hon Rongpi(Mini)</t>
  </si>
  <si>
    <t>Than Timung Maji Gaon(Mini)</t>
  </si>
  <si>
    <t>Narlong Ati Hanse(Mini)</t>
  </si>
  <si>
    <t>Balok Teron</t>
  </si>
  <si>
    <t>Dinso Rongpi</t>
  </si>
  <si>
    <t>Sing Teron</t>
  </si>
  <si>
    <t>Ampukhuri Garo(Mini)</t>
  </si>
  <si>
    <t>Narlong Ati Sarthe Terang (Mini)</t>
  </si>
  <si>
    <t>Ampukhuri Vohar Engti(Mini)</t>
  </si>
  <si>
    <t>Sarthe Ronghang(Dokmoka)</t>
  </si>
  <si>
    <t>Sarthe Rongphar(Dokmoka)</t>
  </si>
  <si>
    <t>Dokmoka Town Ward No 4(West)</t>
  </si>
  <si>
    <t>Duhidi Teron(Mini)</t>
  </si>
  <si>
    <t>Howraghat Rongkimi(Mini)</t>
  </si>
  <si>
    <t>Pachim Hatipura Bilaspuri</t>
  </si>
  <si>
    <t>Dokmoka Town Ward No 2</t>
  </si>
  <si>
    <t>Mahamaya Hanse</t>
  </si>
  <si>
    <t>Aghuna Timung</t>
  </si>
  <si>
    <t>Pachim Hatipura Adivashi</t>
  </si>
  <si>
    <t>Hatipura Amjharani Ruma</t>
  </si>
  <si>
    <t>Pub-Hatipura Dimasa Gaon</t>
  </si>
  <si>
    <t>Mahamaya Pahar Guri(Mini)</t>
  </si>
  <si>
    <t>Aghuna Timung(Mini)</t>
  </si>
  <si>
    <t>Meteka Boro No 1</t>
  </si>
  <si>
    <t>Meteka Boro No 2</t>
  </si>
  <si>
    <t>Jetor Tokbi</t>
  </si>
  <si>
    <t>Sing Teron Part-II(Mini)</t>
  </si>
  <si>
    <t>Borpukhuri Garo Gaon(Mini)</t>
  </si>
  <si>
    <t>Kajesara Matikhola Nayabari(Mini)</t>
  </si>
  <si>
    <t>Jonghar Terang</t>
  </si>
  <si>
    <t>Kondoli Ronghang</t>
  </si>
  <si>
    <t>Koroijar Killing</t>
  </si>
  <si>
    <t>Kjesara Koiri Basti(Mini)</t>
  </si>
  <si>
    <t>Bihai Gaon(Balok Teron)(Mini)</t>
  </si>
  <si>
    <t>Norsingthan Adivashi(Mini)</t>
  </si>
  <si>
    <t>Kulai Kro</t>
  </si>
  <si>
    <t>Jeng Bey</t>
  </si>
  <si>
    <t>Hembong Enghi</t>
  </si>
  <si>
    <t>Sarthe Rongphar Sanchom(Mini)</t>
  </si>
  <si>
    <t>Dokmoka Ward No4(East)(Mini)</t>
  </si>
  <si>
    <t>Mahamaya Hanse Sanchom Part(Mini)</t>
  </si>
  <si>
    <t>Meteka Jonghar</t>
  </si>
  <si>
    <t>Pub-Hatipura Bilaspuri</t>
  </si>
  <si>
    <t>Meteka Boro Pochim(Mini)</t>
  </si>
  <si>
    <t>Bulu Gaon(Mini)</t>
  </si>
  <si>
    <t>Jeng Ronghang</t>
  </si>
  <si>
    <t>Atpo Bey</t>
  </si>
  <si>
    <t>Jetor Tokbi(Mini)</t>
  </si>
  <si>
    <t>Amjharani Adivashi (Mini)</t>
  </si>
  <si>
    <t>Kondali Ronghang(Mini)</t>
  </si>
  <si>
    <t>Chiru rongpi</t>
  </si>
  <si>
    <t>Teke Gaon</t>
  </si>
  <si>
    <t>awc</t>
  </si>
  <si>
    <t>How11</t>
  </si>
  <si>
    <t>How16</t>
  </si>
  <si>
    <t>How10</t>
  </si>
  <si>
    <t>How15</t>
  </si>
  <si>
    <t>How9</t>
  </si>
  <si>
    <t>How14</t>
  </si>
  <si>
    <t>Mrs anjana baruah</t>
  </si>
  <si>
    <t>Mrs basa ronghangpi</t>
  </si>
  <si>
    <t>Mrs juni terangpi</t>
  </si>
  <si>
    <t>Lokhimai Kropi</t>
  </si>
  <si>
    <t>OK-Kereng</t>
  </si>
  <si>
    <t>Usha Ronghangpi</t>
  </si>
  <si>
    <t>Mrs sangita magar</t>
  </si>
  <si>
    <t>Anuprova Mahela</t>
  </si>
  <si>
    <t>Maya nath</t>
  </si>
  <si>
    <t>Lokshmi kropi</t>
  </si>
  <si>
    <t>Seeta Brahma</t>
  </si>
  <si>
    <t>Kusumi boro</t>
  </si>
  <si>
    <t>Asha Rongpharpi</t>
  </si>
  <si>
    <t>Mrs phuloni basumatary</t>
  </si>
  <si>
    <t>Dinemai mahela</t>
  </si>
  <si>
    <t>Mrs mira teronpi</t>
  </si>
  <si>
    <t>Hema khakhlary</t>
  </si>
  <si>
    <t>Mrs aroti ronghangpi</t>
  </si>
  <si>
    <t>Mrs madhobi khaklary</t>
  </si>
  <si>
    <t>Urmila daimary</t>
  </si>
  <si>
    <t>Mrs anjona malakar</t>
  </si>
  <si>
    <t xml:space="preserve">Humeswari </t>
  </si>
  <si>
    <t>Mrs biju basumatary</t>
  </si>
  <si>
    <t>Mrs sunita pator</t>
  </si>
  <si>
    <t>Uttar Borbil</t>
  </si>
  <si>
    <t>Biju Bala Bora</t>
  </si>
  <si>
    <t>Mrs kiron saikia</t>
  </si>
  <si>
    <t>Bhanu Mati Satnami</t>
  </si>
  <si>
    <t>Mrs bahumati engtipi</t>
  </si>
  <si>
    <t>Bhobani mondal</t>
  </si>
  <si>
    <t>Biseswory daimary</t>
  </si>
  <si>
    <t>Kunti bala das</t>
  </si>
  <si>
    <t>Ruma mazumder</t>
  </si>
  <si>
    <t>Rita daimery</t>
  </si>
  <si>
    <t>Mrs sabitry boro</t>
  </si>
  <si>
    <t>Borgonga</t>
  </si>
  <si>
    <t>Romila basumatary</t>
  </si>
  <si>
    <t>Minu Engtipi</t>
  </si>
  <si>
    <t>16/6/2019</t>
  </si>
  <si>
    <t>Hunali engtipi</t>
  </si>
  <si>
    <t>Hatipura</t>
  </si>
  <si>
    <t>Moni Gogoi</t>
  </si>
  <si>
    <t>Mrs binita bhorali</t>
  </si>
  <si>
    <t>23/6/2019</t>
  </si>
  <si>
    <t>Sarada panika</t>
  </si>
  <si>
    <t>7399595394/7399595344</t>
  </si>
  <si>
    <t>Mrs prativa langthasa</t>
  </si>
  <si>
    <t>Pachim Hatipura Khanil Kurkit (Mini)</t>
  </si>
  <si>
    <t>Pachim Adivashi Tiwa(Mini)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</si>
</sst>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24" x14ac:knownFonts="1">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u/>
      <sz val="11"/>
      <color theme="10"/>
      <name val="Calibri"/>
      <family val="2"/>
    </font>
    <font>
      <sz val="12"/>
      <color theme="1"/>
      <name val="Arial Narrow"/>
      <family val="2"/>
    </font>
    <font>
      <sz val="11"/>
      <color theme="1"/>
      <name val="Times New Roman"/>
      <family val="1"/>
    </font>
    <font>
      <sz val="14"/>
      <color theme="1"/>
      <name val="Arial Narrow"/>
      <family val="2"/>
    </font>
    <font>
      <sz val="10"/>
      <name val="Arial"/>
      <family val="2"/>
    </font>
    <font>
      <sz val="12"/>
      <color theme="1"/>
      <name val="Times New Roman"/>
      <family val="1"/>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3">
    <xf numFmtId="0" fontId="0" fillId="0" borderId="0"/>
    <xf numFmtId="0" fontId="18" fillId="0" borderId="0" applyNumberFormat="0" applyFill="0" applyBorder="0" applyAlignment="0" applyProtection="0">
      <alignment vertical="top"/>
      <protection locked="0"/>
    </xf>
    <xf numFmtId="0" fontId="22" fillId="0" borderId="0"/>
  </cellStyleXfs>
  <cellXfs count="199">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18" fillId="0" borderId="1" xfId="1" applyFill="1" applyBorder="1" applyAlignment="1" applyProtection="1">
      <alignment vertical="center"/>
      <protection locked="0"/>
    </xf>
    <xf numFmtId="0" fontId="19" fillId="0" borderId="1" xfId="0" applyFont="1" applyBorder="1" applyAlignment="1" applyProtection="1">
      <alignment horizontal="left" vertical="center"/>
      <protection locked="0"/>
    </xf>
    <xf numFmtId="0" fontId="0" fillId="0" borderId="1" xfId="0" applyBorder="1" applyAlignment="1" applyProtection="1">
      <alignment horizontal="left"/>
      <protection locked="0"/>
    </xf>
    <xf numFmtId="0" fontId="19" fillId="0" borderId="1" xfId="0" applyFont="1" applyBorder="1" applyAlignment="1" applyProtection="1">
      <alignment horizontal="left" vertical="center" wrapText="1"/>
      <protection locked="0"/>
    </xf>
    <xf numFmtId="1" fontId="19" fillId="0" borderId="1" xfId="0" applyNumberFormat="1" applyFont="1" applyBorder="1" applyAlignment="1" applyProtection="1">
      <alignment horizontal="left" vertical="center" wrapText="1"/>
      <protection locked="0"/>
    </xf>
    <xf numFmtId="14" fontId="19" fillId="0" borderId="1" xfId="0" applyNumberFormat="1" applyFont="1" applyBorder="1" applyAlignment="1" applyProtection="1">
      <alignment horizontal="left" vertical="center" wrapText="1"/>
      <protection locked="0"/>
    </xf>
    <xf numFmtId="0" fontId="0" fillId="0" borderId="1" xfId="0" applyBorder="1" applyAlignment="1" applyProtection="1">
      <alignment horizontal="left" wrapText="1"/>
      <protection locked="0"/>
    </xf>
    <xf numFmtId="0" fontId="0" fillId="10" borderId="1" xfId="0" applyFill="1" applyBorder="1" applyAlignment="1" applyProtection="1">
      <alignment horizontal="left" wrapText="1"/>
      <protection locked="0"/>
    </xf>
    <xf numFmtId="0" fontId="0" fillId="0" borderId="1" xfId="0" applyFont="1" applyBorder="1" applyAlignment="1" applyProtection="1">
      <alignment horizontal="left" wrapText="1"/>
      <protection locked="0"/>
    </xf>
    <xf numFmtId="0" fontId="0" fillId="10" borderId="1" xfId="0" applyFill="1" applyBorder="1" applyAlignment="1" applyProtection="1">
      <alignment horizontal="left"/>
      <protection locked="0"/>
    </xf>
    <xf numFmtId="0" fontId="19"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0" fillId="0" borderId="1" xfId="0" applyFont="1" applyBorder="1" applyAlignment="1" applyProtection="1">
      <alignment horizontal="left"/>
      <protection locked="0"/>
    </xf>
    <xf numFmtId="1" fontId="3" fillId="0" borderId="1" xfId="0" applyNumberFormat="1" applyFont="1" applyBorder="1" applyAlignment="1" applyProtection="1">
      <alignment horizontal="left" vertical="center" wrapText="1"/>
      <protection locked="0"/>
    </xf>
    <xf numFmtId="0" fontId="3" fillId="0" borderId="1" xfId="0" applyFont="1" applyBorder="1" applyAlignment="1" applyProtection="1">
      <alignment horizontal="left"/>
      <protection locked="0"/>
    </xf>
    <xf numFmtId="0" fontId="0" fillId="10" borderId="1" xfId="0" applyFont="1" applyFill="1" applyBorder="1" applyAlignment="1" applyProtection="1">
      <alignment horizontal="left" wrapText="1"/>
      <protection locked="0"/>
    </xf>
    <xf numFmtId="0" fontId="0" fillId="10" borderId="1" xfId="0" applyFont="1" applyFill="1" applyBorder="1" applyAlignment="1" applyProtection="1">
      <alignment horizontal="left"/>
      <protection locked="0"/>
    </xf>
    <xf numFmtId="14" fontId="3" fillId="0" borderId="1" xfId="0" applyNumberFormat="1" applyFont="1" applyBorder="1" applyAlignment="1" applyProtection="1">
      <alignment horizontal="left" vertical="center" wrapText="1"/>
      <protection locked="0"/>
    </xf>
    <xf numFmtId="0" fontId="20" fillId="0" borderId="1" xfId="0" applyFont="1" applyBorder="1" applyAlignment="1" applyProtection="1">
      <alignment horizontal="left"/>
      <protection locked="0"/>
    </xf>
    <xf numFmtId="0" fontId="20" fillId="0" borderId="1" xfId="0" applyFont="1" applyBorder="1" applyAlignment="1" applyProtection="1">
      <alignment horizontal="left" vertical="center"/>
      <protection locked="0"/>
    </xf>
    <xf numFmtId="0" fontId="0" fillId="0" borderId="1" xfId="0" applyBorder="1" applyProtection="1">
      <protection locked="0"/>
    </xf>
    <xf numFmtId="0" fontId="0" fillId="0" borderId="1" xfId="0" applyBorder="1" applyAlignment="1" applyProtection="1">
      <protection locked="0"/>
    </xf>
    <xf numFmtId="14" fontId="19" fillId="0" borderId="1" xfId="0" applyNumberFormat="1" applyFont="1" applyBorder="1" applyAlignment="1" applyProtection="1">
      <alignment horizontal="left" vertical="center"/>
      <protection locked="0"/>
    </xf>
    <xf numFmtId="16" fontId="3" fillId="0" borderId="1" xfId="0" applyNumberFormat="1" applyFont="1" applyBorder="1" applyAlignment="1" applyProtection="1">
      <alignment horizontal="left" vertical="center" wrapText="1"/>
      <protection locked="0"/>
    </xf>
    <xf numFmtId="0" fontId="21" fillId="0" borderId="1" xfId="0" applyFont="1" applyBorder="1" applyAlignment="1" applyProtection="1">
      <alignment horizontal="left" vertical="center"/>
      <protection locked="0"/>
    </xf>
    <xf numFmtId="0" fontId="21" fillId="0" borderId="1" xfId="0" applyFont="1" applyBorder="1" applyAlignment="1" applyProtection="1">
      <alignment horizontal="left"/>
      <protection locked="0"/>
    </xf>
    <xf numFmtId="0" fontId="21" fillId="0" borderId="1" xfId="0" applyFont="1" applyBorder="1" applyAlignment="1" applyProtection="1">
      <alignment horizontal="left" vertical="center" wrapText="1"/>
      <protection locked="0"/>
    </xf>
    <xf numFmtId="1" fontId="21" fillId="0" borderId="1" xfId="0" applyNumberFormat="1" applyFont="1" applyBorder="1" applyAlignment="1" applyProtection="1">
      <alignment horizontal="left" vertical="center" wrapText="1"/>
      <protection locked="0"/>
    </xf>
    <xf numFmtId="0" fontId="21" fillId="0" borderId="1" xfId="0" applyFont="1" applyBorder="1" applyAlignment="1" applyProtection="1">
      <alignment horizontal="left" wrapText="1"/>
      <protection locked="0"/>
    </xf>
    <xf numFmtId="0" fontId="21" fillId="10" borderId="1" xfId="0" applyFont="1" applyFill="1" applyBorder="1" applyAlignment="1" applyProtection="1">
      <alignment horizontal="left" wrapText="1"/>
      <protection locked="0"/>
    </xf>
    <xf numFmtId="0" fontId="21" fillId="0" borderId="1" xfId="0" applyFont="1" applyFill="1" applyBorder="1" applyAlignment="1" applyProtection="1">
      <alignment horizontal="left"/>
      <protection locked="0"/>
    </xf>
    <xf numFmtId="14" fontId="21" fillId="0" borderId="1" xfId="0" applyNumberFormat="1" applyFont="1" applyBorder="1" applyAlignment="1" applyProtection="1">
      <alignment horizontal="left" vertical="center" wrapText="1"/>
      <protection locked="0"/>
    </xf>
    <xf numFmtId="0" fontId="21" fillId="10" borderId="1" xfId="0" applyFont="1" applyFill="1" applyBorder="1" applyAlignment="1" applyProtection="1">
      <alignment horizontal="left"/>
      <protection locked="0"/>
    </xf>
    <xf numFmtId="0" fontId="21" fillId="0" borderId="1" xfId="2" applyFont="1" applyFill="1" applyBorder="1" applyAlignment="1" applyProtection="1">
      <alignment horizontal="left" vertical="center"/>
      <protection locked="0"/>
    </xf>
    <xf numFmtId="0" fontId="21" fillId="10" borderId="1" xfId="0" applyFont="1" applyFill="1" applyBorder="1" applyAlignment="1" applyProtection="1">
      <alignment horizontal="left" vertical="center"/>
      <protection locked="0"/>
    </xf>
    <xf numFmtId="0" fontId="21" fillId="0" borderId="11" xfId="0" applyFont="1" applyFill="1" applyBorder="1" applyAlignment="1" applyProtection="1">
      <alignment horizontal="left"/>
      <protection locked="0"/>
    </xf>
    <xf numFmtId="0" fontId="21" fillId="0" borderId="0" xfId="0" applyFont="1" applyAlignment="1" applyProtection="1">
      <alignment horizontal="left" vertical="center"/>
      <protection locked="0"/>
    </xf>
    <xf numFmtId="0" fontId="21" fillId="0" borderId="0" xfId="0" applyFont="1" applyAlignment="1" applyProtection="1">
      <alignment horizontal="left"/>
      <protection locked="0"/>
    </xf>
    <xf numFmtId="0" fontId="21" fillId="0" borderId="7" xfId="0" applyFont="1" applyBorder="1" applyAlignment="1" applyProtection="1">
      <alignment horizontal="left" vertical="center"/>
      <protection locked="0"/>
    </xf>
    <xf numFmtId="0" fontId="21" fillId="0" borderId="1" xfId="2"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protection locked="0"/>
    </xf>
    <xf numFmtId="0" fontId="21" fillId="10" borderId="1" xfId="2" applyFont="1" applyFill="1" applyBorder="1" applyAlignment="1" applyProtection="1">
      <alignment horizontal="left" vertic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0" fillId="0" borderId="1" xfId="0" applyFill="1" applyBorder="1" applyAlignment="1" applyProtection="1">
      <alignment horizontal="left"/>
      <protection locked="0"/>
    </xf>
    <xf numFmtId="0" fontId="0" fillId="0" borderId="11" xfId="0" applyFill="1" applyBorder="1" applyAlignment="1" applyProtection="1">
      <alignment horizontal="left"/>
      <protection locked="0"/>
    </xf>
    <xf numFmtId="0" fontId="0" fillId="0" borderId="1" xfId="0" applyFont="1" applyFill="1" applyBorder="1" applyAlignment="1" applyProtection="1">
      <alignment horizontal="left"/>
      <protection locked="0"/>
    </xf>
    <xf numFmtId="0" fontId="23" fillId="0" borderId="1" xfId="0" applyFont="1" applyBorder="1" applyAlignment="1" applyProtection="1">
      <alignment horizontal="left"/>
      <protection locked="0"/>
    </xf>
    <xf numFmtId="0" fontId="23" fillId="10" borderId="1" xfId="0" applyFont="1" applyFill="1" applyBorder="1" applyAlignment="1" applyProtection="1">
      <alignment horizontal="left" vertical="center"/>
      <protection locked="0"/>
    </xf>
    <xf numFmtId="0" fontId="23" fillId="0" borderId="1" xfId="0" applyFont="1" applyBorder="1" applyAlignment="1" applyProtection="1">
      <alignment horizontal="left" vertical="center"/>
      <protection locked="0"/>
    </xf>
    <xf numFmtId="0" fontId="23" fillId="0" borderId="1" xfId="2" applyFont="1" applyFill="1" applyBorder="1" applyAlignment="1" applyProtection="1">
      <alignment horizontal="left" vertical="center"/>
      <protection locked="0"/>
    </xf>
    <xf numFmtId="0" fontId="23" fillId="10" borderId="1" xfId="2" applyFont="1" applyFill="1" applyBorder="1" applyAlignment="1" applyProtection="1">
      <alignment horizontal="left" vertical="center"/>
      <protection locked="0"/>
    </xf>
    <xf numFmtId="0" fontId="23" fillId="0" borderId="1" xfId="0" applyFont="1" applyFill="1" applyBorder="1" applyAlignment="1" applyProtection="1">
      <alignment horizontal="left"/>
      <protection locked="0"/>
    </xf>
    <xf numFmtId="0" fontId="23" fillId="0" borderId="1" xfId="2" applyFont="1" applyFill="1" applyBorder="1" applyAlignment="1" applyProtection="1">
      <alignment horizontal="left" vertical="center" wrapText="1"/>
      <protection locked="0"/>
    </xf>
    <xf numFmtId="1" fontId="23" fillId="0" borderId="1" xfId="0" applyNumberFormat="1" applyFont="1" applyBorder="1" applyAlignment="1" applyProtection="1">
      <alignment horizontal="left"/>
      <protection locked="0"/>
    </xf>
    <xf numFmtId="0" fontId="23" fillId="0" borderId="1" xfId="0" applyFont="1" applyBorder="1" applyProtection="1">
      <protection locked="0"/>
    </xf>
    <xf numFmtId="0" fontId="23" fillId="0" borderId="1" xfId="2" applyFont="1" applyFill="1" applyBorder="1" applyAlignment="1" applyProtection="1">
      <alignment vertical="center"/>
      <protection locked="0"/>
    </xf>
    <xf numFmtId="0" fontId="23" fillId="0" borderId="1" xfId="0" applyFont="1" applyBorder="1" applyAlignment="1" applyProtection="1">
      <protection locked="0"/>
    </xf>
  </cellXfs>
  <cellStyles count="3">
    <cellStyle name="Hyperlink" xfId="1" builtinId="8"/>
    <cellStyle name="Normal" xfId="0" builtinId="0"/>
    <cellStyle name="Normal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rsanjaysingh83@gmail.com" TargetMode="External"/><Relationship Id="rId7" Type="http://schemas.openxmlformats.org/officeDocument/2006/relationships/printerSettings" Target="../printerSettings/printerSettings1.bin"/><Relationship Id="rId2" Type="http://schemas.openxmlformats.org/officeDocument/2006/relationships/hyperlink" Target="mailto:pranabdutta52@gmail.com" TargetMode="External"/><Relationship Id="rId1" Type="http://schemas.openxmlformats.org/officeDocument/2006/relationships/hyperlink" Target="mailto:alalkhan143@gmail.com" TargetMode="External"/><Relationship Id="rId6" Type="http://schemas.openxmlformats.org/officeDocument/2006/relationships/hyperlink" Target="mailto:riponlnk@gmail.com" TargetMode="External"/><Relationship Id="rId5" Type="http://schemas.openxmlformats.org/officeDocument/2006/relationships/hyperlink" Target="mailto:hamdaudifusa89@gmail.com" TargetMode="External"/><Relationship Id="rId4" Type="http://schemas.openxmlformats.org/officeDocument/2006/relationships/hyperlink" Target="mailto:jiaurrahman14063@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29"/>
  <sheetViews>
    <sheetView tabSelected="1" workbookViewId="0">
      <selection activeCell="A15" sqref="A15:M15"/>
    </sheetView>
  </sheetViews>
  <sheetFormatPr defaultRowHeight="16.5" x14ac:dyDescent="0.3"/>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x14ac:dyDescent="0.3">
      <c r="A1" s="128" t="s">
        <v>69</v>
      </c>
      <c r="B1" s="128"/>
      <c r="C1" s="128"/>
      <c r="D1" s="128"/>
      <c r="E1" s="128"/>
      <c r="F1" s="128"/>
      <c r="G1" s="128"/>
      <c r="H1" s="128"/>
      <c r="I1" s="128"/>
      <c r="J1" s="128"/>
      <c r="K1" s="128"/>
      <c r="L1" s="128"/>
      <c r="M1" s="128"/>
    </row>
    <row r="2" spans="1:14" x14ac:dyDescent="0.3">
      <c r="A2" s="129" t="s">
        <v>0</v>
      </c>
      <c r="B2" s="129"/>
      <c r="C2" s="131" t="s">
        <v>68</v>
      </c>
      <c r="D2" s="132"/>
      <c r="E2" s="2" t="s">
        <v>1</v>
      </c>
      <c r="F2" s="144" t="s">
        <v>72</v>
      </c>
      <c r="G2" s="144"/>
      <c r="H2" s="144"/>
      <c r="I2" s="144"/>
      <c r="J2" s="144"/>
      <c r="K2" s="141" t="s">
        <v>24</v>
      </c>
      <c r="L2" s="141"/>
      <c r="M2" s="36" t="s">
        <v>73</v>
      </c>
    </row>
    <row r="3" spans="1:14" ht="7.5" customHeight="1" x14ac:dyDescent="0.3">
      <c r="A3" s="107"/>
      <c r="B3" s="107"/>
      <c r="C3" s="107"/>
      <c r="D3" s="107"/>
      <c r="E3" s="107"/>
      <c r="F3" s="106"/>
      <c r="G3" s="106"/>
      <c r="H3" s="106"/>
      <c r="I3" s="106"/>
      <c r="J3" s="106"/>
      <c r="K3" s="108"/>
      <c r="L3" s="108"/>
      <c r="M3" s="108"/>
    </row>
    <row r="4" spans="1:14" x14ac:dyDescent="0.3">
      <c r="A4" s="137" t="s">
        <v>2</v>
      </c>
      <c r="B4" s="138"/>
      <c r="C4" s="138"/>
      <c r="D4" s="138"/>
      <c r="E4" s="139"/>
      <c r="F4" s="106"/>
      <c r="G4" s="106"/>
      <c r="H4" s="106"/>
      <c r="I4" s="109" t="s">
        <v>60</v>
      </c>
      <c r="J4" s="109"/>
      <c r="K4" s="109"/>
      <c r="L4" s="109"/>
      <c r="M4" s="109"/>
    </row>
    <row r="5" spans="1:14" ht="18.75" customHeight="1" x14ac:dyDescent="0.3">
      <c r="A5" s="104" t="s">
        <v>4</v>
      </c>
      <c r="B5" s="104"/>
      <c r="C5" s="122" t="s">
        <v>74</v>
      </c>
      <c r="D5" s="140"/>
      <c r="E5" s="123"/>
      <c r="F5" s="106"/>
      <c r="G5" s="106"/>
      <c r="H5" s="106"/>
      <c r="I5" s="133" t="s">
        <v>5</v>
      </c>
      <c r="J5" s="133"/>
      <c r="K5" s="134" t="s">
        <v>93</v>
      </c>
      <c r="L5" s="136"/>
      <c r="M5" s="135"/>
    </row>
    <row r="6" spans="1:14" ht="18.75" customHeight="1" x14ac:dyDescent="0.3">
      <c r="A6" s="105" t="s">
        <v>18</v>
      </c>
      <c r="B6" s="105"/>
      <c r="C6" s="37">
        <v>9859191626</v>
      </c>
      <c r="D6" s="130"/>
      <c r="E6" s="130"/>
      <c r="F6" s="106"/>
      <c r="G6" s="106"/>
      <c r="H6" s="106"/>
      <c r="I6" s="105" t="s">
        <v>18</v>
      </c>
      <c r="J6" s="105"/>
      <c r="K6" s="134">
        <v>9435067087</v>
      </c>
      <c r="L6" s="135"/>
      <c r="M6" s="142"/>
      <c r="N6" s="135"/>
    </row>
    <row r="7" spans="1:14" x14ac:dyDescent="0.3">
      <c r="A7" s="103" t="s">
        <v>3</v>
      </c>
      <c r="B7" s="103"/>
      <c r="C7" s="103"/>
      <c r="D7" s="103"/>
      <c r="E7" s="103"/>
      <c r="F7" s="103"/>
      <c r="G7" s="103"/>
      <c r="H7" s="103"/>
      <c r="I7" s="103"/>
      <c r="J7" s="103"/>
      <c r="K7" s="103"/>
      <c r="L7" s="103"/>
      <c r="M7" s="103"/>
    </row>
    <row r="8" spans="1:14" x14ac:dyDescent="0.3">
      <c r="A8" s="149" t="s">
        <v>21</v>
      </c>
      <c r="B8" s="150"/>
      <c r="C8" s="151"/>
      <c r="D8" s="3" t="s">
        <v>20</v>
      </c>
      <c r="E8" s="52">
        <v>151700501</v>
      </c>
      <c r="F8" s="113"/>
      <c r="G8" s="114"/>
      <c r="H8" s="114"/>
      <c r="I8" s="149" t="s">
        <v>22</v>
      </c>
      <c r="J8" s="150"/>
      <c r="K8" s="151"/>
      <c r="L8" s="3" t="s">
        <v>20</v>
      </c>
      <c r="M8" s="52">
        <v>151700502</v>
      </c>
    </row>
    <row r="9" spans="1:14" x14ac:dyDescent="0.3">
      <c r="A9" s="118" t="s">
        <v>26</v>
      </c>
      <c r="B9" s="119"/>
      <c r="C9" s="6" t="s">
        <v>6</v>
      </c>
      <c r="D9" s="9" t="s">
        <v>12</v>
      </c>
      <c r="E9" s="5" t="s">
        <v>15</v>
      </c>
      <c r="F9" s="115"/>
      <c r="G9" s="116"/>
      <c r="H9" s="116"/>
      <c r="I9" s="118" t="s">
        <v>26</v>
      </c>
      <c r="J9" s="119"/>
      <c r="K9" s="6" t="s">
        <v>6</v>
      </c>
      <c r="L9" s="9" t="s">
        <v>12</v>
      </c>
      <c r="M9" s="5" t="s">
        <v>15</v>
      </c>
    </row>
    <row r="10" spans="1:14" x14ac:dyDescent="0.3">
      <c r="A10" s="127" t="s">
        <v>75</v>
      </c>
      <c r="B10" s="127"/>
      <c r="C10" s="17" t="s">
        <v>76</v>
      </c>
      <c r="D10" s="37">
        <v>9435181906</v>
      </c>
      <c r="E10" s="61" t="s">
        <v>77</v>
      </c>
      <c r="F10" s="115"/>
      <c r="G10" s="116"/>
      <c r="H10" s="116"/>
      <c r="I10" s="120" t="s">
        <v>86</v>
      </c>
      <c r="J10" s="121"/>
      <c r="K10" s="17" t="s">
        <v>76</v>
      </c>
      <c r="L10" s="37">
        <v>9864815875</v>
      </c>
      <c r="M10" s="61" t="s">
        <v>87</v>
      </c>
    </row>
    <row r="11" spans="1:14" x14ac:dyDescent="0.3">
      <c r="A11" s="127" t="s">
        <v>78</v>
      </c>
      <c r="B11" s="127"/>
      <c r="C11" s="17" t="s">
        <v>79</v>
      </c>
      <c r="D11" s="37">
        <v>8751840149</v>
      </c>
      <c r="E11" s="61" t="s">
        <v>80</v>
      </c>
      <c r="F11" s="115"/>
      <c r="G11" s="116"/>
      <c r="H11" s="116"/>
      <c r="I11" s="122" t="s">
        <v>88</v>
      </c>
      <c r="J11" s="123"/>
      <c r="K11" s="20" t="s">
        <v>76</v>
      </c>
      <c r="L11" s="37">
        <v>8638053148</v>
      </c>
      <c r="M11" s="61" t="s">
        <v>89</v>
      </c>
    </row>
    <row r="12" spans="1:14" x14ac:dyDescent="0.3">
      <c r="A12" s="127" t="s">
        <v>81</v>
      </c>
      <c r="B12" s="127"/>
      <c r="C12" s="17" t="s">
        <v>82</v>
      </c>
      <c r="D12" s="37">
        <v>8638511184</v>
      </c>
      <c r="E12" s="61" t="s">
        <v>83</v>
      </c>
      <c r="F12" s="115"/>
      <c r="G12" s="116"/>
      <c r="H12" s="116"/>
      <c r="I12" s="120" t="s">
        <v>90</v>
      </c>
      <c r="J12" s="121"/>
      <c r="K12" s="17" t="s">
        <v>82</v>
      </c>
      <c r="L12" s="37">
        <v>7896355514</v>
      </c>
      <c r="M12" s="61" t="s">
        <v>91</v>
      </c>
    </row>
    <row r="13" spans="1:14" x14ac:dyDescent="0.3">
      <c r="A13" s="127" t="s">
        <v>84</v>
      </c>
      <c r="B13" s="127"/>
      <c r="C13" s="17" t="s">
        <v>85</v>
      </c>
      <c r="D13" s="37">
        <v>7086652028</v>
      </c>
      <c r="E13" s="38"/>
      <c r="F13" s="115"/>
      <c r="G13" s="116"/>
      <c r="H13" s="116"/>
      <c r="I13" s="120" t="s">
        <v>92</v>
      </c>
      <c r="J13" s="121"/>
      <c r="K13" s="17" t="s">
        <v>85</v>
      </c>
      <c r="L13" s="37">
        <v>9401787669</v>
      </c>
      <c r="M13" s="38"/>
    </row>
    <row r="14" spans="1:14" x14ac:dyDescent="0.3">
      <c r="A14" s="124" t="s">
        <v>19</v>
      </c>
      <c r="B14" s="125"/>
      <c r="C14" s="126"/>
      <c r="D14" s="148" t="s">
        <v>94</v>
      </c>
      <c r="E14" s="148"/>
      <c r="F14" s="115"/>
      <c r="G14" s="116"/>
      <c r="H14" s="116"/>
      <c r="I14" s="117"/>
      <c r="J14" s="117"/>
      <c r="K14" s="117"/>
      <c r="L14" s="117"/>
      <c r="M14" s="117"/>
      <c r="N14" s="8"/>
    </row>
    <row r="15" spans="1:14" x14ac:dyDescent="0.3">
      <c r="A15" s="112"/>
      <c r="B15" s="112"/>
      <c r="C15" s="112"/>
      <c r="D15" s="112"/>
      <c r="E15" s="112"/>
      <c r="F15" s="112"/>
      <c r="G15" s="112"/>
      <c r="H15" s="112"/>
      <c r="I15" s="112"/>
      <c r="J15" s="112"/>
      <c r="K15" s="112"/>
      <c r="L15" s="112"/>
      <c r="M15" s="112"/>
    </row>
    <row r="16" spans="1:14" x14ac:dyDescent="0.3">
      <c r="A16" s="111" t="s">
        <v>44</v>
      </c>
      <c r="B16" s="111"/>
      <c r="C16" s="111"/>
      <c r="D16" s="111"/>
      <c r="E16" s="111"/>
      <c r="F16" s="111"/>
      <c r="G16" s="111"/>
      <c r="H16" s="111"/>
      <c r="I16" s="111"/>
      <c r="J16" s="111"/>
      <c r="K16" s="111"/>
      <c r="L16" s="111"/>
      <c r="M16" s="111"/>
    </row>
    <row r="17" spans="1:13" ht="32.25" customHeight="1" x14ac:dyDescent="0.3">
      <c r="A17" s="146" t="s">
        <v>56</v>
      </c>
      <c r="B17" s="146"/>
      <c r="C17" s="146"/>
      <c r="D17" s="146"/>
      <c r="E17" s="146"/>
      <c r="F17" s="146"/>
      <c r="G17" s="146"/>
      <c r="H17" s="146"/>
      <c r="I17" s="146"/>
      <c r="J17" s="146"/>
      <c r="K17" s="146"/>
      <c r="L17" s="146"/>
      <c r="M17" s="146"/>
    </row>
    <row r="18" spans="1:13" x14ac:dyDescent="0.3">
      <c r="A18" s="110" t="s">
        <v>57</v>
      </c>
      <c r="B18" s="110"/>
      <c r="C18" s="110"/>
      <c r="D18" s="110"/>
      <c r="E18" s="110"/>
      <c r="F18" s="110"/>
      <c r="G18" s="110"/>
      <c r="H18" s="110"/>
      <c r="I18" s="110"/>
      <c r="J18" s="110"/>
      <c r="K18" s="110"/>
      <c r="L18" s="110"/>
      <c r="M18" s="110"/>
    </row>
    <row r="19" spans="1:13" x14ac:dyDescent="0.3">
      <c r="A19" s="110" t="s">
        <v>45</v>
      </c>
      <c r="B19" s="110"/>
      <c r="C19" s="110"/>
      <c r="D19" s="110"/>
      <c r="E19" s="110"/>
      <c r="F19" s="110"/>
      <c r="G19" s="110"/>
      <c r="H19" s="110"/>
      <c r="I19" s="110"/>
      <c r="J19" s="110"/>
      <c r="K19" s="110"/>
      <c r="L19" s="110"/>
      <c r="M19" s="110"/>
    </row>
    <row r="20" spans="1:13" x14ac:dyDescent="0.3">
      <c r="A20" s="110" t="s">
        <v>39</v>
      </c>
      <c r="B20" s="110"/>
      <c r="C20" s="110"/>
      <c r="D20" s="110"/>
      <c r="E20" s="110"/>
      <c r="F20" s="110"/>
      <c r="G20" s="110"/>
      <c r="H20" s="110"/>
      <c r="I20" s="110"/>
      <c r="J20" s="110"/>
      <c r="K20" s="110"/>
      <c r="L20" s="110"/>
      <c r="M20" s="110"/>
    </row>
    <row r="21" spans="1:13" x14ac:dyDescent="0.3">
      <c r="A21" s="110" t="s">
        <v>46</v>
      </c>
      <c r="B21" s="110"/>
      <c r="C21" s="110"/>
      <c r="D21" s="110"/>
      <c r="E21" s="110"/>
      <c r="F21" s="110"/>
      <c r="G21" s="110"/>
      <c r="H21" s="110"/>
      <c r="I21" s="110"/>
      <c r="J21" s="110"/>
      <c r="K21" s="110"/>
      <c r="L21" s="110"/>
      <c r="M21" s="110"/>
    </row>
    <row r="22" spans="1:13" x14ac:dyDescent="0.3">
      <c r="A22" s="110" t="s">
        <v>40</v>
      </c>
      <c r="B22" s="110"/>
      <c r="C22" s="110"/>
      <c r="D22" s="110"/>
      <c r="E22" s="110"/>
      <c r="F22" s="110"/>
      <c r="G22" s="110"/>
      <c r="H22" s="110"/>
      <c r="I22" s="110"/>
      <c r="J22" s="110"/>
      <c r="K22" s="110"/>
      <c r="L22" s="110"/>
      <c r="M22" s="110"/>
    </row>
    <row r="23" spans="1:13" x14ac:dyDescent="0.3">
      <c r="A23" s="147" t="s">
        <v>49</v>
      </c>
      <c r="B23" s="147"/>
      <c r="C23" s="147"/>
      <c r="D23" s="147"/>
      <c r="E23" s="147"/>
      <c r="F23" s="147"/>
      <c r="G23" s="147"/>
      <c r="H23" s="147"/>
      <c r="I23" s="147"/>
      <c r="J23" s="147"/>
      <c r="K23" s="147"/>
      <c r="L23" s="147"/>
      <c r="M23" s="147"/>
    </row>
    <row r="24" spans="1:13" x14ac:dyDescent="0.3">
      <c r="A24" s="110" t="s">
        <v>41</v>
      </c>
      <c r="B24" s="110"/>
      <c r="C24" s="110"/>
      <c r="D24" s="110"/>
      <c r="E24" s="110"/>
      <c r="F24" s="110"/>
      <c r="G24" s="110"/>
      <c r="H24" s="110"/>
      <c r="I24" s="110"/>
      <c r="J24" s="110"/>
      <c r="K24" s="110"/>
      <c r="L24" s="110"/>
      <c r="M24" s="110"/>
    </row>
    <row r="25" spans="1:13" x14ac:dyDescent="0.3">
      <c r="A25" s="110" t="s">
        <v>42</v>
      </c>
      <c r="B25" s="110"/>
      <c r="C25" s="110"/>
      <c r="D25" s="110"/>
      <c r="E25" s="110"/>
      <c r="F25" s="110"/>
      <c r="G25" s="110"/>
      <c r="H25" s="110"/>
      <c r="I25" s="110"/>
      <c r="J25" s="110"/>
      <c r="K25" s="110"/>
      <c r="L25" s="110"/>
      <c r="M25" s="110"/>
    </row>
    <row r="26" spans="1:13" x14ac:dyDescent="0.3">
      <c r="A26" s="110" t="s">
        <v>43</v>
      </c>
      <c r="B26" s="110"/>
      <c r="C26" s="110"/>
      <c r="D26" s="110"/>
      <c r="E26" s="110"/>
      <c r="F26" s="110"/>
      <c r="G26" s="110"/>
      <c r="H26" s="110"/>
      <c r="I26" s="110"/>
      <c r="J26" s="110"/>
      <c r="K26" s="110"/>
      <c r="L26" s="110"/>
      <c r="M26" s="110"/>
    </row>
    <row r="27" spans="1:13" x14ac:dyDescent="0.3">
      <c r="A27" s="145" t="s">
        <v>47</v>
      </c>
      <c r="B27" s="145"/>
      <c r="C27" s="145"/>
      <c r="D27" s="145"/>
      <c r="E27" s="145"/>
      <c r="F27" s="145"/>
      <c r="G27" s="145"/>
      <c r="H27" s="145"/>
      <c r="I27" s="145"/>
      <c r="J27" s="145"/>
      <c r="K27" s="145"/>
      <c r="L27" s="145"/>
      <c r="M27" s="145"/>
    </row>
    <row r="28" spans="1:13" x14ac:dyDescent="0.3">
      <c r="A28" s="110" t="s">
        <v>48</v>
      </c>
      <c r="B28" s="110"/>
      <c r="C28" s="110"/>
      <c r="D28" s="110"/>
      <c r="E28" s="110"/>
      <c r="F28" s="110"/>
      <c r="G28" s="110"/>
      <c r="H28" s="110"/>
      <c r="I28" s="110"/>
      <c r="J28" s="110"/>
      <c r="K28" s="110"/>
      <c r="L28" s="110"/>
      <c r="M28" s="110"/>
    </row>
    <row r="29" spans="1:13" ht="44.25" customHeight="1" x14ac:dyDescent="0.3">
      <c r="A29" s="143" t="s">
        <v>58</v>
      </c>
      <c r="B29" s="143"/>
      <c r="C29" s="143"/>
      <c r="D29" s="143"/>
      <c r="E29" s="143"/>
      <c r="F29" s="143"/>
      <c r="G29" s="143"/>
      <c r="H29" s="143"/>
      <c r="I29" s="143"/>
      <c r="J29" s="143"/>
      <c r="K29" s="143"/>
      <c r="L29" s="143"/>
      <c r="M29" s="143"/>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hyperlinks>
    <hyperlink ref="E12" r:id="rId1"/>
    <hyperlink ref="E10" r:id="rId2"/>
    <hyperlink ref="E11" r:id="rId3"/>
    <hyperlink ref="M12" r:id="rId4"/>
    <hyperlink ref="M11" r:id="rId5"/>
    <hyperlink ref="M10" r:id="rId6"/>
  </hyperlinks>
  <printOptions horizontalCentered="1"/>
  <pageMargins left="0.37" right="0.23" top="0.43" bottom="0.45" header="0.3" footer="0.3"/>
  <pageSetup paperSize="9" scale="87" orientation="landscape" horizontalDpi="0"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zoomScale="90" zoomScaleNormal="90" workbookViewId="0">
      <pane xSplit="3" ySplit="4" topLeftCell="D5" activePane="bottomRight" state="frozen"/>
      <selection pane="topRight" activeCell="C1" sqref="C1"/>
      <selection pane="bottomLeft" activeCell="A5" sqref="A5"/>
      <selection pane="bottomRight" activeCell="C12" sqref="C12"/>
    </sheetView>
  </sheetViews>
  <sheetFormatPr defaultRowHeight="16.5" x14ac:dyDescent="0.3"/>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x14ac:dyDescent="0.3">
      <c r="A1" s="154" t="s">
        <v>70</v>
      </c>
      <c r="B1" s="154"/>
      <c r="C1" s="154"/>
      <c r="D1" s="154"/>
      <c r="E1" s="154"/>
      <c r="F1" s="154"/>
      <c r="G1" s="154"/>
      <c r="H1" s="154"/>
      <c r="I1" s="154"/>
      <c r="J1" s="154"/>
      <c r="K1" s="154"/>
      <c r="L1" s="154"/>
      <c r="M1" s="154"/>
      <c r="N1" s="154"/>
      <c r="O1" s="154"/>
      <c r="P1" s="154"/>
      <c r="Q1" s="154"/>
      <c r="R1" s="154"/>
      <c r="S1" s="154"/>
    </row>
    <row r="2" spans="1:20" ht="16.5" customHeight="1" x14ac:dyDescent="0.3">
      <c r="A2" s="157" t="s">
        <v>59</v>
      </c>
      <c r="B2" s="158"/>
      <c r="C2" s="158"/>
      <c r="D2" s="25">
        <v>43556</v>
      </c>
      <c r="E2" s="22"/>
      <c r="F2" s="22"/>
      <c r="G2" s="22"/>
      <c r="H2" s="22"/>
      <c r="I2" s="22"/>
      <c r="J2" s="22"/>
      <c r="K2" s="22"/>
      <c r="L2" s="22"/>
      <c r="M2" s="22"/>
      <c r="N2" s="22"/>
      <c r="O2" s="22"/>
      <c r="P2" s="22"/>
      <c r="Q2" s="22"/>
      <c r="R2" s="22"/>
      <c r="S2" s="22"/>
    </row>
    <row r="3" spans="1:20" ht="24" customHeight="1" x14ac:dyDescent="0.3">
      <c r="A3" s="153" t="s">
        <v>14</v>
      </c>
      <c r="B3" s="155" t="s">
        <v>61</v>
      </c>
      <c r="C3" s="152" t="s">
        <v>7</v>
      </c>
      <c r="D3" s="152" t="s">
        <v>55</v>
      </c>
      <c r="E3" s="152" t="s">
        <v>16</v>
      </c>
      <c r="F3" s="159" t="s">
        <v>17</v>
      </c>
      <c r="G3" s="152" t="s">
        <v>8</v>
      </c>
      <c r="H3" s="152"/>
      <c r="I3" s="152"/>
      <c r="J3" s="152" t="s">
        <v>31</v>
      </c>
      <c r="K3" s="155" t="s">
        <v>33</v>
      </c>
      <c r="L3" s="155" t="s">
        <v>50</v>
      </c>
      <c r="M3" s="155" t="s">
        <v>51</v>
      </c>
      <c r="N3" s="155" t="s">
        <v>34</v>
      </c>
      <c r="O3" s="155" t="s">
        <v>35</v>
      </c>
      <c r="P3" s="153" t="s">
        <v>54</v>
      </c>
      <c r="Q3" s="152" t="s">
        <v>52</v>
      </c>
      <c r="R3" s="152" t="s">
        <v>32</v>
      </c>
      <c r="S3" s="152" t="s">
        <v>53</v>
      </c>
      <c r="T3" s="152" t="s">
        <v>13</v>
      </c>
    </row>
    <row r="4" spans="1:20" ht="25.5" customHeight="1" x14ac:dyDescent="0.3">
      <c r="A4" s="153"/>
      <c r="B4" s="160"/>
      <c r="C4" s="152"/>
      <c r="D4" s="152"/>
      <c r="E4" s="152"/>
      <c r="F4" s="159"/>
      <c r="G4" s="15" t="s">
        <v>9</v>
      </c>
      <c r="H4" s="15" t="s">
        <v>10</v>
      </c>
      <c r="I4" s="11" t="s">
        <v>11</v>
      </c>
      <c r="J4" s="152"/>
      <c r="K4" s="156"/>
      <c r="L4" s="156"/>
      <c r="M4" s="156"/>
      <c r="N4" s="156"/>
      <c r="O4" s="156"/>
      <c r="P4" s="153"/>
      <c r="Q4" s="153"/>
      <c r="R4" s="152"/>
      <c r="S4" s="152"/>
      <c r="T4" s="152"/>
    </row>
    <row r="5" spans="1:20" x14ac:dyDescent="0.3">
      <c r="A5" s="4">
        <v>1</v>
      </c>
      <c r="B5" s="62" t="s">
        <v>62</v>
      </c>
      <c r="C5" s="63" t="s">
        <v>95</v>
      </c>
      <c r="D5" s="64" t="s">
        <v>25</v>
      </c>
      <c r="E5" s="65">
        <v>1</v>
      </c>
      <c r="F5" s="64" t="s">
        <v>96</v>
      </c>
      <c r="G5" s="63">
        <v>26</v>
      </c>
      <c r="H5" s="63">
        <v>33</v>
      </c>
      <c r="I5" s="62">
        <v>59</v>
      </c>
      <c r="J5" s="63">
        <v>9954507011</v>
      </c>
      <c r="K5" s="64" t="s">
        <v>73</v>
      </c>
      <c r="L5" s="64"/>
      <c r="M5" s="64"/>
      <c r="N5" s="64"/>
      <c r="O5" s="66"/>
      <c r="P5" s="66">
        <v>43500</v>
      </c>
      <c r="Q5" s="64" t="s">
        <v>97</v>
      </c>
      <c r="R5" s="64"/>
      <c r="S5" s="64" t="s">
        <v>98</v>
      </c>
      <c r="T5" s="18"/>
    </row>
    <row r="6" spans="1:20" x14ac:dyDescent="0.3">
      <c r="A6" s="4">
        <v>2</v>
      </c>
      <c r="B6" s="62" t="s">
        <v>62</v>
      </c>
      <c r="C6" s="67" t="s">
        <v>99</v>
      </c>
      <c r="D6" s="67" t="s">
        <v>23</v>
      </c>
      <c r="E6" s="68" t="s">
        <v>100</v>
      </c>
      <c r="F6" s="67" t="s">
        <v>101</v>
      </c>
      <c r="G6" s="69">
        <v>117</v>
      </c>
      <c r="H6" s="69">
        <v>107</v>
      </c>
      <c r="I6" s="69">
        <v>224</v>
      </c>
      <c r="J6" s="67">
        <v>8011274844</v>
      </c>
      <c r="K6" s="67" t="s">
        <v>102</v>
      </c>
      <c r="L6" s="64"/>
      <c r="M6" s="64"/>
      <c r="N6" s="64"/>
      <c r="O6" s="64"/>
      <c r="P6" s="66">
        <v>43500</v>
      </c>
      <c r="Q6" s="64" t="s">
        <v>97</v>
      </c>
      <c r="R6" s="64"/>
      <c r="S6" s="64" t="s">
        <v>98</v>
      </c>
      <c r="T6" s="18"/>
    </row>
    <row r="7" spans="1:20" x14ac:dyDescent="0.3">
      <c r="A7" s="4">
        <v>3</v>
      </c>
      <c r="B7" s="62" t="s">
        <v>63</v>
      </c>
      <c r="C7" s="63" t="s">
        <v>103</v>
      </c>
      <c r="D7" s="64" t="s">
        <v>25</v>
      </c>
      <c r="E7" s="65">
        <v>1</v>
      </c>
      <c r="F7" s="64" t="s">
        <v>104</v>
      </c>
      <c r="G7" s="63">
        <v>12</v>
      </c>
      <c r="H7" s="63">
        <v>16</v>
      </c>
      <c r="I7" s="62">
        <v>28</v>
      </c>
      <c r="J7" s="63">
        <v>8011608141</v>
      </c>
      <c r="K7" s="63" t="s">
        <v>105</v>
      </c>
      <c r="L7" s="64"/>
      <c r="M7" s="64"/>
      <c r="N7" s="64"/>
      <c r="O7" s="64"/>
      <c r="P7" s="66">
        <v>43500</v>
      </c>
      <c r="Q7" s="64" t="s">
        <v>97</v>
      </c>
      <c r="R7" s="64"/>
      <c r="S7" s="64" t="s">
        <v>98</v>
      </c>
      <c r="T7" s="18"/>
    </row>
    <row r="8" spans="1:20" x14ac:dyDescent="0.3">
      <c r="A8" s="4">
        <v>4</v>
      </c>
      <c r="B8" s="62" t="s">
        <v>63</v>
      </c>
      <c r="C8" s="67" t="s">
        <v>106</v>
      </c>
      <c r="D8" s="67" t="s">
        <v>23</v>
      </c>
      <c r="E8" s="68" t="s">
        <v>107</v>
      </c>
      <c r="F8" s="67" t="s">
        <v>101</v>
      </c>
      <c r="G8" s="69">
        <v>11</v>
      </c>
      <c r="H8" s="69">
        <v>9</v>
      </c>
      <c r="I8" s="69">
        <v>20</v>
      </c>
      <c r="J8" s="67">
        <v>8750806424</v>
      </c>
      <c r="K8" s="67" t="s">
        <v>102</v>
      </c>
      <c r="L8" s="64"/>
      <c r="M8" s="64"/>
      <c r="N8" s="64"/>
      <c r="O8" s="64"/>
      <c r="P8" s="66">
        <v>43500</v>
      </c>
      <c r="Q8" s="64" t="s">
        <v>97</v>
      </c>
      <c r="R8" s="64"/>
      <c r="S8" s="64" t="s">
        <v>98</v>
      </c>
      <c r="T8" s="18"/>
    </row>
    <row r="9" spans="1:20" x14ac:dyDescent="0.3">
      <c r="A9" s="4">
        <v>5</v>
      </c>
      <c r="B9" s="62" t="s">
        <v>63</v>
      </c>
      <c r="C9" s="67" t="s">
        <v>108</v>
      </c>
      <c r="D9" s="67" t="s">
        <v>23</v>
      </c>
      <c r="E9" s="68" t="s">
        <v>109</v>
      </c>
      <c r="F9" s="67" t="s">
        <v>101</v>
      </c>
      <c r="G9" s="69">
        <v>86</v>
      </c>
      <c r="H9" s="69">
        <v>106</v>
      </c>
      <c r="I9" s="69">
        <v>192</v>
      </c>
      <c r="J9" s="67">
        <v>7896268738</v>
      </c>
      <c r="K9" s="67" t="s">
        <v>102</v>
      </c>
      <c r="L9" s="64"/>
      <c r="M9" s="64"/>
      <c r="N9" s="64"/>
      <c r="O9" s="64"/>
      <c r="P9" s="66">
        <v>43500</v>
      </c>
      <c r="Q9" s="64" t="s">
        <v>97</v>
      </c>
      <c r="R9" s="64"/>
      <c r="S9" s="64" t="s">
        <v>98</v>
      </c>
      <c r="T9" s="18"/>
    </row>
    <row r="10" spans="1:20" x14ac:dyDescent="0.3">
      <c r="A10" s="4">
        <v>6</v>
      </c>
      <c r="B10" s="62" t="s">
        <v>62</v>
      </c>
      <c r="C10" s="63" t="s">
        <v>110</v>
      </c>
      <c r="D10" s="64" t="s">
        <v>25</v>
      </c>
      <c r="E10" s="65">
        <v>2</v>
      </c>
      <c r="F10" s="64" t="s">
        <v>96</v>
      </c>
      <c r="G10" s="63">
        <v>28</v>
      </c>
      <c r="H10" s="63">
        <v>31</v>
      </c>
      <c r="I10" s="62">
        <v>59</v>
      </c>
      <c r="J10" s="63">
        <v>9678616167</v>
      </c>
      <c r="K10" s="64" t="s">
        <v>73</v>
      </c>
      <c r="L10" s="64"/>
      <c r="M10" s="64"/>
      <c r="N10" s="64"/>
      <c r="O10" s="64"/>
      <c r="P10" s="66">
        <v>43528</v>
      </c>
      <c r="Q10" s="64" t="s">
        <v>111</v>
      </c>
      <c r="R10" s="64"/>
      <c r="S10" s="64" t="s">
        <v>98</v>
      </c>
      <c r="T10" s="18"/>
    </row>
    <row r="11" spans="1:20" ht="30.75" x14ac:dyDescent="0.3">
      <c r="A11" s="4">
        <v>7</v>
      </c>
      <c r="B11" s="62" t="s">
        <v>62</v>
      </c>
      <c r="C11" s="67" t="s">
        <v>112</v>
      </c>
      <c r="D11" s="67" t="s">
        <v>23</v>
      </c>
      <c r="E11" s="68" t="s">
        <v>113</v>
      </c>
      <c r="F11" s="67" t="s">
        <v>114</v>
      </c>
      <c r="G11" s="69">
        <v>46</v>
      </c>
      <c r="H11" s="69">
        <v>56</v>
      </c>
      <c r="I11" s="69">
        <v>102</v>
      </c>
      <c r="J11" s="67">
        <v>8486610157</v>
      </c>
      <c r="K11" s="67" t="s">
        <v>102</v>
      </c>
      <c r="L11" s="64"/>
      <c r="M11" s="64"/>
      <c r="N11" s="64"/>
      <c r="O11" s="66"/>
      <c r="P11" s="66">
        <v>43528</v>
      </c>
      <c r="Q11" s="64" t="s">
        <v>111</v>
      </c>
      <c r="R11" s="64"/>
      <c r="S11" s="64" t="s">
        <v>98</v>
      </c>
      <c r="T11" s="18"/>
    </row>
    <row r="12" spans="1:20" s="51" customFormat="1" x14ac:dyDescent="0.3">
      <c r="A12" s="49">
        <v>8</v>
      </c>
      <c r="B12" s="62" t="s">
        <v>63</v>
      </c>
      <c r="C12" s="63" t="s">
        <v>115</v>
      </c>
      <c r="D12" s="64" t="s">
        <v>25</v>
      </c>
      <c r="E12" s="65">
        <v>2</v>
      </c>
      <c r="F12" s="64" t="s">
        <v>104</v>
      </c>
      <c r="G12" s="63">
        <v>30</v>
      </c>
      <c r="H12" s="63">
        <v>35</v>
      </c>
      <c r="I12" s="62">
        <v>65</v>
      </c>
      <c r="J12" s="63">
        <v>9859084611</v>
      </c>
      <c r="K12" s="63" t="s">
        <v>105</v>
      </c>
      <c r="L12" s="64"/>
      <c r="M12" s="64"/>
      <c r="N12" s="64"/>
      <c r="O12" s="64"/>
      <c r="P12" s="66">
        <v>43528</v>
      </c>
      <c r="Q12" s="64" t="s">
        <v>111</v>
      </c>
      <c r="R12" s="64"/>
      <c r="S12" s="64" t="s">
        <v>98</v>
      </c>
      <c r="T12" s="50"/>
    </row>
    <row r="13" spans="1:20" x14ac:dyDescent="0.3">
      <c r="A13" s="4">
        <v>9</v>
      </c>
      <c r="B13" s="62" t="s">
        <v>63</v>
      </c>
      <c r="C13" s="67" t="s">
        <v>116</v>
      </c>
      <c r="D13" s="67" t="s">
        <v>23</v>
      </c>
      <c r="E13" s="68" t="s">
        <v>117</v>
      </c>
      <c r="F13" s="67" t="s">
        <v>118</v>
      </c>
      <c r="G13" s="69">
        <v>80</v>
      </c>
      <c r="H13" s="69">
        <v>77</v>
      </c>
      <c r="I13" s="69">
        <v>157</v>
      </c>
      <c r="J13" s="67">
        <v>9613951510</v>
      </c>
      <c r="K13" s="67" t="s">
        <v>102</v>
      </c>
      <c r="L13" s="64"/>
      <c r="M13" s="64"/>
      <c r="N13" s="64"/>
      <c r="O13" s="64"/>
      <c r="P13" s="66">
        <v>43528</v>
      </c>
      <c r="Q13" s="64" t="s">
        <v>111</v>
      </c>
      <c r="R13" s="64"/>
      <c r="S13" s="64" t="s">
        <v>98</v>
      </c>
      <c r="T13" s="18"/>
    </row>
    <row r="14" spans="1:20" x14ac:dyDescent="0.3">
      <c r="A14" s="4">
        <v>10</v>
      </c>
      <c r="B14" s="62" t="s">
        <v>63</v>
      </c>
      <c r="C14" s="67" t="s">
        <v>119</v>
      </c>
      <c r="D14" s="67" t="s">
        <v>23</v>
      </c>
      <c r="E14" s="68" t="s">
        <v>120</v>
      </c>
      <c r="F14" s="67" t="s">
        <v>101</v>
      </c>
      <c r="G14" s="69">
        <v>16</v>
      </c>
      <c r="H14" s="69">
        <v>21</v>
      </c>
      <c r="I14" s="69">
        <v>37</v>
      </c>
      <c r="J14" s="67">
        <v>8011200302</v>
      </c>
      <c r="K14" s="67" t="s">
        <v>102</v>
      </c>
      <c r="L14" s="64"/>
      <c r="M14" s="64"/>
      <c r="N14" s="64"/>
      <c r="O14" s="64"/>
      <c r="P14" s="66">
        <v>43528</v>
      </c>
      <c r="Q14" s="64" t="s">
        <v>111</v>
      </c>
      <c r="R14" s="64"/>
      <c r="S14" s="64" t="s">
        <v>98</v>
      </c>
      <c r="T14" s="18"/>
    </row>
    <row r="15" spans="1:20" x14ac:dyDescent="0.3">
      <c r="A15" s="4">
        <v>11</v>
      </c>
      <c r="B15" s="62" t="s">
        <v>62</v>
      </c>
      <c r="C15" s="63" t="s">
        <v>121</v>
      </c>
      <c r="D15" s="64" t="s">
        <v>25</v>
      </c>
      <c r="E15" s="65">
        <v>3</v>
      </c>
      <c r="F15" s="64" t="s">
        <v>96</v>
      </c>
      <c r="G15" s="63">
        <v>20</v>
      </c>
      <c r="H15" s="63">
        <v>30</v>
      </c>
      <c r="I15" s="62">
        <v>50</v>
      </c>
      <c r="J15" s="63">
        <v>9859113338</v>
      </c>
      <c r="K15" s="63" t="s">
        <v>122</v>
      </c>
      <c r="L15" s="64"/>
      <c r="M15" s="64"/>
      <c r="N15" s="64"/>
      <c r="O15" s="64"/>
      <c r="P15" s="66">
        <v>43559</v>
      </c>
      <c r="Q15" s="64" t="s">
        <v>123</v>
      </c>
      <c r="R15" s="64"/>
      <c r="S15" s="64" t="s">
        <v>98</v>
      </c>
      <c r="T15" s="18"/>
    </row>
    <row r="16" spans="1:20" ht="30.75" x14ac:dyDescent="0.3">
      <c r="A16" s="4">
        <v>12</v>
      </c>
      <c r="B16" s="62" t="s">
        <v>62</v>
      </c>
      <c r="C16" s="67" t="s">
        <v>124</v>
      </c>
      <c r="D16" s="67" t="s">
        <v>23</v>
      </c>
      <c r="E16" s="68" t="s">
        <v>125</v>
      </c>
      <c r="F16" s="67" t="s">
        <v>118</v>
      </c>
      <c r="G16" s="69">
        <v>36</v>
      </c>
      <c r="H16" s="69">
        <v>40</v>
      </c>
      <c r="I16" s="69">
        <v>76</v>
      </c>
      <c r="J16" s="67">
        <v>9957780703</v>
      </c>
      <c r="K16" s="67" t="s">
        <v>102</v>
      </c>
      <c r="L16" s="64"/>
      <c r="M16" s="64"/>
      <c r="N16" s="64"/>
      <c r="O16" s="64"/>
      <c r="P16" s="66">
        <v>43559</v>
      </c>
      <c r="Q16" s="64" t="s">
        <v>123</v>
      </c>
      <c r="R16" s="64"/>
      <c r="S16" s="64" t="s">
        <v>98</v>
      </c>
      <c r="T16" s="18"/>
    </row>
    <row r="17" spans="1:20" x14ac:dyDescent="0.3">
      <c r="A17" s="4">
        <v>13</v>
      </c>
      <c r="B17" s="62" t="s">
        <v>63</v>
      </c>
      <c r="C17" s="63" t="s">
        <v>126</v>
      </c>
      <c r="D17" s="64" t="s">
        <v>25</v>
      </c>
      <c r="E17" s="65">
        <v>3</v>
      </c>
      <c r="F17" s="64" t="s">
        <v>104</v>
      </c>
      <c r="G17" s="63">
        <v>16</v>
      </c>
      <c r="H17" s="63">
        <v>15</v>
      </c>
      <c r="I17" s="62">
        <v>31</v>
      </c>
      <c r="J17" s="63">
        <v>9859556528</v>
      </c>
      <c r="K17" s="63" t="s">
        <v>105</v>
      </c>
      <c r="L17" s="64"/>
      <c r="M17" s="64"/>
      <c r="N17" s="64"/>
      <c r="O17" s="64"/>
      <c r="P17" s="66">
        <v>43559</v>
      </c>
      <c r="Q17" s="64" t="s">
        <v>123</v>
      </c>
      <c r="R17" s="64"/>
      <c r="S17" s="64" t="s">
        <v>98</v>
      </c>
      <c r="T17" s="18"/>
    </row>
    <row r="18" spans="1:20" x14ac:dyDescent="0.3">
      <c r="A18" s="4">
        <v>14</v>
      </c>
      <c r="B18" s="62" t="s">
        <v>63</v>
      </c>
      <c r="C18" s="67" t="s">
        <v>127</v>
      </c>
      <c r="D18" s="67" t="s">
        <v>23</v>
      </c>
      <c r="E18" s="68" t="s">
        <v>128</v>
      </c>
      <c r="F18" s="67" t="s">
        <v>101</v>
      </c>
      <c r="G18" s="69">
        <v>39</v>
      </c>
      <c r="H18" s="69">
        <v>46</v>
      </c>
      <c r="I18" s="69">
        <v>85</v>
      </c>
      <c r="J18" s="67">
        <v>9954859280</v>
      </c>
      <c r="K18" s="70" t="s">
        <v>129</v>
      </c>
      <c r="L18" s="64"/>
      <c r="M18" s="64"/>
      <c r="N18" s="64"/>
      <c r="O18" s="66"/>
      <c r="P18" s="66">
        <v>43559</v>
      </c>
      <c r="Q18" s="64" t="s">
        <v>123</v>
      </c>
      <c r="R18" s="64"/>
      <c r="S18" s="64" t="s">
        <v>98</v>
      </c>
      <c r="T18" s="18"/>
    </row>
    <row r="19" spans="1:20" x14ac:dyDescent="0.3">
      <c r="A19" s="4">
        <v>15</v>
      </c>
      <c r="B19" s="62" t="s">
        <v>63</v>
      </c>
      <c r="C19" s="67" t="s">
        <v>130</v>
      </c>
      <c r="D19" s="67" t="s">
        <v>23</v>
      </c>
      <c r="E19" s="68" t="s">
        <v>131</v>
      </c>
      <c r="F19" s="67" t="s">
        <v>101</v>
      </c>
      <c r="G19" s="69">
        <v>3</v>
      </c>
      <c r="H19" s="69">
        <v>6</v>
      </c>
      <c r="I19" s="69">
        <v>9</v>
      </c>
      <c r="J19" s="67">
        <v>8011528235</v>
      </c>
      <c r="K19" s="70" t="s">
        <v>129</v>
      </c>
      <c r="L19" s="64"/>
      <c r="M19" s="64"/>
      <c r="N19" s="64"/>
      <c r="O19" s="64"/>
      <c r="P19" s="66">
        <v>43559</v>
      </c>
      <c r="Q19" s="64" t="s">
        <v>123</v>
      </c>
      <c r="R19" s="64"/>
      <c r="S19" s="64" t="s">
        <v>98</v>
      </c>
      <c r="T19" s="18"/>
    </row>
    <row r="20" spans="1:20" x14ac:dyDescent="0.3">
      <c r="A20" s="4">
        <v>16</v>
      </c>
      <c r="B20" s="62" t="s">
        <v>62</v>
      </c>
      <c r="C20" s="63" t="s">
        <v>132</v>
      </c>
      <c r="D20" s="64" t="s">
        <v>25</v>
      </c>
      <c r="E20" s="65">
        <v>4</v>
      </c>
      <c r="F20" s="64" t="s">
        <v>96</v>
      </c>
      <c r="G20" s="63">
        <v>21</v>
      </c>
      <c r="H20" s="63">
        <v>22</v>
      </c>
      <c r="I20" s="62">
        <v>43</v>
      </c>
      <c r="J20" s="63">
        <v>7896484613</v>
      </c>
      <c r="K20" s="63" t="s">
        <v>73</v>
      </c>
      <c r="L20" s="64"/>
      <c r="M20" s="64"/>
      <c r="N20" s="64"/>
      <c r="O20" s="64"/>
      <c r="P20" s="66">
        <v>43589</v>
      </c>
      <c r="Q20" s="64" t="s">
        <v>133</v>
      </c>
      <c r="R20" s="64"/>
      <c r="S20" s="64" t="s">
        <v>98</v>
      </c>
      <c r="T20" s="18"/>
    </row>
    <row r="21" spans="1:20" x14ac:dyDescent="0.3">
      <c r="A21" s="4">
        <v>17</v>
      </c>
      <c r="B21" s="62" t="s">
        <v>62</v>
      </c>
      <c r="C21" s="67" t="s">
        <v>134</v>
      </c>
      <c r="D21" s="67" t="s">
        <v>23</v>
      </c>
      <c r="E21" s="68" t="s">
        <v>135</v>
      </c>
      <c r="F21" s="67" t="s">
        <v>101</v>
      </c>
      <c r="G21" s="69">
        <v>170</v>
      </c>
      <c r="H21" s="69">
        <v>160</v>
      </c>
      <c r="I21" s="69">
        <v>330</v>
      </c>
      <c r="J21" s="67">
        <v>9435236538</v>
      </c>
      <c r="K21" s="67" t="s">
        <v>136</v>
      </c>
      <c r="L21" s="64"/>
      <c r="M21" s="64"/>
      <c r="N21" s="64"/>
      <c r="O21" s="64"/>
      <c r="P21" s="66">
        <v>43589</v>
      </c>
      <c r="Q21" s="64" t="s">
        <v>133</v>
      </c>
      <c r="R21" s="64"/>
      <c r="S21" s="64" t="s">
        <v>98</v>
      </c>
      <c r="T21" s="18"/>
    </row>
    <row r="22" spans="1:20" x14ac:dyDescent="0.3">
      <c r="A22" s="4">
        <v>18</v>
      </c>
      <c r="B22" s="62" t="s">
        <v>63</v>
      </c>
      <c r="C22" s="63" t="s">
        <v>137</v>
      </c>
      <c r="D22" s="64" t="s">
        <v>25</v>
      </c>
      <c r="E22" s="65">
        <v>4</v>
      </c>
      <c r="F22" s="64" t="s">
        <v>104</v>
      </c>
      <c r="G22" s="63">
        <v>27</v>
      </c>
      <c r="H22" s="63">
        <v>31</v>
      </c>
      <c r="I22" s="62">
        <v>58</v>
      </c>
      <c r="J22" s="63">
        <v>9954698105</v>
      </c>
      <c r="K22" s="63" t="s">
        <v>105</v>
      </c>
      <c r="L22" s="64"/>
      <c r="M22" s="64"/>
      <c r="N22" s="64"/>
      <c r="O22" s="64"/>
      <c r="P22" s="66">
        <v>43589</v>
      </c>
      <c r="Q22" s="64" t="s">
        <v>133</v>
      </c>
      <c r="R22" s="64"/>
      <c r="S22" s="64" t="s">
        <v>98</v>
      </c>
      <c r="T22" s="18"/>
    </row>
    <row r="23" spans="1:20" x14ac:dyDescent="0.3">
      <c r="A23" s="4">
        <v>19</v>
      </c>
      <c r="B23" s="62" t="s">
        <v>63</v>
      </c>
      <c r="C23" s="67" t="s">
        <v>138</v>
      </c>
      <c r="D23" s="67" t="s">
        <v>23</v>
      </c>
      <c r="E23" s="68" t="s">
        <v>139</v>
      </c>
      <c r="F23" s="67" t="s">
        <v>118</v>
      </c>
      <c r="G23" s="69">
        <v>78</v>
      </c>
      <c r="H23" s="69">
        <v>66</v>
      </c>
      <c r="I23" s="69">
        <v>144</v>
      </c>
      <c r="J23" s="67">
        <v>8473852032</v>
      </c>
      <c r="K23" s="70" t="s">
        <v>129</v>
      </c>
      <c r="L23" s="64"/>
      <c r="M23" s="64"/>
      <c r="N23" s="64"/>
      <c r="O23" s="64"/>
      <c r="P23" s="66">
        <v>43589</v>
      </c>
      <c r="Q23" s="64" t="s">
        <v>133</v>
      </c>
      <c r="R23" s="64"/>
      <c r="S23" s="64" t="s">
        <v>98</v>
      </c>
      <c r="T23" s="18"/>
    </row>
    <row r="24" spans="1:20" x14ac:dyDescent="0.3">
      <c r="A24" s="4">
        <v>20</v>
      </c>
      <c r="B24" s="62" t="s">
        <v>63</v>
      </c>
      <c r="C24" s="67" t="s">
        <v>140</v>
      </c>
      <c r="D24" s="67" t="s">
        <v>23</v>
      </c>
      <c r="E24" s="68" t="s">
        <v>141</v>
      </c>
      <c r="F24" s="67" t="s">
        <v>101</v>
      </c>
      <c r="G24" s="69">
        <v>5</v>
      </c>
      <c r="H24" s="69">
        <v>4</v>
      </c>
      <c r="I24" s="69">
        <v>9</v>
      </c>
      <c r="J24" s="67">
        <v>7896917151</v>
      </c>
      <c r="K24" s="70" t="s">
        <v>129</v>
      </c>
      <c r="L24" s="64"/>
      <c r="M24" s="64"/>
      <c r="N24" s="64"/>
      <c r="O24" s="64"/>
      <c r="P24" s="66">
        <v>43589</v>
      </c>
      <c r="Q24" s="64" t="s">
        <v>133</v>
      </c>
      <c r="R24" s="64"/>
      <c r="S24" s="64" t="s">
        <v>98</v>
      </c>
      <c r="T24" s="18"/>
    </row>
    <row r="25" spans="1:20" x14ac:dyDescent="0.3">
      <c r="A25" s="4">
        <v>21</v>
      </c>
      <c r="B25" s="62" t="s">
        <v>62</v>
      </c>
      <c r="C25" s="63" t="s">
        <v>142</v>
      </c>
      <c r="D25" s="64" t="s">
        <v>25</v>
      </c>
      <c r="E25" s="65">
        <v>5</v>
      </c>
      <c r="F25" s="64" t="s">
        <v>96</v>
      </c>
      <c r="G25" s="63">
        <v>31</v>
      </c>
      <c r="H25" s="63">
        <v>35</v>
      </c>
      <c r="I25" s="62">
        <v>66</v>
      </c>
      <c r="J25" s="63">
        <v>9678275968</v>
      </c>
      <c r="K25" s="63" t="s">
        <v>122</v>
      </c>
      <c r="L25" s="64"/>
      <c r="M25" s="64"/>
      <c r="N25" s="64"/>
      <c r="O25" s="66"/>
      <c r="P25" s="66">
        <v>43620</v>
      </c>
      <c r="Q25" s="64" t="s">
        <v>143</v>
      </c>
      <c r="R25" s="64"/>
      <c r="S25" s="64" t="s">
        <v>98</v>
      </c>
      <c r="T25" s="18"/>
    </row>
    <row r="26" spans="1:20" x14ac:dyDescent="0.3">
      <c r="A26" s="4">
        <v>22</v>
      </c>
      <c r="B26" s="62" t="s">
        <v>62</v>
      </c>
      <c r="C26" s="67" t="s">
        <v>134</v>
      </c>
      <c r="D26" s="67" t="s">
        <v>23</v>
      </c>
      <c r="E26" s="68" t="s">
        <v>135</v>
      </c>
      <c r="F26" s="67" t="s">
        <v>101</v>
      </c>
      <c r="G26" s="69"/>
      <c r="H26" s="69"/>
      <c r="I26" s="69"/>
      <c r="J26" s="67">
        <v>9435236538</v>
      </c>
      <c r="K26" s="67" t="s">
        <v>136</v>
      </c>
      <c r="L26" s="64"/>
      <c r="M26" s="64"/>
      <c r="N26" s="64"/>
      <c r="O26" s="64"/>
      <c r="P26" s="66">
        <v>43620</v>
      </c>
      <c r="Q26" s="64" t="s">
        <v>143</v>
      </c>
      <c r="R26" s="64"/>
      <c r="S26" s="64" t="s">
        <v>98</v>
      </c>
      <c r="T26" s="18"/>
    </row>
    <row r="27" spans="1:20" x14ac:dyDescent="0.3">
      <c r="A27" s="4">
        <v>23</v>
      </c>
      <c r="B27" s="62" t="s">
        <v>63</v>
      </c>
      <c r="C27" s="63" t="s">
        <v>144</v>
      </c>
      <c r="D27" s="64" t="s">
        <v>25</v>
      </c>
      <c r="E27" s="65">
        <v>5</v>
      </c>
      <c r="F27" s="64" t="s">
        <v>104</v>
      </c>
      <c r="G27" s="63">
        <v>19</v>
      </c>
      <c r="H27" s="63">
        <v>22</v>
      </c>
      <c r="I27" s="62">
        <v>41</v>
      </c>
      <c r="J27" s="63">
        <v>8011721753</v>
      </c>
      <c r="K27" s="63" t="s">
        <v>105</v>
      </c>
      <c r="L27" s="64"/>
      <c r="M27" s="64"/>
      <c r="N27" s="64"/>
      <c r="O27" s="64"/>
      <c r="P27" s="66">
        <v>43620</v>
      </c>
      <c r="Q27" s="64" t="s">
        <v>143</v>
      </c>
      <c r="R27" s="64"/>
      <c r="S27" s="64" t="s">
        <v>98</v>
      </c>
      <c r="T27" s="18"/>
    </row>
    <row r="28" spans="1:20" x14ac:dyDescent="0.3">
      <c r="A28" s="4">
        <v>24</v>
      </c>
      <c r="B28" s="62" t="s">
        <v>63</v>
      </c>
      <c r="C28" s="67" t="s">
        <v>145</v>
      </c>
      <c r="D28" s="67" t="s">
        <v>23</v>
      </c>
      <c r="E28" s="68" t="s">
        <v>146</v>
      </c>
      <c r="F28" s="67" t="s">
        <v>101</v>
      </c>
      <c r="G28" s="69">
        <v>1</v>
      </c>
      <c r="H28" s="69">
        <v>4</v>
      </c>
      <c r="I28" s="69">
        <v>5</v>
      </c>
      <c r="J28" s="67">
        <v>9954902756</v>
      </c>
      <c r="K28" s="70" t="s">
        <v>129</v>
      </c>
      <c r="L28" s="64"/>
      <c r="M28" s="64"/>
      <c r="N28" s="64"/>
      <c r="O28" s="64"/>
      <c r="P28" s="66">
        <v>43620</v>
      </c>
      <c r="Q28" s="64" t="s">
        <v>143</v>
      </c>
      <c r="R28" s="64"/>
      <c r="S28" s="64" t="s">
        <v>98</v>
      </c>
      <c r="T28" s="18"/>
    </row>
    <row r="29" spans="1:20" x14ac:dyDescent="0.3">
      <c r="A29" s="4">
        <v>25</v>
      </c>
      <c r="B29" s="62" t="s">
        <v>63</v>
      </c>
      <c r="C29" s="67" t="s">
        <v>147</v>
      </c>
      <c r="D29" s="67" t="s">
        <v>23</v>
      </c>
      <c r="E29" s="68" t="s">
        <v>148</v>
      </c>
      <c r="F29" s="67" t="s">
        <v>101</v>
      </c>
      <c r="G29" s="69">
        <v>6</v>
      </c>
      <c r="H29" s="69">
        <v>7</v>
      </c>
      <c r="I29" s="69">
        <v>13</v>
      </c>
      <c r="J29" s="67">
        <v>9854875683</v>
      </c>
      <c r="K29" s="70" t="s">
        <v>129</v>
      </c>
      <c r="L29" s="64"/>
      <c r="M29" s="64"/>
      <c r="N29" s="64"/>
      <c r="O29" s="64"/>
      <c r="P29" s="66">
        <v>43620</v>
      </c>
      <c r="Q29" s="64" t="s">
        <v>143</v>
      </c>
      <c r="R29" s="64"/>
      <c r="S29" s="64" t="s">
        <v>98</v>
      </c>
      <c r="T29" s="18"/>
    </row>
    <row r="30" spans="1:20" x14ac:dyDescent="0.3">
      <c r="A30" s="4">
        <v>26</v>
      </c>
      <c r="B30" s="62" t="s">
        <v>62</v>
      </c>
      <c r="C30" s="63" t="s">
        <v>149</v>
      </c>
      <c r="D30" s="64" t="s">
        <v>150</v>
      </c>
      <c r="E30" s="71">
        <v>6</v>
      </c>
      <c r="F30" s="64" t="s">
        <v>96</v>
      </c>
      <c r="G30" s="63">
        <v>38</v>
      </c>
      <c r="H30" s="63">
        <v>32</v>
      </c>
      <c r="I30" s="71">
        <v>70</v>
      </c>
      <c r="J30" s="63">
        <v>8474833544</v>
      </c>
      <c r="K30" s="63" t="s">
        <v>122</v>
      </c>
      <c r="L30" s="64"/>
      <c r="M30" s="64"/>
      <c r="N30" s="64"/>
      <c r="O30" s="64"/>
      <c r="P30" s="66">
        <v>43681</v>
      </c>
      <c r="Q30" s="64" t="s">
        <v>151</v>
      </c>
      <c r="R30" s="64"/>
      <c r="S30" s="64" t="s">
        <v>98</v>
      </c>
      <c r="T30" s="18"/>
    </row>
    <row r="31" spans="1:20" ht="30.75" x14ac:dyDescent="0.3">
      <c r="A31" s="4">
        <v>27</v>
      </c>
      <c r="B31" s="62" t="s">
        <v>62</v>
      </c>
      <c r="C31" s="67" t="s">
        <v>152</v>
      </c>
      <c r="D31" s="67" t="s">
        <v>23</v>
      </c>
      <c r="E31" s="68" t="s">
        <v>153</v>
      </c>
      <c r="F31" s="67" t="s">
        <v>114</v>
      </c>
      <c r="G31" s="69">
        <v>134</v>
      </c>
      <c r="H31" s="69">
        <v>110</v>
      </c>
      <c r="I31" s="69">
        <v>244</v>
      </c>
      <c r="J31" s="67">
        <v>9954265307</v>
      </c>
      <c r="K31" s="67" t="s">
        <v>136</v>
      </c>
      <c r="L31" s="64"/>
      <c r="M31" s="64"/>
      <c r="N31" s="64"/>
      <c r="O31" s="64"/>
      <c r="P31" s="66">
        <v>43681</v>
      </c>
      <c r="Q31" s="64" t="s">
        <v>151</v>
      </c>
      <c r="R31" s="64"/>
      <c r="S31" s="64" t="s">
        <v>98</v>
      </c>
      <c r="T31" s="18"/>
    </row>
    <row r="32" spans="1:20" x14ac:dyDescent="0.3">
      <c r="A32" s="4">
        <v>28</v>
      </c>
      <c r="B32" s="62" t="s">
        <v>63</v>
      </c>
      <c r="C32" s="63" t="s">
        <v>154</v>
      </c>
      <c r="D32" s="64" t="s">
        <v>25</v>
      </c>
      <c r="E32" s="63">
        <v>6</v>
      </c>
      <c r="F32" s="64" t="s">
        <v>104</v>
      </c>
      <c r="G32" s="63">
        <v>31</v>
      </c>
      <c r="H32" s="63">
        <v>20</v>
      </c>
      <c r="I32" s="63">
        <v>51</v>
      </c>
      <c r="J32" s="63"/>
      <c r="K32" s="63"/>
      <c r="L32" s="64"/>
      <c r="M32" s="64"/>
      <c r="N32" s="64"/>
      <c r="O32" s="64"/>
      <c r="P32" s="66">
        <v>43681</v>
      </c>
      <c r="Q32" s="64" t="s">
        <v>151</v>
      </c>
      <c r="R32" s="64"/>
      <c r="S32" s="64" t="s">
        <v>98</v>
      </c>
      <c r="T32" s="18"/>
    </row>
    <row r="33" spans="1:20" x14ac:dyDescent="0.3">
      <c r="A33" s="4">
        <v>29</v>
      </c>
      <c r="B33" s="62" t="s">
        <v>63</v>
      </c>
      <c r="C33" s="67" t="s">
        <v>155</v>
      </c>
      <c r="D33" s="67" t="s">
        <v>23</v>
      </c>
      <c r="E33" s="68" t="s">
        <v>156</v>
      </c>
      <c r="F33" s="67" t="s">
        <v>101</v>
      </c>
      <c r="G33" s="69">
        <v>13</v>
      </c>
      <c r="H33" s="69">
        <v>16</v>
      </c>
      <c r="I33" s="69">
        <v>29</v>
      </c>
      <c r="J33" s="67">
        <v>9954315836</v>
      </c>
      <c r="K33" s="70" t="s">
        <v>129</v>
      </c>
      <c r="L33" s="64"/>
      <c r="M33" s="64"/>
      <c r="N33" s="64"/>
      <c r="O33" s="66"/>
      <c r="P33" s="66">
        <v>43681</v>
      </c>
      <c r="Q33" s="64" t="s">
        <v>151</v>
      </c>
      <c r="R33" s="64"/>
      <c r="S33" s="64" t="s">
        <v>98</v>
      </c>
      <c r="T33" s="18"/>
    </row>
    <row r="34" spans="1:20" x14ac:dyDescent="0.3">
      <c r="A34" s="4">
        <v>30</v>
      </c>
      <c r="B34" s="62" t="s">
        <v>63</v>
      </c>
      <c r="C34" s="63" t="s">
        <v>157</v>
      </c>
      <c r="D34" s="67" t="s">
        <v>23</v>
      </c>
      <c r="E34" s="68" t="s">
        <v>158</v>
      </c>
      <c r="F34" s="67" t="s">
        <v>101</v>
      </c>
      <c r="G34" s="69">
        <v>32</v>
      </c>
      <c r="H34" s="69">
        <v>25</v>
      </c>
      <c r="I34" s="69">
        <v>57</v>
      </c>
      <c r="J34" s="67">
        <v>9854613306</v>
      </c>
      <c r="K34" s="63" t="s">
        <v>159</v>
      </c>
      <c r="L34" s="64"/>
      <c r="M34" s="64"/>
      <c r="N34" s="64"/>
      <c r="O34" s="64"/>
      <c r="P34" s="66">
        <v>43681</v>
      </c>
      <c r="Q34" s="64" t="s">
        <v>151</v>
      </c>
      <c r="R34" s="64"/>
      <c r="S34" s="64" t="s">
        <v>98</v>
      </c>
      <c r="T34" s="18"/>
    </row>
    <row r="35" spans="1:20" x14ac:dyDescent="0.3">
      <c r="A35" s="4">
        <v>31</v>
      </c>
      <c r="B35" s="62" t="s">
        <v>63</v>
      </c>
      <c r="C35" s="63" t="s">
        <v>160</v>
      </c>
      <c r="D35" s="67" t="s">
        <v>23</v>
      </c>
      <c r="E35" s="68" t="s">
        <v>161</v>
      </c>
      <c r="F35" s="67" t="s">
        <v>101</v>
      </c>
      <c r="G35" s="69">
        <v>7</v>
      </c>
      <c r="H35" s="69">
        <v>13</v>
      </c>
      <c r="I35" s="69">
        <v>20</v>
      </c>
      <c r="J35" s="67">
        <v>9613267503</v>
      </c>
      <c r="K35" s="63" t="s">
        <v>159</v>
      </c>
      <c r="L35" s="64"/>
      <c r="M35" s="64"/>
      <c r="N35" s="64"/>
      <c r="O35" s="64"/>
      <c r="P35" s="66">
        <v>43681</v>
      </c>
      <c r="Q35" s="64" t="s">
        <v>151</v>
      </c>
      <c r="R35" s="64"/>
      <c r="S35" s="64" t="s">
        <v>98</v>
      </c>
      <c r="T35" s="18"/>
    </row>
    <row r="36" spans="1:20" x14ac:dyDescent="0.3">
      <c r="A36" s="4">
        <v>32</v>
      </c>
      <c r="B36" s="62" t="s">
        <v>62</v>
      </c>
      <c r="C36" s="63" t="s">
        <v>162</v>
      </c>
      <c r="D36" s="64" t="s">
        <v>25</v>
      </c>
      <c r="E36" s="65">
        <v>7</v>
      </c>
      <c r="F36" s="64" t="s">
        <v>96</v>
      </c>
      <c r="G36" s="63">
        <v>18</v>
      </c>
      <c r="H36" s="63">
        <v>34</v>
      </c>
      <c r="I36" s="62">
        <v>52</v>
      </c>
      <c r="J36" s="63">
        <v>9854632090</v>
      </c>
      <c r="K36" s="63" t="s">
        <v>122</v>
      </c>
      <c r="L36" s="64"/>
      <c r="M36" s="64"/>
      <c r="N36" s="64"/>
      <c r="O36" s="64"/>
      <c r="P36" s="66">
        <v>43712</v>
      </c>
      <c r="Q36" s="64" t="s">
        <v>97</v>
      </c>
      <c r="R36" s="64"/>
      <c r="S36" s="64" t="s">
        <v>98</v>
      </c>
      <c r="T36" s="18"/>
    </row>
    <row r="37" spans="1:20" x14ac:dyDescent="0.3">
      <c r="A37" s="4">
        <v>33</v>
      </c>
      <c r="B37" s="62" t="s">
        <v>62</v>
      </c>
      <c r="C37" s="67" t="s">
        <v>163</v>
      </c>
      <c r="D37" s="67" t="s">
        <v>23</v>
      </c>
      <c r="E37" s="68" t="s">
        <v>164</v>
      </c>
      <c r="F37" s="67" t="s">
        <v>118</v>
      </c>
      <c r="G37" s="69">
        <v>231</v>
      </c>
      <c r="H37" s="69">
        <v>199</v>
      </c>
      <c r="I37" s="69">
        <v>430</v>
      </c>
      <c r="J37" s="67">
        <v>7399647839</v>
      </c>
      <c r="K37" s="67" t="s">
        <v>136</v>
      </c>
      <c r="L37" s="64"/>
      <c r="M37" s="64"/>
      <c r="N37" s="64"/>
      <c r="O37" s="64"/>
      <c r="P37" s="66">
        <v>43712</v>
      </c>
      <c r="Q37" s="64" t="s">
        <v>97</v>
      </c>
      <c r="R37" s="64"/>
      <c r="S37" s="64" t="s">
        <v>98</v>
      </c>
      <c r="T37" s="18"/>
    </row>
    <row r="38" spans="1:20" x14ac:dyDescent="0.3">
      <c r="A38" s="4">
        <v>34</v>
      </c>
      <c r="B38" s="62" t="s">
        <v>63</v>
      </c>
      <c r="C38" s="63" t="s">
        <v>165</v>
      </c>
      <c r="D38" s="64" t="s">
        <v>25</v>
      </c>
      <c r="E38" s="65">
        <v>7</v>
      </c>
      <c r="F38" s="64" t="s">
        <v>104</v>
      </c>
      <c r="G38" s="63">
        <v>17</v>
      </c>
      <c r="H38" s="63">
        <v>11</v>
      </c>
      <c r="I38" s="62">
        <v>28</v>
      </c>
      <c r="J38" s="63"/>
      <c r="K38" s="63" t="s">
        <v>105</v>
      </c>
      <c r="L38" s="64"/>
      <c r="M38" s="64"/>
      <c r="N38" s="64"/>
      <c r="O38" s="64"/>
      <c r="P38" s="66">
        <v>43712</v>
      </c>
      <c r="Q38" s="64" t="s">
        <v>97</v>
      </c>
      <c r="R38" s="64"/>
      <c r="S38" s="64" t="s">
        <v>98</v>
      </c>
      <c r="T38" s="18"/>
    </row>
    <row r="39" spans="1:20" x14ac:dyDescent="0.3">
      <c r="A39" s="4">
        <v>35</v>
      </c>
      <c r="B39" s="62" t="s">
        <v>63</v>
      </c>
      <c r="C39" s="67" t="s">
        <v>166</v>
      </c>
      <c r="D39" s="67" t="s">
        <v>23</v>
      </c>
      <c r="E39" s="68" t="s">
        <v>167</v>
      </c>
      <c r="F39" s="67" t="s">
        <v>101</v>
      </c>
      <c r="G39" s="69">
        <v>36</v>
      </c>
      <c r="H39" s="69">
        <v>41</v>
      </c>
      <c r="I39" s="69">
        <v>77</v>
      </c>
      <c r="J39" s="67">
        <v>9613363766</v>
      </c>
      <c r="K39" s="67" t="s">
        <v>168</v>
      </c>
      <c r="L39" s="64"/>
      <c r="M39" s="64"/>
      <c r="N39" s="64"/>
      <c r="O39" s="66"/>
      <c r="P39" s="66">
        <v>43712</v>
      </c>
      <c r="Q39" s="64" t="s">
        <v>97</v>
      </c>
      <c r="R39" s="64"/>
      <c r="S39" s="64" t="s">
        <v>98</v>
      </c>
      <c r="T39" s="18"/>
    </row>
    <row r="40" spans="1:20" x14ac:dyDescent="0.3">
      <c r="A40" s="4">
        <v>36</v>
      </c>
      <c r="B40" s="62" t="s">
        <v>63</v>
      </c>
      <c r="C40" s="67" t="s">
        <v>169</v>
      </c>
      <c r="D40" s="67" t="s">
        <v>23</v>
      </c>
      <c r="E40" s="68" t="s">
        <v>170</v>
      </c>
      <c r="F40" s="67" t="s">
        <v>101</v>
      </c>
      <c r="G40" s="69">
        <v>31</v>
      </c>
      <c r="H40" s="69">
        <v>27</v>
      </c>
      <c r="I40" s="69">
        <v>58</v>
      </c>
      <c r="J40" s="67">
        <v>9859004658</v>
      </c>
      <c r="K40" s="67" t="s">
        <v>168</v>
      </c>
      <c r="L40" s="64"/>
      <c r="M40" s="64"/>
      <c r="N40" s="64"/>
      <c r="O40" s="64"/>
      <c r="P40" s="66">
        <v>43712</v>
      </c>
      <c r="Q40" s="64" t="s">
        <v>97</v>
      </c>
      <c r="R40" s="64"/>
      <c r="S40" s="64" t="s">
        <v>98</v>
      </c>
      <c r="T40" s="18"/>
    </row>
    <row r="41" spans="1:20" x14ac:dyDescent="0.3">
      <c r="A41" s="4">
        <v>37</v>
      </c>
      <c r="B41" s="62" t="s">
        <v>62</v>
      </c>
      <c r="C41" s="63" t="s">
        <v>171</v>
      </c>
      <c r="D41" s="64" t="s">
        <v>25</v>
      </c>
      <c r="E41" s="65">
        <v>8</v>
      </c>
      <c r="F41" s="64" t="s">
        <v>96</v>
      </c>
      <c r="G41" s="63">
        <v>19</v>
      </c>
      <c r="H41" s="63">
        <v>38</v>
      </c>
      <c r="I41" s="62">
        <v>57</v>
      </c>
      <c r="J41" s="63">
        <v>9678033348</v>
      </c>
      <c r="K41" s="63" t="s">
        <v>105</v>
      </c>
      <c r="L41" s="64"/>
      <c r="M41" s="64"/>
      <c r="N41" s="64"/>
      <c r="O41" s="64"/>
      <c r="P41" s="66">
        <v>43742</v>
      </c>
      <c r="Q41" s="64" t="s">
        <v>111</v>
      </c>
      <c r="R41" s="64"/>
      <c r="S41" s="64" t="s">
        <v>98</v>
      </c>
      <c r="T41" s="18"/>
    </row>
    <row r="42" spans="1:20" x14ac:dyDescent="0.3">
      <c r="A42" s="4">
        <v>38</v>
      </c>
      <c r="B42" s="62" t="s">
        <v>62</v>
      </c>
      <c r="C42" s="67" t="s">
        <v>163</v>
      </c>
      <c r="D42" s="67" t="s">
        <v>23</v>
      </c>
      <c r="E42" s="68" t="s">
        <v>164</v>
      </c>
      <c r="F42" s="67" t="s">
        <v>118</v>
      </c>
      <c r="G42" s="69"/>
      <c r="H42" s="69"/>
      <c r="I42" s="69"/>
      <c r="J42" s="67">
        <v>7399647839</v>
      </c>
      <c r="K42" s="67" t="s">
        <v>136</v>
      </c>
      <c r="L42" s="64"/>
      <c r="M42" s="64"/>
      <c r="N42" s="64"/>
      <c r="O42" s="64"/>
      <c r="P42" s="66">
        <v>43742</v>
      </c>
      <c r="Q42" s="64" t="s">
        <v>111</v>
      </c>
      <c r="R42" s="64"/>
      <c r="S42" s="64" t="s">
        <v>98</v>
      </c>
      <c r="T42" s="18"/>
    </row>
    <row r="43" spans="1:20" x14ac:dyDescent="0.3">
      <c r="A43" s="4">
        <v>39</v>
      </c>
      <c r="B43" s="62" t="s">
        <v>63</v>
      </c>
      <c r="C43" s="63" t="s">
        <v>172</v>
      </c>
      <c r="D43" s="64" t="s">
        <v>25</v>
      </c>
      <c r="E43" s="65">
        <v>8</v>
      </c>
      <c r="F43" s="64" t="s">
        <v>104</v>
      </c>
      <c r="G43" s="63">
        <v>7</v>
      </c>
      <c r="H43" s="63">
        <v>14</v>
      </c>
      <c r="I43" s="62">
        <v>21</v>
      </c>
      <c r="J43" s="63">
        <v>9613155369</v>
      </c>
      <c r="K43" s="63" t="s">
        <v>172</v>
      </c>
      <c r="L43" s="64"/>
      <c r="M43" s="64"/>
      <c r="N43" s="64"/>
      <c r="O43" s="64"/>
      <c r="P43" s="66">
        <v>43742</v>
      </c>
      <c r="Q43" s="64" t="s">
        <v>111</v>
      </c>
      <c r="R43" s="64"/>
      <c r="S43" s="64" t="s">
        <v>98</v>
      </c>
      <c r="T43" s="18"/>
    </row>
    <row r="44" spans="1:20" x14ac:dyDescent="0.3">
      <c r="A44" s="4">
        <v>40</v>
      </c>
      <c r="B44" s="62" t="s">
        <v>63</v>
      </c>
      <c r="C44" s="67" t="s">
        <v>173</v>
      </c>
      <c r="D44" s="67" t="s">
        <v>23</v>
      </c>
      <c r="E44" s="68" t="s">
        <v>174</v>
      </c>
      <c r="F44" s="67" t="s">
        <v>101</v>
      </c>
      <c r="G44" s="69">
        <v>26</v>
      </c>
      <c r="H44" s="69">
        <v>26</v>
      </c>
      <c r="I44" s="69">
        <v>52</v>
      </c>
      <c r="J44" s="67">
        <v>8134874245</v>
      </c>
      <c r="K44" s="67" t="s">
        <v>168</v>
      </c>
      <c r="L44" s="64"/>
      <c r="M44" s="64"/>
      <c r="N44" s="64"/>
      <c r="O44" s="64"/>
      <c r="P44" s="66">
        <v>43742</v>
      </c>
      <c r="Q44" s="64" t="s">
        <v>111</v>
      </c>
      <c r="R44" s="64"/>
      <c r="S44" s="64" t="s">
        <v>98</v>
      </c>
      <c r="T44" s="18"/>
    </row>
    <row r="45" spans="1:20" x14ac:dyDescent="0.3">
      <c r="A45" s="4">
        <v>41</v>
      </c>
      <c r="B45" s="62" t="s">
        <v>63</v>
      </c>
      <c r="C45" s="67" t="s">
        <v>175</v>
      </c>
      <c r="D45" s="67" t="s">
        <v>23</v>
      </c>
      <c r="E45" s="68" t="s">
        <v>176</v>
      </c>
      <c r="F45" s="67" t="s">
        <v>101</v>
      </c>
      <c r="G45" s="69">
        <v>26</v>
      </c>
      <c r="H45" s="69">
        <v>32</v>
      </c>
      <c r="I45" s="69">
        <v>58</v>
      </c>
      <c r="J45" s="67">
        <v>9613333171</v>
      </c>
      <c r="K45" s="67" t="s">
        <v>168</v>
      </c>
      <c r="L45" s="64"/>
      <c r="M45" s="64"/>
      <c r="N45" s="64"/>
      <c r="O45" s="64"/>
      <c r="P45" s="66">
        <v>43742</v>
      </c>
      <c r="Q45" s="64" t="s">
        <v>111</v>
      </c>
      <c r="R45" s="64"/>
      <c r="S45" s="64" t="s">
        <v>98</v>
      </c>
      <c r="T45" s="18"/>
    </row>
    <row r="46" spans="1:20" x14ac:dyDescent="0.3">
      <c r="A46" s="4">
        <v>42</v>
      </c>
      <c r="B46" s="62" t="s">
        <v>62</v>
      </c>
      <c r="C46" s="63" t="s">
        <v>177</v>
      </c>
      <c r="D46" s="64" t="s">
        <v>25</v>
      </c>
      <c r="E46" s="65">
        <v>9</v>
      </c>
      <c r="F46" s="64" t="s">
        <v>96</v>
      </c>
      <c r="G46" s="63">
        <v>25</v>
      </c>
      <c r="H46" s="63">
        <v>34</v>
      </c>
      <c r="I46" s="62">
        <v>59</v>
      </c>
      <c r="J46" s="63">
        <v>8471988970</v>
      </c>
      <c r="K46" s="63" t="s">
        <v>105</v>
      </c>
      <c r="L46" s="64"/>
      <c r="M46" s="64"/>
      <c r="N46" s="64"/>
      <c r="O46" s="66"/>
      <c r="P46" s="66">
        <v>43773</v>
      </c>
      <c r="Q46" s="64" t="s">
        <v>178</v>
      </c>
      <c r="R46" s="64"/>
      <c r="S46" s="64" t="s">
        <v>98</v>
      </c>
      <c r="T46" s="18"/>
    </row>
    <row r="47" spans="1:20" x14ac:dyDescent="0.3">
      <c r="A47" s="4">
        <v>43</v>
      </c>
      <c r="B47" s="62" t="s">
        <v>62</v>
      </c>
      <c r="C47" s="67" t="s">
        <v>179</v>
      </c>
      <c r="D47" s="67" t="s">
        <v>23</v>
      </c>
      <c r="E47" s="68" t="s">
        <v>180</v>
      </c>
      <c r="F47" s="67" t="s">
        <v>118</v>
      </c>
      <c r="G47" s="69">
        <v>0</v>
      </c>
      <c r="H47" s="69">
        <v>153</v>
      </c>
      <c r="I47" s="69">
        <v>153</v>
      </c>
      <c r="J47" s="67">
        <v>9435654970</v>
      </c>
      <c r="K47" s="67" t="s">
        <v>136</v>
      </c>
      <c r="L47" s="64"/>
      <c r="M47" s="64"/>
      <c r="N47" s="64"/>
      <c r="O47" s="64"/>
      <c r="P47" s="66">
        <v>43773</v>
      </c>
      <c r="Q47" s="64" t="s">
        <v>178</v>
      </c>
      <c r="R47" s="64"/>
      <c r="S47" s="64" t="s">
        <v>98</v>
      </c>
      <c r="T47" s="18"/>
    </row>
    <row r="48" spans="1:20" x14ac:dyDescent="0.3">
      <c r="A48" s="4">
        <v>44</v>
      </c>
      <c r="B48" s="62" t="s">
        <v>63</v>
      </c>
      <c r="C48" s="63" t="s">
        <v>181</v>
      </c>
      <c r="D48" s="64" t="s">
        <v>25</v>
      </c>
      <c r="E48" s="65">
        <v>9</v>
      </c>
      <c r="F48" s="64" t="s">
        <v>104</v>
      </c>
      <c r="G48" s="63">
        <v>14</v>
      </c>
      <c r="H48" s="63">
        <v>12</v>
      </c>
      <c r="I48" s="62">
        <v>26</v>
      </c>
      <c r="J48" s="63">
        <v>8471990404</v>
      </c>
      <c r="K48" s="63" t="s">
        <v>172</v>
      </c>
      <c r="L48" s="64"/>
      <c r="M48" s="64"/>
      <c r="N48" s="64"/>
      <c r="O48" s="64"/>
      <c r="P48" s="66">
        <v>43773</v>
      </c>
      <c r="Q48" s="64" t="s">
        <v>178</v>
      </c>
      <c r="R48" s="64"/>
      <c r="S48" s="64" t="s">
        <v>98</v>
      </c>
      <c r="T48" s="18"/>
    </row>
    <row r="49" spans="1:20" x14ac:dyDescent="0.3">
      <c r="A49" s="4">
        <v>45</v>
      </c>
      <c r="B49" s="62" t="s">
        <v>63</v>
      </c>
      <c r="C49" s="67" t="s">
        <v>182</v>
      </c>
      <c r="D49" s="67" t="s">
        <v>23</v>
      </c>
      <c r="E49" s="68" t="s">
        <v>183</v>
      </c>
      <c r="F49" s="67" t="s">
        <v>101</v>
      </c>
      <c r="G49" s="69">
        <v>47</v>
      </c>
      <c r="H49" s="69">
        <v>39</v>
      </c>
      <c r="I49" s="69">
        <v>86</v>
      </c>
      <c r="J49" s="67">
        <v>9613333165</v>
      </c>
      <c r="K49" s="67" t="s">
        <v>168</v>
      </c>
      <c r="L49" s="64"/>
      <c r="M49" s="64"/>
      <c r="N49" s="64"/>
      <c r="O49" s="64"/>
      <c r="P49" s="66">
        <v>43773</v>
      </c>
      <c r="Q49" s="64" t="s">
        <v>178</v>
      </c>
      <c r="R49" s="64"/>
      <c r="S49" s="64" t="s">
        <v>98</v>
      </c>
      <c r="T49" s="18"/>
    </row>
    <row r="50" spans="1:20" ht="30.75" x14ac:dyDescent="0.3">
      <c r="A50" s="4">
        <v>46</v>
      </c>
      <c r="B50" s="62" t="s">
        <v>63</v>
      </c>
      <c r="C50" s="67" t="s">
        <v>184</v>
      </c>
      <c r="D50" s="67" t="s">
        <v>23</v>
      </c>
      <c r="E50" s="68" t="s">
        <v>185</v>
      </c>
      <c r="F50" s="67" t="s">
        <v>101</v>
      </c>
      <c r="G50" s="69">
        <v>53</v>
      </c>
      <c r="H50" s="69">
        <v>39</v>
      </c>
      <c r="I50" s="69">
        <v>92</v>
      </c>
      <c r="J50" s="67">
        <v>9577029881</v>
      </c>
      <c r="K50" s="67" t="s">
        <v>168</v>
      </c>
      <c r="L50" s="64"/>
      <c r="M50" s="64"/>
      <c r="N50" s="64"/>
      <c r="O50" s="64"/>
      <c r="P50" s="66">
        <v>43773</v>
      </c>
      <c r="Q50" s="64" t="s">
        <v>178</v>
      </c>
      <c r="R50" s="64"/>
      <c r="S50" s="64" t="s">
        <v>98</v>
      </c>
      <c r="T50" s="18"/>
    </row>
    <row r="51" spans="1:20" x14ac:dyDescent="0.3">
      <c r="A51" s="4">
        <v>47</v>
      </c>
      <c r="B51" s="62" t="s">
        <v>62</v>
      </c>
      <c r="C51" s="63" t="s">
        <v>186</v>
      </c>
      <c r="D51" s="64" t="s">
        <v>25</v>
      </c>
      <c r="E51" s="65">
        <v>10</v>
      </c>
      <c r="F51" s="64" t="s">
        <v>96</v>
      </c>
      <c r="G51" s="63">
        <v>22</v>
      </c>
      <c r="H51" s="63">
        <v>31</v>
      </c>
      <c r="I51" s="62">
        <v>53</v>
      </c>
      <c r="J51" s="63">
        <v>9954839468</v>
      </c>
      <c r="K51" s="63" t="s">
        <v>105</v>
      </c>
      <c r="L51" s="64"/>
      <c r="M51" s="64"/>
      <c r="N51" s="64"/>
      <c r="O51" s="64"/>
      <c r="P51" s="66">
        <v>43803</v>
      </c>
      <c r="Q51" s="64" t="s">
        <v>133</v>
      </c>
      <c r="R51" s="64"/>
      <c r="S51" s="64" t="s">
        <v>98</v>
      </c>
      <c r="T51" s="18"/>
    </row>
    <row r="52" spans="1:20" ht="30.75" x14ac:dyDescent="0.3">
      <c r="A52" s="4">
        <v>48</v>
      </c>
      <c r="B52" s="62" t="s">
        <v>62</v>
      </c>
      <c r="C52" s="67" t="s">
        <v>187</v>
      </c>
      <c r="D52" s="67" t="s">
        <v>23</v>
      </c>
      <c r="E52" s="68" t="s">
        <v>188</v>
      </c>
      <c r="F52" s="67" t="s">
        <v>118</v>
      </c>
      <c r="G52" s="69">
        <v>65</v>
      </c>
      <c r="H52" s="69">
        <v>64</v>
      </c>
      <c r="I52" s="69">
        <v>129</v>
      </c>
      <c r="J52" s="67">
        <v>8011291766</v>
      </c>
      <c r="K52" s="67" t="s">
        <v>136</v>
      </c>
      <c r="L52" s="64"/>
      <c r="M52" s="64"/>
      <c r="N52" s="64"/>
      <c r="O52" s="64"/>
      <c r="P52" s="66">
        <v>43803</v>
      </c>
      <c r="Q52" s="64" t="s">
        <v>133</v>
      </c>
      <c r="R52" s="64"/>
      <c r="S52" s="64" t="s">
        <v>98</v>
      </c>
      <c r="T52" s="18"/>
    </row>
    <row r="53" spans="1:20" x14ac:dyDescent="0.3">
      <c r="A53" s="4">
        <v>49</v>
      </c>
      <c r="B53" s="62" t="s">
        <v>63</v>
      </c>
      <c r="C53" s="63" t="s">
        <v>189</v>
      </c>
      <c r="D53" s="64" t="s">
        <v>25</v>
      </c>
      <c r="E53" s="65">
        <v>10</v>
      </c>
      <c r="F53" s="64" t="s">
        <v>104</v>
      </c>
      <c r="G53" s="63">
        <v>19</v>
      </c>
      <c r="H53" s="63">
        <v>19</v>
      </c>
      <c r="I53" s="62">
        <v>38</v>
      </c>
      <c r="J53" s="63">
        <v>9706502745</v>
      </c>
      <c r="K53" s="71"/>
      <c r="L53" s="64"/>
      <c r="M53" s="64"/>
      <c r="N53" s="64"/>
      <c r="O53" s="64"/>
      <c r="P53" s="66">
        <v>43803</v>
      </c>
      <c r="Q53" s="64" t="s">
        <v>133</v>
      </c>
      <c r="R53" s="64"/>
      <c r="S53" s="64" t="s">
        <v>98</v>
      </c>
      <c r="T53" s="18"/>
    </row>
    <row r="54" spans="1:20" x14ac:dyDescent="0.3">
      <c r="A54" s="4">
        <v>50</v>
      </c>
      <c r="B54" s="62" t="s">
        <v>63</v>
      </c>
      <c r="C54" s="67" t="s">
        <v>190</v>
      </c>
      <c r="D54" s="67" t="s">
        <v>23</v>
      </c>
      <c r="E54" s="68" t="s">
        <v>191</v>
      </c>
      <c r="F54" s="67" t="s">
        <v>114</v>
      </c>
      <c r="G54" s="69">
        <v>152</v>
      </c>
      <c r="H54" s="69">
        <v>171</v>
      </c>
      <c r="I54" s="69">
        <v>323</v>
      </c>
      <c r="J54" s="67">
        <v>8011724989</v>
      </c>
      <c r="K54" s="67" t="s">
        <v>168</v>
      </c>
      <c r="L54" s="64"/>
      <c r="M54" s="64"/>
      <c r="N54" s="64"/>
      <c r="O54" s="64"/>
      <c r="P54" s="66">
        <v>43803</v>
      </c>
      <c r="Q54" s="64" t="s">
        <v>133</v>
      </c>
      <c r="R54" s="64"/>
      <c r="S54" s="64" t="s">
        <v>98</v>
      </c>
      <c r="T54" s="18"/>
    </row>
    <row r="55" spans="1:20" x14ac:dyDescent="0.3">
      <c r="A55" s="4">
        <v>51</v>
      </c>
      <c r="B55" s="62" t="s">
        <v>62</v>
      </c>
      <c r="C55" s="63" t="s">
        <v>192</v>
      </c>
      <c r="D55" s="64" t="s">
        <v>25</v>
      </c>
      <c r="E55" s="65">
        <v>11</v>
      </c>
      <c r="F55" s="64" t="s">
        <v>96</v>
      </c>
      <c r="G55" s="63">
        <v>28</v>
      </c>
      <c r="H55" s="63">
        <v>38</v>
      </c>
      <c r="I55" s="62">
        <v>66</v>
      </c>
      <c r="J55" s="63">
        <v>8011291703</v>
      </c>
      <c r="K55" s="63" t="s">
        <v>105</v>
      </c>
      <c r="L55" s="64"/>
      <c r="M55" s="64"/>
      <c r="N55" s="64"/>
      <c r="O55" s="64"/>
      <c r="P55" s="66" t="s">
        <v>193</v>
      </c>
      <c r="Q55" s="66" t="s">
        <v>143</v>
      </c>
      <c r="R55" s="64"/>
      <c r="S55" s="64" t="s">
        <v>98</v>
      </c>
      <c r="T55" s="18"/>
    </row>
    <row r="56" spans="1:20" ht="30.75" x14ac:dyDescent="0.3">
      <c r="A56" s="4">
        <v>52</v>
      </c>
      <c r="B56" s="62" t="s">
        <v>62</v>
      </c>
      <c r="C56" s="67" t="s">
        <v>194</v>
      </c>
      <c r="D56" s="67" t="s">
        <v>23</v>
      </c>
      <c r="E56" s="68" t="s">
        <v>195</v>
      </c>
      <c r="F56" s="67" t="s">
        <v>101</v>
      </c>
      <c r="G56" s="69">
        <v>11</v>
      </c>
      <c r="H56" s="69">
        <v>13</v>
      </c>
      <c r="I56" s="69">
        <v>24</v>
      </c>
      <c r="J56" s="67">
        <v>9957235869</v>
      </c>
      <c r="K56" s="67" t="s">
        <v>136</v>
      </c>
      <c r="L56" s="64"/>
      <c r="M56" s="64"/>
      <c r="N56" s="64"/>
      <c r="O56" s="64"/>
      <c r="P56" s="66" t="s">
        <v>193</v>
      </c>
      <c r="Q56" s="66" t="s">
        <v>143</v>
      </c>
      <c r="R56" s="64"/>
      <c r="S56" s="64" t="s">
        <v>98</v>
      </c>
      <c r="T56" s="18"/>
    </row>
    <row r="57" spans="1:20" x14ac:dyDescent="0.3">
      <c r="A57" s="4">
        <v>53</v>
      </c>
      <c r="B57" s="62" t="s">
        <v>62</v>
      </c>
      <c r="C57" s="67" t="s">
        <v>196</v>
      </c>
      <c r="D57" s="67" t="s">
        <v>23</v>
      </c>
      <c r="E57" s="68" t="s">
        <v>197</v>
      </c>
      <c r="F57" s="67" t="s">
        <v>101</v>
      </c>
      <c r="G57" s="69">
        <v>0</v>
      </c>
      <c r="H57" s="69">
        <v>13</v>
      </c>
      <c r="I57" s="69">
        <v>13</v>
      </c>
      <c r="J57" s="67">
        <v>9854412680</v>
      </c>
      <c r="K57" s="67" t="s">
        <v>136</v>
      </c>
      <c r="L57" s="64"/>
      <c r="M57" s="64"/>
      <c r="N57" s="64"/>
      <c r="O57" s="64"/>
      <c r="P57" s="66" t="s">
        <v>193</v>
      </c>
      <c r="Q57" s="66" t="s">
        <v>143</v>
      </c>
      <c r="R57" s="64"/>
      <c r="S57" s="64" t="s">
        <v>98</v>
      </c>
      <c r="T57" s="18"/>
    </row>
    <row r="58" spans="1:20" x14ac:dyDescent="0.3">
      <c r="A58" s="4">
        <v>54</v>
      </c>
      <c r="B58" s="62" t="s">
        <v>63</v>
      </c>
      <c r="C58" s="63" t="s">
        <v>198</v>
      </c>
      <c r="D58" s="64" t="s">
        <v>25</v>
      </c>
      <c r="E58" s="65">
        <v>11</v>
      </c>
      <c r="F58" s="64" t="s">
        <v>104</v>
      </c>
      <c r="G58" s="63">
        <v>11</v>
      </c>
      <c r="H58" s="63">
        <v>12</v>
      </c>
      <c r="I58" s="62">
        <v>23</v>
      </c>
      <c r="J58" s="63">
        <v>9859009774</v>
      </c>
      <c r="K58" s="71"/>
      <c r="L58" s="64"/>
      <c r="M58" s="64"/>
      <c r="N58" s="64"/>
      <c r="O58" s="64"/>
      <c r="P58" s="66" t="s">
        <v>193</v>
      </c>
      <c r="Q58" s="66" t="s">
        <v>143</v>
      </c>
      <c r="R58" s="64"/>
      <c r="S58" s="64" t="s">
        <v>98</v>
      </c>
      <c r="T58" s="18"/>
    </row>
    <row r="59" spans="1:20" x14ac:dyDescent="0.3">
      <c r="A59" s="4">
        <v>55</v>
      </c>
      <c r="B59" s="62" t="s">
        <v>63</v>
      </c>
      <c r="C59" s="67" t="s">
        <v>190</v>
      </c>
      <c r="D59" s="67" t="s">
        <v>23</v>
      </c>
      <c r="E59" s="68" t="s">
        <v>191</v>
      </c>
      <c r="F59" s="67" t="s">
        <v>114</v>
      </c>
      <c r="G59" s="69"/>
      <c r="H59" s="69"/>
      <c r="I59" s="69"/>
      <c r="J59" s="67">
        <v>8011724989</v>
      </c>
      <c r="K59" s="67" t="s">
        <v>168</v>
      </c>
      <c r="L59" s="64"/>
      <c r="M59" s="64"/>
      <c r="N59" s="64"/>
      <c r="O59" s="66"/>
      <c r="P59" s="66" t="s">
        <v>193</v>
      </c>
      <c r="Q59" s="66" t="s">
        <v>143</v>
      </c>
      <c r="R59" s="64"/>
      <c r="S59" s="64" t="s">
        <v>98</v>
      </c>
      <c r="T59" s="18"/>
    </row>
    <row r="60" spans="1:20" x14ac:dyDescent="0.3">
      <c r="A60" s="4">
        <v>56</v>
      </c>
      <c r="B60" s="62" t="s">
        <v>62</v>
      </c>
      <c r="C60" s="63" t="s">
        <v>199</v>
      </c>
      <c r="D60" s="64" t="s">
        <v>25</v>
      </c>
      <c r="E60" s="65">
        <v>12</v>
      </c>
      <c r="F60" s="64" t="s">
        <v>96</v>
      </c>
      <c r="G60" s="63">
        <v>26</v>
      </c>
      <c r="H60" s="63">
        <v>26</v>
      </c>
      <c r="I60" s="62">
        <v>52</v>
      </c>
      <c r="J60" s="63">
        <v>9957160302</v>
      </c>
      <c r="K60" s="63" t="s">
        <v>105</v>
      </c>
      <c r="L60" s="64"/>
      <c r="M60" s="64"/>
      <c r="N60" s="64"/>
      <c r="O60" s="64"/>
      <c r="P60" s="66" t="s">
        <v>200</v>
      </c>
      <c r="Q60" s="64" t="s">
        <v>111</v>
      </c>
      <c r="R60" s="64"/>
      <c r="S60" s="64" t="s">
        <v>98</v>
      </c>
      <c r="T60" s="18"/>
    </row>
    <row r="61" spans="1:20" x14ac:dyDescent="0.3">
      <c r="A61" s="4">
        <v>57</v>
      </c>
      <c r="B61" s="62" t="s">
        <v>62</v>
      </c>
      <c r="C61" s="67" t="s">
        <v>201</v>
      </c>
      <c r="D61" s="67" t="s">
        <v>23</v>
      </c>
      <c r="E61" s="68" t="s">
        <v>202</v>
      </c>
      <c r="F61" s="67" t="s">
        <v>101</v>
      </c>
      <c r="G61" s="69">
        <v>8</v>
      </c>
      <c r="H61" s="69">
        <v>5</v>
      </c>
      <c r="I61" s="69">
        <v>13</v>
      </c>
      <c r="J61" s="67">
        <v>7896642618</v>
      </c>
      <c r="K61" s="67" t="s">
        <v>168</v>
      </c>
      <c r="L61" s="64"/>
      <c r="M61" s="64"/>
      <c r="N61" s="64"/>
      <c r="O61" s="64"/>
      <c r="P61" s="66" t="s">
        <v>200</v>
      </c>
      <c r="Q61" s="64" t="s">
        <v>111</v>
      </c>
      <c r="R61" s="64"/>
      <c r="S61" s="64" t="s">
        <v>98</v>
      </c>
      <c r="T61" s="18"/>
    </row>
    <row r="62" spans="1:20" x14ac:dyDescent="0.3">
      <c r="A62" s="4">
        <v>58</v>
      </c>
      <c r="B62" s="62" t="s">
        <v>62</v>
      </c>
      <c r="C62" s="67" t="s">
        <v>203</v>
      </c>
      <c r="D62" s="67" t="s">
        <v>23</v>
      </c>
      <c r="E62" s="68" t="s">
        <v>204</v>
      </c>
      <c r="F62" s="67" t="s">
        <v>101</v>
      </c>
      <c r="G62" s="69">
        <v>27</v>
      </c>
      <c r="H62" s="69">
        <v>31</v>
      </c>
      <c r="I62" s="69">
        <v>58</v>
      </c>
      <c r="J62" s="67">
        <v>9957792429</v>
      </c>
      <c r="K62" s="67" t="s">
        <v>168</v>
      </c>
      <c r="L62" s="64"/>
      <c r="M62" s="64"/>
      <c r="N62" s="64"/>
      <c r="O62" s="64"/>
      <c r="P62" s="66" t="s">
        <v>200</v>
      </c>
      <c r="Q62" s="64" t="s">
        <v>111</v>
      </c>
      <c r="R62" s="64"/>
      <c r="S62" s="64" t="s">
        <v>98</v>
      </c>
      <c r="T62" s="18"/>
    </row>
    <row r="63" spans="1:20" x14ac:dyDescent="0.3">
      <c r="A63" s="4">
        <v>59</v>
      </c>
      <c r="B63" s="62" t="s">
        <v>63</v>
      </c>
      <c r="C63" s="63" t="s">
        <v>205</v>
      </c>
      <c r="D63" s="64" t="s">
        <v>25</v>
      </c>
      <c r="E63" s="65">
        <v>12</v>
      </c>
      <c r="F63" s="64" t="s">
        <v>104</v>
      </c>
      <c r="G63" s="63">
        <v>8</v>
      </c>
      <c r="H63" s="63">
        <v>9</v>
      </c>
      <c r="I63" s="62">
        <v>17</v>
      </c>
      <c r="J63" s="71"/>
      <c r="K63" s="71"/>
      <c r="L63" s="64"/>
      <c r="M63" s="64"/>
      <c r="N63" s="64"/>
      <c r="O63" s="64"/>
      <c r="P63" s="66" t="s">
        <v>200</v>
      </c>
      <c r="Q63" s="64" t="s">
        <v>111</v>
      </c>
      <c r="R63" s="64"/>
      <c r="S63" s="64" t="s">
        <v>98</v>
      </c>
      <c r="T63" s="18"/>
    </row>
    <row r="64" spans="1:20" x14ac:dyDescent="0.3">
      <c r="A64" s="4">
        <v>60</v>
      </c>
      <c r="B64" s="62" t="s">
        <v>63</v>
      </c>
      <c r="C64" s="67" t="s">
        <v>206</v>
      </c>
      <c r="D64" s="67" t="s">
        <v>23</v>
      </c>
      <c r="E64" s="68" t="s">
        <v>207</v>
      </c>
      <c r="F64" s="67" t="s">
        <v>101</v>
      </c>
      <c r="G64" s="69">
        <v>61</v>
      </c>
      <c r="H64" s="69">
        <v>75</v>
      </c>
      <c r="I64" s="69">
        <v>136</v>
      </c>
      <c r="J64" s="67">
        <v>8011414515</v>
      </c>
      <c r="K64" s="67" t="s">
        <v>168</v>
      </c>
      <c r="L64" s="64"/>
      <c r="M64" s="64"/>
      <c r="N64" s="64"/>
      <c r="O64" s="64"/>
      <c r="P64" s="66" t="s">
        <v>200</v>
      </c>
      <c r="Q64" s="64" t="s">
        <v>111</v>
      </c>
      <c r="R64" s="64"/>
      <c r="S64" s="64" t="s">
        <v>98</v>
      </c>
      <c r="T64" s="18"/>
    </row>
    <row r="65" spans="1:20" x14ac:dyDescent="0.3">
      <c r="A65" s="4">
        <v>61</v>
      </c>
      <c r="B65" s="62" t="s">
        <v>62</v>
      </c>
      <c r="C65" s="63" t="s">
        <v>199</v>
      </c>
      <c r="D65" s="64" t="s">
        <v>25</v>
      </c>
      <c r="E65" s="65">
        <v>13</v>
      </c>
      <c r="F65" s="64" t="s">
        <v>96</v>
      </c>
      <c r="G65" s="63">
        <v>35</v>
      </c>
      <c r="H65" s="63">
        <v>34</v>
      </c>
      <c r="I65" s="62">
        <v>69</v>
      </c>
      <c r="J65" s="63">
        <v>9678613405</v>
      </c>
      <c r="K65" s="63" t="s">
        <v>105</v>
      </c>
      <c r="L65" s="64"/>
      <c r="M65" s="64"/>
      <c r="N65" s="64"/>
      <c r="O65" s="66"/>
      <c r="P65" s="66" t="s">
        <v>208</v>
      </c>
      <c r="Q65" s="64" t="s">
        <v>178</v>
      </c>
      <c r="R65" s="64"/>
      <c r="S65" s="64" t="s">
        <v>98</v>
      </c>
      <c r="T65" s="18"/>
    </row>
    <row r="66" spans="1:20" ht="30.75" x14ac:dyDescent="0.3">
      <c r="A66" s="4">
        <v>62</v>
      </c>
      <c r="B66" s="62" t="s">
        <v>62</v>
      </c>
      <c r="C66" s="67" t="s">
        <v>209</v>
      </c>
      <c r="D66" s="67" t="s">
        <v>23</v>
      </c>
      <c r="E66" s="68" t="s">
        <v>210</v>
      </c>
      <c r="F66" s="67" t="s">
        <v>118</v>
      </c>
      <c r="G66" s="69">
        <v>196</v>
      </c>
      <c r="H66" s="69">
        <v>219</v>
      </c>
      <c r="I66" s="69">
        <v>415</v>
      </c>
      <c r="J66" s="70"/>
      <c r="K66" s="67" t="s">
        <v>168</v>
      </c>
      <c r="L66" s="64"/>
      <c r="M66" s="64"/>
      <c r="N66" s="64"/>
      <c r="O66" s="64"/>
      <c r="P66" s="66" t="s">
        <v>208</v>
      </c>
      <c r="Q66" s="64" t="s">
        <v>178</v>
      </c>
      <c r="R66" s="64"/>
      <c r="S66" s="64" t="s">
        <v>98</v>
      </c>
      <c r="T66" s="18"/>
    </row>
    <row r="67" spans="1:20" x14ac:dyDescent="0.3">
      <c r="A67" s="4">
        <v>63</v>
      </c>
      <c r="B67" s="62" t="s">
        <v>63</v>
      </c>
      <c r="C67" s="63" t="s">
        <v>211</v>
      </c>
      <c r="D67" s="64" t="s">
        <v>25</v>
      </c>
      <c r="E67" s="65">
        <v>13</v>
      </c>
      <c r="F67" s="64" t="s">
        <v>104</v>
      </c>
      <c r="G67" s="63">
        <v>29</v>
      </c>
      <c r="H67" s="63">
        <v>29</v>
      </c>
      <c r="I67" s="62">
        <v>58</v>
      </c>
      <c r="J67" s="63">
        <v>9577748485</v>
      </c>
      <c r="K67" s="71"/>
      <c r="L67" s="64"/>
      <c r="M67" s="64"/>
      <c r="N67" s="64"/>
      <c r="O67" s="64"/>
      <c r="P67" s="66" t="s">
        <v>208</v>
      </c>
      <c r="Q67" s="64" t="s">
        <v>178</v>
      </c>
      <c r="R67" s="64"/>
      <c r="S67" s="64" t="s">
        <v>98</v>
      </c>
      <c r="T67" s="18"/>
    </row>
    <row r="68" spans="1:20" x14ac:dyDescent="0.3">
      <c r="A68" s="4">
        <v>64</v>
      </c>
      <c r="B68" s="62" t="s">
        <v>63</v>
      </c>
      <c r="C68" s="67" t="s">
        <v>212</v>
      </c>
      <c r="D68" s="67" t="s">
        <v>23</v>
      </c>
      <c r="E68" s="68" t="s">
        <v>213</v>
      </c>
      <c r="F68" s="67" t="s">
        <v>118</v>
      </c>
      <c r="G68" s="69">
        <v>38</v>
      </c>
      <c r="H68" s="69">
        <v>57</v>
      </c>
      <c r="I68" s="69">
        <v>95</v>
      </c>
      <c r="J68" s="67">
        <v>9954859876</v>
      </c>
      <c r="K68" s="67" t="s">
        <v>168</v>
      </c>
      <c r="L68" s="64"/>
      <c r="M68" s="64"/>
      <c r="N68" s="64"/>
      <c r="O68" s="64"/>
      <c r="P68" s="66" t="s">
        <v>208</v>
      </c>
      <c r="Q68" s="64" t="s">
        <v>178</v>
      </c>
      <c r="R68" s="64"/>
      <c r="S68" s="64" t="s">
        <v>98</v>
      </c>
      <c r="T68" s="18"/>
    </row>
    <row r="69" spans="1:20" x14ac:dyDescent="0.3">
      <c r="A69" s="4">
        <v>65</v>
      </c>
      <c r="B69" s="62" t="s">
        <v>63</v>
      </c>
      <c r="C69" s="67" t="s">
        <v>214</v>
      </c>
      <c r="D69" s="67" t="s">
        <v>23</v>
      </c>
      <c r="E69" s="68" t="s">
        <v>215</v>
      </c>
      <c r="F69" s="67" t="s">
        <v>101</v>
      </c>
      <c r="G69" s="69">
        <v>30</v>
      </c>
      <c r="H69" s="69">
        <v>28</v>
      </c>
      <c r="I69" s="69">
        <v>58</v>
      </c>
      <c r="J69" s="67">
        <v>9954619462</v>
      </c>
      <c r="K69" s="67" t="s">
        <v>168</v>
      </c>
      <c r="L69" s="64"/>
      <c r="M69" s="64"/>
      <c r="N69" s="64"/>
      <c r="O69" s="64"/>
      <c r="P69" s="66" t="s">
        <v>208</v>
      </c>
      <c r="Q69" s="64" t="s">
        <v>178</v>
      </c>
      <c r="R69" s="64"/>
      <c r="S69" s="64" t="s">
        <v>98</v>
      </c>
      <c r="T69" s="18"/>
    </row>
    <row r="70" spans="1:20" x14ac:dyDescent="0.3">
      <c r="A70" s="4">
        <v>66</v>
      </c>
      <c r="B70" s="62" t="s">
        <v>62</v>
      </c>
      <c r="C70" s="63" t="s">
        <v>216</v>
      </c>
      <c r="D70" s="64" t="s">
        <v>25</v>
      </c>
      <c r="E70" s="65">
        <v>14</v>
      </c>
      <c r="F70" s="64" t="s">
        <v>96</v>
      </c>
      <c r="G70" s="63">
        <v>16</v>
      </c>
      <c r="H70" s="63">
        <v>19</v>
      </c>
      <c r="I70" s="62">
        <v>35</v>
      </c>
      <c r="J70" s="63">
        <v>9957658862</v>
      </c>
      <c r="K70" s="63" t="s">
        <v>105</v>
      </c>
      <c r="L70" s="64"/>
      <c r="M70" s="64"/>
      <c r="N70" s="64"/>
      <c r="O70" s="64"/>
      <c r="P70" s="66" t="s">
        <v>217</v>
      </c>
      <c r="Q70" s="64" t="s">
        <v>143</v>
      </c>
      <c r="R70" s="64"/>
      <c r="S70" s="64" t="s">
        <v>98</v>
      </c>
      <c r="T70" s="18"/>
    </row>
    <row r="71" spans="1:20" ht="30.75" x14ac:dyDescent="0.3">
      <c r="A71" s="4">
        <v>67</v>
      </c>
      <c r="B71" s="62" t="s">
        <v>62</v>
      </c>
      <c r="C71" s="67" t="s">
        <v>209</v>
      </c>
      <c r="D71" s="67" t="s">
        <v>23</v>
      </c>
      <c r="E71" s="68" t="s">
        <v>210</v>
      </c>
      <c r="F71" s="67" t="s">
        <v>118</v>
      </c>
      <c r="G71" s="69"/>
      <c r="H71" s="69"/>
      <c r="I71" s="69"/>
      <c r="J71" s="70"/>
      <c r="K71" s="67" t="s">
        <v>168</v>
      </c>
      <c r="L71" s="64"/>
      <c r="M71" s="64"/>
      <c r="N71" s="64"/>
      <c r="O71" s="64"/>
      <c r="P71" s="66" t="s">
        <v>217</v>
      </c>
      <c r="Q71" s="64" t="s">
        <v>143</v>
      </c>
      <c r="R71" s="64"/>
      <c r="S71" s="64" t="s">
        <v>98</v>
      </c>
      <c r="T71" s="18"/>
    </row>
    <row r="72" spans="1:20" x14ac:dyDescent="0.3">
      <c r="A72" s="4">
        <v>68</v>
      </c>
      <c r="B72" s="62" t="s">
        <v>63</v>
      </c>
      <c r="C72" s="63" t="s">
        <v>218</v>
      </c>
      <c r="D72" s="64" t="s">
        <v>25</v>
      </c>
      <c r="E72" s="65">
        <v>14</v>
      </c>
      <c r="F72" s="64" t="s">
        <v>104</v>
      </c>
      <c r="G72" s="63">
        <v>19</v>
      </c>
      <c r="H72" s="63">
        <v>10</v>
      </c>
      <c r="I72" s="62">
        <v>29</v>
      </c>
      <c r="J72" s="63"/>
      <c r="K72" s="63" t="s">
        <v>172</v>
      </c>
      <c r="L72" s="64"/>
      <c r="M72" s="64"/>
      <c r="N72" s="64"/>
      <c r="O72" s="64"/>
      <c r="P72" s="66" t="s">
        <v>217</v>
      </c>
      <c r="Q72" s="64" t="s">
        <v>143</v>
      </c>
      <c r="R72" s="64"/>
      <c r="S72" s="64" t="s">
        <v>98</v>
      </c>
      <c r="T72" s="18"/>
    </row>
    <row r="73" spans="1:20" x14ac:dyDescent="0.3">
      <c r="A73" s="4">
        <v>69</v>
      </c>
      <c r="B73" s="62" t="s">
        <v>63</v>
      </c>
      <c r="C73" s="67" t="s">
        <v>219</v>
      </c>
      <c r="D73" s="67" t="s">
        <v>23</v>
      </c>
      <c r="E73" s="68"/>
      <c r="F73" s="67" t="s">
        <v>101</v>
      </c>
      <c r="G73" s="69">
        <v>20</v>
      </c>
      <c r="H73" s="69">
        <v>16</v>
      </c>
      <c r="I73" s="69">
        <v>36</v>
      </c>
      <c r="J73" s="67">
        <v>8011724754</v>
      </c>
      <c r="K73" s="67" t="s">
        <v>168</v>
      </c>
      <c r="L73" s="64"/>
      <c r="M73" s="64"/>
      <c r="N73" s="64"/>
      <c r="O73" s="64"/>
      <c r="P73" s="66" t="s">
        <v>217</v>
      </c>
      <c r="Q73" s="64" t="s">
        <v>143</v>
      </c>
      <c r="R73" s="64"/>
      <c r="S73" s="64" t="s">
        <v>98</v>
      </c>
      <c r="T73" s="18"/>
    </row>
    <row r="74" spans="1:20" x14ac:dyDescent="0.3">
      <c r="A74" s="4">
        <v>70</v>
      </c>
      <c r="B74" s="62" t="s">
        <v>63</v>
      </c>
      <c r="C74" s="67" t="s">
        <v>220</v>
      </c>
      <c r="D74" s="67" t="s">
        <v>23</v>
      </c>
      <c r="E74" s="68" t="s">
        <v>221</v>
      </c>
      <c r="F74" s="67" t="s">
        <v>101</v>
      </c>
      <c r="G74" s="69">
        <v>9</v>
      </c>
      <c r="H74" s="69">
        <v>17</v>
      </c>
      <c r="I74" s="69">
        <v>26</v>
      </c>
      <c r="J74" s="67">
        <v>9954697601</v>
      </c>
      <c r="K74" s="67" t="s">
        <v>168</v>
      </c>
      <c r="L74" s="64"/>
      <c r="M74" s="64"/>
      <c r="N74" s="64"/>
      <c r="O74" s="64"/>
      <c r="P74" s="66" t="s">
        <v>217</v>
      </c>
      <c r="Q74" s="64" t="s">
        <v>143</v>
      </c>
      <c r="R74" s="64"/>
      <c r="S74" s="64" t="s">
        <v>98</v>
      </c>
      <c r="T74" s="18"/>
    </row>
    <row r="75" spans="1:20" x14ac:dyDescent="0.3">
      <c r="A75" s="4">
        <v>71</v>
      </c>
      <c r="B75" s="62" t="s">
        <v>62</v>
      </c>
      <c r="C75" s="63" t="s">
        <v>222</v>
      </c>
      <c r="D75" s="64" t="s">
        <v>25</v>
      </c>
      <c r="E75" s="65">
        <v>15</v>
      </c>
      <c r="F75" s="64" t="s">
        <v>96</v>
      </c>
      <c r="G75" s="63">
        <v>36</v>
      </c>
      <c r="H75" s="63">
        <v>38</v>
      </c>
      <c r="I75" s="71">
        <v>74</v>
      </c>
      <c r="J75" s="63">
        <v>9859790792</v>
      </c>
      <c r="K75" s="63" t="s">
        <v>105</v>
      </c>
      <c r="L75" s="64"/>
      <c r="M75" s="64"/>
      <c r="N75" s="64"/>
      <c r="O75" s="64"/>
      <c r="P75" s="66" t="s">
        <v>223</v>
      </c>
      <c r="Q75" s="64" t="s">
        <v>151</v>
      </c>
      <c r="R75" s="64"/>
      <c r="S75" s="64" t="s">
        <v>98</v>
      </c>
      <c r="T75" s="18"/>
    </row>
    <row r="76" spans="1:20" x14ac:dyDescent="0.3">
      <c r="A76" s="4">
        <v>72</v>
      </c>
      <c r="B76" s="62" t="s">
        <v>62</v>
      </c>
      <c r="C76" s="67" t="s">
        <v>224</v>
      </c>
      <c r="D76" s="67" t="s">
        <v>23</v>
      </c>
      <c r="E76" s="68" t="s">
        <v>225</v>
      </c>
      <c r="F76" s="67" t="s">
        <v>118</v>
      </c>
      <c r="G76" s="69">
        <v>275</v>
      </c>
      <c r="H76" s="69">
        <v>319</v>
      </c>
      <c r="I76" s="69">
        <v>594</v>
      </c>
      <c r="J76" s="67">
        <v>9435318772</v>
      </c>
      <c r="K76" s="67" t="s">
        <v>168</v>
      </c>
      <c r="L76" s="64"/>
      <c r="M76" s="64"/>
      <c r="N76" s="64"/>
      <c r="O76" s="64"/>
      <c r="P76" s="66" t="s">
        <v>223</v>
      </c>
      <c r="Q76" s="64" t="s">
        <v>151</v>
      </c>
      <c r="R76" s="64"/>
      <c r="S76" s="64" t="s">
        <v>98</v>
      </c>
      <c r="T76" s="18"/>
    </row>
    <row r="77" spans="1:20" x14ac:dyDescent="0.3">
      <c r="A77" s="4">
        <v>73</v>
      </c>
      <c r="B77" s="62" t="s">
        <v>63</v>
      </c>
      <c r="C77" s="63" t="s">
        <v>226</v>
      </c>
      <c r="D77" s="64" t="s">
        <v>25</v>
      </c>
      <c r="E77" s="65">
        <v>15</v>
      </c>
      <c r="F77" s="64" t="s">
        <v>104</v>
      </c>
      <c r="G77" s="63">
        <v>41</v>
      </c>
      <c r="H77" s="63">
        <v>44</v>
      </c>
      <c r="I77" s="62">
        <v>85</v>
      </c>
      <c r="J77" s="63">
        <v>9854480864</v>
      </c>
      <c r="K77" s="63" t="s">
        <v>102</v>
      </c>
      <c r="L77" s="64"/>
      <c r="M77" s="64"/>
      <c r="N77" s="64"/>
      <c r="O77" s="64"/>
      <c r="P77" s="66" t="s">
        <v>223</v>
      </c>
      <c r="Q77" s="64" t="s">
        <v>151</v>
      </c>
      <c r="R77" s="64"/>
      <c r="S77" s="64" t="s">
        <v>98</v>
      </c>
      <c r="T77" s="18"/>
    </row>
    <row r="78" spans="1:20" x14ac:dyDescent="0.3">
      <c r="A78" s="4">
        <v>74</v>
      </c>
      <c r="B78" s="62" t="s">
        <v>63</v>
      </c>
      <c r="C78" s="67" t="s">
        <v>227</v>
      </c>
      <c r="D78" s="67" t="s">
        <v>23</v>
      </c>
      <c r="E78" s="68" t="s">
        <v>228</v>
      </c>
      <c r="F78" s="67" t="s">
        <v>101</v>
      </c>
      <c r="G78" s="69">
        <v>201</v>
      </c>
      <c r="H78" s="69">
        <v>155</v>
      </c>
      <c r="I78" s="69">
        <v>356</v>
      </c>
      <c r="J78" s="67">
        <v>9859107826</v>
      </c>
      <c r="K78" s="67" t="s">
        <v>168</v>
      </c>
      <c r="L78" s="64"/>
      <c r="M78" s="64"/>
      <c r="N78" s="64"/>
      <c r="O78" s="66"/>
      <c r="P78" s="66" t="s">
        <v>223</v>
      </c>
      <c r="Q78" s="64" t="s">
        <v>151</v>
      </c>
      <c r="R78" s="64"/>
      <c r="S78" s="64" t="s">
        <v>98</v>
      </c>
      <c r="T78" s="18"/>
    </row>
    <row r="79" spans="1:20" x14ac:dyDescent="0.3">
      <c r="A79" s="4">
        <v>75</v>
      </c>
      <c r="B79" s="62" t="s">
        <v>62</v>
      </c>
      <c r="C79" s="63" t="s">
        <v>229</v>
      </c>
      <c r="D79" s="64" t="s">
        <v>25</v>
      </c>
      <c r="E79" s="65">
        <v>16</v>
      </c>
      <c r="F79" s="64" t="s">
        <v>96</v>
      </c>
      <c r="G79" s="63">
        <v>40</v>
      </c>
      <c r="H79" s="63">
        <v>45</v>
      </c>
      <c r="I79" s="62">
        <v>85</v>
      </c>
      <c r="J79" s="63">
        <v>9698083178</v>
      </c>
      <c r="K79" s="63" t="s">
        <v>105</v>
      </c>
      <c r="L79" s="64"/>
      <c r="M79" s="64"/>
      <c r="N79" s="64"/>
      <c r="O79" s="64"/>
      <c r="P79" s="66" t="s">
        <v>230</v>
      </c>
      <c r="Q79" s="64" t="s">
        <v>97</v>
      </c>
      <c r="R79" s="64"/>
      <c r="S79" s="64" t="s">
        <v>98</v>
      </c>
      <c r="T79" s="18"/>
    </row>
    <row r="80" spans="1:20" x14ac:dyDescent="0.3">
      <c r="A80" s="4">
        <v>76</v>
      </c>
      <c r="B80" s="62" t="s">
        <v>62</v>
      </c>
      <c r="C80" s="67" t="s">
        <v>224</v>
      </c>
      <c r="D80" s="67" t="s">
        <v>23</v>
      </c>
      <c r="E80" s="68" t="s">
        <v>225</v>
      </c>
      <c r="F80" s="67" t="s">
        <v>118</v>
      </c>
      <c r="G80" s="69"/>
      <c r="H80" s="69"/>
      <c r="I80" s="69"/>
      <c r="J80" s="67">
        <v>9435318772</v>
      </c>
      <c r="K80" s="67" t="s">
        <v>168</v>
      </c>
      <c r="L80" s="64"/>
      <c r="M80" s="64"/>
      <c r="N80" s="64"/>
      <c r="O80" s="64"/>
      <c r="P80" s="66" t="s">
        <v>230</v>
      </c>
      <c r="Q80" s="64" t="s">
        <v>97</v>
      </c>
      <c r="R80" s="64"/>
      <c r="S80" s="64" t="s">
        <v>98</v>
      </c>
      <c r="T80" s="18"/>
    </row>
    <row r="81" spans="1:20" x14ac:dyDescent="0.3">
      <c r="A81" s="4">
        <v>77</v>
      </c>
      <c r="B81" s="62" t="s">
        <v>63</v>
      </c>
      <c r="C81" s="63" t="s">
        <v>231</v>
      </c>
      <c r="D81" s="64" t="s">
        <v>25</v>
      </c>
      <c r="E81" s="65">
        <v>16</v>
      </c>
      <c r="F81" s="64" t="s">
        <v>104</v>
      </c>
      <c r="G81" s="63">
        <v>25</v>
      </c>
      <c r="H81" s="63">
        <v>19</v>
      </c>
      <c r="I81" s="62">
        <v>44</v>
      </c>
      <c r="J81" s="71"/>
      <c r="K81" s="63" t="s">
        <v>102</v>
      </c>
      <c r="L81" s="64"/>
      <c r="M81" s="64"/>
      <c r="N81" s="64"/>
      <c r="O81" s="64"/>
      <c r="P81" s="66" t="s">
        <v>230</v>
      </c>
      <c r="Q81" s="64" t="s">
        <v>97</v>
      </c>
      <c r="R81" s="64"/>
      <c r="S81" s="64" t="s">
        <v>98</v>
      </c>
      <c r="T81" s="18"/>
    </row>
    <row r="82" spans="1:20" x14ac:dyDescent="0.3">
      <c r="A82" s="4">
        <v>78</v>
      </c>
      <c r="B82" s="62" t="s">
        <v>63</v>
      </c>
      <c r="C82" s="67" t="s">
        <v>227</v>
      </c>
      <c r="D82" s="67" t="s">
        <v>23</v>
      </c>
      <c r="E82" s="68" t="s">
        <v>228</v>
      </c>
      <c r="F82" s="67" t="s">
        <v>101</v>
      </c>
      <c r="G82" s="69"/>
      <c r="H82" s="69"/>
      <c r="I82" s="69"/>
      <c r="J82" s="67">
        <v>9859107826</v>
      </c>
      <c r="K82" s="67" t="s">
        <v>168</v>
      </c>
      <c r="L82" s="64"/>
      <c r="M82" s="64"/>
      <c r="N82" s="64"/>
      <c r="O82" s="64"/>
      <c r="P82" s="66" t="s">
        <v>230</v>
      </c>
      <c r="Q82" s="64" t="s">
        <v>97</v>
      </c>
      <c r="R82" s="64"/>
      <c r="S82" s="64" t="s">
        <v>98</v>
      </c>
      <c r="T82" s="18"/>
    </row>
    <row r="83" spans="1:20" x14ac:dyDescent="0.3">
      <c r="A83" s="4">
        <v>79</v>
      </c>
      <c r="B83" s="62" t="s">
        <v>63</v>
      </c>
      <c r="C83" s="67" t="s">
        <v>220</v>
      </c>
      <c r="D83" s="67" t="s">
        <v>23</v>
      </c>
      <c r="E83" s="68" t="s">
        <v>221</v>
      </c>
      <c r="F83" s="67" t="s">
        <v>101</v>
      </c>
      <c r="G83" s="69">
        <v>9</v>
      </c>
      <c r="H83" s="69">
        <v>17</v>
      </c>
      <c r="I83" s="69">
        <v>26</v>
      </c>
      <c r="J83" s="67">
        <v>9954697601</v>
      </c>
      <c r="K83" s="67" t="s">
        <v>168</v>
      </c>
      <c r="L83" s="64"/>
      <c r="M83" s="64"/>
      <c r="N83" s="64"/>
      <c r="O83" s="64"/>
      <c r="P83" s="66" t="s">
        <v>230</v>
      </c>
      <c r="Q83" s="64" t="s">
        <v>97</v>
      </c>
      <c r="R83" s="64"/>
      <c r="S83" s="64" t="s">
        <v>98</v>
      </c>
      <c r="T83" s="18"/>
    </row>
    <row r="84" spans="1:20" x14ac:dyDescent="0.3">
      <c r="A84" s="4">
        <v>80</v>
      </c>
      <c r="B84" s="62" t="s">
        <v>62</v>
      </c>
      <c r="C84" s="63" t="s">
        <v>232</v>
      </c>
      <c r="D84" s="64" t="s">
        <v>25</v>
      </c>
      <c r="E84" s="65">
        <v>17</v>
      </c>
      <c r="F84" s="64" t="s">
        <v>96</v>
      </c>
      <c r="G84" s="63">
        <v>21</v>
      </c>
      <c r="H84" s="63">
        <v>32</v>
      </c>
      <c r="I84" s="62">
        <v>53</v>
      </c>
      <c r="J84" s="63">
        <v>8724805491</v>
      </c>
      <c r="K84" s="63" t="s">
        <v>73</v>
      </c>
      <c r="L84" s="64"/>
      <c r="M84" s="64"/>
      <c r="N84" s="64"/>
      <c r="O84" s="66"/>
      <c r="P84" s="66" t="s">
        <v>233</v>
      </c>
      <c r="Q84" s="64" t="s">
        <v>111</v>
      </c>
      <c r="R84" s="64"/>
      <c r="S84" s="64" t="s">
        <v>98</v>
      </c>
      <c r="T84" s="18"/>
    </row>
    <row r="85" spans="1:20" x14ac:dyDescent="0.3">
      <c r="A85" s="4">
        <v>81</v>
      </c>
      <c r="B85" s="62" t="s">
        <v>62</v>
      </c>
      <c r="C85" s="67" t="s">
        <v>224</v>
      </c>
      <c r="D85" s="67" t="s">
        <v>23</v>
      </c>
      <c r="E85" s="68" t="s">
        <v>225</v>
      </c>
      <c r="F85" s="67" t="s">
        <v>118</v>
      </c>
      <c r="G85" s="69"/>
      <c r="H85" s="69"/>
      <c r="I85" s="69"/>
      <c r="J85" s="67">
        <v>9435318772</v>
      </c>
      <c r="K85" s="67" t="s">
        <v>168</v>
      </c>
      <c r="L85" s="64"/>
      <c r="M85" s="64"/>
      <c r="N85" s="64"/>
      <c r="O85" s="64"/>
      <c r="P85" s="66" t="s">
        <v>233</v>
      </c>
      <c r="Q85" s="64" t="s">
        <v>111</v>
      </c>
      <c r="R85" s="64"/>
      <c r="S85" s="64" t="s">
        <v>98</v>
      </c>
      <c r="T85" s="18"/>
    </row>
    <row r="86" spans="1:20" x14ac:dyDescent="0.3">
      <c r="A86" s="4">
        <v>82</v>
      </c>
      <c r="B86" s="62" t="s">
        <v>63</v>
      </c>
      <c r="C86" s="63" t="s">
        <v>234</v>
      </c>
      <c r="D86" s="64" t="s">
        <v>25</v>
      </c>
      <c r="E86" s="65">
        <v>17</v>
      </c>
      <c r="F86" s="64" t="s">
        <v>104</v>
      </c>
      <c r="G86" s="63">
        <v>19</v>
      </c>
      <c r="H86" s="63">
        <v>21</v>
      </c>
      <c r="I86" s="62">
        <v>40</v>
      </c>
      <c r="J86" s="63"/>
      <c r="K86" s="63" t="s">
        <v>172</v>
      </c>
      <c r="L86" s="64"/>
      <c r="M86" s="64"/>
      <c r="N86" s="64"/>
      <c r="O86" s="64"/>
      <c r="P86" s="66" t="s">
        <v>233</v>
      </c>
      <c r="Q86" s="64" t="s">
        <v>111</v>
      </c>
      <c r="R86" s="64"/>
      <c r="S86" s="64" t="s">
        <v>98</v>
      </c>
      <c r="T86" s="18"/>
    </row>
    <row r="87" spans="1:20" x14ac:dyDescent="0.3">
      <c r="A87" s="4">
        <v>83</v>
      </c>
      <c r="B87" s="62" t="s">
        <v>63</v>
      </c>
      <c r="C87" s="67" t="s">
        <v>235</v>
      </c>
      <c r="D87" s="67" t="s">
        <v>23</v>
      </c>
      <c r="E87" s="68" t="s">
        <v>236</v>
      </c>
      <c r="F87" s="67" t="s">
        <v>118</v>
      </c>
      <c r="G87" s="69">
        <v>133</v>
      </c>
      <c r="H87" s="69">
        <v>90</v>
      </c>
      <c r="I87" s="69">
        <v>223</v>
      </c>
      <c r="J87" s="67">
        <v>9859669191</v>
      </c>
      <c r="K87" s="67" t="s">
        <v>168</v>
      </c>
      <c r="L87" s="64"/>
      <c r="M87" s="64"/>
      <c r="N87" s="64"/>
      <c r="O87" s="64"/>
      <c r="P87" s="66" t="s">
        <v>233</v>
      </c>
      <c r="Q87" s="64" t="s">
        <v>111</v>
      </c>
      <c r="R87" s="64"/>
      <c r="S87" s="64" t="s">
        <v>98</v>
      </c>
      <c r="T87" s="18"/>
    </row>
    <row r="88" spans="1:20" x14ac:dyDescent="0.3">
      <c r="A88" s="4">
        <v>84</v>
      </c>
      <c r="B88" s="62" t="s">
        <v>62</v>
      </c>
      <c r="C88" s="63" t="s">
        <v>237</v>
      </c>
      <c r="D88" s="64" t="s">
        <v>25</v>
      </c>
      <c r="E88" s="65">
        <v>18</v>
      </c>
      <c r="F88" s="64" t="s">
        <v>96</v>
      </c>
      <c r="G88" s="63">
        <v>36</v>
      </c>
      <c r="H88" s="63">
        <v>35</v>
      </c>
      <c r="I88" s="62">
        <v>71</v>
      </c>
      <c r="J88" s="63">
        <v>9957964121</v>
      </c>
      <c r="K88" s="63" t="s">
        <v>105</v>
      </c>
      <c r="L88" s="64"/>
      <c r="M88" s="64"/>
      <c r="N88" s="64"/>
      <c r="O88" s="64"/>
      <c r="P88" s="66" t="s">
        <v>238</v>
      </c>
      <c r="Q88" s="64" t="s">
        <v>178</v>
      </c>
      <c r="R88" s="64"/>
      <c r="S88" s="64" t="s">
        <v>98</v>
      </c>
      <c r="T88" s="18"/>
    </row>
    <row r="89" spans="1:20" x14ac:dyDescent="0.3">
      <c r="A89" s="4">
        <v>85</v>
      </c>
      <c r="B89" s="62" t="s">
        <v>62</v>
      </c>
      <c r="C89" s="67" t="s">
        <v>239</v>
      </c>
      <c r="D89" s="67" t="s">
        <v>23</v>
      </c>
      <c r="E89" s="68" t="s">
        <v>240</v>
      </c>
      <c r="F89" s="67" t="s">
        <v>101</v>
      </c>
      <c r="G89" s="69">
        <v>57</v>
      </c>
      <c r="H89" s="69">
        <v>80</v>
      </c>
      <c r="I89" s="69">
        <v>137</v>
      </c>
      <c r="J89" s="67">
        <v>7399336263</v>
      </c>
      <c r="K89" s="67" t="s">
        <v>168</v>
      </c>
      <c r="L89" s="64"/>
      <c r="M89" s="64"/>
      <c r="N89" s="64"/>
      <c r="O89" s="64"/>
      <c r="P89" s="66" t="s">
        <v>238</v>
      </c>
      <c r="Q89" s="64" t="s">
        <v>178</v>
      </c>
      <c r="R89" s="64"/>
      <c r="S89" s="64" t="s">
        <v>98</v>
      </c>
      <c r="T89" s="18"/>
    </row>
    <row r="90" spans="1:20" x14ac:dyDescent="0.3">
      <c r="A90" s="4">
        <v>86</v>
      </c>
      <c r="B90" s="62" t="s">
        <v>63</v>
      </c>
      <c r="C90" s="63" t="s">
        <v>241</v>
      </c>
      <c r="D90" s="64" t="s">
        <v>25</v>
      </c>
      <c r="E90" s="65">
        <v>18</v>
      </c>
      <c r="F90" s="64" t="s">
        <v>104</v>
      </c>
      <c r="G90" s="63">
        <v>23</v>
      </c>
      <c r="H90" s="63">
        <v>14</v>
      </c>
      <c r="I90" s="62">
        <v>37</v>
      </c>
      <c r="J90" s="63">
        <v>8486523622</v>
      </c>
      <c r="K90" s="63"/>
      <c r="L90" s="64"/>
      <c r="M90" s="64"/>
      <c r="N90" s="64"/>
      <c r="O90" s="64"/>
      <c r="P90" s="66" t="s">
        <v>238</v>
      </c>
      <c r="Q90" s="64" t="s">
        <v>178</v>
      </c>
      <c r="R90" s="64"/>
      <c r="S90" s="64" t="s">
        <v>98</v>
      </c>
      <c r="T90" s="18"/>
    </row>
    <row r="91" spans="1:20" x14ac:dyDescent="0.3">
      <c r="A91" s="4">
        <v>87</v>
      </c>
      <c r="B91" s="62" t="s">
        <v>63</v>
      </c>
      <c r="C91" s="67" t="s">
        <v>235</v>
      </c>
      <c r="D91" s="67" t="s">
        <v>23</v>
      </c>
      <c r="E91" s="68" t="s">
        <v>236</v>
      </c>
      <c r="F91" s="67" t="s">
        <v>118</v>
      </c>
      <c r="G91" s="69"/>
      <c r="H91" s="69"/>
      <c r="I91" s="69"/>
      <c r="J91" s="67">
        <v>9859669191</v>
      </c>
      <c r="K91" s="67" t="s">
        <v>168</v>
      </c>
      <c r="L91" s="64"/>
      <c r="M91" s="64"/>
      <c r="N91" s="64"/>
      <c r="O91" s="64"/>
      <c r="P91" s="66" t="s">
        <v>238</v>
      </c>
      <c r="Q91" s="64" t="s">
        <v>178</v>
      </c>
      <c r="R91" s="64"/>
      <c r="S91" s="64" t="s">
        <v>98</v>
      </c>
      <c r="T91" s="18"/>
    </row>
    <row r="92" spans="1:20" x14ac:dyDescent="0.3">
      <c r="A92" s="4">
        <v>88</v>
      </c>
      <c r="B92" s="62" t="s">
        <v>62</v>
      </c>
      <c r="C92" s="63" t="s">
        <v>242</v>
      </c>
      <c r="D92" s="64" t="s">
        <v>25</v>
      </c>
      <c r="E92" s="65">
        <v>19</v>
      </c>
      <c r="F92" s="64" t="s">
        <v>96</v>
      </c>
      <c r="G92" s="63">
        <v>25</v>
      </c>
      <c r="H92" s="63">
        <v>29</v>
      </c>
      <c r="I92" s="62">
        <v>54</v>
      </c>
      <c r="J92" s="63">
        <v>9613837099</v>
      </c>
      <c r="K92" s="63" t="s">
        <v>105</v>
      </c>
      <c r="L92" s="64"/>
      <c r="M92" s="64"/>
      <c r="N92" s="64"/>
      <c r="O92" s="64"/>
      <c r="P92" s="66" t="s">
        <v>243</v>
      </c>
      <c r="Q92" s="64" t="s">
        <v>133</v>
      </c>
      <c r="R92" s="64"/>
      <c r="S92" s="64" t="s">
        <v>98</v>
      </c>
      <c r="T92" s="18"/>
    </row>
    <row r="93" spans="1:20" x14ac:dyDescent="0.3">
      <c r="A93" s="4">
        <v>89</v>
      </c>
      <c r="B93" s="62" t="s">
        <v>62</v>
      </c>
      <c r="C93" s="67" t="s">
        <v>244</v>
      </c>
      <c r="D93" s="67" t="s">
        <v>23</v>
      </c>
      <c r="E93" s="68" t="s">
        <v>245</v>
      </c>
      <c r="F93" s="67" t="s">
        <v>101</v>
      </c>
      <c r="G93" s="69">
        <v>34</v>
      </c>
      <c r="H93" s="69">
        <v>34</v>
      </c>
      <c r="I93" s="69">
        <v>68</v>
      </c>
      <c r="J93" s="67">
        <v>7399443883</v>
      </c>
      <c r="K93" s="67" t="s">
        <v>168</v>
      </c>
      <c r="L93" s="64"/>
      <c r="M93" s="64"/>
      <c r="N93" s="64"/>
      <c r="O93" s="64"/>
      <c r="P93" s="66" t="s">
        <v>243</v>
      </c>
      <c r="Q93" s="64" t="s">
        <v>133</v>
      </c>
      <c r="R93" s="64"/>
      <c r="S93" s="64" t="s">
        <v>98</v>
      </c>
      <c r="T93" s="18"/>
    </row>
    <row r="94" spans="1:20" x14ac:dyDescent="0.3">
      <c r="A94" s="4">
        <v>90</v>
      </c>
      <c r="B94" s="62" t="s">
        <v>62</v>
      </c>
      <c r="C94" s="67" t="s">
        <v>246</v>
      </c>
      <c r="D94" s="67" t="s">
        <v>23</v>
      </c>
      <c r="E94" s="68" t="s">
        <v>247</v>
      </c>
      <c r="F94" s="67" t="s">
        <v>114</v>
      </c>
      <c r="G94" s="69">
        <v>36</v>
      </c>
      <c r="H94" s="69">
        <v>33</v>
      </c>
      <c r="I94" s="69">
        <v>69</v>
      </c>
      <c r="J94" s="67">
        <v>9678793790</v>
      </c>
      <c r="K94" s="67" t="s">
        <v>168</v>
      </c>
      <c r="L94" s="64"/>
      <c r="M94" s="64"/>
      <c r="N94" s="64"/>
      <c r="O94" s="64"/>
      <c r="P94" s="66" t="s">
        <v>243</v>
      </c>
      <c r="Q94" s="64" t="s">
        <v>133</v>
      </c>
      <c r="R94" s="64"/>
      <c r="S94" s="64" t="s">
        <v>98</v>
      </c>
      <c r="T94" s="18"/>
    </row>
    <row r="95" spans="1:20" x14ac:dyDescent="0.3">
      <c r="A95" s="4">
        <v>91</v>
      </c>
      <c r="B95" s="62" t="s">
        <v>63</v>
      </c>
      <c r="C95" s="63" t="s">
        <v>248</v>
      </c>
      <c r="D95" s="64" t="s">
        <v>25</v>
      </c>
      <c r="E95" s="65">
        <v>19</v>
      </c>
      <c r="F95" s="64" t="s">
        <v>104</v>
      </c>
      <c r="G95" s="63">
        <v>11</v>
      </c>
      <c r="H95" s="63">
        <v>15</v>
      </c>
      <c r="I95" s="62">
        <v>26</v>
      </c>
      <c r="J95" s="71"/>
      <c r="K95" s="63" t="s">
        <v>172</v>
      </c>
      <c r="L95" s="64"/>
      <c r="M95" s="64"/>
      <c r="N95" s="64"/>
      <c r="O95" s="64"/>
      <c r="P95" s="66" t="s">
        <v>243</v>
      </c>
      <c r="Q95" s="64" t="s">
        <v>133</v>
      </c>
      <c r="R95" s="64"/>
      <c r="S95" s="64" t="s">
        <v>98</v>
      </c>
      <c r="T95" s="18"/>
    </row>
    <row r="96" spans="1:20" x14ac:dyDescent="0.3">
      <c r="A96" s="4">
        <v>92</v>
      </c>
      <c r="B96" s="62" t="s">
        <v>63</v>
      </c>
      <c r="C96" s="67" t="s">
        <v>249</v>
      </c>
      <c r="D96" s="67" t="s">
        <v>23</v>
      </c>
      <c r="E96" s="68" t="s">
        <v>250</v>
      </c>
      <c r="F96" s="67" t="s">
        <v>101</v>
      </c>
      <c r="G96" s="69">
        <v>193</v>
      </c>
      <c r="H96" s="69">
        <v>103</v>
      </c>
      <c r="I96" s="69">
        <v>296</v>
      </c>
      <c r="J96" s="67">
        <v>7086592026</v>
      </c>
      <c r="K96" s="67" t="s">
        <v>168</v>
      </c>
      <c r="L96" s="64"/>
      <c r="M96" s="64"/>
      <c r="N96" s="64"/>
      <c r="O96" s="66"/>
      <c r="P96" s="66" t="s">
        <v>243</v>
      </c>
      <c r="Q96" s="64" t="s">
        <v>133</v>
      </c>
      <c r="R96" s="64"/>
      <c r="S96" s="64" t="s">
        <v>98</v>
      </c>
      <c r="T96" s="18"/>
    </row>
    <row r="97" spans="1:20" x14ac:dyDescent="0.3">
      <c r="A97" s="4">
        <v>93</v>
      </c>
      <c r="B97" s="62" t="s">
        <v>62</v>
      </c>
      <c r="C97" s="63" t="s">
        <v>251</v>
      </c>
      <c r="D97" s="64" t="s">
        <v>25</v>
      </c>
      <c r="E97" s="65">
        <v>20</v>
      </c>
      <c r="F97" s="64" t="s">
        <v>96</v>
      </c>
      <c r="G97" s="63">
        <v>28</v>
      </c>
      <c r="H97" s="63">
        <v>36</v>
      </c>
      <c r="I97" s="62">
        <v>64</v>
      </c>
      <c r="J97" s="63">
        <v>9957434070</v>
      </c>
      <c r="K97" s="63" t="s">
        <v>122</v>
      </c>
      <c r="L97" s="64"/>
      <c r="M97" s="64"/>
      <c r="N97" s="64"/>
      <c r="O97" s="66"/>
      <c r="P97" s="66" t="s">
        <v>252</v>
      </c>
      <c r="Q97" s="64" t="s">
        <v>143</v>
      </c>
      <c r="R97" s="64"/>
      <c r="S97" s="64" t="s">
        <v>98</v>
      </c>
      <c r="T97" s="18"/>
    </row>
    <row r="98" spans="1:20" x14ac:dyDescent="0.3">
      <c r="A98" s="4">
        <v>94</v>
      </c>
      <c r="B98" s="62" t="s">
        <v>62</v>
      </c>
      <c r="C98" s="67" t="s">
        <v>253</v>
      </c>
      <c r="D98" s="67" t="s">
        <v>23</v>
      </c>
      <c r="E98" s="68" t="s">
        <v>254</v>
      </c>
      <c r="F98" s="67" t="s">
        <v>101</v>
      </c>
      <c r="G98" s="69">
        <v>19</v>
      </c>
      <c r="H98" s="69">
        <v>19</v>
      </c>
      <c r="I98" s="69">
        <v>38</v>
      </c>
      <c r="J98" s="67">
        <v>9678185414</v>
      </c>
      <c r="K98" s="67" t="s">
        <v>168</v>
      </c>
      <c r="L98" s="64"/>
      <c r="M98" s="64"/>
      <c r="N98" s="64"/>
      <c r="O98" s="64"/>
      <c r="P98" s="66" t="s">
        <v>252</v>
      </c>
      <c r="Q98" s="64" t="s">
        <v>143</v>
      </c>
      <c r="R98" s="64"/>
      <c r="S98" s="64" t="s">
        <v>98</v>
      </c>
      <c r="T98" s="18"/>
    </row>
    <row r="99" spans="1:20" ht="30.75" x14ac:dyDescent="0.3">
      <c r="A99" s="4">
        <v>95</v>
      </c>
      <c r="B99" s="62" t="s">
        <v>62</v>
      </c>
      <c r="C99" s="67" t="s">
        <v>255</v>
      </c>
      <c r="D99" s="67" t="s">
        <v>23</v>
      </c>
      <c r="E99" s="68" t="s">
        <v>256</v>
      </c>
      <c r="F99" s="67" t="s">
        <v>114</v>
      </c>
      <c r="G99" s="69">
        <v>29</v>
      </c>
      <c r="H99" s="69">
        <v>16</v>
      </c>
      <c r="I99" s="69">
        <v>45</v>
      </c>
      <c r="J99" s="67">
        <v>7399485574</v>
      </c>
      <c r="K99" s="67" t="s">
        <v>257</v>
      </c>
      <c r="L99" s="64"/>
      <c r="M99" s="64"/>
      <c r="N99" s="64"/>
      <c r="O99" s="64"/>
      <c r="P99" s="66" t="s">
        <v>252</v>
      </c>
      <c r="Q99" s="64" t="s">
        <v>143</v>
      </c>
      <c r="R99" s="64"/>
      <c r="S99" s="64" t="s">
        <v>98</v>
      </c>
      <c r="T99" s="18"/>
    </row>
    <row r="100" spans="1:20" x14ac:dyDescent="0.3">
      <c r="A100" s="4">
        <v>96</v>
      </c>
      <c r="B100" s="62" t="s">
        <v>63</v>
      </c>
      <c r="C100" s="63" t="s">
        <v>258</v>
      </c>
      <c r="D100" s="64" t="s">
        <v>25</v>
      </c>
      <c r="E100" s="62">
        <v>20</v>
      </c>
      <c r="F100" s="64" t="s">
        <v>104</v>
      </c>
      <c r="G100" s="63">
        <v>15</v>
      </c>
      <c r="H100" s="63">
        <v>11</v>
      </c>
      <c r="I100" s="62">
        <v>26</v>
      </c>
      <c r="J100" s="63">
        <v>9613078605</v>
      </c>
      <c r="K100" s="71"/>
      <c r="L100" s="64"/>
      <c r="M100" s="64"/>
      <c r="N100" s="64"/>
      <c r="O100" s="64"/>
      <c r="P100" s="66" t="s">
        <v>252</v>
      </c>
      <c r="Q100" s="64" t="s">
        <v>143</v>
      </c>
      <c r="R100" s="64"/>
      <c r="S100" s="64" t="s">
        <v>98</v>
      </c>
      <c r="T100" s="18"/>
    </row>
    <row r="101" spans="1:20" x14ac:dyDescent="0.3">
      <c r="A101" s="4">
        <v>97</v>
      </c>
      <c r="B101" s="62" t="s">
        <v>63</v>
      </c>
      <c r="C101" s="67" t="s">
        <v>249</v>
      </c>
      <c r="D101" s="67" t="s">
        <v>23</v>
      </c>
      <c r="E101" s="68" t="s">
        <v>250</v>
      </c>
      <c r="F101" s="67" t="s">
        <v>101</v>
      </c>
      <c r="G101" s="69"/>
      <c r="H101" s="69"/>
      <c r="I101" s="69"/>
      <c r="J101" s="67">
        <v>7086592026</v>
      </c>
      <c r="K101" s="67" t="s">
        <v>168</v>
      </c>
      <c r="L101" s="64"/>
      <c r="M101" s="64"/>
      <c r="N101" s="64"/>
      <c r="O101" s="64"/>
      <c r="P101" s="66" t="s">
        <v>252</v>
      </c>
      <c r="Q101" s="64" t="s">
        <v>143</v>
      </c>
      <c r="R101" s="64"/>
      <c r="S101" s="64" t="s">
        <v>98</v>
      </c>
      <c r="T101" s="18"/>
    </row>
    <row r="102" spans="1:20" x14ac:dyDescent="0.3">
      <c r="A102" s="4">
        <v>98</v>
      </c>
      <c r="B102" s="62" t="s">
        <v>62</v>
      </c>
      <c r="C102" s="63" t="s">
        <v>259</v>
      </c>
      <c r="D102" s="64" t="s">
        <v>25</v>
      </c>
      <c r="E102" s="71">
        <v>21</v>
      </c>
      <c r="F102" s="64" t="s">
        <v>96</v>
      </c>
      <c r="G102" s="63">
        <v>21</v>
      </c>
      <c r="H102" s="63">
        <v>31</v>
      </c>
      <c r="I102" s="62">
        <v>52</v>
      </c>
      <c r="J102" s="63">
        <v>9957967385</v>
      </c>
      <c r="K102" s="63" t="s">
        <v>73</v>
      </c>
      <c r="L102" s="64"/>
      <c r="M102" s="64"/>
      <c r="N102" s="64"/>
      <c r="O102" s="66"/>
      <c r="P102" s="66" t="s">
        <v>260</v>
      </c>
      <c r="Q102" s="64" t="s">
        <v>151</v>
      </c>
      <c r="R102" s="64"/>
      <c r="S102" s="64" t="s">
        <v>98</v>
      </c>
      <c r="T102" s="18"/>
    </row>
    <row r="103" spans="1:20" x14ac:dyDescent="0.3">
      <c r="A103" s="4">
        <v>99</v>
      </c>
      <c r="B103" s="62" t="s">
        <v>62</v>
      </c>
      <c r="C103" s="67" t="s">
        <v>261</v>
      </c>
      <c r="D103" s="67" t="s">
        <v>23</v>
      </c>
      <c r="E103" s="68" t="s">
        <v>262</v>
      </c>
      <c r="F103" s="67" t="s">
        <v>101</v>
      </c>
      <c r="G103" s="69">
        <v>19</v>
      </c>
      <c r="H103" s="69">
        <v>8</v>
      </c>
      <c r="I103" s="69">
        <v>27</v>
      </c>
      <c r="J103" s="67">
        <v>9577669492</v>
      </c>
      <c r="K103" s="67" t="s">
        <v>257</v>
      </c>
      <c r="L103" s="64"/>
      <c r="M103" s="64"/>
      <c r="N103" s="64"/>
      <c r="O103" s="64"/>
      <c r="P103" s="66" t="s">
        <v>260</v>
      </c>
      <c r="Q103" s="64" t="s">
        <v>151</v>
      </c>
      <c r="R103" s="64"/>
      <c r="S103" s="64" t="s">
        <v>98</v>
      </c>
      <c r="T103" s="18"/>
    </row>
    <row r="104" spans="1:20" x14ac:dyDescent="0.3">
      <c r="A104" s="4">
        <v>100</v>
      </c>
      <c r="B104" s="62" t="s">
        <v>62</v>
      </c>
      <c r="C104" s="67" t="s">
        <v>263</v>
      </c>
      <c r="D104" s="67" t="s">
        <v>23</v>
      </c>
      <c r="E104" s="68" t="s">
        <v>264</v>
      </c>
      <c r="F104" s="67" t="s">
        <v>101</v>
      </c>
      <c r="G104" s="69">
        <v>8</v>
      </c>
      <c r="H104" s="69">
        <v>12</v>
      </c>
      <c r="I104" s="69">
        <v>20</v>
      </c>
      <c r="J104" s="67">
        <v>9957090700</v>
      </c>
      <c r="K104" s="67" t="s">
        <v>257</v>
      </c>
      <c r="L104" s="64"/>
      <c r="M104" s="64"/>
      <c r="N104" s="64"/>
      <c r="O104" s="64"/>
      <c r="P104" s="66" t="s">
        <v>260</v>
      </c>
      <c r="Q104" s="64" t="s">
        <v>151</v>
      </c>
      <c r="R104" s="64"/>
      <c r="S104" s="64" t="s">
        <v>98</v>
      </c>
      <c r="T104" s="18"/>
    </row>
    <row r="105" spans="1:20" x14ac:dyDescent="0.3">
      <c r="A105" s="4">
        <v>101</v>
      </c>
      <c r="B105" s="62" t="s">
        <v>63</v>
      </c>
      <c r="C105" s="63" t="s">
        <v>265</v>
      </c>
      <c r="D105" s="64" t="s">
        <v>25</v>
      </c>
      <c r="E105" s="65">
        <v>21</v>
      </c>
      <c r="F105" s="64" t="s">
        <v>104</v>
      </c>
      <c r="G105" s="63">
        <v>9</v>
      </c>
      <c r="H105" s="63">
        <v>7</v>
      </c>
      <c r="I105" s="62">
        <v>16</v>
      </c>
      <c r="J105" s="63">
        <v>9678262664</v>
      </c>
      <c r="K105" s="71"/>
      <c r="L105" s="64"/>
      <c r="M105" s="64"/>
      <c r="N105" s="64"/>
      <c r="O105" s="64"/>
      <c r="P105" s="66" t="s">
        <v>260</v>
      </c>
      <c r="Q105" s="64" t="s">
        <v>151</v>
      </c>
      <c r="R105" s="64"/>
      <c r="S105" s="64" t="s">
        <v>98</v>
      </c>
      <c r="T105" s="18"/>
    </row>
    <row r="106" spans="1:20" x14ac:dyDescent="0.3">
      <c r="A106" s="4">
        <v>102</v>
      </c>
      <c r="B106" s="62" t="s">
        <v>63</v>
      </c>
      <c r="C106" s="67" t="s">
        <v>266</v>
      </c>
      <c r="D106" s="67" t="s">
        <v>23</v>
      </c>
      <c r="E106" s="68" t="s">
        <v>267</v>
      </c>
      <c r="F106" s="67" t="s">
        <v>101</v>
      </c>
      <c r="G106" s="69">
        <v>52</v>
      </c>
      <c r="H106" s="69">
        <v>67</v>
      </c>
      <c r="I106" s="69">
        <v>119</v>
      </c>
      <c r="J106" s="70"/>
      <c r="K106" s="67" t="s">
        <v>168</v>
      </c>
      <c r="L106" s="64"/>
      <c r="M106" s="64"/>
      <c r="N106" s="64"/>
      <c r="O106" s="64"/>
      <c r="P106" s="66" t="s">
        <v>260</v>
      </c>
      <c r="Q106" s="64" t="s">
        <v>151</v>
      </c>
      <c r="R106" s="64"/>
      <c r="S106" s="64" t="s">
        <v>98</v>
      </c>
      <c r="T106" s="18"/>
    </row>
    <row r="107" spans="1:20" ht="30.75" x14ac:dyDescent="0.3">
      <c r="A107" s="4">
        <v>103</v>
      </c>
      <c r="B107" s="62" t="s">
        <v>63</v>
      </c>
      <c r="C107" s="67" t="s">
        <v>268</v>
      </c>
      <c r="D107" s="67" t="s">
        <v>23</v>
      </c>
      <c r="E107" s="68" t="s">
        <v>269</v>
      </c>
      <c r="F107" s="67" t="s">
        <v>114</v>
      </c>
      <c r="G107" s="69">
        <v>21</v>
      </c>
      <c r="H107" s="69">
        <v>34</v>
      </c>
      <c r="I107" s="69">
        <v>55</v>
      </c>
      <c r="J107" s="67">
        <v>9957220422</v>
      </c>
      <c r="K107" s="67" t="s">
        <v>168</v>
      </c>
      <c r="L107" s="64"/>
      <c r="M107" s="64"/>
      <c r="N107" s="64"/>
      <c r="O107" s="64"/>
      <c r="P107" s="66" t="s">
        <v>260</v>
      </c>
      <c r="Q107" s="64" t="s">
        <v>151</v>
      </c>
      <c r="R107" s="64"/>
      <c r="S107" s="64" t="s">
        <v>98</v>
      </c>
      <c r="T107" s="18"/>
    </row>
    <row r="108" spans="1:20" x14ac:dyDescent="0.3">
      <c r="A108" s="4">
        <v>104</v>
      </c>
      <c r="B108" s="62" t="s">
        <v>62</v>
      </c>
      <c r="C108" s="63" t="s">
        <v>270</v>
      </c>
      <c r="D108" s="64" t="s">
        <v>25</v>
      </c>
      <c r="E108" s="65">
        <v>22</v>
      </c>
      <c r="F108" s="64" t="s">
        <v>96</v>
      </c>
      <c r="G108" s="63">
        <v>27</v>
      </c>
      <c r="H108" s="63">
        <v>45</v>
      </c>
      <c r="I108" s="62">
        <v>72</v>
      </c>
      <c r="J108" s="63">
        <v>9678275972</v>
      </c>
      <c r="K108" s="63" t="s">
        <v>122</v>
      </c>
      <c r="L108" s="64"/>
      <c r="M108" s="64"/>
      <c r="N108" s="64"/>
      <c r="O108" s="66"/>
      <c r="P108" s="66" t="s">
        <v>260</v>
      </c>
      <c r="Q108" s="64" t="s">
        <v>151</v>
      </c>
      <c r="R108" s="64"/>
      <c r="S108" s="64" t="s">
        <v>98</v>
      </c>
      <c r="T108" s="18"/>
    </row>
    <row r="109" spans="1:20" ht="30.75" x14ac:dyDescent="0.3">
      <c r="A109" s="4">
        <v>105</v>
      </c>
      <c r="B109" s="62" t="s">
        <v>62</v>
      </c>
      <c r="C109" s="67" t="s">
        <v>271</v>
      </c>
      <c r="D109" s="67" t="s">
        <v>23</v>
      </c>
      <c r="E109" s="68" t="s">
        <v>272</v>
      </c>
      <c r="F109" s="67" t="s">
        <v>101</v>
      </c>
      <c r="G109" s="69">
        <v>22</v>
      </c>
      <c r="H109" s="69">
        <v>15</v>
      </c>
      <c r="I109" s="69">
        <v>37</v>
      </c>
      <c r="J109" s="67">
        <v>7399444605</v>
      </c>
      <c r="K109" s="67" t="s">
        <v>257</v>
      </c>
      <c r="L109" s="64"/>
      <c r="M109" s="64"/>
      <c r="N109" s="64"/>
      <c r="O109" s="64"/>
      <c r="P109" s="66" t="s">
        <v>273</v>
      </c>
      <c r="Q109" s="64" t="s">
        <v>97</v>
      </c>
      <c r="R109" s="64"/>
      <c r="S109" s="64" t="s">
        <v>98</v>
      </c>
      <c r="T109" s="18"/>
    </row>
    <row r="110" spans="1:20" ht="30.75" x14ac:dyDescent="0.3">
      <c r="A110" s="4">
        <v>106</v>
      </c>
      <c r="B110" s="62" t="s">
        <v>62</v>
      </c>
      <c r="C110" s="67" t="s">
        <v>274</v>
      </c>
      <c r="D110" s="67" t="s">
        <v>23</v>
      </c>
      <c r="E110" s="68" t="s">
        <v>275</v>
      </c>
      <c r="F110" s="67" t="s">
        <v>118</v>
      </c>
      <c r="G110" s="69">
        <v>21</v>
      </c>
      <c r="H110" s="69">
        <v>31</v>
      </c>
      <c r="I110" s="69">
        <v>52</v>
      </c>
      <c r="J110" s="67">
        <v>9954018283</v>
      </c>
      <c r="K110" s="67" t="s">
        <v>257</v>
      </c>
      <c r="L110" s="64"/>
      <c r="M110" s="64"/>
      <c r="N110" s="64"/>
      <c r="O110" s="66"/>
      <c r="P110" s="66" t="s">
        <v>273</v>
      </c>
      <c r="Q110" s="64" t="s">
        <v>97</v>
      </c>
      <c r="R110" s="64"/>
      <c r="S110" s="64" t="s">
        <v>98</v>
      </c>
      <c r="T110" s="18"/>
    </row>
    <row r="111" spans="1:20" x14ac:dyDescent="0.3">
      <c r="A111" s="4">
        <v>107</v>
      </c>
      <c r="B111" s="62" t="s">
        <v>62</v>
      </c>
      <c r="C111" s="67" t="s">
        <v>276</v>
      </c>
      <c r="D111" s="67" t="s">
        <v>23</v>
      </c>
      <c r="E111" s="68" t="s">
        <v>277</v>
      </c>
      <c r="F111" s="67" t="s">
        <v>101</v>
      </c>
      <c r="G111" s="69">
        <v>30</v>
      </c>
      <c r="H111" s="69">
        <v>26</v>
      </c>
      <c r="I111" s="69">
        <v>56</v>
      </c>
      <c r="J111" s="67">
        <v>8749826659</v>
      </c>
      <c r="K111" s="67" t="s">
        <v>168</v>
      </c>
      <c r="L111" s="64"/>
      <c r="M111" s="64"/>
      <c r="N111" s="64"/>
      <c r="O111" s="66"/>
      <c r="P111" s="66" t="s">
        <v>273</v>
      </c>
      <c r="Q111" s="64" t="s">
        <v>97</v>
      </c>
      <c r="R111" s="64"/>
      <c r="S111" s="64" t="s">
        <v>98</v>
      </c>
      <c r="T111" s="18"/>
    </row>
    <row r="112" spans="1:20" x14ac:dyDescent="0.3">
      <c r="A112" s="4">
        <v>108</v>
      </c>
      <c r="B112" s="62" t="s">
        <v>63</v>
      </c>
      <c r="C112" s="63" t="s">
        <v>278</v>
      </c>
      <c r="D112" s="64" t="s">
        <v>25</v>
      </c>
      <c r="E112" s="65">
        <v>22</v>
      </c>
      <c r="F112" s="64" t="s">
        <v>104</v>
      </c>
      <c r="G112" s="63">
        <v>16</v>
      </c>
      <c r="H112" s="63">
        <v>15</v>
      </c>
      <c r="I112" s="62">
        <v>31</v>
      </c>
      <c r="J112" s="63">
        <v>9577803829</v>
      </c>
      <c r="K112" s="71"/>
      <c r="L112" s="64"/>
      <c r="M112" s="64"/>
      <c r="N112" s="64"/>
      <c r="O112" s="64"/>
      <c r="P112" s="66" t="s">
        <v>273</v>
      </c>
      <c r="Q112" s="64" t="s">
        <v>97</v>
      </c>
      <c r="R112" s="64"/>
      <c r="S112" s="64" t="s">
        <v>98</v>
      </c>
      <c r="T112" s="18"/>
    </row>
    <row r="113" spans="1:20" x14ac:dyDescent="0.3">
      <c r="A113" s="4">
        <v>109</v>
      </c>
      <c r="B113" s="62" t="s">
        <v>63</v>
      </c>
      <c r="C113" s="67" t="s">
        <v>279</v>
      </c>
      <c r="D113" s="67" t="s">
        <v>23</v>
      </c>
      <c r="E113" s="68" t="s">
        <v>280</v>
      </c>
      <c r="F113" s="67" t="s">
        <v>101</v>
      </c>
      <c r="G113" s="69">
        <v>24</v>
      </c>
      <c r="H113" s="69">
        <v>20</v>
      </c>
      <c r="I113" s="69">
        <v>44</v>
      </c>
      <c r="J113" s="67">
        <v>7399740877</v>
      </c>
      <c r="K113" s="67" t="s">
        <v>168</v>
      </c>
      <c r="L113" s="64"/>
      <c r="M113" s="64"/>
      <c r="N113" s="64"/>
      <c r="O113" s="64"/>
      <c r="P113" s="66" t="s">
        <v>273</v>
      </c>
      <c r="Q113" s="64" t="s">
        <v>97</v>
      </c>
      <c r="R113" s="64"/>
      <c r="S113" s="64" t="s">
        <v>98</v>
      </c>
      <c r="T113" s="18"/>
    </row>
    <row r="114" spans="1:20" x14ac:dyDescent="0.3">
      <c r="A114" s="4">
        <v>110</v>
      </c>
      <c r="B114" s="62" t="s">
        <v>63</v>
      </c>
      <c r="C114" s="67" t="s">
        <v>281</v>
      </c>
      <c r="D114" s="67" t="s">
        <v>23</v>
      </c>
      <c r="E114" s="68" t="s">
        <v>282</v>
      </c>
      <c r="F114" s="67" t="s">
        <v>101</v>
      </c>
      <c r="G114" s="69">
        <v>30</v>
      </c>
      <c r="H114" s="69">
        <v>21</v>
      </c>
      <c r="I114" s="69">
        <v>51</v>
      </c>
      <c r="J114" s="67">
        <v>9678439721</v>
      </c>
      <c r="K114" s="67" t="s">
        <v>168</v>
      </c>
      <c r="L114" s="64"/>
      <c r="M114" s="64"/>
      <c r="N114" s="64"/>
      <c r="O114" s="64"/>
      <c r="P114" s="66" t="s">
        <v>273</v>
      </c>
      <c r="Q114" s="64" t="s">
        <v>97</v>
      </c>
      <c r="R114" s="64"/>
      <c r="S114" s="64" t="s">
        <v>98</v>
      </c>
      <c r="T114" s="18"/>
    </row>
    <row r="115" spans="1:20" x14ac:dyDescent="0.3">
      <c r="A115" s="4">
        <v>111</v>
      </c>
      <c r="B115" s="17"/>
      <c r="C115" s="18"/>
      <c r="D115" s="18"/>
      <c r="E115" s="19"/>
      <c r="F115" s="18"/>
      <c r="G115" s="19"/>
      <c r="H115" s="19"/>
      <c r="I115" s="54">
        <f t="shared" ref="I115:I133" si="0">SUM(G115:H115)</f>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54">
        <f t="shared" si="0"/>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54">
        <f t="shared" si="0"/>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54">
        <f t="shared" si="0"/>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54">
        <f t="shared" si="0"/>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54">
        <f t="shared" si="0"/>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54">
        <f t="shared" si="0"/>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54">
        <f t="shared" si="0"/>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54">
        <f t="shared" si="0"/>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54">
        <f t="shared" si="0"/>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54">
        <f t="shared" si="0"/>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54">
        <f t="shared" si="0"/>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54">
        <f t="shared" si="0"/>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54">
        <f t="shared" si="0"/>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54">
        <f t="shared" si="0"/>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54">
        <f t="shared" si="0"/>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54">
        <f t="shared" si="0"/>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54">
        <f t="shared" si="0"/>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54">
        <f t="shared" si="0"/>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54">
        <f t="shared" ref="I134:I164" si="1">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54">
        <f t="shared" si="1"/>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54">
        <f t="shared" si="1"/>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54">
        <f t="shared" si="1"/>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54">
        <f t="shared" si="1"/>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54">
        <f t="shared" si="1"/>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54">
        <f t="shared" si="1"/>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54">
        <f t="shared" si="1"/>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54">
        <f t="shared" si="1"/>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54">
        <f t="shared" si="1"/>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54">
        <f t="shared" si="1"/>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54">
        <f t="shared" si="1"/>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54">
        <f t="shared" si="1"/>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54">
        <f t="shared" si="1"/>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54">
        <f t="shared" si="1"/>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54">
        <f t="shared" si="1"/>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54">
        <f t="shared" si="1"/>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54">
        <f t="shared" si="1"/>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54">
        <f t="shared" si="1"/>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54">
        <f t="shared" si="1"/>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54">
        <f t="shared" si="1"/>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54">
        <f t="shared" si="1"/>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54">
        <f t="shared" si="1"/>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54">
        <f t="shared" si="1"/>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54">
        <f t="shared" si="1"/>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54">
        <f t="shared" si="1"/>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54">
        <f t="shared" si="1"/>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54">
        <f t="shared" si="1"/>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54">
        <f t="shared" si="1"/>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54">
        <f t="shared" si="1"/>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54">
        <f t="shared" si="1"/>
        <v>0</v>
      </c>
      <c r="J164" s="18"/>
      <c r="K164" s="18"/>
      <c r="L164" s="18"/>
      <c r="M164" s="18"/>
      <c r="N164" s="18"/>
      <c r="O164" s="18"/>
      <c r="P164" s="24"/>
      <c r="Q164" s="18"/>
      <c r="R164" s="18"/>
      <c r="S164" s="18"/>
      <c r="T164" s="18"/>
    </row>
    <row r="165" spans="1:20" x14ac:dyDescent="0.3">
      <c r="A165" s="3" t="s">
        <v>11</v>
      </c>
      <c r="B165" s="39"/>
      <c r="C165" s="3">
        <f>COUNTIFS(C5:C164,"*")</f>
        <v>110</v>
      </c>
      <c r="D165" s="3"/>
      <c r="E165" s="13"/>
      <c r="F165" s="3"/>
      <c r="G165" s="55">
        <f>SUM(G5:G164)</f>
        <v>4165</v>
      </c>
      <c r="H165" s="55">
        <f>SUM(H5:H164)</f>
        <v>4367</v>
      </c>
      <c r="I165" s="55">
        <f>SUM(I5:I164)</f>
        <v>8532</v>
      </c>
      <c r="J165" s="3"/>
      <c r="K165" s="7"/>
      <c r="L165" s="21"/>
      <c r="M165" s="21"/>
      <c r="N165" s="7"/>
      <c r="O165" s="7"/>
      <c r="P165" s="14"/>
      <c r="Q165" s="3"/>
      <c r="R165" s="3"/>
      <c r="S165" s="3"/>
      <c r="T165" s="12"/>
    </row>
    <row r="166" spans="1:20" x14ac:dyDescent="0.3">
      <c r="A166" s="44" t="s">
        <v>62</v>
      </c>
      <c r="B166" s="10">
        <f>COUNTIF(B$5:B$164,"Team 1")</f>
        <v>51</v>
      </c>
      <c r="C166" s="44" t="s">
        <v>25</v>
      </c>
      <c r="D166" s="10">
        <f>COUNTIF(D5:D164,"Anganwadi")</f>
        <v>43</v>
      </c>
    </row>
    <row r="167" spans="1:20" x14ac:dyDescent="0.3">
      <c r="A167" s="44" t="s">
        <v>63</v>
      </c>
      <c r="B167" s="10">
        <f>COUNTIF(B$6:B$164,"Team 2")</f>
        <v>59</v>
      </c>
      <c r="C167" s="44" t="s">
        <v>23</v>
      </c>
      <c r="D167" s="10">
        <f>COUNTIF(D5:D164,"School")</f>
        <v>66</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C1"/>
    </sheetView>
  </sheetViews>
  <sheetFormatPr defaultRowHeight="16.5" x14ac:dyDescent="0.3"/>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x14ac:dyDescent="0.3">
      <c r="A1" s="161" t="s">
        <v>70</v>
      </c>
      <c r="B1" s="161"/>
      <c r="C1" s="161"/>
      <c r="D1" s="53"/>
      <c r="E1" s="53"/>
      <c r="F1" s="53"/>
      <c r="G1" s="53"/>
      <c r="H1" s="53"/>
      <c r="I1" s="53"/>
      <c r="J1" s="53"/>
      <c r="K1" s="53"/>
      <c r="L1" s="53"/>
      <c r="M1" s="162"/>
      <c r="N1" s="162"/>
      <c r="O1" s="162"/>
      <c r="P1" s="162"/>
      <c r="Q1" s="162"/>
      <c r="R1" s="162"/>
      <c r="S1" s="162"/>
      <c r="T1" s="162"/>
    </row>
    <row r="2" spans="1:20" x14ac:dyDescent="0.3">
      <c r="A2" s="157" t="s">
        <v>59</v>
      </c>
      <c r="B2" s="158"/>
      <c r="C2" s="158"/>
      <c r="D2" s="25">
        <v>43586</v>
      </c>
      <c r="E2" s="22"/>
      <c r="F2" s="22"/>
      <c r="G2" s="22"/>
      <c r="H2" s="22"/>
      <c r="I2" s="22"/>
      <c r="J2" s="22"/>
      <c r="K2" s="22"/>
      <c r="L2" s="22"/>
      <c r="M2" s="22"/>
      <c r="N2" s="22"/>
      <c r="O2" s="22"/>
      <c r="P2" s="22"/>
      <c r="Q2" s="22"/>
      <c r="R2" s="22"/>
      <c r="S2" s="22"/>
    </row>
    <row r="3" spans="1:20" ht="24" customHeight="1" x14ac:dyDescent="0.3">
      <c r="A3" s="153" t="s">
        <v>14</v>
      </c>
      <c r="B3" s="155" t="s">
        <v>61</v>
      </c>
      <c r="C3" s="152" t="s">
        <v>7</v>
      </c>
      <c r="D3" s="152" t="s">
        <v>55</v>
      </c>
      <c r="E3" s="152" t="s">
        <v>16</v>
      </c>
      <c r="F3" s="159" t="s">
        <v>17</v>
      </c>
      <c r="G3" s="152" t="s">
        <v>8</v>
      </c>
      <c r="H3" s="152"/>
      <c r="I3" s="152"/>
      <c r="J3" s="152" t="s">
        <v>31</v>
      </c>
      <c r="K3" s="155" t="s">
        <v>33</v>
      </c>
      <c r="L3" s="155" t="s">
        <v>50</v>
      </c>
      <c r="M3" s="155" t="s">
        <v>51</v>
      </c>
      <c r="N3" s="155" t="s">
        <v>34</v>
      </c>
      <c r="O3" s="155" t="s">
        <v>35</v>
      </c>
      <c r="P3" s="153" t="s">
        <v>54</v>
      </c>
      <c r="Q3" s="152" t="s">
        <v>52</v>
      </c>
      <c r="R3" s="152" t="s">
        <v>32</v>
      </c>
      <c r="S3" s="152" t="s">
        <v>53</v>
      </c>
      <c r="T3" s="152" t="s">
        <v>13</v>
      </c>
    </row>
    <row r="4" spans="1:20" ht="25.5" customHeight="1" x14ac:dyDescent="0.3">
      <c r="A4" s="153"/>
      <c r="B4" s="160"/>
      <c r="C4" s="152"/>
      <c r="D4" s="152"/>
      <c r="E4" s="152"/>
      <c r="F4" s="159"/>
      <c r="G4" s="23" t="s">
        <v>9</v>
      </c>
      <c r="H4" s="23" t="s">
        <v>10</v>
      </c>
      <c r="I4" s="23" t="s">
        <v>11</v>
      </c>
      <c r="J4" s="152"/>
      <c r="K4" s="156"/>
      <c r="L4" s="156"/>
      <c r="M4" s="156"/>
      <c r="N4" s="156"/>
      <c r="O4" s="156"/>
      <c r="P4" s="153"/>
      <c r="Q4" s="153"/>
      <c r="R4" s="152"/>
      <c r="S4" s="152"/>
      <c r="T4" s="152"/>
    </row>
    <row r="5" spans="1:20" x14ac:dyDescent="0.3">
      <c r="A5" s="4">
        <v>1</v>
      </c>
      <c r="B5" s="62" t="s">
        <v>62</v>
      </c>
      <c r="C5" s="81" t="s">
        <v>495</v>
      </c>
      <c r="D5" s="18" t="s">
        <v>25</v>
      </c>
      <c r="E5" s="74">
        <v>23</v>
      </c>
      <c r="F5" s="18" t="s">
        <v>96</v>
      </c>
      <c r="G5" s="74">
        <v>22</v>
      </c>
      <c r="H5" s="74">
        <v>26</v>
      </c>
      <c r="I5" s="56">
        <f>SUM(G5:H5)</f>
        <v>48</v>
      </c>
      <c r="J5" s="63">
        <v>8011968192</v>
      </c>
      <c r="K5" s="81" t="s">
        <v>722</v>
      </c>
      <c r="L5" s="18"/>
      <c r="M5" s="18"/>
      <c r="N5" s="18"/>
      <c r="O5" s="18"/>
      <c r="P5" s="66">
        <v>43501</v>
      </c>
      <c r="Q5" s="18" t="s">
        <v>178</v>
      </c>
      <c r="R5" s="18"/>
      <c r="S5" s="64" t="s">
        <v>98</v>
      </c>
      <c r="T5" s="48"/>
    </row>
    <row r="6" spans="1:20" x14ac:dyDescent="0.3">
      <c r="A6" s="4">
        <v>2</v>
      </c>
      <c r="B6" s="62" t="s">
        <v>62</v>
      </c>
      <c r="C6" s="67" t="s">
        <v>496</v>
      </c>
      <c r="D6" s="18" t="s">
        <v>23</v>
      </c>
      <c r="E6" s="68" t="s">
        <v>497</v>
      </c>
      <c r="F6" s="67" t="s">
        <v>101</v>
      </c>
      <c r="G6" s="69">
        <v>25</v>
      </c>
      <c r="H6" s="69">
        <v>22</v>
      </c>
      <c r="I6" s="56">
        <f t="shared" ref="I6:I69" si="0">SUM(G6:H6)</f>
        <v>47</v>
      </c>
      <c r="J6" s="67">
        <v>9954378632</v>
      </c>
      <c r="K6" s="70" t="s">
        <v>723</v>
      </c>
      <c r="L6" s="18"/>
      <c r="M6" s="18"/>
      <c r="N6" s="18"/>
      <c r="O6" s="18"/>
      <c r="P6" s="66">
        <v>43501</v>
      </c>
      <c r="Q6" s="18" t="s">
        <v>178</v>
      </c>
      <c r="R6" s="18"/>
      <c r="S6" s="64" t="s">
        <v>98</v>
      </c>
      <c r="T6" s="48"/>
    </row>
    <row r="7" spans="1:20" x14ac:dyDescent="0.3">
      <c r="A7" s="4">
        <v>3</v>
      </c>
      <c r="B7" s="62" t="s">
        <v>62</v>
      </c>
      <c r="C7" s="63" t="s">
        <v>498</v>
      </c>
      <c r="D7" s="18" t="s">
        <v>23</v>
      </c>
      <c r="E7" s="68" t="s">
        <v>499</v>
      </c>
      <c r="F7" s="67" t="s">
        <v>101</v>
      </c>
      <c r="G7" s="69">
        <v>27</v>
      </c>
      <c r="H7" s="69">
        <v>34</v>
      </c>
      <c r="I7" s="56">
        <f t="shared" si="0"/>
        <v>61</v>
      </c>
      <c r="J7" s="67">
        <v>9957023971</v>
      </c>
      <c r="K7" s="70" t="s">
        <v>723</v>
      </c>
      <c r="L7" s="18"/>
      <c r="M7" s="18"/>
      <c r="N7" s="18"/>
      <c r="O7" s="18"/>
      <c r="P7" s="66">
        <v>43501</v>
      </c>
      <c r="Q7" s="18" t="s">
        <v>178</v>
      </c>
      <c r="R7" s="18"/>
      <c r="S7" s="64" t="s">
        <v>98</v>
      </c>
      <c r="T7" s="48"/>
    </row>
    <row r="8" spans="1:20" x14ac:dyDescent="0.3">
      <c r="A8" s="4">
        <v>4</v>
      </c>
      <c r="B8" s="62" t="s">
        <v>63</v>
      </c>
      <c r="C8" s="81" t="s">
        <v>500</v>
      </c>
      <c r="D8" s="18" t="s">
        <v>25</v>
      </c>
      <c r="E8" s="74">
        <v>1</v>
      </c>
      <c r="F8" s="18" t="s">
        <v>501</v>
      </c>
      <c r="G8" s="74">
        <v>22</v>
      </c>
      <c r="H8" s="74">
        <v>21</v>
      </c>
      <c r="I8" s="56">
        <f t="shared" si="0"/>
        <v>43</v>
      </c>
      <c r="J8" s="63">
        <v>9854667754</v>
      </c>
      <c r="K8" s="81" t="s">
        <v>500</v>
      </c>
      <c r="L8" s="18"/>
      <c r="M8" s="18"/>
      <c r="N8" s="18"/>
      <c r="O8" s="18"/>
      <c r="P8" s="66">
        <v>43501</v>
      </c>
      <c r="Q8" s="18" t="s">
        <v>178</v>
      </c>
      <c r="R8" s="18"/>
      <c r="S8" s="64" t="s">
        <v>98</v>
      </c>
      <c r="T8" s="48"/>
    </row>
    <row r="9" spans="1:20" x14ac:dyDescent="0.3">
      <c r="A9" s="4">
        <v>5</v>
      </c>
      <c r="B9" s="62" t="s">
        <v>63</v>
      </c>
      <c r="C9" s="67" t="s">
        <v>502</v>
      </c>
      <c r="D9" s="67" t="s">
        <v>23</v>
      </c>
      <c r="E9" s="68" t="s">
        <v>503</v>
      </c>
      <c r="F9" s="67" t="s">
        <v>101</v>
      </c>
      <c r="G9" s="69">
        <v>18</v>
      </c>
      <c r="H9" s="69">
        <v>19</v>
      </c>
      <c r="I9" s="56">
        <f t="shared" si="0"/>
        <v>37</v>
      </c>
      <c r="J9" s="67">
        <v>7896976098</v>
      </c>
      <c r="K9" s="67" t="s">
        <v>136</v>
      </c>
      <c r="L9" s="18"/>
      <c r="M9" s="18"/>
      <c r="N9" s="18"/>
      <c r="O9" s="18"/>
      <c r="P9" s="66">
        <v>43501</v>
      </c>
      <c r="Q9" s="18" t="s">
        <v>178</v>
      </c>
      <c r="R9" s="18"/>
      <c r="S9" s="64" t="s">
        <v>98</v>
      </c>
      <c r="T9" s="48"/>
    </row>
    <row r="10" spans="1:20" x14ac:dyDescent="0.3">
      <c r="A10" s="4">
        <v>6</v>
      </c>
      <c r="B10" s="62" t="s">
        <v>63</v>
      </c>
      <c r="C10" s="67" t="s">
        <v>504</v>
      </c>
      <c r="D10" s="67" t="s">
        <v>23</v>
      </c>
      <c r="E10" s="68" t="s">
        <v>505</v>
      </c>
      <c r="F10" s="67" t="s">
        <v>101</v>
      </c>
      <c r="G10" s="69">
        <v>23</v>
      </c>
      <c r="H10" s="69">
        <v>37</v>
      </c>
      <c r="I10" s="56">
        <f t="shared" si="0"/>
        <v>60</v>
      </c>
      <c r="J10" s="67">
        <v>8399079787</v>
      </c>
      <c r="K10" s="67" t="s">
        <v>136</v>
      </c>
      <c r="L10" s="18"/>
      <c r="M10" s="18"/>
      <c r="N10" s="18"/>
      <c r="O10" s="18"/>
      <c r="P10" s="66">
        <v>43501</v>
      </c>
      <c r="Q10" s="18" t="s">
        <v>178</v>
      </c>
      <c r="R10" s="18"/>
      <c r="S10" s="64" t="s">
        <v>98</v>
      </c>
      <c r="T10" s="48"/>
    </row>
    <row r="11" spans="1:20" x14ac:dyDescent="0.3">
      <c r="A11" s="4">
        <v>7</v>
      </c>
      <c r="B11" s="62" t="s">
        <v>62</v>
      </c>
      <c r="C11" s="81" t="s">
        <v>506</v>
      </c>
      <c r="D11" s="18" t="s">
        <v>25</v>
      </c>
      <c r="E11" s="74">
        <v>24</v>
      </c>
      <c r="F11" s="18" t="s">
        <v>96</v>
      </c>
      <c r="G11" s="74">
        <v>22</v>
      </c>
      <c r="H11" s="74">
        <v>22</v>
      </c>
      <c r="I11" s="56">
        <f t="shared" si="0"/>
        <v>44</v>
      </c>
      <c r="J11" s="63">
        <v>7896037233</v>
      </c>
      <c r="K11" s="18" t="s">
        <v>722</v>
      </c>
      <c r="L11" s="18"/>
      <c r="M11" s="18"/>
      <c r="N11" s="18"/>
      <c r="O11" s="18"/>
      <c r="P11" s="66">
        <v>43529</v>
      </c>
      <c r="Q11" s="18" t="s">
        <v>133</v>
      </c>
      <c r="R11" s="18"/>
      <c r="S11" s="64" t="s">
        <v>98</v>
      </c>
      <c r="T11" s="48"/>
    </row>
    <row r="12" spans="1:20" x14ac:dyDescent="0.3">
      <c r="A12" s="4">
        <v>8</v>
      </c>
      <c r="B12" s="62" t="s">
        <v>62</v>
      </c>
      <c r="C12" s="67" t="s">
        <v>507</v>
      </c>
      <c r="D12" s="67" t="s">
        <v>23</v>
      </c>
      <c r="E12" s="68" t="s">
        <v>508</v>
      </c>
      <c r="F12" s="67" t="s">
        <v>101</v>
      </c>
      <c r="G12" s="69">
        <v>35</v>
      </c>
      <c r="H12" s="69">
        <v>29</v>
      </c>
      <c r="I12" s="56">
        <f t="shared" si="0"/>
        <v>64</v>
      </c>
      <c r="J12" s="67">
        <v>9678094671</v>
      </c>
      <c r="K12" s="70" t="s">
        <v>723</v>
      </c>
      <c r="L12" s="18"/>
      <c r="M12" s="18"/>
      <c r="N12" s="18"/>
      <c r="O12" s="18"/>
      <c r="P12" s="66">
        <v>43529</v>
      </c>
      <c r="Q12" s="18" t="s">
        <v>133</v>
      </c>
      <c r="R12" s="18"/>
      <c r="S12" s="64" t="s">
        <v>98</v>
      </c>
      <c r="T12" s="48"/>
    </row>
    <row r="13" spans="1:20" x14ac:dyDescent="0.3">
      <c r="A13" s="4">
        <v>9</v>
      </c>
      <c r="B13" s="62" t="s">
        <v>62</v>
      </c>
      <c r="C13" s="67" t="s">
        <v>509</v>
      </c>
      <c r="D13" s="67" t="s">
        <v>23</v>
      </c>
      <c r="E13" s="68" t="s">
        <v>510</v>
      </c>
      <c r="F13" s="67" t="s">
        <v>101</v>
      </c>
      <c r="G13" s="69">
        <v>28</v>
      </c>
      <c r="H13" s="69">
        <v>35</v>
      </c>
      <c r="I13" s="56">
        <f t="shared" si="0"/>
        <v>63</v>
      </c>
      <c r="J13" s="67">
        <v>9954859528</v>
      </c>
      <c r="K13" s="70" t="s">
        <v>723</v>
      </c>
      <c r="L13" s="18"/>
      <c r="M13" s="18"/>
      <c r="N13" s="18"/>
      <c r="O13" s="18"/>
      <c r="P13" s="66">
        <v>43529</v>
      </c>
      <c r="Q13" s="18" t="s">
        <v>133</v>
      </c>
      <c r="R13" s="18"/>
      <c r="S13" s="64" t="s">
        <v>98</v>
      </c>
      <c r="T13" s="48"/>
    </row>
    <row r="14" spans="1:20" x14ac:dyDescent="0.3">
      <c r="A14" s="4">
        <v>10</v>
      </c>
      <c r="B14" s="62" t="s">
        <v>63</v>
      </c>
      <c r="C14" s="81" t="s">
        <v>511</v>
      </c>
      <c r="D14" s="18" t="s">
        <v>25</v>
      </c>
      <c r="E14" s="74">
        <v>2</v>
      </c>
      <c r="F14" s="18" t="s">
        <v>501</v>
      </c>
      <c r="G14" s="74">
        <v>22</v>
      </c>
      <c r="H14" s="74">
        <v>22</v>
      </c>
      <c r="I14" s="56">
        <f t="shared" si="0"/>
        <v>44</v>
      </c>
      <c r="J14" s="63">
        <v>8761822549</v>
      </c>
      <c r="K14" s="81" t="s">
        <v>500</v>
      </c>
      <c r="L14" s="18"/>
      <c r="M14" s="18"/>
      <c r="N14" s="18"/>
      <c r="O14" s="18"/>
      <c r="P14" s="66">
        <v>43529</v>
      </c>
      <c r="Q14" s="18" t="s">
        <v>133</v>
      </c>
      <c r="R14" s="18"/>
      <c r="S14" s="64" t="s">
        <v>98</v>
      </c>
      <c r="T14" s="48"/>
    </row>
    <row r="15" spans="1:20" x14ac:dyDescent="0.3">
      <c r="A15" s="4">
        <v>11</v>
      </c>
      <c r="B15" s="62" t="s">
        <v>63</v>
      </c>
      <c r="C15" s="67" t="s">
        <v>512</v>
      </c>
      <c r="D15" s="67" t="s">
        <v>23</v>
      </c>
      <c r="E15" s="68" t="s">
        <v>513</v>
      </c>
      <c r="F15" s="67" t="s">
        <v>101</v>
      </c>
      <c r="G15" s="69">
        <v>33</v>
      </c>
      <c r="H15" s="69">
        <v>50</v>
      </c>
      <c r="I15" s="56">
        <f t="shared" si="0"/>
        <v>83</v>
      </c>
      <c r="J15" s="67">
        <v>8876456564</v>
      </c>
      <c r="K15" s="67" t="s">
        <v>136</v>
      </c>
      <c r="L15" s="18"/>
      <c r="M15" s="18"/>
      <c r="N15" s="18"/>
      <c r="O15" s="18"/>
      <c r="P15" s="66">
        <v>43529</v>
      </c>
      <c r="Q15" s="18" t="s">
        <v>133</v>
      </c>
      <c r="R15" s="18"/>
      <c r="S15" s="64" t="s">
        <v>98</v>
      </c>
      <c r="T15" s="48"/>
    </row>
    <row r="16" spans="1:20" x14ac:dyDescent="0.3">
      <c r="A16" s="4">
        <v>12</v>
      </c>
      <c r="B16" s="62" t="s">
        <v>63</v>
      </c>
      <c r="C16" s="67" t="s">
        <v>514</v>
      </c>
      <c r="D16" s="67" t="s">
        <v>23</v>
      </c>
      <c r="E16" s="68" t="s">
        <v>515</v>
      </c>
      <c r="F16" s="67" t="s">
        <v>101</v>
      </c>
      <c r="G16" s="69">
        <v>22</v>
      </c>
      <c r="H16" s="69">
        <v>29</v>
      </c>
      <c r="I16" s="56">
        <f t="shared" si="0"/>
        <v>51</v>
      </c>
      <c r="J16" s="67">
        <v>9854142779</v>
      </c>
      <c r="K16" s="67" t="s">
        <v>724</v>
      </c>
      <c r="L16" s="75"/>
      <c r="M16" s="75"/>
      <c r="N16" s="75"/>
      <c r="O16" s="75"/>
      <c r="P16" s="66">
        <v>43529</v>
      </c>
      <c r="Q16" s="18" t="s">
        <v>133</v>
      </c>
      <c r="R16" s="18"/>
      <c r="S16" s="64" t="s">
        <v>98</v>
      </c>
      <c r="T16" s="48"/>
    </row>
    <row r="17" spans="1:20" x14ac:dyDescent="0.3">
      <c r="A17" s="4">
        <v>13</v>
      </c>
      <c r="B17" s="62" t="s">
        <v>62</v>
      </c>
      <c r="C17" s="81" t="s">
        <v>516</v>
      </c>
      <c r="D17" s="18" t="s">
        <v>25</v>
      </c>
      <c r="E17" s="74">
        <v>25</v>
      </c>
      <c r="F17" s="18" t="s">
        <v>96</v>
      </c>
      <c r="G17" s="74">
        <v>31</v>
      </c>
      <c r="H17" s="74">
        <v>25</v>
      </c>
      <c r="I17" s="56">
        <f t="shared" si="0"/>
        <v>56</v>
      </c>
      <c r="J17" s="63">
        <v>8011229883</v>
      </c>
      <c r="K17" s="18" t="s">
        <v>722</v>
      </c>
      <c r="L17" s="18"/>
      <c r="M17" s="18"/>
      <c r="N17" s="18"/>
      <c r="O17" s="18"/>
      <c r="P17" s="66">
        <v>43560</v>
      </c>
      <c r="Q17" s="18" t="s">
        <v>143</v>
      </c>
      <c r="R17" s="18"/>
      <c r="S17" s="64" t="s">
        <v>98</v>
      </c>
      <c r="T17" s="48"/>
    </row>
    <row r="18" spans="1:20" x14ac:dyDescent="0.3">
      <c r="A18" s="4">
        <v>14</v>
      </c>
      <c r="B18" s="62" t="s">
        <v>62</v>
      </c>
      <c r="C18" s="67" t="s">
        <v>517</v>
      </c>
      <c r="D18" s="67" t="s">
        <v>23</v>
      </c>
      <c r="E18" s="68" t="s">
        <v>518</v>
      </c>
      <c r="F18" s="67" t="s">
        <v>101</v>
      </c>
      <c r="G18" s="69">
        <v>12</v>
      </c>
      <c r="H18" s="69">
        <v>24</v>
      </c>
      <c r="I18" s="56">
        <f t="shared" si="0"/>
        <v>36</v>
      </c>
      <c r="J18" s="67">
        <v>8723924677</v>
      </c>
      <c r="K18" s="70" t="s">
        <v>723</v>
      </c>
      <c r="L18" s="18"/>
      <c r="M18" s="18"/>
      <c r="N18" s="18"/>
      <c r="O18" s="18"/>
      <c r="P18" s="66">
        <v>43560</v>
      </c>
      <c r="Q18" s="18" t="s">
        <v>143</v>
      </c>
      <c r="R18" s="18"/>
      <c r="S18" s="64" t="s">
        <v>98</v>
      </c>
      <c r="T18" s="48"/>
    </row>
    <row r="19" spans="1:20" x14ac:dyDescent="0.3">
      <c r="A19" s="4">
        <v>15</v>
      </c>
      <c r="B19" s="62" t="s">
        <v>62</v>
      </c>
      <c r="C19" s="67" t="s">
        <v>519</v>
      </c>
      <c r="D19" s="67" t="s">
        <v>23</v>
      </c>
      <c r="E19" s="68" t="s">
        <v>520</v>
      </c>
      <c r="F19" s="67" t="s">
        <v>101</v>
      </c>
      <c r="G19" s="69">
        <v>16</v>
      </c>
      <c r="H19" s="69">
        <v>23</v>
      </c>
      <c r="I19" s="56">
        <f t="shared" si="0"/>
        <v>39</v>
      </c>
      <c r="J19" s="67">
        <v>7576073503</v>
      </c>
      <c r="K19" s="70" t="s">
        <v>723</v>
      </c>
      <c r="L19" s="18"/>
      <c r="M19" s="18"/>
      <c r="N19" s="18"/>
      <c r="O19" s="18"/>
      <c r="P19" s="66">
        <v>43560</v>
      </c>
      <c r="Q19" s="18" t="s">
        <v>143</v>
      </c>
      <c r="R19" s="18"/>
      <c r="S19" s="64" t="s">
        <v>98</v>
      </c>
      <c r="T19" s="48"/>
    </row>
    <row r="20" spans="1:20" x14ac:dyDescent="0.3">
      <c r="A20" s="4">
        <v>16</v>
      </c>
      <c r="B20" s="62" t="s">
        <v>63</v>
      </c>
      <c r="C20" s="81" t="s">
        <v>521</v>
      </c>
      <c r="D20" s="18" t="s">
        <v>25</v>
      </c>
      <c r="E20" s="74">
        <v>3</v>
      </c>
      <c r="F20" s="18" t="s">
        <v>501</v>
      </c>
      <c r="G20" s="74">
        <v>24</v>
      </c>
      <c r="H20" s="74">
        <v>12</v>
      </c>
      <c r="I20" s="56">
        <f t="shared" si="0"/>
        <v>36</v>
      </c>
      <c r="J20" s="63">
        <v>9954574109</v>
      </c>
      <c r="K20" s="81" t="s">
        <v>500</v>
      </c>
      <c r="L20" s="18"/>
      <c r="M20" s="18"/>
      <c r="N20" s="18"/>
      <c r="O20" s="18"/>
      <c r="P20" s="66">
        <v>43560</v>
      </c>
      <c r="Q20" s="18" t="s">
        <v>143</v>
      </c>
      <c r="R20" s="18"/>
      <c r="S20" s="64" t="s">
        <v>98</v>
      </c>
      <c r="T20" s="48"/>
    </row>
    <row r="21" spans="1:20" x14ac:dyDescent="0.3">
      <c r="A21" s="4">
        <v>17</v>
      </c>
      <c r="B21" s="62" t="s">
        <v>63</v>
      </c>
      <c r="C21" s="67" t="s">
        <v>522</v>
      </c>
      <c r="D21" s="67" t="s">
        <v>23</v>
      </c>
      <c r="E21" s="68" t="s">
        <v>523</v>
      </c>
      <c r="F21" s="67" t="s">
        <v>101</v>
      </c>
      <c r="G21" s="69">
        <v>51</v>
      </c>
      <c r="H21" s="69">
        <v>53</v>
      </c>
      <c r="I21" s="56">
        <f t="shared" si="0"/>
        <v>104</v>
      </c>
      <c r="J21" s="67">
        <v>9401697600</v>
      </c>
      <c r="K21" s="67" t="s">
        <v>725</v>
      </c>
      <c r="L21" s="18"/>
      <c r="M21" s="18"/>
      <c r="N21" s="18"/>
      <c r="O21" s="18"/>
      <c r="P21" s="66">
        <v>43560</v>
      </c>
      <c r="Q21" s="18" t="s">
        <v>143</v>
      </c>
      <c r="R21" s="18"/>
      <c r="S21" s="64" t="s">
        <v>98</v>
      </c>
      <c r="T21" s="48"/>
    </row>
    <row r="22" spans="1:20" x14ac:dyDescent="0.3">
      <c r="A22" s="4">
        <v>18</v>
      </c>
      <c r="B22" s="62" t="s">
        <v>62</v>
      </c>
      <c r="C22" s="81" t="s">
        <v>524</v>
      </c>
      <c r="D22" s="18" t="s">
        <v>25</v>
      </c>
      <c r="E22" s="72">
        <v>26</v>
      </c>
      <c r="F22" s="75" t="s">
        <v>96</v>
      </c>
      <c r="G22" s="72">
        <v>27</v>
      </c>
      <c r="H22" s="72">
        <v>26</v>
      </c>
      <c r="I22" s="56">
        <f t="shared" si="0"/>
        <v>53</v>
      </c>
      <c r="J22" s="63">
        <v>8473843102</v>
      </c>
      <c r="K22" s="75" t="s">
        <v>722</v>
      </c>
      <c r="L22" s="75"/>
      <c r="M22" s="75"/>
      <c r="N22" s="75"/>
      <c r="O22" s="75"/>
      <c r="P22" s="66">
        <v>43621</v>
      </c>
      <c r="Q22" s="18" t="s">
        <v>151</v>
      </c>
      <c r="R22" s="18"/>
      <c r="S22" s="64" t="s">
        <v>98</v>
      </c>
      <c r="T22" s="48"/>
    </row>
    <row r="23" spans="1:20" x14ac:dyDescent="0.3">
      <c r="A23" s="4">
        <v>19</v>
      </c>
      <c r="B23" s="62" t="s">
        <v>62</v>
      </c>
      <c r="C23" s="67" t="s">
        <v>525</v>
      </c>
      <c r="D23" s="67" t="s">
        <v>23</v>
      </c>
      <c r="E23" s="68" t="s">
        <v>526</v>
      </c>
      <c r="F23" s="67" t="s">
        <v>101</v>
      </c>
      <c r="G23" s="69">
        <v>69</v>
      </c>
      <c r="H23" s="69">
        <v>73</v>
      </c>
      <c r="I23" s="56">
        <f t="shared" si="0"/>
        <v>142</v>
      </c>
      <c r="J23" s="67">
        <v>9854650755</v>
      </c>
      <c r="K23" s="70" t="s">
        <v>723</v>
      </c>
      <c r="L23" s="18"/>
      <c r="M23" s="18"/>
      <c r="N23" s="18"/>
      <c r="O23" s="18"/>
      <c r="P23" s="66">
        <v>43621</v>
      </c>
      <c r="Q23" s="18" t="s">
        <v>151</v>
      </c>
      <c r="R23" s="18"/>
      <c r="S23" s="64" t="s">
        <v>98</v>
      </c>
      <c r="T23" s="48"/>
    </row>
    <row r="24" spans="1:20" x14ac:dyDescent="0.3">
      <c r="A24" s="4">
        <v>20</v>
      </c>
      <c r="B24" s="62" t="s">
        <v>63</v>
      </c>
      <c r="C24" s="81" t="s">
        <v>527</v>
      </c>
      <c r="D24" s="18" t="s">
        <v>25</v>
      </c>
      <c r="E24" s="74">
        <v>4</v>
      </c>
      <c r="F24" s="18" t="s">
        <v>501</v>
      </c>
      <c r="G24" s="74">
        <v>21</v>
      </c>
      <c r="H24" s="74">
        <v>21</v>
      </c>
      <c r="I24" s="56">
        <f t="shared" si="0"/>
        <v>42</v>
      </c>
      <c r="J24" s="63">
        <v>7399421802</v>
      </c>
      <c r="K24" s="81" t="s">
        <v>500</v>
      </c>
      <c r="L24" s="18"/>
      <c r="M24" s="18"/>
      <c r="N24" s="18"/>
      <c r="O24" s="18"/>
      <c r="P24" s="66">
        <v>43621</v>
      </c>
      <c r="Q24" s="18" t="s">
        <v>151</v>
      </c>
      <c r="R24" s="18"/>
      <c r="S24" s="64" t="s">
        <v>98</v>
      </c>
      <c r="T24" s="48"/>
    </row>
    <row r="25" spans="1:20" x14ac:dyDescent="0.3">
      <c r="A25" s="4">
        <v>21</v>
      </c>
      <c r="B25" s="62" t="s">
        <v>63</v>
      </c>
      <c r="C25" s="67" t="s">
        <v>528</v>
      </c>
      <c r="D25" s="67" t="s">
        <v>23</v>
      </c>
      <c r="E25" s="68" t="s">
        <v>529</v>
      </c>
      <c r="F25" s="67" t="s">
        <v>118</v>
      </c>
      <c r="G25" s="69">
        <v>176</v>
      </c>
      <c r="H25" s="69">
        <v>199</v>
      </c>
      <c r="I25" s="56">
        <f t="shared" si="0"/>
        <v>375</v>
      </c>
      <c r="J25" s="67">
        <v>9678376799</v>
      </c>
      <c r="K25" s="67" t="s">
        <v>725</v>
      </c>
      <c r="L25" s="18"/>
      <c r="M25" s="18"/>
      <c r="N25" s="18"/>
      <c r="O25" s="18"/>
      <c r="P25" s="66">
        <v>43621</v>
      </c>
      <c r="Q25" s="18" t="s">
        <v>151</v>
      </c>
      <c r="R25" s="18"/>
      <c r="S25" s="64" t="s">
        <v>98</v>
      </c>
      <c r="T25" s="48"/>
    </row>
    <row r="26" spans="1:20" x14ac:dyDescent="0.3">
      <c r="A26" s="4">
        <v>22</v>
      </c>
      <c r="B26" s="62" t="s">
        <v>62</v>
      </c>
      <c r="C26" s="81" t="s">
        <v>530</v>
      </c>
      <c r="D26" s="18" t="s">
        <v>25</v>
      </c>
      <c r="E26" s="74">
        <v>1</v>
      </c>
      <c r="F26" s="75" t="s">
        <v>284</v>
      </c>
      <c r="G26" s="74">
        <v>17</v>
      </c>
      <c r="H26" s="74">
        <v>13</v>
      </c>
      <c r="I26" s="56">
        <f t="shared" si="0"/>
        <v>30</v>
      </c>
      <c r="J26" s="63">
        <v>8011722982</v>
      </c>
      <c r="K26" s="81" t="s">
        <v>73</v>
      </c>
      <c r="L26" s="18"/>
      <c r="M26" s="18"/>
      <c r="N26" s="18"/>
      <c r="O26" s="18"/>
      <c r="P26" s="66">
        <v>43651</v>
      </c>
      <c r="Q26" s="18" t="s">
        <v>97</v>
      </c>
      <c r="R26" s="18"/>
      <c r="S26" s="64" t="s">
        <v>98</v>
      </c>
      <c r="T26" s="48"/>
    </row>
    <row r="27" spans="1:20" x14ac:dyDescent="0.3">
      <c r="A27" s="4">
        <v>23</v>
      </c>
      <c r="B27" s="62" t="s">
        <v>62</v>
      </c>
      <c r="C27" s="67" t="s">
        <v>531</v>
      </c>
      <c r="D27" s="67" t="s">
        <v>23</v>
      </c>
      <c r="E27" s="68" t="s">
        <v>532</v>
      </c>
      <c r="F27" s="67" t="s">
        <v>101</v>
      </c>
      <c r="G27" s="69">
        <v>49</v>
      </c>
      <c r="H27" s="69">
        <v>63</v>
      </c>
      <c r="I27" s="56">
        <f t="shared" si="0"/>
        <v>112</v>
      </c>
      <c r="J27" s="67">
        <v>9954697262</v>
      </c>
      <c r="K27" s="67" t="s">
        <v>168</v>
      </c>
      <c r="L27" s="75"/>
      <c r="M27" s="75"/>
      <c r="N27" s="75"/>
      <c r="O27" s="75"/>
      <c r="P27" s="66">
        <v>43651</v>
      </c>
      <c r="Q27" s="18" t="s">
        <v>97</v>
      </c>
      <c r="R27" s="18"/>
      <c r="S27" s="64" t="s">
        <v>98</v>
      </c>
      <c r="T27" s="48"/>
    </row>
    <row r="28" spans="1:20" x14ac:dyDescent="0.3">
      <c r="A28" s="4">
        <v>24</v>
      </c>
      <c r="B28" s="62" t="s">
        <v>63</v>
      </c>
      <c r="C28" s="81" t="s">
        <v>533</v>
      </c>
      <c r="D28" s="18" t="s">
        <v>25</v>
      </c>
      <c r="E28" s="74">
        <v>5</v>
      </c>
      <c r="F28" s="18" t="s">
        <v>501</v>
      </c>
      <c r="G28" s="74">
        <v>21</v>
      </c>
      <c r="H28" s="74">
        <v>23</v>
      </c>
      <c r="I28" s="56">
        <f t="shared" si="0"/>
        <v>44</v>
      </c>
      <c r="J28" s="63">
        <v>8011722629</v>
      </c>
      <c r="K28" s="81" t="s">
        <v>500</v>
      </c>
      <c r="L28" s="18"/>
      <c r="M28" s="18"/>
      <c r="N28" s="18"/>
      <c r="O28" s="18"/>
      <c r="P28" s="66">
        <v>43651</v>
      </c>
      <c r="Q28" s="18" t="s">
        <v>97</v>
      </c>
      <c r="R28" s="18"/>
      <c r="S28" s="64" t="s">
        <v>98</v>
      </c>
      <c r="T28" s="48"/>
    </row>
    <row r="29" spans="1:20" x14ac:dyDescent="0.3">
      <c r="A29" s="4">
        <v>25</v>
      </c>
      <c r="B29" s="62" t="s">
        <v>63</v>
      </c>
      <c r="C29" s="67" t="s">
        <v>528</v>
      </c>
      <c r="D29" s="67" t="s">
        <v>23</v>
      </c>
      <c r="E29" s="68" t="s">
        <v>529</v>
      </c>
      <c r="F29" s="67" t="s">
        <v>118</v>
      </c>
      <c r="G29" s="69"/>
      <c r="H29" s="69"/>
      <c r="I29" s="56">
        <f t="shared" si="0"/>
        <v>0</v>
      </c>
      <c r="J29" s="67">
        <v>9678376799</v>
      </c>
      <c r="K29" s="67" t="s">
        <v>725</v>
      </c>
      <c r="L29" s="18"/>
      <c r="M29" s="18"/>
      <c r="N29" s="18"/>
      <c r="O29" s="18"/>
      <c r="P29" s="66">
        <v>43651</v>
      </c>
      <c r="Q29" s="18" t="s">
        <v>97</v>
      </c>
      <c r="R29" s="18"/>
      <c r="S29" s="64" t="s">
        <v>98</v>
      </c>
      <c r="T29" s="48"/>
    </row>
    <row r="30" spans="1:20" x14ac:dyDescent="0.3">
      <c r="A30" s="4">
        <v>26</v>
      </c>
      <c r="B30" s="62" t="s">
        <v>62</v>
      </c>
      <c r="C30" s="81" t="s">
        <v>534</v>
      </c>
      <c r="D30" s="18" t="s">
        <v>25</v>
      </c>
      <c r="E30" s="74">
        <v>2</v>
      </c>
      <c r="F30" s="75" t="s">
        <v>284</v>
      </c>
      <c r="G30" s="74">
        <v>18</v>
      </c>
      <c r="H30" s="74">
        <v>25</v>
      </c>
      <c r="I30" s="56">
        <f t="shared" si="0"/>
        <v>43</v>
      </c>
      <c r="J30" s="63">
        <v>9678869146</v>
      </c>
      <c r="K30" s="81" t="s">
        <v>397</v>
      </c>
      <c r="L30" s="18"/>
      <c r="M30" s="18"/>
      <c r="N30" s="18"/>
      <c r="O30" s="18"/>
      <c r="P30" s="66">
        <v>43682</v>
      </c>
      <c r="Q30" s="18" t="s">
        <v>111</v>
      </c>
      <c r="R30" s="18"/>
      <c r="S30" s="64" t="s">
        <v>98</v>
      </c>
      <c r="T30" s="48"/>
    </row>
    <row r="31" spans="1:20" x14ac:dyDescent="0.3">
      <c r="A31" s="4">
        <v>27</v>
      </c>
      <c r="B31" s="62" t="s">
        <v>62</v>
      </c>
      <c r="C31" s="67" t="s">
        <v>535</v>
      </c>
      <c r="D31" s="67" t="s">
        <v>23</v>
      </c>
      <c r="E31" s="68" t="s">
        <v>536</v>
      </c>
      <c r="F31" s="67" t="s">
        <v>101</v>
      </c>
      <c r="G31" s="69">
        <v>65</v>
      </c>
      <c r="H31" s="69">
        <v>67</v>
      </c>
      <c r="I31" s="56">
        <f t="shared" si="0"/>
        <v>132</v>
      </c>
      <c r="J31" s="67">
        <v>9957792633</v>
      </c>
      <c r="K31" s="67" t="s">
        <v>168</v>
      </c>
      <c r="L31" s="18"/>
      <c r="M31" s="18"/>
      <c r="N31" s="18"/>
      <c r="O31" s="18"/>
      <c r="P31" s="66">
        <v>43682</v>
      </c>
      <c r="Q31" s="18" t="s">
        <v>111</v>
      </c>
      <c r="R31" s="18"/>
      <c r="S31" s="64" t="s">
        <v>98</v>
      </c>
      <c r="T31" s="48"/>
    </row>
    <row r="32" spans="1:20" x14ac:dyDescent="0.3">
      <c r="A32" s="4">
        <v>28</v>
      </c>
      <c r="B32" s="62" t="s">
        <v>63</v>
      </c>
      <c r="C32" s="81" t="s">
        <v>537</v>
      </c>
      <c r="D32" s="18" t="s">
        <v>25</v>
      </c>
      <c r="E32" s="74">
        <v>6</v>
      </c>
      <c r="F32" s="18" t="s">
        <v>501</v>
      </c>
      <c r="G32" s="74">
        <v>12</v>
      </c>
      <c r="H32" s="74">
        <v>15</v>
      </c>
      <c r="I32" s="56">
        <f t="shared" si="0"/>
        <v>27</v>
      </c>
      <c r="J32" s="63">
        <v>9678205973</v>
      </c>
      <c r="K32" s="81" t="s">
        <v>500</v>
      </c>
      <c r="L32" s="18"/>
      <c r="M32" s="18"/>
      <c r="N32" s="18"/>
      <c r="O32" s="18"/>
      <c r="P32" s="66">
        <v>43682</v>
      </c>
      <c r="Q32" s="18" t="s">
        <v>111</v>
      </c>
      <c r="R32" s="18"/>
      <c r="S32" s="64" t="s">
        <v>98</v>
      </c>
      <c r="T32" s="48"/>
    </row>
    <row r="33" spans="1:20" x14ac:dyDescent="0.3">
      <c r="A33" s="4">
        <v>29</v>
      </c>
      <c r="B33" s="62" t="s">
        <v>63</v>
      </c>
      <c r="C33" s="67" t="s">
        <v>538</v>
      </c>
      <c r="D33" s="67" t="s">
        <v>23</v>
      </c>
      <c r="E33" s="68" t="s">
        <v>539</v>
      </c>
      <c r="F33" s="67" t="s">
        <v>101</v>
      </c>
      <c r="G33" s="69">
        <v>11</v>
      </c>
      <c r="H33" s="69">
        <v>14</v>
      </c>
      <c r="I33" s="56">
        <f t="shared" si="0"/>
        <v>25</v>
      </c>
      <c r="J33" s="67">
        <v>9864978550</v>
      </c>
      <c r="K33" s="67" t="s">
        <v>725</v>
      </c>
      <c r="L33" s="18"/>
      <c r="M33" s="18"/>
      <c r="N33" s="18"/>
      <c r="O33" s="18"/>
      <c r="P33" s="66">
        <v>43682</v>
      </c>
      <c r="Q33" s="18" t="s">
        <v>111</v>
      </c>
      <c r="R33" s="18"/>
      <c r="S33" s="64" t="s">
        <v>98</v>
      </c>
      <c r="T33" s="48"/>
    </row>
    <row r="34" spans="1:20" x14ac:dyDescent="0.3">
      <c r="A34" s="4">
        <v>30</v>
      </c>
      <c r="B34" s="62" t="s">
        <v>63</v>
      </c>
      <c r="C34" s="67" t="s">
        <v>540</v>
      </c>
      <c r="D34" s="67" t="s">
        <v>23</v>
      </c>
      <c r="E34" s="68" t="s">
        <v>541</v>
      </c>
      <c r="F34" s="67" t="s">
        <v>101</v>
      </c>
      <c r="G34" s="69">
        <v>24</v>
      </c>
      <c r="H34" s="69">
        <v>31</v>
      </c>
      <c r="I34" s="56">
        <f t="shared" si="0"/>
        <v>55</v>
      </c>
      <c r="J34" s="67">
        <v>8011723001</v>
      </c>
      <c r="K34" s="67" t="s">
        <v>726</v>
      </c>
      <c r="L34" s="18"/>
      <c r="M34" s="18"/>
      <c r="N34" s="18"/>
      <c r="O34" s="18"/>
      <c r="P34" s="66">
        <v>43682</v>
      </c>
      <c r="Q34" s="18" t="s">
        <v>111</v>
      </c>
      <c r="R34" s="18"/>
      <c r="S34" s="64" t="s">
        <v>98</v>
      </c>
      <c r="T34" s="48"/>
    </row>
    <row r="35" spans="1:20" x14ac:dyDescent="0.3">
      <c r="A35" s="4">
        <v>31</v>
      </c>
      <c r="B35" s="62" t="s">
        <v>62</v>
      </c>
      <c r="C35" s="81" t="s">
        <v>542</v>
      </c>
      <c r="D35" s="18" t="s">
        <v>25</v>
      </c>
      <c r="E35" s="74">
        <v>3</v>
      </c>
      <c r="F35" s="63">
        <v>7896958614</v>
      </c>
      <c r="G35" s="74">
        <v>19</v>
      </c>
      <c r="H35" s="74">
        <v>23</v>
      </c>
      <c r="I35" s="56">
        <f t="shared" si="0"/>
        <v>42</v>
      </c>
      <c r="J35" s="63">
        <v>9954768700</v>
      </c>
      <c r="K35" s="81" t="s">
        <v>73</v>
      </c>
      <c r="L35" s="18"/>
      <c r="M35" s="18"/>
      <c r="N35" s="18"/>
      <c r="O35" s="18"/>
      <c r="P35" s="66">
        <v>43713</v>
      </c>
      <c r="Q35" s="18" t="s">
        <v>178</v>
      </c>
      <c r="R35" s="18"/>
      <c r="S35" s="64" t="s">
        <v>98</v>
      </c>
      <c r="T35" s="48"/>
    </row>
    <row r="36" spans="1:20" x14ac:dyDescent="0.3">
      <c r="A36" s="4">
        <v>32</v>
      </c>
      <c r="B36" s="62" t="s">
        <v>62</v>
      </c>
      <c r="C36" s="67" t="s">
        <v>543</v>
      </c>
      <c r="D36" s="67" t="s">
        <v>23</v>
      </c>
      <c r="E36" s="68" t="s">
        <v>544</v>
      </c>
      <c r="F36" s="67" t="s">
        <v>101</v>
      </c>
      <c r="G36" s="69">
        <v>13</v>
      </c>
      <c r="H36" s="69">
        <v>19</v>
      </c>
      <c r="I36" s="56">
        <f t="shared" si="0"/>
        <v>32</v>
      </c>
      <c r="J36" s="67">
        <v>9954267255</v>
      </c>
      <c r="K36" s="67" t="s">
        <v>105</v>
      </c>
      <c r="L36" s="18"/>
      <c r="M36" s="18"/>
      <c r="N36" s="18"/>
      <c r="O36" s="18"/>
      <c r="P36" s="66">
        <v>43713</v>
      </c>
      <c r="Q36" s="18" t="s">
        <v>178</v>
      </c>
      <c r="R36" s="18"/>
      <c r="S36" s="64" t="s">
        <v>98</v>
      </c>
      <c r="T36" s="18"/>
    </row>
    <row r="37" spans="1:20" x14ac:dyDescent="0.3">
      <c r="A37" s="4">
        <v>33</v>
      </c>
      <c r="B37" s="62" t="s">
        <v>62</v>
      </c>
      <c r="C37" s="67" t="s">
        <v>545</v>
      </c>
      <c r="D37" s="67" t="s">
        <v>23</v>
      </c>
      <c r="E37" s="68" t="s">
        <v>546</v>
      </c>
      <c r="F37" s="67" t="s">
        <v>101</v>
      </c>
      <c r="G37" s="69">
        <v>39</v>
      </c>
      <c r="H37" s="69">
        <v>44</v>
      </c>
      <c r="I37" s="56">
        <f t="shared" si="0"/>
        <v>83</v>
      </c>
      <c r="J37" s="67">
        <v>9954949492</v>
      </c>
      <c r="K37" s="67" t="s">
        <v>136</v>
      </c>
      <c r="L37" s="18"/>
      <c r="M37" s="18"/>
      <c r="N37" s="18"/>
      <c r="O37" s="18"/>
      <c r="P37" s="66">
        <v>43713</v>
      </c>
      <c r="Q37" s="18" t="s">
        <v>178</v>
      </c>
      <c r="R37" s="18"/>
      <c r="S37" s="64" t="s">
        <v>98</v>
      </c>
      <c r="T37" s="18"/>
    </row>
    <row r="38" spans="1:20" x14ac:dyDescent="0.3">
      <c r="A38" s="4">
        <v>34</v>
      </c>
      <c r="B38" s="62" t="s">
        <v>63</v>
      </c>
      <c r="C38" s="81" t="s">
        <v>547</v>
      </c>
      <c r="D38" s="18" t="s">
        <v>25</v>
      </c>
      <c r="E38" s="74">
        <v>7</v>
      </c>
      <c r="F38" s="18" t="s">
        <v>501</v>
      </c>
      <c r="G38" s="74">
        <v>4</v>
      </c>
      <c r="H38" s="74">
        <v>12</v>
      </c>
      <c r="I38" s="56">
        <f t="shared" si="0"/>
        <v>16</v>
      </c>
      <c r="J38" s="63">
        <v>8474018568</v>
      </c>
      <c r="K38" s="81" t="s">
        <v>500</v>
      </c>
      <c r="L38" s="18"/>
      <c r="M38" s="18"/>
      <c r="N38" s="18"/>
      <c r="O38" s="18"/>
      <c r="P38" s="66">
        <v>43713</v>
      </c>
      <c r="Q38" s="18" t="s">
        <v>178</v>
      </c>
      <c r="R38" s="18"/>
      <c r="S38" s="64" t="s">
        <v>98</v>
      </c>
      <c r="T38" s="18"/>
    </row>
    <row r="39" spans="1:20" x14ac:dyDescent="0.3">
      <c r="A39" s="4">
        <v>35</v>
      </c>
      <c r="B39" s="62" t="s">
        <v>63</v>
      </c>
      <c r="C39" s="67" t="s">
        <v>548</v>
      </c>
      <c r="D39" s="67" t="s">
        <v>23</v>
      </c>
      <c r="E39" s="68" t="s">
        <v>549</v>
      </c>
      <c r="F39" s="67" t="s">
        <v>101</v>
      </c>
      <c r="G39" s="69">
        <v>60</v>
      </c>
      <c r="H39" s="69">
        <v>48</v>
      </c>
      <c r="I39" s="56">
        <f t="shared" si="0"/>
        <v>108</v>
      </c>
      <c r="J39" s="67">
        <v>8761042192</v>
      </c>
      <c r="K39" s="67" t="s">
        <v>727</v>
      </c>
      <c r="L39" s="18"/>
      <c r="M39" s="18"/>
      <c r="N39" s="18"/>
      <c r="O39" s="18"/>
      <c r="P39" s="66">
        <v>43713</v>
      </c>
      <c r="Q39" s="18" t="s">
        <v>178</v>
      </c>
      <c r="R39" s="18"/>
      <c r="S39" s="64" t="s">
        <v>98</v>
      </c>
      <c r="T39" s="18"/>
    </row>
    <row r="40" spans="1:20" x14ac:dyDescent="0.3">
      <c r="A40" s="4">
        <v>36</v>
      </c>
      <c r="B40" s="62" t="s">
        <v>62</v>
      </c>
      <c r="C40" s="81" t="s">
        <v>550</v>
      </c>
      <c r="D40" s="18" t="s">
        <v>25</v>
      </c>
      <c r="E40" s="74">
        <v>4</v>
      </c>
      <c r="F40" s="75" t="s">
        <v>284</v>
      </c>
      <c r="G40" s="74">
        <v>35</v>
      </c>
      <c r="H40" s="74">
        <v>17</v>
      </c>
      <c r="I40" s="56">
        <f t="shared" si="0"/>
        <v>52</v>
      </c>
      <c r="J40" s="63">
        <v>9957266889</v>
      </c>
      <c r="K40" s="81" t="s">
        <v>122</v>
      </c>
      <c r="L40" s="18"/>
      <c r="M40" s="18"/>
      <c r="N40" s="18"/>
      <c r="O40" s="18"/>
      <c r="P40" s="66">
        <v>43743</v>
      </c>
      <c r="Q40" s="18" t="s">
        <v>133</v>
      </c>
      <c r="R40" s="18"/>
      <c r="S40" s="64" t="s">
        <v>98</v>
      </c>
      <c r="T40" s="18"/>
    </row>
    <row r="41" spans="1:20" x14ac:dyDescent="0.3">
      <c r="A41" s="4">
        <v>37</v>
      </c>
      <c r="B41" s="62" t="s">
        <v>62</v>
      </c>
      <c r="C41" s="67" t="s">
        <v>551</v>
      </c>
      <c r="D41" s="67" t="s">
        <v>23</v>
      </c>
      <c r="E41" s="68" t="s">
        <v>552</v>
      </c>
      <c r="F41" s="67" t="s">
        <v>101</v>
      </c>
      <c r="G41" s="69">
        <v>11</v>
      </c>
      <c r="H41" s="69">
        <v>9</v>
      </c>
      <c r="I41" s="56">
        <f t="shared" si="0"/>
        <v>20</v>
      </c>
      <c r="J41" s="67">
        <v>9954859432</v>
      </c>
      <c r="K41" s="67" t="s">
        <v>136</v>
      </c>
      <c r="L41" s="18"/>
      <c r="M41" s="18"/>
      <c r="N41" s="18"/>
      <c r="O41" s="18"/>
      <c r="P41" s="66">
        <v>43743</v>
      </c>
      <c r="Q41" s="18" t="s">
        <v>133</v>
      </c>
      <c r="R41" s="18"/>
      <c r="S41" s="64" t="s">
        <v>98</v>
      </c>
      <c r="T41" s="18"/>
    </row>
    <row r="42" spans="1:20" x14ac:dyDescent="0.3">
      <c r="A42" s="4">
        <v>38</v>
      </c>
      <c r="B42" s="62" t="s">
        <v>62</v>
      </c>
      <c r="C42" s="67" t="s">
        <v>553</v>
      </c>
      <c r="D42" s="67" t="s">
        <v>23</v>
      </c>
      <c r="E42" s="68" t="s">
        <v>554</v>
      </c>
      <c r="F42" s="67" t="s">
        <v>101</v>
      </c>
      <c r="G42" s="69">
        <v>9</v>
      </c>
      <c r="H42" s="69">
        <v>10</v>
      </c>
      <c r="I42" s="56">
        <f t="shared" si="0"/>
        <v>19</v>
      </c>
      <c r="J42" s="67">
        <v>9954543678</v>
      </c>
      <c r="K42" s="67" t="s">
        <v>136</v>
      </c>
      <c r="L42" s="18"/>
      <c r="M42" s="18"/>
      <c r="N42" s="18"/>
      <c r="O42" s="18"/>
      <c r="P42" s="66">
        <v>43743</v>
      </c>
      <c r="Q42" s="18" t="s">
        <v>133</v>
      </c>
      <c r="R42" s="18"/>
      <c r="S42" s="64" t="s">
        <v>98</v>
      </c>
      <c r="T42" s="18"/>
    </row>
    <row r="43" spans="1:20" x14ac:dyDescent="0.3">
      <c r="A43" s="4">
        <v>39</v>
      </c>
      <c r="B43" s="62" t="s">
        <v>63</v>
      </c>
      <c r="C43" s="81" t="s">
        <v>555</v>
      </c>
      <c r="D43" s="18" t="s">
        <v>25</v>
      </c>
      <c r="E43" s="74">
        <v>8</v>
      </c>
      <c r="F43" s="18" t="s">
        <v>501</v>
      </c>
      <c r="G43" s="74">
        <v>10</v>
      </c>
      <c r="H43" s="74">
        <v>11</v>
      </c>
      <c r="I43" s="56">
        <f t="shared" si="0"/>
        <v>21</v>
      </c>
      <c r="J43" s="63">
        <v>9954861041</v>
      </c>
      <c r="K43" s="81" t="s">
        <v>500</v>
      </c>
      <c r="L43" s="18"/>
      <c r="M43" s="18"/>
      <c r="N43" s="18"/>
      <c r="O43" s="18"/>
      <c r="P43" s="66">
        <v>43743</v>
      </c>
      <c r="Q43" s="18" t="s">
        <v>133</v>
      </c>
      <c r="R43" s="18"/>
      <c r="S43" s="64" t="s">
        <v>98</v>
      </c>
      <c r="T43" s="18"/>
    </row>
    <row r="44" spans="1:20" x14ac:dyDescent="0.3">
      <c r="A44" s="4">
        <v>40</v>
      </c>
      <c r="B44" s="62" t="s">
        <v>63</v>
      </c>
      <c r="C44" s="67" t="s">
        <v>556</v>
      </c>
      <c r="D44" s="67" t="s">
        <v>23</v>
      </c>
      <c r="E44" s="68" t="s">
        <v>557</v>
      </c>
      <c r="F44" s="67" t="s">
        <v>101</v>
      </c>
      <c r="G44" s="69">
        <v>37</v>
      </c>
      <c r="H44" s="69">
        <v>40</v>
      </c>
      <c r="I44" s="56">
        <f t="shared" si="0"/>
        <v>77</v>
      </c>
      <c r="J44" s="67">
        <v>8486435989</v>
      </c>
      <c r="K44" s="67" t="s">
        <v>727</v>
      </c>
      <c r="L44" s="18"/>
      <c r="M44" s="18"/>
      <c r="N44" s="18"/>
      <c r="O44" s="18"/>
      <c r="P44" s="66">
        <v>43743</v>
      </c>
      <c r="Q44" s="18" t="s">
        <v>133</v>
      </c>
      <c r="R44" s="18"/>
      <c r="S44" s="64" t="s">
        <v>98</v>
      </c>
      <c r="T44" s="18"/>
    </row>
    <row r="45" spans="1:20" x14ac:dyDescent="0.3">
      <c r="A45" s="4">
        <v>41</v>
      </c>
      <c r="B45" s="62" t="s">
        <v>63</v>
      </c>
      <c r="C45" s="67" t="s">
        <v>558</v>
      </c>
      <c r="D45" s="67" t="s">
        <v>23</v>
      </c>
      <c r="E45" s="68" t="s">
        <v>559</v>
      </c>
      <c r="F45" s="67" t="s">
        <v>114</v>
      </c>
      <c r="G45" s="69">
        <v>35</v>
      </c>
      <c r="H45" s="69">
        <v>43</v>
      </c>
      <c r="I45" s="56">
        <f t="shared" si="0"/>
        <v>78</v>
      </c>
      <c r="J45" s="67">
        <v>9678053614</v>
      </c>
      <c r="K45" s="67" t="s">
        <v>727</v>
      </c>
      <c r="L45" s="18"/>
      <c r="M45" s="18"/>
      <c r="N45" s="18"/>
      <c r="O45" s="18"/>
      <c r="P45" s="66">
        <v>43743</v>
      </c>
      <c r="Q45" s="18" t="s">
        <v>133</v>
      </c>
      <c r="R45" s="18"/>
      <c r="S45" s="64" t="s">
        <v>98</v>
      </c>
      <c r="T45" s="18"/>
    </row>
    <row r="46" spans="1:20" x14ac:dyDescent="0.3">
      <c r="A46" s="4">
        <v>42</v>
      </c>
      <c r="B46" s="62" t="s">
        <v>62</v>
      </c>
      <c r="C46" s="81" t="s">
        <v>560</v>
      </c>
      <c r="D46" s="18" t="s">
        <v>25</v>
      </c>
      <c r="E46" s="74">
        <v>5</v>
      </c>
      <c r="F46" s="75" t="s">
        <v>284</v>
      </c>
      <c r="G46" s="74">
        <v>64</v>
      </c>
      <c r="H46" s="74">
        <v>27</v>
      </c>
      <c r="I46" s="56">
        <f t="shared" si="0"/>
        <v>91</v>
      </c>
      <c r="J46" s="63">
        <v>7896958614</v>
      </c>
      <c r="K46" s="81" t="s">
        <v>122</v>
      </c>
      <c r="L46" s="18"/>
      <c r="M46" s="18"/>
      <c r="N46" s="18"/>
      <c r="O46" s="18"/>
      <c r="P46" s="66">
        <v>43774</v>
      </c>
      <c r="Q46" s="18" t="s">
        <v>143</v>
      </c>
      <c r="R46" s="18"/>
      <c r="S46" s="64" t="s">
        <v>98</v>
      </c>
      <c r="T46" s="18"/>
    </row>
    <row r="47" spans="1:20" x14ac:dyDescent="0.3">
      <c r="A47" s="4">
        <v>43</v>
      </c>
      <c r="B47" s="62" t="s">
        <v>62</v>
      </c>
      <c r="C47" s="67" t="s">
        <v>561</v>
      </c>
      <c r="D47" s="67" t="s">
        <v>23</v>
      </c>
      <c r="E47" s="68" t="s">
        <v>562</v>
      </c>
      <c r="F47" s="67" t="s">
        <v>101</v>
      </c>
      <c r="G47" s="69">
        <v>30</v>
      </c>
      <c r="H47" s="69">
        <v>41</v>
      </c>
      <c r="I47" s="56">
        <f t="shared" si="0"/>
        <v>71</v>
      </c>
      <c r="J47" s="67">
        <v>9957253254</v>
      </c>
      <c r="K47" s="67" t="s">
        <v>102</v>
      </c>
      <c r="L47" s="75"/>
      <c r="M47" s="75"/>
      <c r="N47" s="75"/>
      <c r="O47" s="75"/>
      <c r="P47" s="66">
        <v>43774</v>
      </c>
      <c r="Q47" s="18" t="s">
        <v>143</v>
      </c>
      <c r="R47" s="18"/>
      <c r="S47" s="64" t="s">
        <v>98</v>
      </c>
      <c r="T47" s="18"/>
    </row>
    <row r="48" spans="1:20" x14ac:dyDescent="0.3">
      <c r="A48" s="4">
        <v>44</v>
      </c>
      <c r="B48" s="62" t="s">
        <v>62</v>
      </c>
      <c r="C48" s="67" t="s">
        <v>563</v>
      </c>
      <c r="D48" s="67" t="s">
        <v>23</v>
      </c>
      <c r="E48" s="68" t="s">
        <v>564</v>
      </c>
      <c r="F48" s="67" t="s">
        <v>101</v>
      </c>
      <c r="G48" s="69">
        <v>27</v>
      </c>
      <c r="H48" s="69">
        <v>53</v>
      </c>
      <c r="I48" s="56">
        <f t="shared" si="0"/>
        <v>80</v>
      </c>
      <c r="J48" s="67">
        <v>9678818443</v>
      </c>
      <c r="K48" s="67" t="s">
        <v>102</v>
      </c>
      <c r="L48" s="18"/>
      <c r="M48" s="18"/>
      <c r="N48" s="18"/>
      <c r="O48" s="18"/>
      <c r="P48" s="66">
        <v>43774</v>
      </c>
      <c r="Q48" s="18" t="s">
        <v>143</v>
      </c>
      <c r="R48" s="18"/>
      <c r="S48" s="64" t="s">
        <v>98</v>
      </c>
      <c r="T48" s="18"/>
    </row>
    <row r="49" spans="1:20" x14ac:dyDescent="0.3">
      <c r="A49" s="4">
        <v>45</v>
      </c>
      <c r="B49" s="62" t="s">
        <v>63</v>
      </c>
      <c r="C49" s="81" t="s">
        <v>565</v>
      </c>
      <c r="D49" s="18" t="s">
        <v>25</v>
      </c>
      <c r="E49" s="74">
        <v>9</v>
      </c>
      <c r="F49" s="18" t="s">
        <v>501</v>
      </c>
      <c r="G49" s="74">
        <v>15</v>
      </c>
      <c r="H49" s="74">
        <v>10</v>
      </c>
      <c r="I49" s="56">
        <f t="shared" si="0"/>
        <v>25</v>
      </c>
      <c r="J49" s="63">
        <v>9678762628</v>
      </c>
      <c r="K49" s="81" t="s">
        <v>500</v>
      </c>
      <c r="L49" s="18"/>
      <c r="M49" s="18"/>
      <c r="N49" s="18"/>
      <c r="O49" s="18"/>
      <c r="P49" s="66">
        <v>43774</v>
      </c>
      <c r="Q49" s="18" t="s">
        <v>143</v>
      </c>
      <c r="R49" s="18"/>
      <c r="S49" s="64" t="s">
        <v>98</v>
      </c>
      <c r="T49" s="18"/>
    </row>
    <row r="50" spans="1:20" x14ac:dyDescent="0.3">
      <c r="A50" s="4">
        <v>46</v>
      </c>
      <c r="B50" s="62" t="s">
        <v>63</v>
      </c>
      <c r="C50" s="67" t="s">
        <v>566</v>
      </c>
      <c r="D50" s="67" t="s">
        <v>23</v>
      </c>
      <c r="E50" s="68" t="s">
        <v>567</v>
      </c>
      <c r="F50" s="67" t="s">
        <v>101</v>
      </c>
      <c r="G50" s="69">
        <v>14</v>
      </c>
      <c r="H50" s="69">
        <v>22</v>
      </c>
      <c r="I50" s="56">
        <f t="shared" si="0"/>
        <v>36</v>
      </c>
      <c r="J50" s="67">
        <v>9678881284</v>
      </c>
      <c r="K50" s="67" t="s">
        <v>727</v>
      </c>
      <c r="L50" s="18"/>
      <c r="M50" s="18"/>
      <c r="N50" s="18"/>
      <c r="O50" s="18"/>
      <c r="P50" s="66">
        <v>43774</v>
      </c>
      <c r="Q50" s="18" t="s">
        <v>143</v>
      </c>
      <c r="R50" s="18"/>
      <c r="S50" s="64" t="s">
        <v>98</v>
      </c>
      <c r="T50" s="18"/>
    </row>
    <row r="51" spans="1:20" x14ac:dyDescent="0.3">
      <c r="A51" s="4">
        <v>47</v>
      </c>
      <c r="B51" s="62" t="s">
        <v>63</v>
      </c>
      <c r="C51" s="67" t="s">
        <v>568</v>
      </c>
      <c r="D51" s="67" t="s">
        <v>23</v>
      </c>
      <c r="E51" s="68" t="s">
        <v>569</v>
      </c>
      <c r="F51" s="67" t="s">
        <v>101</v>
      </c>
      <c r="G51" s="69">
        <v>10</v>
      </c>
      <c r="H51" s="69">
        <v>13</v>
      </c>
      <c r="I51" s="56">
        <f t="shared" si="0"/>
        <v>23</v>
      </c>
      <c r="J51" s="67">
        <v>7896954866</v>
      </c>
      <c r="K51" s="67" t="s">
        <v>136</v>
      </c>
      <c r="L51" s="18"/>
      <c r="M51" s="18"/>
      <c r="N51" s="18"/>
      <c r="O51" s="18"/>
      <c r="P51" s="66">
        <v>43774</v>
      </c>
      <c r="Q51" s="18" t="s">
        <v>143</v>
      </c>
      <c r="R51" s="18"/>
      <c r="S51" s="64" t="s">
        <v>98</v>
      </c>
      <c r="T51" s="18"/>
    </row>
    <row r="52" spans="1:20" x14ac:dyDescent="0.3">
      <c r="A52" s="4">
        <v>48</v>
      </c>
      <c r="B52" s="62" t="s">
        <v>62</v>
      </c>
      <c r="C52" s="81" t="s">
        <v>570</v>
      </c>
      <c r="D52" s="18" t="s">
        <v>25</v>
      </c>
      <c r="E52" s="74">
        <v>6</v>
      </c>
      <c r="F52" s="75" t="s">
        <v>284</v>
      </c>
      <c r="G52" s="74">
        <v>41</v>
      </c>
      <c r="H52" s="74">
        <v>41</v>
      </c>
      <c r="I52" s="56">
        <f t="shared" si="0"/>
        <v>82</v>
      </c>
      <c r="J52" s="63">
        <v>8011372294</v>
      </c>
      <c r="K52" s="81" t="s">
        <v>122</v>
      </c>
      <c r="L52" s="18"/>
      <c r="M52" s="18"/>
      <c r="N52" s="18"/>
      <c r="O52" s="18"/>
      <c r="P52" s="66" t="s">
        <v>728</v>
      </c>
      <c r="Q52" s="18" t="s">
        <v>151</v>
      </c>
      <c r="R52" s="18"/>
      <c r="S52" s="64" t="s">
        <v>98</v>
      </c>
      <c r="T52" s="18"/>
    </row>
    <row r="53" spans="1:20" x14ac:dyDescent="0.3">
      <c r="A53" s="4">
        <v>49</v>
      </c>
      <c r="B53" s="62" t="s">
        <v>62</v>
      </c>
      <c r="C53" s="67" t="s">
        <v>571</v>
      </c>
      <c r="D53" s="67" t="s">
        <v>23</v>
      </c>
      <c r="E53" s="68" t="s">
        <v>572</v>
      </c>
      <c r="F53" s="67" t="s">
        <v>114</v>
      </c>
      <c r="G53" s="69">
        <v>43</v>
      </c>
      <c r="H53" s="69">
        <v>38</v>
      </c>
      <c r="I53" s="56">
        <f t="shared" si="0"/>
        <v>81</v>
      </c>
      <c r="J53" s="67">
        <v>9678676249</v>
      </c>
      <c r="K53" s="67" t="s">
        <v>102</v>
      </c>
      <c r="L53" s="18"/>
      <c r="M53" s="18"/>
      <c r="N53" s="18"/>
      <c r="O53" s="18"/>
      <c r="P53" s="66" t="s">
        <v>728</v>
      </c>
      <c r="Q53" s="18" t="s">
        <v>151</v>
      </c>
      <c r="R53" s="18"/>
      <c r="S53" s="64" t="s">
        <v>98</v>
      </c>
      <c r="T53" s="18"/>
    </row>
    <row r="54" spans="1:20" x14ac:dyDescent="0.3">
      <c r="A54" s="4">
        <v>50</v>
      </c>
      <c r="B54" s="62" t="s">
        <v>62</v>
      </c>
      <c r="C54" s="63" t="s">
        <v>573</v>
      </c>
      <c r="D54" s="67" t="s">
        <v>23</v>
      </c>
      <c r="E54" s="68" t="s">
        <v>574</v>
      </c>
      <c r="F54" s="67" t="s">
        <v>114</v>
      </c>
      <c r="G54" s="69">
        <v>15</v>
      </c>
      <c r="H54" s="69">
        <v>17</v>
      </c>
      <c r="I54" s="56">
        <f t="shared" si="0"/>
        <v>32</v>
      </c>
      <c r="J54" s="67">
        <v>9577362530</v>
      </c>
      <c r="K54" s="67" t="s">
        <v>102</v>
      </c>
      <c r="L54" s="75"/>
      <c r="M54" s="75"/>
      <c r="N54" s="75"/>
      <c r="O54" s="75"/>
      <c r="P54" s="66" t="s">
        <v>728</v>
      </c>
      <c r="Q54" s="18" t="s">
        <v>151</v>
      </c>
      <c r="R54" s="18"/>
      <c r="S54" s="64" t="s">
        <v>98</v>
      </c>
      <c r="T54" s="18"/>
    </row>
    <row r="55" spans="1:20" x14ac:dyDescent="0.3">
      <c r="A55" s="4">
        <v>51</v>
      </c>
      <c r="B55" s="62" t="s">
        <v>63</v>
      </c>
      <c r="C55" s="81" t="s">
        <v>575</v>
      </c>
      <c r="D55" s="18" t="s">
        <v>25</v>
      </c>
      <c r="E55" s="74">
        <v>10</v>
      </c>
      <c r="F55" s="18" t="s">
        <v>501</v>
      </c>
      <c r="G55" s="74">
        <v>23</v>
      </c>
      <c r="H55" s="74">
        <v>18</v>
      </c>
      <c r="I55" s="56">
        <f t="shared" si="0"/>
        <v>41</v>
      </c>
      <c r="J55" s="63">
        <v>9954638472</v>
      </c>
      <c r="K55" s="81" t="s">
        <v>500</v>
      </c>
      <c r="L55" s="18"/>
      <c r="M55" s="18"/>
      <c r="N55" s="18"/>
      <c r="O55" s="18"/>
      <c r="P55" s="66" t="s">
        <v>728</v>
      </c>
      <c r="Q55" s="18" t="s">
        <v>151</v>
      </c>
      <c r="R55" s="18"/>
      <c r="S55" s="64" t="s">
        <v>98</v>
      </c>
      <c r="T55" s="18"/>
    </row>
    <row r="56" spans="1:20" x14ac:dyDescent="0.3">
      <c r="A56" s="4">
        <v>52</v>
      </c>
      <c r="B56" s="62" t="s">
        <v>63</v>
      </c>
      <c r="C56" s="67" t="s">
        <v>576</v>
      </c>
      <c r="D56" s="67" t="s">
        <v>23</v>
      </c>
      <c r="E56" s="68" t="s">
        <v>577</v>
      </c>
      <c r="F56" s="67" t="s">
        <v>101</v>
      </c>
      <c r="G56" s="69">
        <v>45</v>
      </c>
      <c r="H56" s="69">
        <v>58</v>
      </c>
      <c r="I56" s="56">
        <f t="shared" si="0"/>
        <v>103</v>
      </c>
      <c r="J56" s="67">
        <v>9864579433</v>
      </c>
      <c r="K56" s="67" t="s">
        <v>136</v>
      </c>
      <c r="L56" s="18"/>
      <c r="M56" s="18"/>
      <c r="N56" s="18"/>
      <c r="O56" s="18"/>
      <c r="P56" s="66" t="s">
        <v>728</v>
      </c>
      <c r="Q56" s="18" t="s">
        <v>151</v>
      </c>
      <c r="R56" s="18"/>
      <c r="S56" s="64" t="s">
        <v>98</v>
      </c>
      <c r="T56" s="18"/>
    </row>
    <row r="57" spans="1:20" x14ac:dyDescent="0.3">
      <c r="A57" s="4">
        <v>53</v>
      </c>
      <c r="B57" s="62" t="s">
        <v>62</v>
      </c>
      <c r="C57" s="81" t="s">
        <v>578</v>
      </c>
      <c r="D57" s="18" t="s">
        <v>25</v>
      </c>
      <c r="E57" s="74">
        <v>7</v>
      </c>
      <c r="F57" s="75" t="s">
        <v>284</v>
      </c>
      <c r="G57" s="74">
        <v>22</v>
      </c>
      <c r="H57" s="74">
        <v>29</v>
      </c>
      <c r="I57" s="56">
        <f t="shared" si="0"/>
        <v>51</v>
      </c>
      <c r="J57" s="63">
        <v>8133905660</v>
      </c>
      <c r="K57" s="81" t="s">
        <v>397</v>
      </c>
      <c r="L57" s="18"/>
      <c r="M57" s="18"/>
      <c r="N57" s="18"/>
      <c r="O57" s="18"/>
      <c r="P57" s="66" t="s">
        <v>729</v>
      </c>
      <c r="Q57" s="18" t="s">
        <v>97</v>
      </c>
      <c r="R57" s="18"/>
      <c r="S57" s="64" t="s">
        <v>98</v>
      </c>
      <c r="T57" s="18"/>
    </row>
    <row r="58" spans="1:20" x14ac:dyDescent="0.3">
      <c r="A58" s="4">
        <v>54</v>
      </c>
      <c r="B58" s="62" t="s">
        <v>62</v>
      </c>
      <c r="C58" s="67" t="s">
        <v>579</v>
      </c>
      <c r="D58" s="67" t="s">
        <v>23</v>
      </c>
      <c r="E58" s="68" t="s">
        <v>580</v>
      </c>
      <c r="F58" s="67" t="s">
        <v>101</v>
      </c>
      <c r="G58" s="69">
        <v>2</v>
      </c>
      <c r="H58" s="69">
        <v>4</v>
      </c>
      <c r="I58" s="56">
        <f t="shared" si="0"/>
        <v>6</v>
      </c>
      <c r="J58" s="67">
        <v>9954312582</v>
      </c>
      <c r="K58" s="67" t="s">
        <v>485</v>
      </c>
      <c r="L58" s="18"/>
      <c r="M58" s="18"/>
      <c r="N58" s="18"/>
      <c r="O58" s="18"/>
      <c r="P58" s="66" t="s">
        <v>729</v>
      </c>
      <c r="Q58" s="18" t="s">
        <v>97</v>
      </c>
      <c r="R58" s="18"/>
      <c r="S58" s="64" t="s">
        <v>98</v>
      </c>
      <c r="T58" s="18"/>
    </row>
    <row r="59" spans="1:20" x14ac:dyDescent="0.3">
      <c r="A59" s="4">
        <v>55</v>
      </c>
      <c r="B59" s="62" t="s">
        <v>62</v>
      </c>
      <c r="C59" s="63" t="s">
        <v>581</v>
      </c>
      <c r="D59" s="67" t="s">
        <v>23</v>
      </c>
      <c r="E59" s="68" t="s">
        <v>582</v>
      </c>
      <c r="F59" s="67" t="s">
        <v>101</v>
      </c>
      <c r="G59" s="69">
        <v>4</v>
      </c>
      <c r="H59" s="69">
        <v>18</v>
      </c>
      <c r="I59" s="56">
        <f t="shared" si="0"/>
        <v>22</v>
      </c>
      <c r="J59" s="67">
        <v>9957507732</v>
      </c>
      <c r="K59" s="67" t="s">
        <v>730</v>
      </c>
      <c r="L59" s="18"/>
      <c r="M59" s="18"/>
      <c r="N59" s="18"/>
      <c r="O59" s="18"/>
      <c r="P59" s="66" t="s">
        <v>729</v>
      </c>
      <c r="Q59" s="18" t="s">
        <v>97</v>
      </c>
      <c r="R59" s="18"/>
      <c r="S59" s="64" t="s">
        <v>98</v>
      </c>
      <c r="T59" s="18"/>
    </row>
    <row r="60" spans="1:20" x14ac:dyDescent="0.3">
      <c r="A60" s="4">
        <v>56</v>
      </c>
      <c r="B60" s="62" t="s">
        <v>62</v>
      </c>
      <c r="C60" s="63" t="s">
        <v>583</v>
      </c>
      <c r="D60" s="63" t="s">
        <v>23</v>
      </c>
      <c r="E60" s="70" t="s">
        <v>584</v>
      </c>
      <c r="F60" s="63" t="s">
        <v>101</v>
      </c>
      <c r="G60" s="73">
        <v>28</v>
      </c>
      <c r="H60" s="73">
        <v>27</v>
      </c>
      <c r="I60" s="56">
        <f t="shared" si="0"/>
        <v>55</v>
      </c>
      <c r="J60" s="63">
        <v>9957350561</v>
      </c>
      <c r="K60" s="63" t="s">
        <v>485</v>
      </c>
      <c r="L60" s="72"/>
      <c r="M60" s="72"/>
      <c r="N60" s="72"/>
      <c r="O60" s="72"/>
      <c r="P60" s="83" t="s">
        <v>729</v>
      </c>
      <c r="Q60" s="72" t="s">
        <v>97</v>
      </c>
      <c r="R60" s="72"/>
      <c r="S60" s="64" t="s">
        <v>98</v>
      </c>
      <c r="T60" s="18"/>
    </row>
    <row r="61" spans="1:20" x14ac:dyDescent="0.3">
      <c r="A61" s="4">
        <v>57</v>
      </c>
      <c r="B61" s="62" t="s">
        <v>63</v>
      </c>
      <c r="C61" s="82" t="s">
        <v>585</v>
      </c>
      <c r="D61" s="63" t="s">
        <v>25</v>
      </c>
      <c r="E61" s="70">
        <v>11</v>
      </c>
      <c r="F61" s="72" t="s">
        <v>501</v>
      </c>
      <c r="G61" s="73">
        <v>12</v>
      </c>
      <c r="H61" s="73">
        <v>13</v>
      </c>
      <c r="I61" s="56">
        <f t="shared" si="0"/>
        <v>25</v>
      </c>
      <c r="J61" s="63">
        <v>9854650823</v>
      </c>
      <c r="K61" s="82" t="s">
        <v>500</v>
      </c>
      <c r="L61" s="72"/>
      <c r="M61" s="72"/>
      <c r="N61" s="72"/>
      <c r="O61" s="72"/>
      <c r="P61" s="83" t="s">
        <v>729</v>
      </c>
      <c r="Q61" s="72" t="s">
        <v>97</v>
      </c>
      <c r="R61" s="18"/>
      <c r="S61" s="64" t="s">
        <v>98</v>
      </c>
      <c r="T61" s="18"/>
    </row>
    <row r="62" spans="1:20" x14ac:dyDescent="0.3">
      <c r="A62" s="4">
        <v>58</v>
      </c>
      <c r="B62" s="62" t="s">
        <v>63</v>
      </c>
      <c r="C62" s="67" t="s">
        <v>586</v>
      </c>
      <c r="D62" s="67" t="s">
        <v>23</v>
      </c>
      <c r="E62" s="68" t="s">
        <v>587</v>
      </c>
      <c r="F62" s="67" t="s">
        <v>101</v>
      </c>
      <c r="G62" s="69">
        <v>5</v>
      </c>
      <c r="H62" s="69">
        <v>8</v>
      </c>
      <c r="I62" s="56">
        <f t="shared" si="0"/>
        <v>13</v>
      </c>
      <c r="J62" s="67">
        <v>8011766862</v>
      </c>
      <c r="K62" s="67" t="s">
        <v>136</v>
      </c>
      <c r="L62" s="18"/>
      <c r="M62" s="18"/>
      <c r="N62" s="18"/>
      <c r="O62" s="18"/>
      <c r="P62" s="66" t="s">
        <v>729</v>
      </c>
      <c r="Q62" s="18" t="s">
        <v>97</v>
      </c>
      <c r="R62" s="18"/>
      <c r="S62" s="64" t="s">
        <v>98</v>
      </c>
      <c r="T62" s="18"/>
    </row>
    <row r="63" spans="1:20" x14ac:dyDescent="0.3">
      <c r="A63" s="4">
        <v>59</v>
      </c>
      <c r="B63" s="62" t="s">
        <v>63</v>
      </c>
      <c r="C63" s="67" t="s">
        <v>588</v>
      </c>
      <c r="D63" s="67" t="s">
        <v>23</v>
      </c>
      <c r="E63" s="68" t="s">
        <v>589</v>
      </c>
      <c r="F63" s="67" t="s">
        <v>114</v>
      </c>
      <c r="G63" s="69">
        <v>39</v>
      </c>
      <c r="H63" s="69">
        <v>34</v>
      </c>
      <c r="I63" s="56">
        <f t="shared" si="0"/>
        <v>73</v>
      </c>
      <c r="J63" s="67">
        <v>9435685857</v>
      </c>
      <c r="K63" s="67" t="s">
        <v>731</v>
      </c>
      <c r="L63" s="18"/>
      <c r="M63" s="18"/>
      <c r="N63" s="18"/>
      <c r="O63" s="18"/>
      <c r="P63" s="66" t="s">
        <v>729</v>
      </c>
      <c r="Q63" s="18" t="s">
        <v>97</v>
      </c>
      <c r="R63" s="18"/>
      <c r="S63" s="64" t="s">
        <v>98</v>
      </c>
      <c r="T63" s="18"/>
    </row>
    <row r="64" spans="1:20" x14ac:dyDescent="0.3">
      <c r="A64" s="4">
        <v>60</v>
      </c>
      <c r="B64" s="62" t="s">
        <v>62</v>
      </c>
      <c r="C64" s="81" t="s">
        <v>590</v>
      </c>
      <c r="D64" s="18" t="s">
        <v>25</v>
      </c>
      <c r="E64" s="74">
        <v>8</v>
      </c>
      <c r="F64" s="75" t="s">
        <v>284</v>
      </c>
      <c r="G64" s="74">
        <v>21</v>
      </c>
      <c r="H64" s="74">
        <v>12</v>
      </c>
      <c r="I64" s="56">
        <f t="shared" si="0"/>
        <v>33</v>
      </c>
      <c r="J64" s="63">
        <v>9954859345</v>
      </c>
      <c r="K64" s="81" t="s">
        <v>122</v>
      </c>
      <c r="L64" s="18"/>
      <c r="M64" s="18"/>
      <c r="N64" s="18"/>
      <c r="O64" s="18"/>
      <c r="P64" s="66" t="s">
        <v>732</v>
      </c>
      <c r="Q64" s="18" t="s">
        <v>111</v>
      </c>
      <c r="R64" s="18"/>
      <c r="S64" s="64" t="s">
        <v>98</v>
      </c>
      <c r="T64" s="18"/>
    </row>
    <row r="65" spans="1:20" x14ac:dyDescent="0.3">
      <c r="A65" s="4">
        <v>61</v>
      </c>
      <c r="B65" s="62" t="s">
        <v>62</v>
      </c>
      <c r="C65" s="63" t="s">
        <v>591</v>
      </c>
      <c r="D65" s="67" t="s">
        <v>23</v>
      </c>
      <c r="E65" s="68" t="s">
        <v>592</v>
      </c>
      <c r="F65" s="67" t="s">
        <v>118</v>
      </c>
      <c r="G65" s="69">
        <v>0</v>
      </c>
      <c r="H65" s="69">
        <v>118</v>
      </c>
      <c r="I65" s="56">
        <f t="shared" si="0"/>
        <v>118</v>
      </c>
      <c r="J65" s="67">
        <v>9859260991</v>
      </c>
      <c r="K65" s="67" t="s">
        <v>485</v>
      </c>
      <c r="L65" s="18"/>
      <c r="M65" s="18"/>
      <c r="N65" s="18"/>
      <c r="O65" s="18"/>
      <c r="P65" s="66" t="s">
        <v>732</v>
      </c>
      <c r="Q65" s="18" t="s">
        <v>111</v>
      </c>
      <c r="R65" s="18"/>
      <c r="S65" s="64" t="s">
        <v>98</v>
      </c>
      <c r="T65" s="18"/>
    </row>
    <row r="66" spans="1:20" x14ac:dyDescent="0.3">
      <c r="A66" s="4">
        <v>62</v>
      </c>
      <c r="B66" s="62" t="s">
        <v>63</v>
      </c>
      <c r="C66" s="81" t="s">
        <v>593</v>
      </c>
      <c r="D66" s="18" t="s">
        <v>25</v>
      </c>
      <c r="E66" s="74">
        <v>12</v>
      </c>
      <c r="F66" s="18" t="s">
        <v>501</v>
      </c>
      <c r="G66" s="74">
        <v>7</v>
      </c>
      <c r="H66" s="74">
        <v>13</v>
      </c>
      <c r="I66" s="56">
        <f t="shared" si="0"/>
        <v>20</v>
      </c>
      <c r="J66" s="63">
        <v>9954316035</v>
      </c>
      <c r="K66" s="81" t="s">
        <v>500</v>
      </c>
      <c r="L66" s="18"/>
      <c r="M66" s="18"/>
      <c r="N66" s="18"/>
      <c r="O66" s="18"/>
      <c r="P66" s="66" t="s">
        <v>732</v>
      </c>
      <c r="Q66" s="18" t="s">
        <v>111</v>
      </c>
      <c r="R66" s="18"/>
      <c r="S66" s="64" t="s">
        <v>98</v>
      </c>
      <c r="T66" s="18"/>
    </row>
    <row r="67" spans="1:20" x14ac:dyDescent="0.3">
      <c r="A67" s="4">
        <v>63</v>
      </c>
      <c r="B67" s="62" t="s">
        <v>63</v>
      </c>
      <c r="C67" s="67" t="s">
        <v>594</v>
      </c>
      <c r="D67" s="67" t="s">
        <v>23</v>
      </c>
      <c r="E67" s="68" t="s">
        <v>595</v>
      </c>
      <c r="F67" s="67" t="s">
        <v>101</v>
      </c>
      <c r="G67" s="69">
        <v>52</v>
      </c>
      <c r="H67" s="69">
        <v>65</v>
      </c>
      <c r="I67" s="56">
        <f t="shared" si="0"/>
        <v>117</v>
      </c>
      <c r="J67" s="67">
        <v>9678665235</v>
      </c>
      <c r="K67" s="18"/>
      <c r="L67" s="18"/>
      <c r="M67" s="18"/>
      <c r="N67" s="18"/>
      <c r="O67" s="18"/>
      <c r="P67" s="66" t="s">
        <v>732</v>
      </c>
      <c r="Q67" s="18" t="s">
        <v>111</v>
      </c>
      <c r="R67" s="18"/>
      <c r="S67" s="64" t="s">
        <v>98</v>
      </c>
      <c r="T67" s="18"/>
    </row>
    <row r="68" spans="1:20" x14ac:dyDescent="0.3">
      <c r="A68" s="4">
        <v>64</v>
      </c>
      <c r="B68" s="62" t="s">
        <v>62</v>
      </c>
      <c r="C68" s="81" t="s">
        <v>596</v>
      </c>
      <c r="D68" s="18" t="s">
        <v>25</v>
      </c>
      <c r="E68" s="74">
        <v>9</v>
      </c>
      <c r="F68" s="75" t="s">
        <v>284</v>
      </c>
      <c r="G68" s="74">
        <v>7</v>
      </c>
      <c r="H68" s="74">
        <v>13</v>
      </c>
      <c r="I68" s="56">
        <f t="shared" si="0"/>
        <v>20</v>
      </c>
      <c r="J68" s="63">
        <v>8011291847</v>
      </c>
      <c r="K68" s="81" t="s">
        <v>73</v>
      </c>
      <c r="L68" s="18"/>
      <c r="M68" s="18"/>
      <c r="N68" s="18"/>
      <c r="O68" s="18"/>
      <c r="P68" s="66" t="s">
        <v>733</v>
      </c>
      <c r="Q68" s="18" t="s">
        <v>178</v>
      </c>
      <c r="R68" s="18"/>
      <c r="S68" s="64" t="s">
        <v>98</v>
      </c>
      <c r="T68" s="18"/>
    </row>
    <row r="69" spans="1:20" x14ac:dyDescent="0.3">
      <c r="A69" s="4">
        <v>65</v>
      </c>
      <c r="B69" s="62" t="s">
        <v>62</v>
      </c>
      <c r="C69" s="67" t="s">
        <v>597</v>
      </c>
      <c r="D69" s="67" t="s">
        <v>23</v>
      </c>
      <c r="E69" s="68" t="s">
        <v>598</v>
      </c>
      <c r="F69" s="67" t="s">
        <v>118</v>
      </c>
      <c r="G69" s="69">
        <v>0</v>
      </c>
      <c r="H69" s="69">
        <v>132</v>
      </c>
      <c r="I69" s="56">
        <f t="shared" si="0"/>
        <v>132</v>
      </c>
      <c r="J69" s="67">
        <v>9435369238</v>
      </c>
      <c r="K69" s="67" t="s">
        <v>485</v>
      </c>
      <c r="L69" s="18"/>
      <c r="M69" s="18"/>
      <c r="N69" s="18"/>
      <c r="O69" s="18"/>
      <c r="P69" s="66" t="s">
        <v>733</v>
      </c>
      <c r="Q69" s="18" t="s">
        <v>178</v>
      </c>
      <c r="R69" s="18"/>
      <c r="S69" s="64" t="s">
        <v>98</v>
      </c>
      <c r="T69" s="18"/>
    </row>
    <row r="70" spans="1:20" x14ac:dyDescent="0.3">
      <c r="A70" s="4">
        <v>66</v>
      </c>
      <c r="B70" s="62" t="s">
        <v>63</v>
      </c>
      <c r="C70" s="81" t="s">
        <v>599</v>
      </c>
      <c r="D70" s="18" t="s">
        <v>25</v>
      </c>
      <c r="E70" s="74">
        <v>13</v>
      </c>
      <c r="F70" s="18" t="s">
        <v>501</v>
      </c>
      <c r="G70" s="74">
        <v>21</v>
      </c>
      <c r="H70" s="74">
        <v>24</v>
      </c>
      <c r="I70" s="56">
        <f t="shared" ref="I70:I133" si="1">SUM(G70:H70)</f>
        <v>45</v>
      </c>
      <c r="J70" s="63">
        <v>9678672020</v>
      </c>
      <c r="K70" s="81" t="s">
        <v>734</v>
      </c>
      <c r="L70" s="18"/>
      <c r="M70" s="18"/>
      <c r="N70" s="18"/>
      <c r="O70" s="18"/>
      <c r="P70" s="66" t="s">
        <v>733</v>
      </c>
      <c r="Q70" s="18" t="s">
        <v>178</v>
      </c>
      <c r="R70" s="18"/>
      <c r="S70" s="64" t="s">
        <v>98</v>
      </c>
      <c r="T70" s="18"/>
    </row>
    <row r="71" spans="1:20" x14ac:dyDescent="0.3">
      <c r="A71" s="4">
        <v>67</v>
      </c>
      <c r="B71" s="62" t="s">
        <v>63</v>
      </c>
      <c r="C71" s="67" t="s">
        <v>600</v>
      </c>
      <c r="D71" s="67" t="s">
        <v>23</v>
      </c>
      <c r="E71" s="68" t="s">
        <v>601</v>
      </c>
      <c r="F71" s="67" t="s">
        <v>101</v>
      </c>
      <c r="G71" s="69">
        <v>12</v>
      </c>
      <c r="H71" s="69">
        <v>13</v>
      </c>
      <c r="I71" s="56">
        <f t="shared" si="1"/>
        <v>25</v>
      </c>
      <c r="J71" s="67">
        <v>8473849750</v>
      </c>
      <c r="K71" s="67" t="s">
        <v>735</v>
      </c>
      <c r="L71" s="18"/>
      <c r="M71" s="18"/>
      <c r="N71" s="18"/>
      <c r="O71" s="18"/>
      <c r="P71" s="66" t="s">
        <v>733</v>
      </c>
      <c r="Q71" s="18" t="s">
        <v>178</v>
      </c>
      <c r="R71" s="18"/>
      <c r="S71" s="64" t="s">
        <v>98</v>
      </c>
      <c r="T71" s="18"/>
    </row>
    <row r="72" spans="1:20" x14ac:dyDescent="0.3">
      <c r="A72" s="4">
        <v>68</v>
      </c>
      <c r="B72" s="62" t="s">
        <v>63</v>
      </c>
      <c r="C72" s="67" t="s">
        <v>602</v>
      </c>
      <c r="D72" s="67" t="s">
        <v>23</v>
      </c>
      <c r="E72" s="68" t="s">
        <v>603</v>
      </c>
      <c r="F72" s="67" t="s">
        <v>101</v>
      </c>
      <c r="G72" s="69">
        <v>32</v>
      </c>
      <c r="H72" s="69">
        <v>27</v>
      </c>
      <c r="I72" s="56">
        <f t="shared" si="1"/>
        <v>59</v>
      </c>
      <c r="J72" s="67">
        <v>9954249406</v>
      </c>
      <c r="K72" s="67" t="s">
        <v>731</v>
      </c>
      <c r="L72" s="18"/>
      <c r="M72" s="18"/>
      <c r="N72" s="18"/>
      <c r="O72" s="18"/>
      <c r="P72" s="66" t="s">
        <v>733</v>
      </c>
      <c r="Q72" s="18" t="s">
        <v>178</v>
      </c>
      <c r="R72" s="18"/>
      <c r="S72" s="64" t="s">
        <v>98</v>
      </c>
      <c r="T72" s="18"/>
    </row>
    <row r="73" spans="1:20" x14ac:dyDescent="0.3">
      <c r="A73" s="4">
        <v>69</v>
      </c>
      <c r="B73" s="62" t="s">
        <v>63</v>
      </c>
      <c r="C73" s="67" t="s">
        <v>604</v>
      </c>
      <c r="D73" s="67" t="s">
        <v>23</v>
      </c>
      <c r="E73" s="68" t="s">
        <v>605</v>
      </c>
      <c r="F73" s="67" t="s">
        <v>101</v>
      </c>
      <c r="G73" s="69">
        <v>9</v>
      </c>
      <c r="H73" s="69">
        <v>11</v>
      </c>
      <c r="I73" s="56">
        <f t="shared" si="1"/>
        <v>20</v>
      </c>
      <c r="J73" s="67">
        <v>8011868129</v>
      </c>
      <c r="K73" s="67" t="s">
        <v>735</v>
      </c>
      <c r="L73" s="18"/>
      <c r="M73" s="18"/>
      <c r="N73" s="18"/>
      <c r="O73" s="18"/>
      <c r="P73" s="66" t="s">
        <v>736</v>
      </c>
      <c r="Q73" s="18" t="s">
        <v>133</v>
      </c>
      <c r="R73" s="18"/>
      <c r="S73" s="64" t="s">
        <v>98</v>
      </c>
      <c r="T73" s="18"/>
    </row>
    <row r="74" spans="1:20" x14ac:dyDescent="0.3">
      <c r="A74" s="4">
        <v>70</v>
      </c>
      <c r="B74" s="62" t="s">
        <v>62</v>
      </c>
      <c r="C74" s="81" t="s">
        <v>606</v>
      </c>
      <c r="D74" s="67" t="s">
        <v>25</v>
      </c>
      <c r="E74" s="68">
        <v>10</v>
      </c>
      <c r="F74" s="75" t="s">
        <v>284</v>
      </c>
      <c r="G74" s="69">
        <v>24</v>
      </c>
      <c r="H74" s="69">
        <v>23</v>
      </c>
      <c r="I74" s="56">
        <f t="shared" si="1"/>
        <v>47</v>
      </c>
      <c r="J74" s="63">
        <v>9678814031</v>
      </c>
      <c r="K74" s="81" t="s">
        <v>122</v>
      </c>
      <c r="L74" s="18"/>
      <c r="M74" s="18"/>
      <c r="N74" s="18"/>
      <c r="O74" s="18"/>
      <c r="P74" s="66" t="s">
        <v>736</v>
      </c>
      <c r="Q74" s="18" t="s">
        <v>133</v>
      </c>
      <c r="R74" s="18"/>
      <c r="S74" s="64" t="s">
        <v>98</v>
      </c>
      <c r="T74" s="18"/>
    </row>
    <row r="75" spans="1:20" x14ac:dyDescent="0.3">
      <c r="A75" s="4">
        <v>71</v>
      </c>
      <c r="B75" s="62" t="s">
        <v>62</v>
      </c>
      <c r="C75" s="67" t="s">
        <v>607</v>
      </c>
      <c r="D75" s="67" t="s">
        <v>23</v>
      </c>
      <c r="E75" s="68" t="s">
        <v>608</v>
      </c>
      <c r="F75" s="67" t="s">
        <v>101</v>
      </c>
      <c r="G75" s="69">
        <v>16</v>
      </c>
      <c r="H75" s="69">
        <v>26</v>
      </c>
      <c r="I75" s="56">
        <f t="shared" si="1"/>
        <v>42</v>
      </c>
      <c r="J75" s="67">
        <v>9435066864</v>
      </c>
      <c r="K75" s="67" t="s">
        <v>257</v>
      </c>
      <c r="L75" s="18"/>
      <c r="M75" s="18"/>
      <c r="N75" s="18"/>
      <c r="O75" s="18"/>
      <c r="P75" s="66" t="s">
        <v>736</v>
      </c>
      <c r="Q75" s="18" t="s">
        <v>133</v>
      </c>
      <c r="R75" s="18"/>
      <c r="S75" s="64" t="s">
        <v>98</v>
      </c>
      <c r="T75" s="18"/>
    </row>
    <row r="76" spans="1:20" x14ac:dyDescent="0.3">
      <c r="A76" s="4">
        <v>72</v>
      </c>
      <c r="B76" s="62" t="s">
        <v>62</v>
      </c>
      <c r="C76" s="67" t="s">
        <v>609</v>
      </c>
      <c r="D76" s="67" t="s">
        <v>23</v>
      </c>
      <c r="E76" s="68" t="s">
        <v>610</v>
      </c>
      <c r="F76" s="67" t="s">
        <v>101</v>
      </c>
      <c r="G76" s="69">
        <v>17</v>
      </c>
      <c r="H76" s="69">
        <v>9</v>
      </c>
      <c r="I76" s="56">
        <f t="shared" si="1"/>
        <v>26</v>
      </c>
      <c r="J76" s="67">
        <v>8135977646</v>
      </c>
      <c r="K76" s="67" t="s">
        <v>257</v>
      </c>
      <c r="L76" s="18"/>
      <c r="M76" s="18"/>
      <c r="N76" s="18"/>
      <c r="O76" s="18"/>
      <c r="P76" s="66" t="s">
        <v>736</v>
      </c>
      <c r="Q76" s="18" t="s">
        <v>133</v>
      </c>
      <c r="R76" s="18"/>
      <c r="S76" s="64" t="s">
        <v>98</v>
      </c>
      <c r="T76" s="18"/>
    </row>
    <row r="77" spans="1:20" x14ac:dyDescent="0.3">
      <c r="A77" s="4">
        <v>73</v>
      </c>
      <c r="B77" s="62" t="s">
        <v>63</v>
      </c>
      <c r="C77" s="81" t="s">
        <v>611</v>
      </c>
      <c r="D77" s="18" t="s">
        <v>25</v>
      </c>
      <c r="E77" s="74">
        <v>14</v>
      </c>
      <c r="F77" s="18" t="s">
        <v>501</v>
      </c>
      <c r="G77" s="74">
        <v>25</v>
      </c>
      <c r="H77" s="74">
        <v>30</v>
      </c>
      <c r="I77" s="56">
        <f t="shared" si="1"/>
        <v>55</v>
      </c>
      <c r="J77" s="63">
        <v>7399446062</v>
      </c>
      <c r="K77" s="81" t="s">
        <v>500</v>
      </c>
      <c r="L77" s="18"/>
      <c r="M77" s="18"/>
      <c r="N77" s="18"/>
      <c r="O77" s="18"/>
      <c r="P77" s="66" t="s">
        <v>736</v>
      </c>
      <c r="Q77" s="18" t="s">
        <v>133</v>
      </c>
      <c r="R77" s="18"/>
      <c r="S77" s="64" t="s">
        <v>98</v>
      </c>
      <c r="T77" s="18"/>
    </row>
    <row r="78" spans="1:20" x14ac:dyDescent="0.3">
      <c r="A78" s="4">
        <v>74</v>
      </c>
      <c r="B78" s="62" t="s">
        <v>63</v>
      </c>
      <c r="C78" s="67" t="s">
        <v>612</v>
      </c>
      <c r="D78" s="67" t="s">
        <v>23</v>
      </c>
      <c r="E78" s="68" t="s">
        <v>613</v>
      </c>
      <c r="F78" s="67" t="s">
        <v>101</v>
      </c>
      <c r="G78" s="69">
        <v>7</v>
      </c>
      <c r="H78" s="69">
        <v>10</v>
      </c>
      <c r="I78" s="56">
        <f t="shared" si="1"/>
        <v>17</v>
      </c>
      <c r="J78" s="67">
        <v>9435878401</v>
      </c>
      <c r="K78" s="67" t="s">
        <v>735</v>
      </c>
      <c r="L78" s="18"/>
      <c r="M78" s="18"/>
      <c r="N78" s="18"/>
      <c r="O78" s="18"/>
      <c r="P78" s="66" t="s">
        <v>736</v>
      </c>
      <c r="Q78" s="18" t="s">
        <v>133</v>
      </c>
      <c r="R78" s="18"/>
      <c r="S78" s="64" t="s">
        <v>98</v>
      </c>
      <c r="T78" s="18"/>
    </row>
    <row r="79" spans="1:20" x14ac:dyDescent="0.3">
      <c r="A79" s="4">
        <v>75</v>
      </c>
      <c r="B79" s="62" t="s">
        <v>63</v>
      </c>
      <c r="C79" s="63">
        <v>8011291847</v>
      </c>
      <c r="D79" s="81" t="s">
        <v>73</v>
      </c>
      <c r="E79" s="68" t="s">
        <v>614</v>
      </c>
      <c r="F79" s="67" t="s">
        <v>114</v>
      </c>
      <c r="G79" s="69">
        <v>19</v>
      </c>
      <c r="H79" s="69">
        <v>38</v>
      </c>
      <c r="I79" s="56">
        <f t="shared" si="1"/>
        <v>57</v>
      </c>
      <c r="J79" s="67">
        <v>8011766115</v>
      </c>
      <c r="K79" s="67" t="s">
        <v>735</v>
      </c>
      <c r="L79" s="18"/>
      <c r="M79" s="18"/>
      <c r="N79" s="18"/>
      <c r="O79" s="18"/>
      <c r="P79" s="66" t="s">
        <v>736</v>
      </c>
      <c r="Q79" s="18" t="s">
        <v>133</v>
      </c>
      <c r="R79" s="18"/>
      <c r="S79" s="64" t="s">
        <v>98</v>
      </c>
      <c r="T79" s="18"/>
    </row>
    <row r="80" spans="1:20" x14ac:dyDescent="0.3">
      <c r="A80" s="4">
        <v>76</v>
      </c>
      <c r="B80" s="62" t="s">
        <v>63</v>
      </c>
      <c r="C80" s="67" t="s">
        <v>615</v>
      </c>
      <c r="D80" s="67" t="s">
        <v>23</v>
      </c>
      <c r="E80" s="68" t="s">
        <v>616</v>
      </c>
      <c r="F80" s="67" t="s">
        <v>101</v>
      </c>
      <c r="G80" s="69">
        <v>6</v>
      </c>
      <c r="H80" s="69">
        <v>14</v>
      </c>
      <c r="I80" s="56">
        <f t="shared" si="1"/>
        <v>20</v>
      </c>
      <c r="J80" s="67">
        <v>8011052975</v>
      </c>
      <c r="K80" s="67" t="s">
        <v>735</v>
      </c>
      <c r="L80" s="18"/>
      <c r="M80" s="18"/>
      <c r="N80" s="18"/>
      <c r="O80" s="18"/>
      <c r="P80" s="66" t="s">
        <v>736</v>
      </c>
      <c r="Q80" s="18" t="s">
        <v>133</v>
      </c>
      <c r="R80" s="18"/>
      <c r="S80" s="64" t="s">
        <v>98</v>
      </c>
      <c r="T80" s="18"/>
    </row>
    <row r="81" spans="1:20" x14ac:dyDescent="0.3">
      <c r="A81" s="4">
        <v>77</v>
      </c>
      <c r="B81" s="62" t="s">
        <v>62</v>
      </c>
      <c r="C81" s="81" t="s">
        <v>617</v>
      </c>
      <c r="D81" s="67" t="s">
        <v>25</v>
      </c>
      <c r="E81" s="68">
        <v>11</v>
      </c>
      <c r="F81" s="75" t="s">
        <v>284</v>
      </c>
      <c r="G81" s="69">
        <v>41</v>
      </c>
      <c r="H81" s="69">
        <v>49</v>
      </c>
      <c r="I81" s="56">
        <f t="shared" si="1"/>
        <v>90</v>
      </c>
      <c r="J81" s="63">
        <v>9957697462</v>
      </c>
      <c r="K81" s="81" t="s">
        <v>122</v>
      </c>
      <c r="L81" s="18"/>
      <c r="M81" s="18"/>
      <c r="N81" s="18"/>
      <c r="O81" s="18"/>
      <c r="P81" s="66" t="s">
        <v>737</v>
      </c>
      <c r="Q81" s="18" t="s">
        <v>151</v>
      </c>
      <c r="R81" s="18"/>
      <c r="S81" s="64" t="s">
        <v>98</v>
      </c>
      <c r="T81" s="18"/>
    </row>
    <row r="82" spans="1:20" x14ac:dyDescent="0.3">
      <c r="A82" s="4">
        <v>78</v>
      </c>
      <c r="B82" s="62" t="s">
        <v>62</v>
      </c>
      <c r="C82" s="67" t="s">
        <v>618</v>
      </c>
      <c r="D82" s="67" t="s">
        <v>23</v>
      </c>
      <c r="E82" s="68" t="s">
        <v>619</v>
      </c>
      <c r="F82" s="67" t="s">
        <v>101</v>
      </c>
      <c r="G82" s="69">
        <v>14</v>
      </c>
      <c r="H82" s="69">
        <v>24</v>
      </c>
      <c r="I82" s="56">
        <f t="shared" si="1"/>
        <v>38</v>
      </c>
      <c r="J82" s="67">
        <v>7399748927</v>
      </c>
      <c r="K82" s="67" t="s">
        <v>257</v>
      </c>
      <c r="L82" s="18"/>
      <c r="M82" s="18"/>
      <c r="N82" s="18"/>
      <c r="O82" s="18"/>
      <c r="P82" s="66" t="s">
        <v>737</v>
      </c>
      <c r="Q82" s="18" t="s">
        <v>151</v>
      </c>
      <c r="R82" s="18"/>
      <c r="S82" s="64" t="s">
        <v>98</v>
      </c>
      <c r="T82" s="18"/>
    </row>
    <row r="83" spans="1:20" x14ac:dyDescent="0.3">
      <c r="A83" s="4">
        <v>79</v>
      </c>
      <c r="B83" s="62" t="s">
        <v>62</v>
      </c>
      <c r="C83" s="63" t="s">
        <v>620</v>
      </c>
      <c r="D83" s="67" t="s">
        <v>23</v>
      </c>
      <c r="E83" s="68" t="s">
        <v>621</v>
      </c>
      <c r="F83" s="67" t="s">
        <v>118</v>
      </c>
      <c r="G83" s="69">
        <v>37</v>
      </c>
      <c r="H83" s="69">
        <v>40</v>
      </c>
      <c r="I83" s="56">
        <f t="shared" si="1"/>
        <v>77</v>
      </c>
      <c r="J83" s="67">
        <v>9435318729</v>
      </c>
      <c r="K83" s="67" t="s">
        <v>257</v>
      </c>
      <c r="L83" s="18"/>
      <c r="M83" s="18"/>
      <c r="N83" s="18"/>
      <c r="O83" s="18"/>
      <c r="P83" s="66" t="s">
        <v>737</v>
      </c>
      <c r="Q83" s="18" t="s">
        <v>151</v>
      </c>
      <c r="R83" s="18"/>
      <c r="S83" s="64" t="s">
        <v>98</v>
      </c>
      <c r="T83" s="18"/>
    </row>
    <row r="84" spans="1:20" x14ac:dyDescent="0.3">
      <c r="A84" s="4">
        <v>80</v>
      </c>
      <c r="B84" s="62" t="s">
        <v>63</v>
      </c>
      <c r="C84" s="81" t="s">
        <v>622</v>
      </c>
      <c r="D84" s="18" t="s">
        <v>25</v>
      </c>
      <c r="E84" s="74">
        <v>15</v>
      </c>
      <c r="F84" s="18" t="s">
        <v>501</v>
      </c>
      <c r="G84" s="74">
        <v>19</v>
      </c>
      <c r="H84" s="74">
        <v>19</v>
      </c>
      <c r="I84" s="56">
        <f t="shared" si="1"/>
        <v>38</v>
      </c>
      <c r="J84" s="63">
        <v>9101293267</v>
      </c>
      <c r="K84" s="81" t="s">
        <v>500</v>
      </c>
      <c r="L84" s="18"/>
      <c r="M84" s="18"/>
      <c r="N84" s="18"/>
      <c r="O84" s="18"/>
      <c r="P84" s="66" t="s">
        <v>737</v>
      </c>
      <c r="Q84" s="18" t="s">
        <v>151</v>
      </c>
      <c r="R84" s="18"/>
      <c r="S84" s="64" t="s">
        <v>98</v>
      </c>
      <c r="T84" s="18"/>
    </row>
    <row r="85" spans="1:20" ht="30.75" x14ac:dyDescent="0.3">
      <c r="A85" s="4">
        <v>81</v>
      </c>
      <c r="B85" s="62" t="s">
        <v>63</v>
      </c>
      <c r="C85" s="67" t="s">
        <v>623</v>
      </c>
      <c r="D85" s="67" t="s">
        <v>23</v>
      </c>
      <c r="E85" s="68" t="s">
        <v>624</v>
      </c>
      <c r="F85" s="67" t="s">
        <v>118</v>
      </c>
      <c r="G85" s="69">
        <v>19</v>
      </c>
      <c r="H85" s="69">
        <v>35</v>
      </c>
      <c r="I85" s="56">
        <f t="shared" si="1"/>
        <v>54</v>
      </c>
      <c r="J85" s="67">
        <v>9954315188</v>
      </c>
      <c r="K85" s="67" t="s">
        <v>735</v>
      </c>
      <c r="L85" s="18"/>
      <c r="M85" s="18"/>
      <c r="N85" s="18"/>
      <c r="O85" s="18"/>
      <c r="P85" s="66" t="s">
        <v>737</v>
      </c>
      <c r="Q85" s="18" t="s">
        <v>151</v>
      </c>
      <c r="R85" s="18"/>
      <c r="S85" s="64" t="s">
        <v>98</v>
      </c>
      <c r="T85" s="18"/>
    </row>
    <row r="86" spans="1:20" x14ac:dyDescent="0.3">
      <c r="A86" s="4">
        <v>82</v>
      </c>
      <c r="B86" s="62" t="s">
        <v>63</v>
      </c>
      <c r="C86" s="67" t="s">
        <v>625</v>
      </c>
      <c r="D86" s="67" t="s">
        <v>23</v>
      </c>
      <c r="E86" s="68" t="s">
        <v>626</v>
      </c>
      <c r="F86" s="67" t="s">
        <v>101</v>
      </c>
      <c r="G86" s="69">
        <v>13</v>
      </c>
      <c r="H86" s="69">
        <v>9</v>
      </c>
      <c r="I86" s="56">
        <f t="shared" si="1"/>
        <v>22</v>
      </c>
      <c r="J86" s="67">
        <v>8011119826</v>
      </c>
      <c r="K86" s="67" t="s">
        <v>493</v>
      </c>
      <c r="L86" s="18"/>
      <c r="M86" s="18"/>
      <c r="N86" s="18"/>
      <c r="O86" s="18"/>
      <c r="P86" s="66" t="s">
        <v>737</v>
      </c>
      <c r="Q86" s="18" t="s">
        <v>151</v>
      </c>
      <c r="R86" s="18"/>
      <c r="S86" s="64" t="s">
        <v>98</v>
      </c>
      <c r="T86" s="18"/>
    </row>
    <row r="87" spans="1:20" x14ac:dyDescent="0.3">
      <c r="A87" s="4">
        <v>83</v>
      </c>
      <c r="B87" s="62" t="s">
        <v>63</v>
      </c>
      <c r="C87" s="67" t="s">
        <v>627</v>
      </c>
      <c r="D87" s="67" t="s">
        <v>23</v>
      </c>
      <c r="E87" s="68" t="s">
        <v>628</v>
      </c>
      <c r="F87" s="67" t="s">
        <v>101</v>
      </c>
      <c r="G87" s="69">
        <v>6</v>
      </c>
      <c r="H87" s="69">
        <v>4</v>
      </c>
      <c r="I87" s="56">
        <f t="shared" si="1"/>
        <v>10</v>
      </c>
      <c r="J87" s="67">
        <v>9435318857</v>
      </c>
      <c r="K87" s="67" t="s">
        <v>493</v>
      </c>
      <c r="L87" s="18"/>
      <c r="M87" s="18"/>
      <c r="N87" s="18"/>
      <c r="O87" s="18"/>
      <c r="P87" s="66" t="s">
        <v>737</v>
      </c>
      <c r="Q87" s="18" t="s">
        <v>151</v>
      </c>
      <c r="R87" s="18"/>
      <c r="S87" s="64" t="s">
        <v>98</v>
      </c>
      <c r="T87" s="18"/>
    </row>
    <row r="88" spans="1:20" x14ac:dyDescent="0.3">
      <c r="A88" s="4">
        <v>84</v>
      </c>
      <c r="B88" s="62" t="s">
        <v>62</v>
      </c>
      <c r="C88" s="81" t="s">
        <v>629</v>
      </c>
      <c r="D88" s="18" t="s">
        <v>25</v>
      </c>
      <c r="E88" s="74">
        <v>12</v>
      </c>
      <c r="F88" s="75" t="s">
        <v>284</v>
      </c>
      <c r="G88" s="74">
        <v>29</v>
      </c>
      <c r="H88" s="74">
        <v>29</v>
      </c>
      <c r="I88" s="56">
        <f t="shared" si="1"/>
        <v>58</v>
      </c>
      <c r="J88" s="63">
        <v>8011927650</v>
      </c>
      <c r="K88" s="81" t="s">
        <v>122</v>
      </c>
      <c r="L88" s="18"/>
      <c r="M88" s="18"/>
      <c r="N88" s="18"/>
      <c r="O88" s="18"/>
      <c r="P88" s="66" t="s">
        <v>738</v>
      </c>
      <c r="Q88" s="18" t="s">
        <v>97</v>
      </c>
      <c r="R88" s="18"/>
      <c r="S88" s="64" t="s">
        <v>98</v>
      </c>
      <c r="T88" s="18"/>
    </row>
    <row r="89" spans="1:20" x14ac:dyDescent="0.3">
      <c r="A89" s="4">
        <v>85</v>
      </c>
      <c r="B89" s="62" t="s">
        <v>62</v>
      </c>
      <c r="C89" s="67" t="s">
        <v>630</v>
      </c>
      <c r="D89" s="67" t="s">
        <v>23</v>
      </c>
      <c r="E89" s="68" t="s">
        <v>631</v>
      </c>
      <c r="F89" s="67" t="s">
        <v>101</v>
      </c>
      <c r="G89" s="69">
        <v>19</v>
      </c>
      <c r="H89" s="69">
        <v>27</v>
      </c>
      <c r="I89" s="56">
        <f t="shared" si="1"/>
        <v>46</v>
      </c>
      <c r="J89" s="67">
        <v>8751907303</v>
      </c>
      <c r="K89" s="67" t="s">
        <v>739</v>
      </c>
      <c r="L89" s="18"/>
      <c r="M89" s="18"/>
      <c r="N89" s="18"/>
      <c r="O89" s="18"/>
      <c r="P89" s="66" t="s">
        <v>738</v>
      </c>
      <c r="Q89" s="18" t="s">
        <v>97</v>
      </c>
      <c r="R89" s="18"/>
      <c r="S89" s="64" t="s">
        <v>98</v>
      </c>
      <c r="T89" s="18"/>
    </row>
    <row r="90" spans="1:20" x14ac:dyDescent="0.3">
      <c r="A90" s="4">
        <v>86</v>
      </c>
      <c r="B90" s="62" t="s">
        <v>62</v>
      </c>
      <c r="C90" s="63" t="s">
        <v>632</v>
      </c>
      <c r="D90" s="67" t="s">
        <v>23</v>
      </c>
      <c r="E90" s="68" t="s">
        <v>633</v>
      </c>
      <c r="F90" s="67" t="s">
        <v>101</v>
      </c>
      <c r="G90" s="69">
        <v>9</v>
      </c>
      <c r="H90" s="69">
        <v>13</v>
      </c>
      <c r="I90" s="56">
        <f t="shared" si="1"/>
        <v>22</v>
      </c>
      <c r="J90" s="67">
        <v>8186240326</v>
      </c>
      <c r="K90" s="67" t="s">
        <v>739</v>
      </c>
      <c r="L90" s="18"/>
      <c r="M90" s="18"/>
      <c r="N90" s="18"/>
      <c r="O90" s="18"/>
      <c r="P90" s="66" t="s">
        <v>738</v>
      </c>
      <c r="Q90" s="18" t="s">
        <v>97</v>
      </c>
      <c r="R90" s="18"/>
      <c r="S90" s="64" t="s">
        <v>98</v>
      </c>
      <c r="T90" s="18"/>
    </row>
    <row r="91" spans="1:20" x14ac:dyDescent="0.3">
      <c r="A91" s="4">
        <v>87</v>
      </c>
      <c r="B91" s="62" t="s">
        <v>63</v>
      </c>
      <c r="C91" s="81" t="s">
        <v>634</v>
      </c>
      <c r="D91" s="18" t="s">
        <v>25</v>
      </c>
      <c r="E91" s="74">
        <v>16</v>
      </c>
      <c r="F91" s="18" t="s">
        <v>501</v>
      </c>
      <c r="G91" s="74">
        <v>11</v>
      </c>
      <c r="H91" s="74">
        <v>11</v>
      </c>
      <c r="I91" s="56">
        <f t="shared" si="1"/>
        <v>22</v>
      </c>
      <c r="J91" s="63">
        <v>9101445063</v>
      </c>
      <c r="K91" s="81" t="s">
        <v>634</v>
      </c>
      <c r="L91" s="18"/>
      <c r="M91" s="18"/>
      <c r="N91" s="18"/>
      <c r="O91" s="18"/>
      <c r="P91" s="66" t="s">
        <v>738</v>
      </c>
      <c r="Q91" s="18" t="s">
        <v>97</v>
      </c>
      <c r="R91" s="18"/>
      <c r="S91" s="64" t="s">
        <v>98</v>
      </c>
      <c r="T91" s="18"/>
    </row>
    <row r="92" spans="1:20" x14ac:dyDescent="0.3">
      <c r="A92" s="4">
        <v>88</v>
      </c>
      <c r="B92" s="62" t="s">
        <v>63</v>
      </c>
      <c r="C92" s="67" t="s">
        <v>635</v>
      </c>
      <c r="D92" s="67" t="s">
        <v>23</v>
      </c>
      <c r="E92" s="68" t="s">
        <v>636</v>
      </c>
      <c r="F92" s="67" t="s">
        <v>101</v>
      </c>
      <c r="G92" s="69">
        <v>13</v>
      </c>
      <c r="H92" s="69">
        <v>27</v>
      </c>
      <c r="I92" s="56">
        <f t="shared" si="1"/>
        <v>40</v>
      </c>
      <c r="J92" s="67">
        <v>9678093823</v>
      </c>
      <c r="K92" s="67" t="s">
        <v>493</v>
      </c>
      <c r="L92" s="18"/>
      <c r="M92" s="18"/>
      <c r="N92" s="18"/>
      <c r="O92" s="18"/>
      <c r="P92" s="66" t="s">
        <v>738</v>
      </c>
      <c r="Q92" s="18" t="s">
        <v>97</v>
      </c>
      <c r="R92" s="18"/>
      <c r="S92" s="64" t="s">
        <v>98</v>
      </c>
      <c r="T92" s="18"/>
    </row>
    <row r="93" spans="1:20" x14ac:dyDescent="0.3">
      <c r="A93" s="4">
        <v>89</v>
      </c>
      <c r="B93" s="62" t="s">
        <v>63</v>
      </c>
      <c r="C93" s="67" t="s">
        <v>637</v>
      </c>
      <c r="D93" s="67" t="s">
        <v>23</v>
      </c>
      <c r="E93" s="68" t="s">
        <v>638</v>
      </c>
      <c r="F93" s="67" t="s">
        <v>101</v>
      </c>
      <c r="G93" s="69">
        <v>1</v>
      </c>
      <c r="H93" s="69">
        <v>1</v>
      </c>
      <c r="I93" s="56">
        <f t="shared" si="1"/>
        <v>2</v>
      </c>
      <c r="J93" s="67">
        <v>9508535823</v>
      </c>
      <c r="K93" s="67" t="s">
        <v>493</v>
      </c>
      <c r="L93" s="18"/>
      <c r="M93" s="18"/>
      <c r="N93" s="18"/>
      <c r="O93" s="18"/>
      <c r="P93" s="66" t="s">
        <v>738</v>
      </c>
      <c r="Q93" s="18" t="s">
        <v>97</v>
      </c>
      <c r="R93" s="18"/>
      <c r="S93" s="64" t="s">
        <v>98</v>
      </c>
      <c r="T93" s="18"/>
    </row>
    <row r="94" spans="1:20" x14ac:dyDescent="0.3">
      <c r="A94" s="4">
        <v>90</v>
      </c>
      <c r="B94" s="62" t="s">
        <v>63</v>
      </c>
      <c r="C94" s="67" t="s">
        <v>639</v>
      </c>
      <c r="D94" s="67" t="s">
        <v>23</v>
      </c>
      <c r="E94" s="68" t="s">
        <v>640</v>
      </c>
      <c r="F94" s="67" t="s">
        <v>101</v>
      </c>
      <c r="G94" s="69">
        <v>26</v>
      </c>
      <c r="H94" s="69">
        <v>33</v>
      </c>
      <c r="I94" s="56">
        <f t="shared" si="1"/>
        <v>59</v>
      </c>
      <c r="J94" s="67">
        <v>8472847477</v>
      </c>
      <c r="K94" s="67" t="s">
        <v>725</v>
      </c>
      <c r="L94" s="18"/>
      <c r="M94" s="18"/>
      <c r="N94" s="18"/>
      <c r="O94" s="18"/>
      <c r="P94" s="66" t="s">
        <v>738</v>
      </c>
      <c r="Q94" s="18" t="s">
        <v>97</v>
      </c>
      <c r="R94" s="18"/>
      <c r="S94" s="64" t="s">
        <v>98</v>
      </c>
      <c r="T94" s="18"/>
    </row>
    <row r="95" spans="1:20" x14ac:dyDescent="0.3">
      <c r="A95" s="4">
        <v>91</v>
      </c>
      <c r="B95" s="62" t="s">
        <v>62</v>
      </c>
      <c r="C95" s="81" t="s">
        <v>641</v>
      </c>
      <c r="D95" s="18" t="s">
        <v>25</v>
      </c>
      <c r="E95" s="74">
        <v>13</v>
      </c>
      <c r="F95" s="75" t="s">
        <v>284</v>
      </c>
      <c r="G95" s="74">
        <v>26</v>
      </c>
      <c r="H95" s="74">
        <v>26</v>
      </c>
      <c r="I95" s="56">
        <f t="shared" si="1"/>
        <v>52</v>
      </c>
      <c r="J95" s="63">
        <v>9678801103</v>
      </c>
      <c r="K95" s="81" t="s">
        <v>122</v>
      </c>
      <c r="L95" s="18"/>
      <c r="M95" s="18"/>
      <c r="N95" s="18"/>
      <c r="O95" s="18"/>
      <c r="P95" s="66" t="s">
        <v>740</v>
      </c>
      <c r="Q95" s="18" t="s">
        <v>111</v>
      </c>
      <c r="R95" s="18"/>
      <c r="S95" s="64" t="s">
        <v>98</v>
      </c>
      <c r="T95" s="18"/>
    </row>
    <row r="96" spans="1:20" x14ac:dyDescent="0.3">
      <c r="A96" s="4">
        <v>92</v>
      </c>
      <c r="B96" s="62" t="s">
        <v>62</v>
      </c>
      <c r="C96" s="67" t="s">
        <v>642</v>
      </c>
      <c r="D96" s="67" t="s">
        <v>23</v>
      </c>
      <c r="E96" s="68" t="s">
        <v>643</v>
      </c>
      <c r="F96" s="67" t="s">
        <v>114</v>
      </c>
      <c r="G96" s="69">
        <v>47</v>
      </c>
      <c r="H96" s="69">
        <v>44</v>
      </c>
      <c r="I96" s="56">
        <f t="shared" si="1"/>
        <v>91</v>
      </c>
      <c r="J96" s="67">
        <v>9435663200</v>
      </c>
      <c r="K96" s="67" t="s">
        <v>739</v>
      </c>
      <c r="L96" s="18"/>
      <c r="M96" s="18"/>
      <c r="N96" s="18"/>
      <c r="O96" s="18"/>
      <c r="P96" s="66" t="s">
        <v>740</v>
      </c>
      <c r="Q96" s="18" t="s">
        <v>111</v>
      </c>
      <c r="R96" s="18"/>
      <c r="S96" s="64" t="s">
        <v>98</v>
      </c>
      <c r="T96" s="18"/>
    </row>
    <row r="97" spans="1:20" x14ac:dyDescent="0.3">
      <c r="A97" s="4">
        <v>93</v>
      </c>
      <c r="B97" s="62" t="s">
        <v>62</v>
      </c>
      <c r="C97" s="68" t="s">
        <v>644</v>
      </c>
      <c r="D97" s="67" t="s">
        <v>23</v>
      </c>
      <c r="E97" s="68" t="s">
        <v>645</v>
      </c>
      <c r="F97" s="67" t="s">
        <v>101</v>
      </c>
      <c r="G97" s="69">
        <v>12</v>
      </c>
      <c r="H97" s="69">
        <v>17</v>
      </c>
      <c r="I97" s="56">
        <f t="shared" si="1"/>
        <v>29</v>
      </c>
      <c r="J97" s="67">
        <v>9577747781</v>
      </c>
      <c r="K97" s="67" t="s">
        <v>739</v>
      </c>
      <c r="L97" s="18"/>
      <c r="M97" s="18"/>
      <c r="N97" s="18"/>
      <c r="O97" s="18"/>
      <c r="P97" s="66" t="s">
        <v>740</v>
      </c>
      <c r="Q97" s="18" t="s">
        <v>111</v>
      </c>
      <c r="R97" s="18"/>
      <c r="S97" s="64" t="s">
        <v>98</v>
      </c>
      <c r="T97" s="18"/>
    </row>
    <row r="98" spans="1:20" x14ac:dyDescent="0.3">
      <c r="A98" s="4">
        <v>94</v>
      </c>
      <c r="B98" s="62" t="s">
        <v>63</v>
      </c>
      <c r="C98" s="81" t="s">
        <v>646</v>
      </c>
      <c r="D98" s="18" t="s">
        <v>25</v>
      </c>
      <c r="E98" s="74">
        <v>17</v>
      </c>
      <c r="F98" s="18" t="s">
        <v>501</v>
      </c>
      <c r="G98" s="74">
        <v>21</v>
      </c>
      <c r="H98" s="74">
        <v>19</v>
      </c>
      <c r="I98" s="56">
        <f t="shared" si="1"/>
        <v>40</v>
      </c>
      <c r="J98" s="63">
        <v>9957747867</v>
      </c>
      <c r="K98" s="81" t="s">
        <v>734</v>
      </c>
      <c r="L98" s="18"/>
      <c r="M98" s="18"/>
      <c r="N98" s="18"/>
      <c r="O98" s="18"/>
      <c r="P98" s="66" t="s">
        <v>740</v>
      </c>
      <c r="Q98" s="18" t="s">
        <v>111</v>
      </c>
      <c r="R98" s="18"/>
      <c r="S98" s="64" t="s">
        <v>98</v>
      </c>
      <c r="T98" s="18"/>
    </row>
    <row r="99" spans="1:20" x14ac:dyDescent="0.3">
      <c r="A99" s="4">
        <v>95</v>
      </c>
      <c r="B99" s="62" t="s">
        <v>63</v>
      </c>
      <c r="C99" s="67" t="s">
        <v>647</v>
      </c>
      <c r="D99" s="67" t="s">
        <v>23</v>
      </c>
      <c r="E99" s="68" t="s">
        <v>648</v>
      </c>
      <c r="F99" s="67" t="s">
        <v>101</v>
      </c>
      <c r="G99" s="69">
        <v>2</v>
      </c>
      <c r="H99" s="69">
        <v>6</v>
      </c>
      <c r="I99" s="56">
        <f t="shared" si="1"/>
        <v>8</v>
      </c>
      <c r="J99" s="67">
        <v>8011605924</v>
      </c>
      <c r="K99" s="67" t="s">
        <v>725</v>
      </c>
      <c r="L99" s="18"/>
      <c r="M99" s="18"/>
      <c r="N99" s="18"/>
      <c r="O99" s="18"/>
      <c r="P99" s="66" t="s">
        <v>740</v>
      </c>
      <c r="Q99" s="18" t="s">
        <v>111</v>
      </c>
      <c r="R99" s="18"/>
      <c r="S99" s="64" t="s">
        <v>98</v>
      </c>
      <c r="T99" s="18"/>
    </row>
    <row r="100" spans="1:20" x14ac:dyDescent="0.3">
      <c r="A100" s="4">
        <v>96</v>
      </c>
      <c r="B100" s="62" t="s">
        <v>63</v>
      </c>
      <c r="C100" s="67" t="s">
        <v>649</v>
      </c>
      <c r="D100" s="67" t="s">
        <v>23</v>
      </c>
      <c r="E100" s="68" t="s">
        <v>650</v>
      </c>
      <c r="F100" s="67" t="s">
        <v>101</v>
      </c>
      <c r="G100" s="69">
        <v>9</v>
      </c>
      <c r="H100" s="69">
        <v>11</v>
      </c>
      <c r="I100" s="56">
        <f t="shared" si="1"/>
        <v>20</v>
      </c>
      <c r="J100" s="67">
        <v>9859145072</v>
      </c>
      <c r="K100" s="67" t="s">
        <v>725</v>
      </c>
      <c r="L100" s="18"/>
      <c r="M100" s="18"/>
      <c r="N100" s="18"/>
      <c r="O100" s="18"/>
      <c r="P100" s="66" t="s">
        <v>740</v>
      </c>
      <c r="Q100" s="18" t="s">
        <v>111</v>
      </c>
      <c r="R100" s="18"/>
      <c r="S100" s="64" t="s">
        <v>98</v>
      </c>
      <c r="T100" s="18"/>
    </row>
    <row r="101" spans="1:20" x14ac:dyDescent="0.3">
      <c r="A101" s="4">
        <v>97</v>
      </c>
      <c r="B101" s="62" t="s">
        <v>63</v>
      </c>
      <c r="C101" s="68" t="s">
        <v>651</v>
      </c>
      <c r="D101" s="67" t="s">
        <v>23</v>
      </c>
      <c r="E101" s="68" t="s">
        <v>652</v>
      </c>
      <c r="F101" s="67" t="s">
        <v>101</v>
      </c>
      <c r="G101" s="69">
        <v>31</v>
      </c>
      <c r="H101" s="69">
        <v>35</v>
      </c>
      <c r="I101" s="56">
        <f t="shared" si="1"/>
        <v>66</v>
      </c>
      <c r="J101" s="67">
        <v>8011611925</v>
      </c>
      <c r="K101" s="63" t="s">
        <v>741</v>
      </c>
      <c r="L101" s="18"/>
      <c r="M101" s="18"/>
      <c r="N101" s="18"/>
      <c r="O101" s="18"/>
      <c r="P101" s="66" t="s">
        <v>740</v>
      </c>
      <c r="Q101" s="18" t="s">
        <v>111</v>
      </c>
      <c r="R101" s="18"/>
      <c r="S101" s="64" t="s">
        <v>98</v>
      </c>
      <c r="T101" s="18"/>
    </row>
    <row r="102" spans="1:20" x14ac:dyDescent="0.3">
      <c r="A102" s="4">
        <v>98</v>
      </c>
      <c r="B102" s="62" t="s">
        <v>63</v>
      </c>
      <c r="C102" s="68" t="s">
        <v>653</v>
      </c>
      <c r="D102" s="67" t="s">
        <v>23</v>
      </c>
      <c r="E102" s="68" t="s">
        <v>654</v>
      </c>
      <c r="F102" s="67" t="s">
        <v>101</v>
      </c>
      <c r="G102" s="69">
        <v>17</v>
      </c>
      <c r="H102" s="69">
        <v>25</v>
      </c>
      <c r="I102" s="56">
        <f t="shared" si="1"/>
        <v>42</v>
      </c>
      <c r="J102" s="67">
        <v>8011723079</v>
      </c>
      <c r="K102" s="63" t="s">
        <v>741</v>
      </c>
      <c r="L102" s="18"/>
      <c r="M102" s="18"/>
      <c r="N102" s="18"/>
      <c r="O102" s="18"/>
      <c r="P102" s="66" t="s">
        <v>740</v>
      </c>
      <c r="Q102" s="18" t="s">
        <v>111</v>
      </c>
      <c r="R102" s="18"/>
      <c r="S102" s="64" t="s">
        <v>98</v>
      </c>
      <c r="T102" s="18"/>
    </row>
    <row r="103" spans="1:20" x14ac:dyDescent="0.3">
      <c r="A103" s="4">
        <v>99</v>
      </c>
      <c r="B103" s="62" t="s">
        <v>62</v>
      </c>
      <c r="C103" s="81" t="s">
        <v>655</v>
      </c>
      <c r="D103" s="18" t="s">
        <v>25</v>
      </c>
      <c r="E103" s="74">
        <v>14</v>
      </c>
      <c r="F103" s="75" t="s">
        <v>284</v>
      </c>
      <c r="G103" s="74">
        <v>33</v>
      </c>
      <c r="H103" s="74">
        <v>33</v>
      </c>
      <c r="I103" s="56">
        <f t="shared" si="1"/>
        <v>66</v>
      </c>
      <c r="J103" s="63">
        <v>9859275077</v>
      </c>
      <c r="K103" s="81" t="s">
        <v>397</v>
      </c>
      <c r="L103" s="18"/>
      <c r="M103" s="18"/>
      <c r="N103" s="18"/>
      <c r="O103" s="18"/>
      <c r="P103" s="66" t="s">
        <v>742</v>
      </c>
      <c r="Q103" s="18" t="s">
        <v>178</v>
      </c>
      <c r="R103" s="18"/>
      <c r="S103" s="64" t="s">
        <v>98</v>
      </c>
      <c r="T103" s="18"/>
    </row>
    <row r="104" spans="1:20" x14ac:dyDescent="0.3">
      <c r="A104" s="4">
        <v>100</v>
      </c>
      <c r="B104" s="62" t="s">
        <v>62</v>
      </c>
      <c r="C104" s="67" t="s">
        <v>656</v>
      </c>
      <c r="D104" s="67" t="s">
        <v>23</v>
      </c>
      <c r="E104" s="68" t="s">
        <v>657</v>
      </c>
      <c r="F104" s="67" t="s">
        <v>118</v>
      </c>
      <c r="G104" s="69">
        <v>90</v>
      </c>
      <c r="H104" s="69">
        <v>105</v>
      </c>
      <c r="I104" s="56">
        <f t="shared" si="1"/>
        <v>195</v>
      </c>
      <c r="J104" s="67">
        <v>8876603909</v>
      </c>
      <c r="K104" s="67" t="s">
        <v>739</v>
      </c>
      <c r="L104" s="18"/>
      <c r="M104" s="18"/>
      <c r="N104" s="18"/>
      <c r="O104" s="18"/>
      <c r="P104" s="66" t="s">
        <v>742</v>
      </c>
      <c r="Q104" s="18" t="s">
        <v>178</v>
      </c>
      <c r="R104" s="18"/>
      <c r="S104" s="64" t="s">
        <v>98</v>
      </c>
      <c r="T104" s="18"/>
    </row>
    <row r="105" spans="1:20" x14ac:dyDescent="0.3">
      <c r="A105" s="4">
        <v>101</v>
      </c>
      <c r="B105" s="62" t="s">
        <v>63</v>
      </c>
      <c r="C105" s="81" t="s">
        <v>658</v>
      </c>
      <c r="D105" s="18" t="s">
        <v>25</v>
      </c>
      <c r="E105" s="74">
        <v>18</v>
      </c>
      <c r="F105" s="18" t="s">
        <v>501</v>
      </c>
      <c r="G105" s="74">
        <v>21</v>
      </c>
      <c r="H105" s="74">
        <v>19</v>
      </c>
      <c r="I105" s="56">
        <f t="shared" si="1"/>
        <v>40</v>
      </c>
      <c r="J105" s="63">
        <v>8011968186</v>
      </c>
      <c r="K105" s="81" t="s">
        <v>634</v>
      </c>
      <c r="L105" s="18"/>
      <c r="M105" s="18"/>
      <c r="N105" s="18"/>
      <c r="O105" s="18"/>
      <c r="P105" s="66" t="s">
        <v>742</v>
      </c>
      <c r="Q105" s="18" t="s">
        <v>178</v>
      </c>
      <c r="R105" s="18"/>
      <c r="S105" s="64" t="s">
        <v>98</v>
      </c>
      <c r="T105" s="18"/>
    </row>
    <row r="106" spans="1:20" x14ac:dyDescent="0.3">
      <c r="A106" s="4">
        <v>102</v>
      </c>
      <c r="B106" s="62" t="s">
        <v>63</v>
      </c>
      <c r="C106" s="68" t="s">
        <v>659</v>
      </c>
      <c r="D106" s="67" t="s">
        <v>23</v>
      </c>
      <c r="E106" s="68" t="s">
        <v>660</v>
      </c>
      <c r="F106" s="67" t="s">
        <v>118</v>
      </c>
      <c r="G106" s="69">
        <v>301</v>
      </c>
      <c r="H106" s="69">
        <v>327</v>
      </c>
      <c r="I106" s="56">
        <f t="shared" si="1"/>
        <v>628</v>
      </c>
      <c r="J106" s="67">
        <v>8011221139</v>
      </c>
      <c r="K106" s="67" t="s">
        <v>741</v>
      </c>
      <c r="L106" s="18"/>
      <c r="M106" s="18"/>
      <c r="N106" s="18"/>
      <c r="O106" s="18"/>
      <c r="P106" s="66" t="s">
        <v>742</v>
      </c>
      <c r="Q106" s="18" t="s">
        <v>178</v>
      </c>
      <c r="R106" s="18"/>
      <c r="S106" s="64" t="s">
        <v>98</v>
      </c>
      <c r="T106" s="18"/>
    </row>
    <row r="107" spans="1:20" x14ac:dyDescent="0.3">
      <c r="A107" s="4">
        <v>103</v>
      </c>
      <c r="B107" s="62" t="s">
        <v>62</v>
      </c>
      <c r="C107" s="81" t="s">
        <v>661</v>
      </c>
      <c r="D107" s="18" t="s">
        <v>25</v>
      </c>
      <c r="E107" s="74">
        <v>15</v>
      </c>
      <c r="F107" s="75" t="s">
        <v>284</v>
      </c>
      <c r="G107" s="74">
        <v>35</v>
      </c>
      <c r="H107" s="74">
        <v>31</v>
      </c>
      <c r="I107" s="56">
        <f t="shared" si="1"/>
        <v>66</v>
      </c>
      <c r="J107" s="63">
        <v>8011373137</v>
      </c>
      <c r="K107" s="81" t="s">
        <v>397</v>
      </c>
      <c r="L107" s="18"/>
      <c r="M107" s="18"/>
      <c r="N107" s="18"/>
      <c r="O107" s="18"/>
      <c r="P107" s="66" t="s">
        <v>743</v>
      </c>
      <c r="Q107" s="18" t="s">
        <v>133</v>
      </c>
      <c r="R107" s="18"/>
      <c r="S107" s="64" t="s">
        <v>98</v>
      </c>
      <c r="T107" s="18"/>
    </row>
    <row r="108" spans="1:20" x14ac:dyDescent="0.3">
      <c r="A108" s="4">
        <v>104</v>
      </c>
      <c r="B108" s="62" t="s">
        <v>62</v>
      </c>
      <c r="C108" s="67" t="s">
        <v>662</v>
      </c>
      <c r="D108" s="67" t="s">
        <v>23</v>
      </c>
      <c r="E108" s="68" t="s">
        <v>663</v>
      </c>
      <c r="F108" s="67" t="s">
        <v>101</v>
      </c>
      <c r="G108" s="69">
        <v>26</v>
      </c>
      <c r="H108" s="69">
        <v>24</v>
      </c>
      <c r="I108" s="56">
        <f t="shared" si="1"/>
        <v>50</v>
      </c>
      <c r="J108" s="67">
        <v>9678458376</v>
      </c>
      <c r="K108" s="67" t="s">
        <v>744</v>
      </c>
      <c r="L108" s="18"/>
      <c r="M108" s="18"/>
      <c r="N108" s="18"/>
      <c r="O108" s="18"/>
      <c r="P108" s="66" t="s">
        <v>743</v>
      </c>
      <c r="Q108" s="18" t="s">
        <v>133</v>
      </c>
      <c r="R108" s="18"/>
      <c r="S108" s="64" t="s">
        <v>98</v>
      </c>
      <c r="T108" s="18"/>
    </row>
    <row r="109" spans="1:20" x14ac:dyDescent="0.3">
      <c r="A109" s="4">
        <v>105</v>
      </c>
      <c r="B109" s="62" t="s">
        <v>62</v>
      </c>
      <c r="C109" s="67" t="s">
        <v>664</v>
      </c>
      <c r="D109" s="67" t="s">
        <v>23</v>
      </c>
      <c r="E109" s="68" t="s">
        <v>665</v>
      </c>
      <c r="F109" s="67" t="s">
        <v>101</v>
      </c>
      <c r="G109" s="69">
        <v>22</v>
      </c>
      <c r="H109" s="69">
        <v>38</v>
      </c>
      <c r="I109" s="56">
        <f t="shared" si="1"/>
        <v>60</v>
      </c>
      <c r="J109" s="67">
        <v>9954630863</v>
      </c>
      <c r="K109" s="67" t="s">
        <v>744</v>
      </c>
      <c r="L109" s="18"/>
      <c r="M109" s="18"/>
      <c r="N109" s="18"/>
      <c r="O109" s="18"/>
      <c r="P109" s="66" t="s">
        <v>743</v>
      </c>
      <c r="Q109" s="18" t="s">
        <v>133</v>
      </c>
      <c r="R109" s="18"/>
      <c r="S109" s="64" t="s">
        <v>98</v>
      </c>
      <c r="T109" s="18"/>
    </row>
    <row r="110" spans="1:20" x14ac:dyDescent="0.3">
      <c r="A110" s="4">
        <v>106</v>
      </c>
      <c r="B110" s="62" t="s">
        <v>63</v>
      </c>
      <c r="C110" s="81" t="s">
        <v>666</v>
      </c>
      <c r="D110" s="18" t="s">
        <v>25</v>
      </c>
      <c r="E110" s="74">
        <v>19</v>
      </c>
      <c r="F110" s="18" t="s">
        <v>501</v>
      </c>
      <c r="G110" s="74">
        <v>14</v>
      </c>
      <c r="H110" s="74">
        <v>9</v>
      </c>
      <c r="I110" s="56">
        <f t="shared" si="1"/>
        <v>23</v>
      </c>
      <c r="J110" s="63">
        <v>9957958233</v>
      </c>
      <c r="K110" s="81" t="s">
        <v>634</v>
      </c>
      <c r="L110" s="18"/>
      <c r="M110" s="18"/>
      <c r="N110" s="18"/>
      <c r="O110" s="18"/>
      <c r="P110" s="66" t="s">
        <v>743</v>
      </c>
      <c r="Q110" s="18" t="s">
        <v>133</v>
      </c>
      <c r="R110" s="18"/>
      <c r="S110" s="64" t="s">
        <v>98</v>
      </c>
      <c r="T110" s="18"/>
    </row>
    <row r="111" spans="1:20" x14ac:dyDescent="0.3">
      <c r="A111" s="4">
        <v>107</v>
      </c>
      <c r="B111" s="62" t="s">
        <v>63</v>
      </c>
      <c r="C111" s="68" t="s">
        <v>659</v>
      </c>
      <c r="D111" s="67" t="s">
        <v>23</v>
      </c>
      <c r="E111" s="68" t="s">
        <v>660</v>
      </c>
      <c r="F111" s="67" t="s">
        <v>118</v>
      </c>
      <c r="G111" s="69"/>
      <c r="H111" s="69"/>
      <c r="I111" s="56">
        <f t="shared" si="1"/>
        <v>0</v>
      </c>
      <c r="J111" s="67">
        <v>8011221139</v>
      </c>
      <c r="K111" s="67" t="s">
        <v>741</v>
      </c>
      <c r="L111" s="18"/>
      <c r="M111" s="18"/>
      <c r="N111" s="18"/>
      <c r="O111" s="18"/>
      <c r="P111" s="66" t="s">
        <v>743</v>
      </c>
      <c r="Q111" s="18" t="s">
        <v>133</v>
      </c>
      <c r="R111" s="18"/>
      <c r="S111" s="64" t="s">
        <v>98</v>
      </c>
      <c r="T111" s="18"/>
    </row>
    <row r="112" spans="1:20" x14ac:dyDescent="0.3">
      <c r="A112" s="4">
        <v>108</v>
      </c>
      <c r="B112" s="62" t="s">
        <v>62</v>
      </c>
      <c r="C112" s="81" t="s">
        <v>667</v>
      </c>
      <c r="D112" s="18" t="s">
        <v>25</v>
      </c>
      <c r="E112" s="74">
        <v>16</v>
      </c>
      <c r="F112" s="75" t="s">
        <v>284</v>
      </c>
      <c r="G112" s="74">
        <v>36</v>
      </c>
      <c r="H112" s="74">
        <v>41</v>
      </c>
      <c r="I112" s="56">
        <f t="shared" si="1"/>
        <v>77</v>
      </c>
      <c r="J112" s="63">
        <v>8135975494</v>
      </c>
      <c r="K112" s="81" t="s">
        <v>397</v>
      </c>
      <c r="L112" s="18"/>
      <c r="M112" s="18"/>
      <c r="N112" s="18"/>
      <c r="O112" s="18"/>
      <c r="P112" s="66" t="s">
        <v>745</v>
      </c>
      <c r="Q112" s="18" t="s">
        <v>143</v>
      </c>
      <c r="R112" s="18"/>
      <c r="S112" s="64" t="s">
        <v>98</v>
      </c>
      <c r="T112" s="18"/>
    </row>
    <row r="113" spans="1:20" x14ac:dyDescent="0.3">
      <c r="A113" s="4">
        <v>109</v>
      </c>
      <c r="B113" s="62" t="s">
        <v>62</v>
      </c>
      <c r="C113" s="67" t="s">
        <v>668</v>
      </c>
      <c r="D113" s="67" t="s">
        <v>23</v>
      </c>
      <c r="E113" s="68" t="s">
        <v>669</v>
      </c>
      <c r="F113" s="67" t="s">
        <v>101</v>
      </c>
      <c r="G113" s="69">
        <v>63</v>
      </c>
      <c r="H113" s="69">
        <v>71</v>
      </c>
      <c r="I113" s="56">
        <f t="shared" si="1"/>
        <v>134</v>
      </c>
      <c r="J113" s="67">
        <v>8403901533</v>
      </c>
      <c r="K113" s="67" t="s">
        <v>744</v>
      </c>
      <c r="L113" s="18"/>
      <c r="M113" s="18"/>
      <c r="N113" s="18"/>
      <c r="O113" s="18"/>
      <c r="P113" s="66" t="s">
        <v>745</v>
      </c>
      <c r="Q113" s="18" t="s">
        <v>143</v>
      </c>
      <c r="R113" s="18"/>
      <c r="S113" s="64" t="s">
        <v>98</v>
      </c>
      <c r="T113" s="18"/>
    </row>
    <row r="114" spans="1:20" x14ac:dyDescent="0.3">
      <c r="A114" s="4">
        <v>110</v>
      </c>
      <c r="B114" s="62" t="s">
        <v>63</v>
      </c>
      <c r="C114" s="81" t="s">
        <v>670</v>
      </c>
      <c r="D114" s="18" t="s">
        <v>25</v>
      </c>
      <c r="E114" s="74">
        <v>20</v>
      </c>
      <c r="F114" s="18" t="s">
        <v>501</v>
      </c>
      <c r="G114" s="74">
        <v>23</v>
      </c>
      <c r="H114" s="74">
        <v>18</v>
      </c>
      <c r="I114" s="56">
        <f t="shared" si="1"/>
        <v>41</v>
      </c>
      <c r="J114" s="63">
        <v>8486644374</v>
      </c>
      <c r="K114" s="81" t="s">
        <v>634</v>
      </c>
      <c r="L114" s="18"/>
      <c r="M114" s="18"/>
      <c r="N114" s="18"/>
      <c r="O114" s="18"/>
      <c r="P114" s="66" t="s">
        <v>745</v>
      </c>
      <c r="Q114" s="18" t="s">
        <v>143</v>
      </c>
      <c r="R114" s="18"/>
      <c r="S114" s="64" t="s">
        <v>98</v>
      </c>
      <c r="T114" s="18"/>
    </row>
    <row r="115" spans="1:20" x14ac:dyDescent="0.3">
      <c r="A115" s="4">
        <v>111</v>
      </c>
      <c r="B115" s="62" t="s">
        <v>63</v>
      </c>
      <c r="C115" s="68" t="s">
        <v>671</v>
      </c>
      <c r="D115" s="67" t="s">
        <v>23</v>
      </c>
      <c r="E115" s="68" t="s">
        <v>672</v>
      </c>
      <c r="F115" s="67" t="s">
        <v>114</v>
      </c>
      <c r="G115" s="69">
        <v>37</v>
      </c>
      <c r="H115" s="69">
        <v>22</v>
      </c>
      <c r="I115" s="56">
        <f t="shared" si="1"/>
        <v>59</v>
      </c>
      <c r="J115" s="67">
        <v>9859711492</v>
      </c>
      <c r="K115" s="67" t="s">
        <v>741</v>
      </c>
      <c r="L115" s="18"/>
      <c r="M115" s="18"/>
      <c r="N115" s="18"/>
      <c r="O115" s="18"/>
      <c r="P115" s="66" t="s">
        <v>745</v>
      </c>
      <c r="Q115" s="18" t="s">
        <v>143</v>
      </c>
      <c r="R115" s="18"/>
      <c r="S115" s="64" t="s">
        <v>98</v>
      </c>
      <c r="T115" s="18"/>
    </row>
    <row r="116" spans="1:20" x14ac:dyDescent="0.3">
      <c r="A116" s="4">
        <v>112</v>
      </c>
      <c r="B116" s="62" t="s">
        <v>63</v>
      </c>
      <c r="C116" s="68" t="s">
        <v>673</v>
      </c>
      <c r="D116" s="67" t="s">
        <v>23</v>
      </c>
      <c r="E116" s="68" t="s">
        <v>674</v>
      </c>
      <c r="F116" s="67" t="s">
        <v>101</v>
      </c>
      <c r="G116" s="69">
        <v>69</v>
      </c>
      <c r="H116" s="69">
        <v>71</v>
      </c>
      <c r="I116" s="56">
        <f t="shared" si="1"/>
        <v>140</v>
      </c>
      <c r="J116" s="67">
        <v>7399760899</v>
      </c>
      <c r="K116" s="67" t="s">
        <v>741</v>
      </c>
      <c r="L116" s="18"/>
      <c r="M116" s="18"/>
      <c r="N116" s="18"/>
      <c r="O116" s="18"/>
      <c r="P116" s="66" t="s">
        <v>745</v>
      </c>
      <c r="Q116" s="18" t="s">
        <v>143</v>
      </c>
      <c r="R116" s="18"/>
      <c r="S116" s="64" t="s">
        <v>98</v>
      </c>
      <c r="T116" s="18"/>
    </row>
    <row r="117" spans="1:20" x14ac:dyDescent="0.3">
      <c r="A117" s="4">
        <v>113</v>
      </c>
      <c r="B117" s="62" t="s">
        <v>62</v>
      </c>
      <c r="C117" s="81" t="s">
        <v>675</v>
      </c>
      <c r="D117" s="18" t="s">
        <v>25</v>
      </c>
      <c r="E117" s="74">
        <v>17</v>
      </c>
      <c r="F117" s="75" t="s">
        <v>284</v>
      </c>
      <c r="G117" s="74">
        <v>33</v>
      </c>
      <c r="H117" s="74">
        <v>32</v>
      </c>
      <c r="I117" s="56">
        <f t="shared" si="1"/>
        <v>65</v>
      </c>
      <c r="J117" s="63">
        <v>9678412023</v>
      </c>
      <c r="K117" s="81" t="s">
        <v>397</v>
      </c>
      <c r="L117" s="18"/>
      <c r="M117" s="18"/>
      <c r="N117" s="18"/>
      <c r="O117" s="18"/>
      <c r="P117" s="66" t="s">
        <v>746</v>
      </c>
      <c r="Q117" s="18" t="s">
        <v>151</v>
      </c>
      <c r="R117" s="18"/>
      <c r="S117" s="64" t="s">
        <v>98</v>
      </c>
      <c r="T117" s="18"/>
    </row>
    <row r="118" spans="1:20" x14ac:dyDescent="0.3">
      <c r="A118" s="4">
        <v>114</v>
      </c>
      <c r="B118" s="62" t="s">
        <v>62</v>
      </c>
      <c r="C118" s="63" t="s">
        <v>676</v>
      </c>
      <c r="D118" s="67" t="s">
        <v>23</v>
      </c>
      <c r="E118" s="68" t="s">
        <v>677</v>
      </c>
      <c r="F118" s="67" t="s">
        <v>114</v>
      </c>
      <c r="G118" s="69">
        <v>19</v>
      </c>
      <c r="H118" s="69">
        <v>17</v>
      </c>
      <c r="I118" s="56">
        <f t="shared" si="1"/>
        <v>36</v>
      </c>
      <c r="J118" s="67">
        <v>9401166124</v>
      </c>
      <c r="K118" s="67" t="s">
        <v>744</v>
      </c>
      <c r="L118" s="18"/>
      <c r="M118" s="18"/>
      <c r="N118" s="18"/>
      <c r="O118" s="18"/>
      <c r="P118" s="66" t="s">
        <v>746</v>
      </c>
      <c r="Q118" s="18" t="s">
        <v>151</v>
      </c>
      <c r="R118" s="18"/>
      <c r="S118" s="64" t="s">
        <v>98</v>
      </c>
      <c r="T118" s="18"/>
    </row>
    <row r="119" spans="1:20" x14ac:dyDescent="0.3">
      <c r="A119" s="4">
        <v>115</v>
      </c>
      <c r="B119" s="62" t="s">
        <v>62</v>
      </c>
      <c r="C119" s="67" t="s">
        <v>678</v>
      </c>
      <c r="D119" s="67" t="s">
        <v>23</v>
      </c>
      <c r="E119" s="68" t="s">
        <v>679</v>
      </c>
      <c r="F119" s="67" t="s">
        <v>101</v>
      </c>
      <c r="G119" s="69">
        <v>37</v>
      </c>
      <c r="H119" s="69">
        <v>35</v>
      </c>
      <c r="I119" s="56">
        <f t="shared" si="1"/>
        <v>72</v>
      </c>
      <c r="J119" s="67">
        <v>8011147360</v>
      </c>
      <c r="K119" s="67" t="s">
        <v>744</v>
      </c>
      <c r="L119" s="18"/>
      <c r="M119" s="18"/>
      <c r="N119" s="18"/>
      <c r="O119" s="18"/>
      <c r="P119" s="66" t="s">
        <v>746</v>
      </c>
      <c r="Q119" s="18" t="s">
        <v>151</v>
      </c>
      <c r="R119" s="18"/>
      <c r="S119" s="64" t="s">
        <v>98</v>
      </c>
      <c r="T119" s="18"/>
    </row>
    <row r="120" spans="1:20" x14ac:dyDescent="0.3">
      <c r="A120" s="4">
        <v>116</v>
      </c>
      <c r="B120" s="62" t="s">
        <v>63</v>
      </c>
      <c r="C120" s="81" t="s">
        <v>680</v>
      </c>
      <c r="D120" s="18" t="s">
        <v>25</v>
      </c>
      <c r="E120" s="74">
        <v>21</v>
      </c>
      <c r="F120" s="18" t="s">
        <v>501</v>
      </c>
      <c r="G120" s="74">
        <v>5</v>
      </c>
      <c r="H120" s="74">
        <v>7</v>
      </c>
      <c r="I120" s="56">
        <f t="shared" si="1"/>
        <v>12</v>
      </c>
      <c r="J120" s="63">
        <v>9613303471</v>
      </c>
      <c r="K120" s="81" t="s">
        <v>634</v>
      </c>
      <c r="L120" s="18"/>
      <c r="M120" s="18"/>
      <c r="N120" s="18"/>
      <c r="O120" s="18"/>
      <c r="P120" s="66" t="s">
        <v>746</v>
      </c>
      <c r="Q120" s="18" t="s">
        <v>151</v>
      </c>
      <c r="R120" s="18"/>
      <c r="S120" s="64" t="s">
        <v>98</v>
      </c>
      <c r="T120" s="18"/>
    </row>
    <row r="121" spans="1:20" x14ac:dyDescent="0.3">
      <c r="A121" s="4">
        <v>117</v>
      </c>
      <c r="B121" s="62" t="s">
        <v>63</v>
      </c>
      <c r="C121" s="68" t="s">
        <v>681</v>
      </c>
      <c r="D121" s="67" t="s">
        <v>23</v>
      </c>
      <c r="E121" s="68" t="s">
        <v>682</v>
      </c>
      <c r="F121" s="67" t="s">
        <v>114</v>
      </c>
      <c r="G121" s="69">
        <v>9</v>
      </c>
      <c r="H121" s="69">
        <v>23</v>
      </c>
      <c r="I121" s="56">
        <f t="shared" si="1"/>
        <v>32</v>
      </c>
      <c r="J121" s="67">
        <v>9859418785</v>
      </c>
      <c r="K121" s="67" t="s">
        <v>741</v>
      </c>
      <c r="L121" s="18"/>
      <c r="M121" s="18"/>
      <c r="N121" s="18"/>
      <c r="O121" s="18"/>
      <c r="P121" s="66" t="s">
        <v>746</v>
      </c>
      <c r="Q121" s="18" t="s">
        <v>151</v>
      </c>
      <c r="R121" s="18"/>
      <c r="S121" s="64" t="s">
        <v>98</v>
      </c>
      <c r="T121" s="18"/>
    </row>
    <row r="122" spans="1:20" x14ac:dyDescent="0.3">
      <c r="A122" s="4">
        <v>118</v>
      </c>
      <c r="B122" s="62" t="s">
        <v>63</v>
      </c>
      <c r="C122" s="68" t="s">
        <v>683</v>
      </c>
      <c r="D122" s="67" t="s">
        <v>23</v>
      </c>
      <c r="E122" s="68" t="s">
        <v>684</v>
      </c>
      <c r="F122" s="67" t="s">
        <v>101</v>
      </c>
      <c r="G122" s="69">
        <v>13</v>
      </c>
      <c r="H122" s="69">
        <v>23</v>
      </c>
      <c r="I122" s="56">
        <f t="shared" si="1"/>
        <v>36</v>
      </c>
      <c r="J122" s="67">
        <v>9859663803</v>
      </c>
      <c r="K122" s="67" t="s">
        <v>741</v>
      </c>
      <c r="L122" s="18"/>
      <c r="M122" s="18"/>
      <c r="N122" s="18"/>
      <c r="O122" s="18"/>
      <c r="P122" s="66" t="s">
        <v>746</v>
      </c>
      <c r="Q122" s="18" t="s">
        <v>151</v>
      </c>
      <c r="R122" s="18"/>
      <c r="S122" s="64" t="s">
        <v>98</v>
      </c>
      <c r="T122" s="18"/>
    </row>
    <row r="123" spans="1:20" x14ac:dyDescent="0.3">
      <c r="A123" s="4">
        <v>119</v>
      </c>
      <c r="B123" s="62" t="s">
        <v>63</v>
      </c>
      <c r="C123" s="68" t="s">
        <v>685</v>
      </c>
      <c r="D123" s="67" t="s">
        <v>23</v>
      </c>
      <c r="E123" s="68" t="s">
        <v>686</v>
      </c>
      <c r="F123" s="68" t="s">
        <v>101</v>
      </c>
      <c r="G123" s="69">
        <v>28</v>
      </c>
      <c r="H123" s="69">
        <v>38</v>
      </c>
      <c r="I123" s="56">
        <f t="shared" si="1"/>
        <v>66</v>
      </c>
      <c r="J123" s="67">
        <v>8011200993</v>
      </c>
      <c r="K123" s="67" t="s">
        <v>741</v>
      </c>
      <c r="L123" s="18"/>
      <c r="M123" s="18"/>
      <c r="N123" s="18"/>
      <c r="O123" s="18"/>
      <c r="P123" s="66" t="s">
        <v>746</v>
      </c>
      <c r="Q123" s="18" t="s">
        <v>151</v>
      </c>
      <c r="R123" s="18"/>
      <c r="S123" s="64" t="s">
        <v>98</v>
      </c>
      <c r="T123" s="18"/>
    </row>
    <row r="124" spans="1:20" x14ac:dyDescent="0.3">
      <c r="A124" s="4">
        <v>120</v>
      </c>
      <c r="B124" s="62" t="s">
        <v>62</v>
      </c>
      <c r="C124" s="81" t="s">
        <v>687</v>
      </c>
      <c r="D124" s="18" t="s">
        <v>25</v>
      </c>
      <c r="E124" s="74">
        <v>18</v>
      </c>
      <c r="F124" s="18" t="s">
        <v>284</v>
      </c>
      <c r="G124" s="74">
        <v>34</v>
      </c>
      <c r="H124" s="74">
        <v>59</v>
      </c>
      <c r="I124" s="56">
        <f t="shared" si="1"/>
        <v>93</v>
      </c>
      <c r="J124" s="63">
        <v>7578048929</v>
      </c>
      <c r="K124" s="81" t="s">
        <v>397</v>
      </c>
      <c r="L124" s="18"/>
      <c r="M124" s="18"/>
      <c r="N124" s="18"/>
      <c r="O124" s="18"/>
      <c r="P124" s="66" t="s">
        <v>747</v>
      </c>
      <c r="Q124" s="18" t="s">
        <v>97</v>
      </c>
      <c r="R124" s="18"/>
      <c r="S124" s="64" t="s">
        <v>98</v>
      </c>
      <c r="T124" s="18"/>
    </row>
    <row r="125" spans="1:20" x14ac:dyDescent="0.3">
      <c r="A125" s="4">
        <v>121</v>
      </c>
      <c r="B125" s="62" t="s">
        <v>62</v>
      </c>
      <c r="C125" s="67" t="s">
        <v>688</v>
      </c>
      <c r="D125" s="67" t="s">
        <v>23</v>
      </c>
      <c r="E125" s="68" t="s">
        <v>689</v>
      </c>
      <c r="F125" s="67" t="s">
        <v>114</v>
      </c>
      <c r="G125" s="69">
        <v>16</v>
      </c>
      <c r="H125" s="69">
        <v>24</v>
      </c>
      <c r="I125" s="56">
        <f t="shared" si="1"/>
        <v>40</v>
      </c>
      <c r="J125" s="67">
        <v>9401800012</v>
      </c>
      <c r="K125" s="67" t="s">
        <v>744</v>
      </c>
      <c r="L125" s="18"/>
      <c r="M125" s="18"/>
      <c r="N125" s="18"/>
      <c r="O125" s="18"/>
      <c r="P125" s="66" t="s">
        <v>747</v>
      </c>
      <c r="Q125" s="18" t="s">
        <v>97</v>
      </c>
      <c r="R125" s="18"/>
      <c r="S125" s="64" t="s">
        <v>98</v>
      </c>
      <c r="T125" s="18"/>
    </row>
    <row r="126" spans="1:20" x14ac:dyDescent="0.3">
      <c r="A126" s="4">
        <v>122</v>
      </c>
      <c r="B126" s="62" t="s">
        <v>62</v>
      </c>
      <c r="C126" s="63" t="s">
        <v>690</v>
      </c>
      <c r="D126" s="67" t="s">
        <v>23</v>
      </c>
      <c r="E126" s="68" t="s">
        <v>691</v>
      </c>
      <c r="F126" s="67" t="s">
        <v>118</v>
      </c>
      <c r="G126" s="69">
        <v>14</v>
      </c>
      <c r="H126" s="69">
        <v>8</v>
      </c>
      <c r="I126" s="56">
        <f t="shared" si="1"/>
        <v>22</v>
      </c>
      <c r="J126" s="67">
        <v>9678874216</v>
      </c>
      <c r="K126" s="67" t="s">
        <v>744</v>
      </c>
      <c r="L126" s="18"/>
      <c r="M126" s="18"/>
      <c r="N126" s="18"/>
      <c r="O126" s="18"/>
      <c r="P126" s="66" t="s">
        <v>747</v>
      </c>
      <c r="Q126" s="18" t="s">
        <v>97</v>
      </c>
      <c r="R126" s="18"/>
      <c r="S126" s="64" t="s">
        <v>98</v>
      </c>
      <c r="T126" s="18"/>
    </row>
    <row r="127" spans="1:20" x14ac:dyDescent="0.3">
      <c r="A127" s="4">
        <v>123</v>
      </c>
      <c r="B127" s="62" t="s">
        <v>63</v>
      </c>
      <c r="C127" s="81" t="s">
        <v>692</v>
      </c>
      <c r="D127" s="18" t="s">
        <v>25</v>
      </c>
      <c r="E127" s="74">
        <v>22</v>
      </c>
      <c r="F127" s="18" t="s">
        <v>501</v>
      </c>
      <c r="G127" s="74">
        <v>8</v>
      </c>
      <c r="H127" s="74">
        <v>9</v>
      </c>
      <c r="I127" s="56">
        <f t="shared" si="1"/>
        <v>17</v>
      </c>
      <c r="J127" s="63">
        <v>9678762628</v>
      </c>
      <c r="K127" s="81" t="s">
        <v>634</v>
      </c>
      <c r="L127" s="18"/>
      <c r="M127" s="18"/>
      <c r="N127" s="18"/>
      <c r="O127" s="18"/>
      <c r="P127" s="66" t="s">
        <v>747</v>
      </c>
      <c r="Q127" s="18" t="s">
        <v>97</v>
      </c>
      <c r="R127" s="18"/>
      <c r="S127" s="64" t="s">
        <v>98</v>
      </c>
      <c r="T127" s="18"/>
    </row>
    <row r="128" spans="1:20" x14ac:dyDescent="0.3">
      <c r="A128" s="4">
        <v>124</v>
      </c>
      <c r="B128" s="62" t="s">
        <v>63</v>
      </c>
      <c r="C128" s="68" t="s">
        <v>693</v>
      </c>
      <c r="D128" s="67" t="s">
        <v>23</v>
      </c>
      <c r="E128" s="68" t="s">
        <v>694</v>
      </c>
      <c r="F128" s="68" t="s">
        <v>114</v>
      </c>
      <c r="G128" s="69">
        <v>41</v>
      </c>
      <c r="H128" s="69">
        <v>49</v>
      </c>
      <c r="I128" s="56">
        <f t="shared" si="1"/>
        <v>90</v>
      </c>
      <c r="J128" s="67">
        <v>8011529202</v>
      </c>
      <c r="K128" s="67" t="s">
        <v>741</v>
      </c>
      <c r="L128" s="18"/>
      <c r="M128" s="18"/>
      <c r="N128" s="18"/>
      <c r="O128" s="18"/>
      <c r="P128" s="66" t="s">
        <v>747</v>
      </c>
      <c r="Q128" s="18" t="s">
        <v>97</v>
      </c>
      <c r="R128" s="18"/>
      <c r="S128" s="64" t="s">
        <v>98</v>
      </c>
      <c r="T128" s="18"/>
    </row>
    <row r="129" spans="1:20" x14ac:dyDescent="0.3">
      <c r="A129" s="4">
        <v>125</v>
      </c>
      <c r="B129" s="62" t="s">
        <v>63</v>
      </c>
      <c r="C129" s="68" t="s">
        <v>695</v>
      </c>
      <c r="D129" s="67" t="s">
        <v>23</v>
      </c>
      <c r="E129" s="68" t="s">
        <v>696</v>
      </c>
      <c r="F129" s="68" t="s">
        <v>101</v>
      </c>
      <c r="G129" s="69">
        <v>24</v>
      </c>
      <c r="H129" s="69">
        <v>23</v>
      </c>
      <c r="I129" s="56">
        <f t="shared" si="1"/>
        <v>47</v>
      </c>
      <c r="J129" s="67">
        <v>9613427377</v>
      </c>
      <c r="K129" s="67" t="s">
        <v>741</v>
      </c>
      <c r="L129" s="18"/>
      <c r="M129" s="18"/>
      <c r="N129" s="18"/>
      <c r="O129" s="18"/>
      <c r="P129" s="66" t="s">
        <v>747</v>
      </c>
      <c r="Q129" s="18" t="s">
        <v>97</v>
      </c>
      <c r="R129" s="18"/>
      <c r="S129" s="64" t="s">
        <v>98</v>
      </c>
      <c r="T129" s="18"/>
    </row>
    <row r="130" spans="1:20" x14ac:dyDescent="0.3">
      <c r="A130" s="4">
        <v>126</v>
      </c>
      <c r="B130" s="62" t="s">
        <v>62</v>
      </c>
      <c r="C130" s="81" t="s">
        <v>697</v>
      </c>
      <c r="D130" s="18" t="s">
        <v>25</v>
      </c>
      <c r="E130" s="74">
        <v>19</v>
      </c>
      <c r="F130" s="18" t="s">
        <v>284</v>
      </c>
      <c r="G130" s="74">
        <v>13</v>
      </c>
      <c r="H130" s="74">
        <v>13</v>
      </c>
      <c r="I130" s="56">
        <f t="shared" si="1"/>
        <v>26</v>
      </c>
      <c r="J130" s="63">
        <v>7896020994</v>
      </c>
      <c r="K130" s="81" t="s">
        <v>397</v>
      </c>
      <c r="L130" s="18"/>
      <c r="M130" s="18"/>
      <c r="N130" s="18"/>
      <c r="O130" s="18"/>
      <c r="P130" s="66" t="s">
        <v>748</v>
      </c>
      <c r="Q130" s="18" t="s">
        <v>111</v>
      </c>
      <c r="R130" s="18"/>
      <c r="S130" s="64" t="s">
        <v>98</v>
      </c>
      <c r="T130" s="18"/>
    </row>
    <row r="131" spans="1:20" x14ac:dyDescent="0.3">
      <c r="A131" s="4">
        <v>127</v>
      </c>
      <c r="B131" s="62" t="s">
        <v>62</v>
      </c>
      <c r="C131" s="67" t="s">
        <v>698</v>
      </c>
      <c r="D131" s="67" t="s">
        <v>23</v>
      </c>
      <c r="E131" s="68" t="s">
        <v>699</v>
      </c>
      <c r="F131" s="67" t="s">
        <v>101</v>
      </c>
      <c r="G131" s="69">
        <v>157</v>
      </c>
      <c r="H131" s="69">
        <v>174</v>
      </c>
      <c r="I131" s="56">
        <f t="shared" si="1"/>
        <v>331</v>
      </c>
      <c r="J131" s="67">
        <v>8011120754</v>
      </c>
      <c r="K131" s="67" t="s">
        <v>744</v>
      </c>
      <c r="L131" s="18"/>
      <c r="M131" s="18"/>
      <c r="N131" s="18"/>
      <c r="O131" s="18"/>
      <c r="P131" s="66" t="s">
        <v>748</v>
      </c>
      <c r="Q131" s="18" t="s">
        <v>111</v>
      </c>
      <c r="R131" s="18"/>
      <c r="S131" s="64" t="s">
        <v>98</v>
      </c>
      <c r="T131" s="18"/>
    </row>
    <row r="132" spans="1:20" x14ac:dyDescent="0.3">
      <c r="A132" s="4">
        <v>128</v>
      </c>
      <c r="B132" s="62" t="s">
        <v>63</v>
      </c>
      <c r="C132" s="81" t="s">
        <v>700</v>
      </c>
      <c r="D132" s="18" t="s">
        <v>25</v>
      </c>
      <c r="E132" s="74">
        <v>23</v>
      </c>
      <c r="F132" s="18" t="s">
        <v>501</v>
      </c>
      <c r="G132" s="74">
        <v>16</v>
      </c>
      <c r="H132" s="74">
        <v>15</v>
      </c>
      <c r="I132" s="56">
        <f t="shared" si="1"/>
        <v>31</v>
      </c>
      <c r="J132" s="63">
        <v>8135977998</v>
      </c>
      <c r="K132" s="81" t="s">
        <v>634</v>
      </c>
      <c r="L132" s="18"/>
      <c r="M132" s="18"/>
      <c r="N132" s="18"/>
      <c r="O132" s="18"/>
      <c r="P132" s="66" t="s">
        <v>748</v>
      </c>
      <c r="Q132" s="18" t="s">
        <v>111</v>
      </c>
      <c r="R132" s="18"/>
      <c r="S132" s="64" t="s">
        <v>98</v>
      </c>
      <c r="T132" s="18"/>
    </row>
    <row r="133" spans="1:20" x14ac:dyDescent="0.3">
      <c r="A133" s="4">
        <v>129</v>
      </c>
      <c r="B133" s="62" t="s">
        <v>63</v>
      </c>
      <c r="C133" s="70" t="s">
        <v>701</v>
      </c>
      <c r="D133" s="67" t="s">
        <v>23</v>
      </c>
      <c r="E133" s="68" t="s">
        <v>702</v>
      </c>
      <c r="F133" s="68" t="s">
        <v>118</v>
      </c>
      <c r="G133" s="69">
        <v>38</v>
      </c>
      <c r="H133" s="69">
        <v>45</v>
      </c>
      <c r="I133" s="56">
        <f t="shared" si="1"/>
        <v>83</v>
      </c>
      <c r="J133" s="67">
        <v>7399446452</v>
      </c>
      <c r="K133" s="67" t="s">
        <v>741</v>
      </c>
      <c r="L133" s="18"/>
      <c r="M133" s="18"/>
      <c r="N133" s="18"/>
      <c r="O133" s="18"/>
      <c r="P133" s="66" t="s">
        <v>748</v>
      </c>
      <c r="Q133" s="18" t="s">
        <v>111</v>
      </c>
      <c r="R133" s="18"/>
      <c r="S133" s="64" t="s">
        <v>98</v>
      </c>
      <c r="T133" s="18"/>
    </row>
    <row r="134" spans="1:20" x14ac:dyDescent="0.3">
      <c r="A134" s="4">
        <v>130</v>
      </c>
      <c r="B134" s="62" t="s">
        <v>63</v>
      </c>
      <c r="C134" s="68" t="s">
        <v>703</v>
      </c>
      <c r="D134" s="67" t="s">
        <v>23</v>
      </c>
      <c r="E134" s="68" t="s">
        <v>704</v>
      </c>
      <c r="F134" s="68" t="s">
        <v>101</v>
      </c>
      <c r="G134" s="69">
        <v>11</v>
      </c>
      <c r="H134" s="69">
        <v>15</v>
      </c>
      <c r="I134" s="56">
        <f t="shared" ref="I134:I164" si="2">SUM(G134:H134)</f>
        <v>26</v>
      </c>
      <c r="J134" s="67">
        <v>9577339381</v>
      </c>
      <c r="K134" s="67" t="s">
        <v>741</v>
      </c>
      <c r="L134" s="18"/>
      <c r="M134" s="18"/>
      <c r="N134" s="18"/>
      <c r="O134" s="18"/>
      <c r="P134" s="66" t="s">
        <v>748</v>
      </c>
      <c r="Q134" s="18" t="s">
        <v>111</v>
      </c>
      <c r="R134" s="18"/>
      <c r="S134" s="64" t="s">
        <v>98</v>
      </c>
      <c r="T134" s="18"/>
    </row>
    <row r="135" spans="1:20" x14ac:dyDescent="0.3">
      <c r="A135" s="4">
        <v>131</v>
      </c>
      <c r="B135" s="62" t="s">
        <v>62</v>
      </c>
      <c r="C135" s="81" t="s">
        <v>705</v>
      </c>
      <c r="D135" s="18" t="s">
        <v>25</v>
      </c>
      <c r="E135" s="74">
        <v>20</v>
      </c>
      <c r="F135" s="18" t="s">
        <v>284</v>
      </c>
      <c r="G135" s="74">
        <v>18</v>
      </c>
      <c r="H135" s="74">
        <v>13</v>
      </c>
      <c r="I135" s="56">
        <f t="shared" si="2"/>
        <v>31</v>
      </c>
      <c r="J135" s="63">
        <v>9401934529</v>
      </c>
      <c r="K135" s="81" t="s">
        <v>397</v>
      </c>
      <c r="L135" s="18"/>
      <c r="M135" s="18"/>
      <c r="N135" s="18"/>
      <c r="O135" s="18"/>
      <c r="P135" s="66" t="s">
        <v>749</v>
      </c>
      <c r="Q135" s="18" t="s">
        <v>178</v>
      </c>
      <c r="R135" s="18"/>
      <c r="S135" s="64" t="s">
        <v>98</v>
      </c>
      <c r="T135" s="18"/>
    </row>
    <row r="136" spans="1:20" x14ac:dyDescent="0.3">
      <c r="A136" s="4">
        <v>132</v>
      </c>
      <c r="B136" s="62" t="s">
        <v>62</v>
      </c>
      <c r="C136" s="67" t="s">
        <v>698</v>
      </c>
      <c r="D136" s="67" t="s">
        <v>23</v>
      </c>
      <c r="E136" s="68" t="s">
        <v>699</v>
      </c>
      <c r="F136" s="67" t="s">
        <v>101</v>
      </c>
      <c r="G136" s="69"/>
      <c r="H136" s="69"/>
      <c r="I136" s="56">
        <f t="shared" si="2"/>
        <v>0</v>
      </c>
      <c r="J136" s="67">
        <v>8011120754</v>
      </c>
      <c r="K136" s="67" t="s">
        <v>744</v>
      </c>
      <c r="L136" s="18"/>
      <c r="M136" s="18"/>
      <c r="N136" s="18"/>
      <c r="O136" s="18"/>
      <c r="P136" s="66" t="s">
        <v>749</v>
      </c>
      <c r="Q136" s="18" t="s">
        <v>178</v>
      </c>
      <c r="R136" s="18"/>
      <c r="S136" s="64" t="s">
        <v>98</v>
      </c>
      <c r="T136" s="18"/>
    </row>
    <row r="137" spans="1:20" x14ac:dyDescent="0.3">
      <c r="A137" s="4">
        <v>133</v>
      </c>
      <c r="B137" s="62" t="s">
        <v>63</v>
      </c>
      <c r="C137" s="81" t="s">
        <v>706</v>
      </c>
      <c r="D137" s="18" t="s">
        <v>25</v>
      </c>
      <c r="E137" s="74">
        <v>24</v>
      </c>
      <c r="F137" s="18" t="s">
        <v>501</v>
      </c>
      <c r="G137" s="74">
        <v>21</v>
      </c>
      <c r="H137" s="74">
        <v>10</v>
      </c>
      <c r="I137" s="56">
        <f t="shared" si="2"/>
        <v>31</v>
      </c>
      <c r="J137" s="63">
        <v>9577058474</v>
      </c>
      <c r="K137" s="81" t="s">
        <v>634</v>
      </c>
      <c r="L137" s="18"/>
      <c r="M137" s="18"/>
      <c r="N137" s="18"/>
      <c r="O137" s="18"/>
      <c r="P137" s="66" t="s">
        <v>749</v>
      </c>
      <c r="Q137" s="18" t="s">
        <v>178</v>
      </c>
      <c r="R137" s="18"/>
      <c r="S137" s="64" t="s">
        <v>98</v>
      </c>
      <c r="T137" s="18"/>
    </row>
    <row r="138" spans="1:20" x14ac:dyDescent="0.3">
      <c r="A138" s="4">
        <v>134</v>
      </c>
      <c r="B138" s="62" t="s">
        <v>63</v>
      </c>
      <c r="C138" s="68" t="s">
        <v>707</v>
      </c>
      <c r="D138" s="67" t="s">
        <v>23</v>
      </c>
      <c r="E138" s="68" t="s">
        <v>708</v>
      </c>
      <c r="F138" s="68" t="s">
        <v>101</v>
      </c>
      <c r="G138" s="69">
        <v>16</v>
      </c>
      <c r="H138" s="69">
        <v>16</v>
      </c>
      <c r="I138" s="56">
        <f t="shared" si="2"/>
        <v>32</v>
      </c>
      <c r="J138" s="67">
        <v>9859660079</v>
      </c>
      <c r="K138" s="67" t="s">
        <v>741</v>
      </c>
      <c r="L138" s="18"/>
      <c r="M138" s="18"/>
      <c r="N138" s="18"/>
      <c r="O138" s="18"/>
      <c r="P138" s="66" t="s">
        <v>749</v>
      </c>
      <c r="Q138" s="18" t="s">
        <v>178</v>
      </c>
      <c r="R138" s="18"/>
      <c r="S138" s="64" t="s">
        <v>98</v>
      </c>
      <c r="T138" s="18"/>
    </row>
    <row r="139" spans="1:20" x14ac:dyDescent="0.3">
      <c r="A139" s="4">
        <v>135</v>
      </c>
      <c r="B139" s="62" t="s">
        <v>63</v>
      </c>
      <c r="C139" s="68" t="s">
        <v>709</v>
      </c>
      <c r="D139" s="67" t="s">
        <v>23</v>
      </c>
      <c r="E139" s="68" t="s">
        <v>710</v>
      </c>
      <c r="F139" s="68" t="s">
        <v>101</v>
      </c>
      <c r="G139" s="69">
        <v>37</v>
      </c>
      <c r="H139" s="69">
        <v>44</v>
      </c>
      <c r="I139" s="56">
        <f t="shared" si="2"/>
        <v>81</v>
      </c>
      <c r="J139" s="67">
        <v>9613956911</v>
      </c>
      <c r="K139" s="67" t="s">
        <v>741</v>
      </c>
      <c r="L139" s="18"/>
      <c r="M139" s="18"/>
      <c r="N139" s="18"/>
      <c r="O139" s="18"/>
      <c r="P139" s="66" t="s">
        <v>749</v>
      </c>
      <c r="Q139" s="18" t="s">
        <v>178</v>
      </c>
      <c r="R139" s="18"/>
      <c r="S139" s="64" t="s">
        <v>98</v>
      </c>
      <c r="T139" s="18"/>
    </row>
    <row r="140" spans="1:20" x14ac:dyDescent="0.3">
      <c r="A140" s="4">
        <v>136</v>
      </c>
      <c r="B140" s="62" t="s">
        <v>62</v>
      </c>
      <c r="C140" s="81" t="s">
        <v>711</v>
      </c>
      <c r="D140" s="18" t="s">
        <v>25</v>
      </c>
      <c r="E140" s="74">
        <v>21</v>
      </c>
      <c r="F140" s="18" t="s">
        <v>284</v>
      </c>
      <c r="G140" s="74">
        <v>10</v>
      </c>
      <c r="H140" s="74">
        <v>10</v>
      </c>
      <c r="I140" s="56">
        <f t="shared" si="2"/>
        <v>20</v>
      </c>
      <c r="J140" s="63">
        <v>8011528910</v>
      </c>
      <c r="K140" s="81" t="s">
        <v>397</v>
      </c>
      <c r="L140" s="18"/>
      <c r="M140" s="18"/>
      <c r="N140" s="18"/>
      <c r="O140" s="18"/>
      <c r="P140" s="66" t="s">
        <v>750</v>
      </c>
      <c r="Q140" s="18" t="s">
        <v>133</v>
      </c>
      <c r="R140" s="18"/>
      <c r="S140" s="64" t="s">
        <v>98</v>
      </c>
      <c r="T140" s="18"/>
    </row>
    <row r="141" spans="1:20" x14ac:dyDescent="0.3">
      <c r="A141" s="4">
        <v>137</v>
      </c>
      <c r="B141" s="62" t="s">
        <v>62</v>
      </c>
      <c r="C141" s="67" t="s">
        <v>712</v>
      </c>
      <c r="D141" s="67" t="s">
        <v>23</v>
      </c>
      <c r="E141" s="68" t="s">
        <v>713</v>
      </c>
      <c r="F141" s="67" t="s">
        <v>101</v>
      </c>
      <c r="G141" s="69">
        <v>17</v>
      </c>
      <c r="H141" s="69">
        <v>31</v>
      </c>
      <c r="I141" s="56">
        <f t="shared" si="2"/>
        <v>48</v>
      </c>
      <c r="J141" s="67">
        <v>9577802409</v>
      </c>
      <c r="K141" s="67" t="s">
        <v>744</v>
      </c>
      <c r="L141" s="18"/>
      <c r="M141" s="18"/>
      <c r="N141" s="18"/>
      <c r="O141" s="18"/>
      <c r="P141" s="66" t="s">
        <v>750</v>
      </c>
      <c r="Q141" s="18" t="s">
        <v>133</v>
      </c>
      <c r="R141" s="18"/>
      <c r="S141" s="64" t="s">
        <v>98</v>
      </c>
      <c r="T141" s="18"/>
    </row>
    <row r="142" spans="1:20" x14ac:dyDescent="0.3">
      <c r="A142" s="4">
        <v>138</v>
      </c>
      <c r="B142" s="62" t="s">
        <v>62</v>
      </c>
      <c r="C142" s="67" t="s">
        <v>714</v>
      </c>
      <c r="D142" s="67" t="s">
        <v>23</v>
      </c>
      <c r="E142" s="68" t="s">
        <v>715</v>
      </c>
      <c r="F142" s="67" t="s">
        <v>101</v>
      </c>
      <c r="G142" s="69">
        <v>27</v>
      </c>
      <c r="H142" s="69">
        <v>45</v>
      </c>
      <c r="I142" s="56">
        <f t="shared" si="2"/>
        <v>72</v>
      </c>
      <c r="J142" s="67">
        <v>9957839718</v>
      </c>
      <c r="K142" s="67" t="s">
        <v>744</v>
      </c>
      <c r="L142" s="18"/>
      <c r="M142" s="18"/>
      <c r="N142" s="18"/>
      <c r="O142" s="18"/>
      <c r="P142" s="66" t="s">
        <v>750</v>
      </c>
      <c r="Q142" s="18" t="s">
        <v>133</v>
      </c>
      <c r="R142" s="18"/>
      <c r="S142" s="64" t="s">
        <v>98</v>
      </c>
      <c r="T142" s="18"/>
    </row>
    <row r="143" spans="1:20" x14ac:dyDescent="0.3">
      <c r="A143" s="4">
        <v>139</v>
      </c>
      <c r="B143" s="62" t="s">
        <v>63</v>
      </c>
      <c r="C143" s="81" t="s">
        <v>716</v>
      </c>
      <c r="D143" s="18" t="s">
        <v>25</v>
      </c>
      <c r="E143" s="74">
        <v>1</v>
      </c>
      <c r="F143" s="18" t="s">
        <v>717</v>
      </c>
      <c r="G143" s="74">
        <v>11</v>
      </c>
      <c r="H143" s="74">
        <v>8</v>
      </c>
      <c r="I143" s="56">
        <f t="shared" si="2"/>
        <v>19</v>
      </c>
      <c r="J143" s="63">
        <v>7576075967</v>
      </c>
      <c r="K143" s="81" t="s">
        <v>463</v>
      </c>
      <c r="L143" s="18"/>
      <c r="M143" s="18"/>
      <c r="N143" s="18"/>
      <c r="O143" s="18"/>
      <c r="P143" s="66" t="s">
        <v>750</v>
      </c>
      <c r="Q143" s="18" t="s">
        <v>133</v>
      </c>
      <c r="R143" s="18"/>
      <c r="S143" s="64" t="s">
        <v>98</v>
      </c>
      <c r="T143" s="18"/>
    </row>
    <row r="144" spans="1:20" x14ac:dyDescent="0.3">
      <c r="A144" s="4">
        <v>140</v>
      </c>
      <c r="B144" s="62" t="s">
        <v>63</v>
      </c>
      <c r="C144" s="68" t="s">
        <v>718</v>
      </c>
      <c r="D144" s="67" t="s">
        <v>23</v>
      </c>
      <c r="E144" s="68" t="s">
        <v>719</v>
      </c>
      <c r="F144" s="68" t="s">
        <v>114</v>
      </c>
      <c r="G144" s="69">
        <v>0</v>
      </c>
      <c r="H144" s="69">
        <v>36</v>
      </c>
      <c r="I144" s="56">
        <f t="shared" si="2"/>
        <v>36</v>
      </c>
      <c r="J144" s="67">
        <v>9577154966</v>
      </c>
      <c r="K144" s="63" t="s">
        <v>741</v>
      </c>
      <c r="L144" s="18"/>
      <c r="M144" s="18"/>
      <c r="N144" s="18"/>
      <c r="O144" s="18"/>
      <c r="P144" s="66" t="s">
        <v>750</v>
      </c>
      <c r="Q144" s="18" t="s">
        <v>133</v>
      </c>
      <c r="R144" s="18"/>
      <c r="S144" s="64" t="s">
        <v>98</v>
      </c>
      <c r="T144" s="18"/>
    </row>
    <row r="145" spans="1:20" x14ac:dyDescent="0.3">
      <c r="A145" s="4">
        <v>141</v>
      </c>
      <c r="B145" s="62" t="s">
        <v>63</v>
      </c>
      <c r="C145" s="68" t="s">
        <v>720</v>
      </c>
      <c r="D145" s="67" t="s">
        <v>23</v>
      </c>
      <c r="E145" s="68" t="s">
        <v>721</v>
      </c>
      <c r="F145" s="68" t="s">
        <v>101</v>
      </c>
      <c r="G145" s="69">
        <v>7</v>
      </c>
      <c r="H145" s="69">
        <v>10</v>
      </c>
      <c r="I145" s="56">
        <f t="shared" si="2"/>
        <v>17</v>
      </c>
      <c r="J145" s="67">
        <v>9577390702</v>
      </c>
      <c r="K145" s="63" t="s">
        <v>741</v>
      </c>
      <c r="L145" s="18"/>
      <c r="M145" s="18"/>
      <c r="N145" s="18"/>
      <c r="O145" s="18"/>
      <c r="P145" s="66" t="s">
        <v>750</v>
      </c>
      <c r="Q145" s="18" t="s">
        <v>133</v>
      </c>
      <c r="R145" s="18"/>
      <c r="S145" s="64" t="s">
        <v>98</v>
      </c>
      <c r="T145" s="18"/>
    </row>
    <row r="146" spans="1:20" x14ac:dyDescent="0.3">
      <c r="A146" s="4">
        <v>142</v>
      </c>
      <c r="B146" s="17"/>
      <c r="C146" s="18"/>
      <c r="D146" s="18"/>
      <c r="E146" s="19"/>
      <c r="F146" s="18"/>
      <c r="G146" s="19"/>
      <c r="H146" s="19"/>
      <c r="I146" s="56">
        <f t="shared" si="2"/>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56">
        <f t="shared" si="2"/>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56">
        <f t="shared" si="2"/>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56">
        <f t="shared" si="2"/>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56">
        <f t="shared" si="2"/>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56">
        <f t="shared" si="2"/>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56">
        <f t="shared" si="2"/>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56">
        <f t="shared" si="2"/>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56">
        <f t="shared" si="2"/>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56">
        <f t="shared" si="2"/>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56">
        <f t="shared" si="2"/>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56">
        <f t="shared" si="2"/>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56">
        <f t="shared" si="2"/>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56">
        <f t="shared" si="2"/>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56">
        <f t="shared" si="2"/>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56">
        <f t="shared" si="2"/>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56">
        <f t="shared" si="2"/>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56">
        <f t="shared" si="2"/>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56">
        <f t="shared" si="2"/>
        <v>0</v>
      </c>
      <c r="J164" s="18"/>
      <c r="K164" s="18"/>
      <c r="L164" s="18"/>
      <c r="M164" s="18"/>
      <c r="N164" s="18"/>
      <c r="O164" s="18"/>
      <c r="P164" s="24"/>
      <c r="Q164" s="18"/>
      <c r="R164" s="18"/>
      <c r="S164" s="18"/>
      <c r="T164" s="18"/>
    </row>
    <row r="165" spans="1:20" x14ac:dyDescent="0.3">
      <c r="A165" s="21" t="s">
        <v>11</v>
      </c>
      <c r="B165" s="39"/>
      <c r="C165" s="21">
        <f>COUNTIFS(C5:C164,"*")</f>
        <v>140</v>
      </c>
      <c r="D165" s="21"/>
      <c r="E165" s="13"/>
      <c r="F165" s="21"/>
      <c r="G165" s="57">
        <f>SUM(G5:G164)</f>
        <v>3801</v>
      </c>
      <c r="H165" s="57">
        <f>SUM(H5:H164)</f>
        <v>4523</v>
      </c>
      <c r="I165" s="57">
        <f>SUM(I5:I164)</f>
        <v>8324</v>
      </c>
      <c r="J165" s="21"/>
      <c r="K165" s="21"/>
      <c r="L165" s="21"/>
      <c r="M165" s="21"/>
      <c r="N165" s="21"/>
      <c r="O165" s="21"/>
      <c r="P165" s="14"/>
      <c r="Q165" s="21"/>
      <c r="R165" s="21"/>
      <c r="S165" s="21"/>
      <c r="T165" s="12"/>
    </row>
    <row r="166" spans="1:20" x14ac:dyDescent="0.3">
      <c r="A166" s="44" t="s">
        <v>62</v>
      </c>
      <c r="B166" s="10">
        <f>COUNTIF(B$5:B$164,"Team 1")</f>
        <v>67</v>
      </c>
      <c r="C166" s="44" t="s">
        <v>25</v>
      </c>
      <c r="D166" s="10">
        <f>COUNTIF(D5:D164,"Anganwadi")</f>
        <v>50</v>
      </c>
    </row>
    <row r="167" spans="1:20" x14ac:dyDescent="0.3">
      <c r="A167" s="44" t="s">
        <v>63</v>
      </c>
      <c r="B167" s="10">
        <f>COUNTIF(B$6:B$164,"Team 2")</f>
        <v>74</v>
      </c>
      <c r="C167" s="44" t="s">
        <v>23</v>
      </c>
      <c r="D167" s="10">
        <f>COUNTIF(D5:D164,"School")</f>
        <v>90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J5" sqref="J5"/>
    </sheetView>
  </sheetViews>
  <sheetFormatPr defaultRowHeight="16.5" x14ac:dyDescent="0.3"/>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x14ac:dyDescent="0.3">
      <c r="A1" s="161" t="s">
        <v>70</v>
      </c>
      <c r="B1" s="161"/>
      <c r="C1" s="161"/>
      <c r="D1" s="53"/>
      <c r="E1" s="53"/>
      <c r="F1" s="53"/>
      <c r="G1" s="53"/>
      <c r="H1" s="53"/>
      <c r="I1" s="53"/>
      <c r="J1" s="53"/>
      <c r="K1" s="53"/>
      <c r="L1" s="53"/>
      <c r="M1" s="162"/>
      <c r="N1" s="162"/>
      <c r="O1" s="162"/>
      <c r="P1" s="162"/>
      <c r="Q1" s="162"/>
      <c r="R1" s="162"/>
      <c r="S1" s="162"/>
      <c r="T1" s="162"/>
    </row>
    <row r="2" spans="1:20" x14ac:dyDescent="0.3">
      <c r="A2" s="157" t="s">
        <v>59</v>
      </c>
      <c r="B2" s="158"/>
      <c r="C2" s="158"/>
      <c r="D2" s="25">
        <v>43617</v>
      </c>
      <c r="E2" s="22"/>
      <c r="F2" s="22"/>
      <c r="G2" s="22"/>
      <c r="H2" s="22"/>
      <c r="I2" s="22"/>
      <c r="J2" s="22"/>
      <c r="K2" s="22"/>
      <c r="L2" s="22"/>
      <c r="M2" s="22"/>
      <c r="N2" s="22"/>
      <c r="O2" s="22"/>
      <c r="P2" s="22"/>
      <c r="Q2" s="22"/>
      <c r="R2" s="22"/>
      <c r="S2" s="22"/>
    </row>
    <row r="3" spans="1:20" ht="24" customHeight="1" x14ac:dyDescent="0.3">
      <c r="A3" s="153" t="s">
        <v>14</v>
      </c>
      <c r="B3" s="155" t="s">
        <v>61</v>
      </c>
      <c r="C3" s="152" t="s">
        <v>7</v>
      </c>
      <c r="D3" s="152" t="s">
        <v>55</v>
      </c>
      <c r="E3" s="152" t="s">
        <v>16</v>
      </c>
      <c r="F3" s="159" t="s">
        <v>17</v>
      </c>
      <c r="G3" s="152" t="s">
        <v>8</v>
      </c>
      <c r="H3" s="152"/>
      <c r="I3" s="152"/>
      <c r="J3" s="152" t="s">
        <v>31</v>
      </c>
      <c r="K3" s="155" t="s">
        <v>33</v>
      </c>
      <c r="L3" s="155" t="s">
        <v>50</v>
      </c>
      <c r="M3" s="155" t="s">
        <v>51</v>
      </c>
      <c r="N3" s="155" t="s">
        <v>34</v>
      </c>
      <c r="O3" s="155" t="s">
        <v>35</v>
      </c>
      <c r="P3" s="153" t="s">
        <v>54</v>
      </c>
      <c r="Q3" s="152" t="s">
        <v>52</v>
      </c>
      <c r="R3" s="152" t="s">
        <v>32</v>
      </c>
      <c r="S3" s="152" t="s">
        <v>53</v>
      </c>
      <c r="T3" s="152" t="s">
        <v>13</v>
      </c>
    </row>
    <row r="4" spans="1:20" ht="25.5" customHeight="1" x14ac:dyDescent="0.3">
      <c r="A4" s="153"/>
      <c r="B4" s="160"/>
      <c r="C4" s="152"/>
      <c r="D4" s="152"/>
      <c r="E4" s="152"/>
      <c r="F4" s="159"/>
      <c r="G4" s="23" t="s">
        <v>9</v>
      </c>
      <c r="H4" s="23" t="s">
        <v>10</v>
      </c>
      <c r="I4" s="23" t="s">
        <v>11</v>
      </c>
      <c r="J4" s="152"/>
      <c r="K4" s="156"/>
      <c r="L4" s="156"/>
      <c r="M4" s="156"/>
      <c r="N4" s="156"/>
      <c r="O4" s="156"/>
      <c r="P4" s="153"/>
      <c r="Q4" s="153"/>
      <c r="R4" s="152"/>
      <c r="S4" s="152"/>
      <c r="T4" s="152"/>
    </row>
    <row r="5" spans="1:20" x14ac:dyDescent="0.3">
      <c r="A5" s="4">
        <v>1</v>
      </c>
      <c r="B5" s="72" t="s">
        <v>62</v>
      </c>
      <c r="C5" s="73" t="s">
        <v>283</v>
      </c>
      <c r="D5" s="72" t="s">
        <v>25</v>
      </c>
      <c r="E5" s="74">
        <v>22</v>
      </c>
      <c r="F5" s="75" t="s">
        <v>284</v>
      </c>
      <c r="G5" s="74">
        <v>30</v>
      </c>
      <c r="H5" s="74">
        <v>22</v>
      </c>
      <c r="I5" s="56">
        <f>SUM(G5:H5)</f>
        <v>52</v>
      </c>
      <c r="J5" s="73">
        <v>8486485897</v>
      </c>
      <c r="K5" s="73" t="s">
        <v>73</v>
      </c>
      <c r="L5" s="18"/>
      <c r="M5" s="18"/>
      <c r="N5" s="18"/>
      <c r="O5" s="18"/>
      <c r="P5" s="78">
        <v>43471</v>
      </c>
      <c r="Q5" s="18" t="s">
        <v>143</v>
      </c>
      <c r="R5" s="18"/>
      <c r="S5" s="18" t="s">
        <v>98</v>
      </c>
      <c r="T5" s="18"/>
    </row>
    <row r="6" spans="1:20" x14ac:dyDescent="0.3">
      <c r="A6" s="4">
        <v>2</v>
      </c>
      <c r="B6" s="72" t="s">
        <v>62</v>
      </c>
      <c r="C6" s="69" t="s">
        <v>285</v>
      </c>
      <c r="D6" s="69" t="s">
        <v>23</v>
      </c>
      <c r="E6" s="76" t="s">
        <v>286</v>
      </c>
      <c r="F6" s="69" t="s">
        <v>101</v>
      </c>
      <c r="G6" s="69">
        <v>74</v>
      </c>
      <c r="H6" s="69">
        <v>71</v>
      </c>
      <c r="I6" s="56">
        <f t="shared" ref="I6:I69" si="0">SUM(G6:H6)</f>
        <v>145</v>
      </c>
      <c r="J6" s="69">
        <v>9957160028</v>
      </c>
      <c r="K6" s="69" t="s">
        <v>73</v>
      </c>
      <c r="L6" s="18"/>
      <c r="M6" s="18"/>
      <c r="N6" s="18"/>
      <c r="O6" s="18"/>
      <c r="P6" s="78">
        <v>43471</v>
      </c>
      <c r="Q6" s="18" t="s">
        <v>143</v>
      </c>
      <c r="R6" s="18"/>
      <c r="S6" s="18" t="s">
        <v>98</v>
      </c>
      <c r="T6" s="18"/>
    </row>
    <row r="7" spans="1:20" x14ac:dyDescent="0.3">
      <c r="A7" s="4">
        <v>3</v>
      </c>
      <c r="B7" s="72" t="s">
        <v>63</v>
      </c>
      <c r="C7" s="73" t="s">
        <v>287</v>
      </c>
      <c r="D7" s="18" t="s">
        <v>25</v>
      </c>
      <c r="E7" s="74">
        <v>2</v>
      </c>
      <c r="F7" s="75" t="s">
        <v>288</v>
      </c>
      <c r="G7" s="74">
        <v>26</v>
      </c>
      <c r="H7" s="74">
        <v>26</v>
      </c>
      <c r="I7" s="56">
        <f t="shared" si="0"/>
        <v>52</v>
      </c>
      <c r="J7" s="73">
        <v>9577208380</v>
      </c>
      <c r="K7" s="73" t="s">
        <v>463</v>
      </c>
      <c r="L7" s="79" t="s">
        <v>464</v>
      </c>
      <c r="M7" s="79">
        <v>9859207402</v>
      </c>
      <c r="N7" s="18"/>
      <c r="O7" s="18"/>
      <c r="P7" s="78">
        <v>43471</v>
      </c>
      <c r="Q7" s="18" t="s">
        <v>143</v>
      </c>
      <c r="R7" s="18"/>
      <c r="S7" s="18" t="s">
        <v>98</v>
      </c>
      <c r="T7" s="18"/>
    </row>
    <row r="8" spans="1:20" x14ac:dyDescent="0.3">
      <c r="A8" s="4">
        <v>4</v>
      </c>
      <c r="B8" s="72" t="s">
        <v>63</v>
      </c>
      <c r="C8" s="69" t="s">
        <v>289</v>
      </c>
      <c r="D8" s="69" t="s">
        <v>23</v>
      </c>
      <c r="E8" s="76" t="s">
        <v>290</v>
      </c>
      <c r="F8" s="69" t="s">
        <v>291</v>
      </c>
      <c r="G8" s="69">
        <v>120</v>
      </c>
      <c r="H8" s="69">
        <v>174</v>
      </c>
      <c r="I8" s="56">
        <f t="shared" si="0"/>
        <v>294</v>
      </c>
      <c r="J8" s="69">
        <v>9957222527</v>
      </c>
      <c r="K8" s="69" t="s">
        <v>168</v>
      </c>
      <c r="L8" s="18"/>
      <c r="M8" s="18"/>
      <c r="N8" s="18"/>
      <c r="O8" s="18"/>
      <c r="P8" s="78">
        <v>43471</v>
      </c>
      <c r="Q8" s="18" t="s">
        <v>143</v>
      </c>
      <c r="R8" s="18"/>
      <c r="S8" s="18" t="s">
        <v>98</v>
      </c>
      <c r="T8" s="18"/>
    </row>
    <row r="9" spans="1:20" x14ac:dyDescent="0.3">
      <c r="A9" s="4">
        <v>5</v>
      </c>
      <c r="B9" s="72" t="s">
        <v>63</v>
      </c>
      <c r="C9" s="69"/>
      <c r="D9" s="69" t="s">
        <v>23</v>
      </c>
      <c r="E9" s="76"/>
      <c r="F9" s="69"/>
      <c r="G9" s="69"/>
      <c r="H9" s="69"/>
      <c r="I9" s="56">
        <f t="shared" si="0"/>
        <v>0</v>
      </c>
      <c r="J9" s="69"/>
      <c r="K9" s="69"/>
      <c r="L9" s="18"/>
      <c r="M9" s="18"/>
      <c r="N9" s="18"/>
      <c r="O9" s="18"/>
      <c r="P9" s="78">
        <v>43471</v>
      </c>
      <c r="Q9" s="18" t="s">
        <v>143</v>
      </c>
      <c r="R9" s="18"/>
      <c r="S9" s="18" t="s">
        <v>98</v>
      </c>
      <c r="T9" s="18"/>
    </row>
    <row r="10" spans="1:20" x14ac:dyDescent="0.3">
      <c r="A10" s="4">
        <v>6</v>
      </c>
      <c r="B10" s="72" t="s">
        <v>62</v>
      </c>
      <c r="C10" s="73" t="s">
        <v>292</v>
      </c>
      <c r="D10" s="72" t="s">
        <v>25</v>
      </c>
      <c r="E10" s="74">
        <v>23</v>
      </c>
      <c r="F10" s="75" t="s">
        <v>284</v>
      </c>
      <c r="G10" s="74">
        <v>18</v>
      </c>
      <c r="H10" s="74">
        <v>14</v>
      </c>
      <c r="I10" s="56">
        <f t="shared" si="0"/>
        <v>32</v>
      </c>
      <c r="J10" s="73">
        <v>9678095087</v>
      </c>
      <c r="K10" s="73" t="s">
        <v>397</v>
      </c>
      <c r="L10" s="18"/>
      <c r="M10" s="18"/>
      <c r="N10" s="18"/>
      <c r="O10" s="18"/>
      <c r="P10" s="78">
        <v>43530</v>
      </c>
      <c r="Q10" s="18" t="s">
        <v>151</v>
      </c>
      <c r="R10" s="18"/>
      <c r="S10" s="18" t="s">
        <v>98</v>
      </c>
      <c r="T10" s="18"/>
    </row>
    <row r="11" spans="1:20" x14ac:dyDescent="0.3">
      <c r="A11" s="4">
        <v>7</v>
      </c>
      <c r="B11" s="72" t="s">
        <v>62</v>
      </c>
      <c r="C11" s="73" t="s">
        <v>293</v>
      </c>
      <c r="D11" s="69" t="s">
        <v>23</v>
      </c>
      <c r="E11" s="76" t="s">
        <v>294</v>
      </c>
      <c r="F11" s="69" t="s">
        <v>101</v>
      </c>
      <c r="G11" s="69">
        <v>65</v>
      </c>
      <c r="H11" s="69">
        <v>49</v>
      </c>
      <c r="I11" s="56">
        <f t="shared" si="0"/>
        <v>114</v>
      </c>
      <c r="J11" s="69">
        <v>8011967104</v>
      </c>
      <c r="K11" s="69" t="s">
        <v>73</v>
      </c>
      <c r="L11" s="18"/>
      <c r="M11" s="18"/>
      <c r="N11" s="18"/>
      <c r="O11" s="18"/>
      <c r="P11" s="78">
        <v>43530</v>
      </c>
      <c r="Q11" s="18" t="s">
        <v>151</v>
      </c>
      <c r="R11" s="18"/>
      <c r="S11" s="18" t="s">
        <v>98</v>
      </c>
      <c r="T11" s="18"/>
    </row>
    <row r="12" spans="1:20" x14ac:dyDescent="0.3">
      <c r="A12" s="4">
        <v>8</v>
      </c>
      <c r="B12" s="72" t="s">
        <v>63</v>
      </c>
      <c r="C12" s="73" t="s">
        <v>295</v>
      </c>
      <c r="D12" s="18" t="s">
        <v>25</v>
      </c>
      <c r="E12" s="74">
        <v>3</v>
      </c>
      <c r="F12" s="75" t="s">
        <v>288</v>
      </c>
      <c r="G12" s="74">
        <v>20</v>
      </c>
      <c r="H12" s="74">
        <v>26</v>
      </c>
      <c r="I12" s="56">
        <f t="shared" si="0"/>
        <v>46</v>
      </c>
      <c r="J12" s="73">
        <v>9613837192</v>
      </c>
      <c r="K12" s="73" t="s">
        <v>463</v>
      </c>
      <c r="L12" s="79" t="s">
        <v>464</v>
      </c>
      <c r="M12" s="79">
        <v>9859207402</v>
      </c>
      <c r="N12" s="80" t="s">
        <v>465</v>
      </c>
      <c r="O12" s="79">
        <v>9577723904</v>
      </c>
      <c r="P12" s="78">
        <v>43530</v>
      </c>
      <c r="Q12" s="18" t="s">
        <v>151</v>
      </c>
      <c r="R12" s="18"/>
      <c r="S12" s="18" t="s">
        <v>98</v>
      </c>
      <c r="T12" s="18"/>
    </row>
    <row r="13" spans="1:20" x14ac:dyDescent="0.3">
      <c r="A13" s="4">
        <v>9</v>
      </c>
      <c r="B13" s="72" t="s">
        <v>63</v>
      </c>
      <c r="C13" s="73" t="s">
        <v>289</v>
      </c>
      <c r="D13" s="69" t="s">
        <v>23</v>
      </c>
      <c r="E13" s="76" t="s">
        <v>290</v>
      </c>
      <c r="F13" s="69" t="s">
        <v>291</v>
      </c>
      <c r="G13" s="69"/>
      <c r="H13" s="69"/>
      <c r="I13" s="56">
        <f t="shared" si="0"/>
        <v>0</v>
      </c>
      <c r="J13" s="69">
        <v>9957222527</v>
      </c>
      <c r="K13" s="69" t="s">
        <v>168</v>
      </c>
      <c r="L13" s="18"/>
      <c r="M13" s="18"/>
      <c r="N13" s="18"/>
      <c r="O13" s="18"/>
      <c r="P13" s="78">
        <v>43530</v>
      </c>
      <c r="Q13" s="18" t="s">
        <v>151</v>
      </c>
      <c r="R13" s="18"/>
      <c r="S13" s="18" t="s">
        <v>98</v>
      </c>
      <c r="T13" s="18"/>
    </row>
    <row r="14" spans="1:20" x14ac:dyDescent="0.3">
      <c r="A14" s="4">
        <v>10</v>
      </c>
      <c r="B14" s="72" t="s">
        <v>63</v>
      </c>
      <c r="C14" s="69" t="s">
        <v>296</v>
      </c>
      <c r="D14" s="69" t="s">
        <v>23</v>
      </c>
      <c r="E14" s="76" t="s">
        <v>297</v>
      </c>
      <c r="F14" s="69" t="s">
        <v>114</v>
      </c>
      <c r="G14" s="69">
        <v>30</v>
      </c>
      <c r="H14" s="69">
        <v>39</v>
      </c>
      <c r="I14" s="56">
        <f t="shared" si="0"/>
        <v>69</v>
      </c>
      <c r="J14" s="69">
        <v>9859007378</v>
      </c>
      <c r="K14" s="69" t="s">
        <v>168</v>
      </c>
      <c r="L14" s="75"/>
      <c r="M14" s="75"/>
      <c r="N14" s="75"/>
      <c r="O14" s="75"/>
      <c r="P14" s="78">
        <v>43530</v>
      </c>
      <c r="Q14" s="18" t="s">
        <v>151</v>
      </c>
      <c r="R14" s="18"/>
      <c r="S14" s="18" t="s">
        <v>98</v>
      </c>
      <c r="T14" s="18"/>
    </row>
    <row r="15" spans="1:20" x14ac:dyDescent="0.3">
      <c r="A15" s="4">
        <v>11</v>
      </c>
      <c r="B15" s="72" t="s">
        <v>62</v>
      </c>
      <c r="C15" s="73" t="s">
        <v>298</v>
      </c>
      <c r="D15" s="72" t="s">
        <v>25</v>
      </c>
      <c r="E15" s="74">
        <v>24</v>
      </c>
      <c r="F15" s="75" t="s">
        <v>284</v>
      </c>
      <c r="G15" s="74">
        <v>12</v>
      </c>
      <c r="H15" s="74">
        <v>12</v>
      </c>
      <c r="I15" s="56">
        <f t="shared" si="0"/>
        <v>24</v>
      </c>
      <c r="J15" s="73">
        <v>9678722950</v>
      </c>
      <c r="K15" s="73" t="s">
        <v>122</v>
      </c>
      <c r="L15" s="18"/>
      <c r="M15" s="18"/>
      <c r="N15" s="18"/>
      <c r="O15" s="18"/>
      <c r="P15" s="78">
        <v>43561</v>
      </c>
      <c r="Q15" s="18" t="s">
        <v>97</v>
      </c>
      <c r="R15" s="18"/>
      <c r="S15" s="18" t="s">
        <v>98</v>
      </c>
      <c r="T15" s="18"/>
    </row>
    <row r="16" spans="1:20" x14ac:dyDescent="0.3">
      <c r="A16" s="4">
        <v>12</v>
      </c>
      <c r="B16" s="72" t="s">
        <v>62</v>
      </c>
      <c r="C16" s="73" t="s">
        <v>299</v>
      </c>
      <c r="D16" s="69" t="s">
        <v>23</v>
      </c>
      <c r="E16" s="76" t="s">
        <v>300</v>
      </c>
      <c r="F16" s="69" t="s">
        <v>101</v>
      </c>
      <c r="G16" s="69">
        <v>96</v>
      </c>
      <c r="H16" s="69">
        <v>74</v>
      </c>
      <c r="I16" s="56">
        <f t="shared" si="0"/>
        <v>170</v>
      </c>
      <c r="J16" s="69">
        <v>7896269980</v>
      </c>
      <c r="K16" s="69" t="s">
        <v>73</v>
      </c>
      <c r="L16" s="18"/>
      <c r="M16" s="18"/>
      <c r="N16" s="18"/>
      <c r="O16" s="18"/>
      <c r="P16" s="78">
        <v>43561</v>
      </c>
      <c r="Q16" s="18" t="s">
        <v>97</v>
      </c>
      <c r="R16" s="18"/>
      <c r="S16" s="18" t="s">
        <v>98</v>
      </c>
      <c r="T16" s="18"/>
    </row>
    <row r="17" spans="1:20" x14ac:dyDescent="0.3">
      <c r="A17" s="4">
        <v>13</v>
      </c>
      <c r="B17" s="72" t="s">
        <v>63</v>
      </c>
      <c r="C17" s="73" t="s">
        <v>301</v>
      </c>
      <c r="D17" s="18" t="s">
        <v>25</v>
      </c>
      <c r="E17" s="74">
        <v>4</v>
      </c>
      <c r="F17" s="75" t="s">
        <v>288</v>
      </c>
      <c r="G17" s="74">
        <v>39</v>
      </c>
      <c r="H17" s="74">
        <v>37</v>
      </c>
      <c r="I17" s="56">
        <f t="shared" si="0"/>
        <v>76</v>
      </c>
      <c r="J17" s="73">
        <v>8752973458</v>
      </c>
      <c r="K17" s="73" t="s">
        <v>463</v>
      </c>
      <c r="L17" s="79" t="s">
        <v>464</v>
      </c>
      <c r="M17" s="79">
        <v>9859207402</v>
      </c>
      <c r="N17" s="80" t="s">
        <v>465</v>
      </c>
      <c r="O17" s="79">
        <v>9577723904</v>
      </c>
      <c r="P17" s="78">
        <v>43561</v>
      </c>
      <c r="Q17" s="18" t="s">
        <v>97</v>
      </c>
      <c r="R17" s="18"/>
      <c r="S17" s="18" t="s">
        <v>98</v>
      </c>
      <c r="T17" s="18"/>
    </row>
    <row r="18" spans="1:20" x14ac:dyDescent="0.3">
      <c r="A18" s="4">
        <v>14</v>
      </c>
      <c r="B18" s="72" t="s">
        <v>63</v>
      </c>
      <c r="C18" s="69" t="s">
        <v>302</v>
      </c>
      <c r="D18" s="69" t="s">
        <v>23</v>
      </c>
      <c r="E18" s="76" t="s">
        <v>303</v>
      </c>
      <c r="F18" s="69" t="s">
        <v>114</v>
      </c>
      <c r="G18" s="69">
        <v>60</v>
      </c>
      <c r="H18" s="69">
        <v>96</v>
      </c>
      <c r="I18" s="56">
        <f t="shared" si="0"/>
        <v>156</v>
      </c>
      <c r="J18" s="69">
        <v>9435538099</v>
      </c>
      <c r="K18" s="69" t="s">
        <v>168</v>
      </c>
      <c r="L18" s="18"/>
      <c r="M18" s="18"/>
      <c r="N18" s="18"/>
      <c r="O18" s="18"/>
      <c r="P18" s="78">
        <v>43561</v>
      </c>
      <c r="Q18" s="18" t="s">
        <v>97</v>
      </c>
      <c r="R18" s="18"/>
      <c r="S18" s="18" t="s">
        <v>98</v>
      </c>
      <c r="T18" s="18"/>
    </row>
    <row r="19" spans="1:20" x14ac:dyDescent="0.3">
      <c r="A19" s="4">
        <v>15</v>
      </c>
      <c r="B19" s="72" t="s">
        <v>62</v>
      </c>
      <c r="C19" s="73" t="s">
        <v>304</v>
      </c>
      <c r="D19" s="72" t="s">
        <v>25</v>
      </c>
      <c r="E19" s="76">
        <v>25</v>
      </c>
      <c r="F19" s="75" t="s">
        <v>284</v>
      </c>
      <c r="G19" s="69">
        <v>12</v>
      </c>
      <c r="H19" s="69">
        <v>7</v>
      </c>
      <c r="I19" s="56">
        <f t="shared" si="0"/>
        <v>19</v>
      </c>
      <c r="J19" s="73">
        <v>7577857436</v>
      </c>
      <c r="K19" s="73" t="s">
        <v>122</v>
      </c>
      <c r="L19" s="18"/>
      <c r="M19" s="18"/>
      <c r="N19" s="18"/>
      <c r="O19" s="18"/>
      <c r="P19" s="78">
        <v>43622</v>
      </c>
      <c r="Q19" s="18" t="s">
        <v>178</v>
      </c>
      <c r="R19" s="18"/>
      <c r="S19" s="18" t="s">
        <v>98</v>
      </c>
      <c r="T19" s="18"/>
    </row>
    <row r="20" spans="1:20" x14ac:dyDescent="0.3">
      <c r="A20" s="4">
        <v>16</v>
      </c>
      <c r="B20" s="72" t="s">
        <v>62</v>
      </c>
      <c r="C20" s="76" t="s">
        <v>305</v>
      </c>
      <c r="D20" s="69" t="s">
        <v>23</v>
      </c>
      <c r="E20" s="76" t="s">
        <v>306</v>
      </c>
      <c r="F20" s="69" t="s">
        <v>101</v>
      </c>
      <c r="G20" s="69">
        <v>84</v>
      </c>
      <c r="H20" s="69">
        <v>76</v>
      </c>
      <c r="I20" s="56">
        <f t="shared" si="0"/>
        <v>160</v>
      </c>
      <c r="J20" s="69">
        <v>9678616657</v>
      </c>
      <c r="K20" s="69" t="s">
        <v>73</v>
      </c>
      <c r="L20" s="18"/>
      <c r="M20" s="18"/>
      <c r="N20" s="18"/>
      <c r="O20" s="18"/>
      <c r="P20" s="78">
        <v>43622</v>
      </c>
      <c r="Q20" s="18" t="s">
        <v>178</v>
      </c>
      <c r="R20" s="18"/>
      <c r="S20" s="18" t="s">
        <v>98</v>
      </c>
      <c r="T20" s="18"/>
    </row>
    <row r="21" spans="1:20" x14ac:dyDescent="0.3">
      <c r="A21" s="4">
        <v>17</v>
      </c>
      <c r="B21" s="72" t="s">
        <v>63</v>
      </c>
      <c r="C21" s="73" t="s">
        <v>307</v>
      </c>
      <c r="D21" s="18" t="s">
        <v>25</v>
      </c>
      <c r="E21" s="74">
        <v>5</v>
      </c>
      <c r="F21" s="75" t="s">
        <v>288</v>
      </c>
      <c r="G21" s="74">
        <v>14</v>
      </c>
      <c r="H21" s="74">
        <v>15</v>
      </c>
      <c r="I21" s="56">
        <f t="shared" si="0"/>
        <v>29</v>
      </c>
      <c r="J21" s="73"/>
      <c r="K21" s="73" t="s">
        <v>463</v>
      </c>
      <c r="L21" s="79" t="s">
        <v>464</v>
      </c>
      <c r="M21" s="79">
        <v>9859207402</v>
      </c>
      <c r="N21" s="80" t="s">
        <v>465</v>
      </c>
      <c r="O21" s="79">
        <v>9577723904</v>
      </c>
      <c r="P21" s="78">
        <v>43622</v>
      </c>
      <c r="Q21" s="18" t="s">
        <v>178</v>
      </c>
      <c r="R21" s="18"/>
      <c r="S21" s="18" t="s">
        <v>98</v>
      </c>
      <c r="T21" s="18"/>
    </row>
    <row r="22" spans="1:20" x14ac:dyDescent="0.3">
      <c r="A22" s="4">
        <v>18</v>
      </c>
      <c r="B22" s="72" t="s">
        <v>63</v>
      </c>
      <c r="C22" s="69" t="s">
        <v>308</v>
      </c>
      <c r="D22" s="69" t="s">
        <v>23</v>
      </c>
      <c r="E22" s="76" t="s">
        <v>309</v>
      </c>
      <c r="F22" s="69" t="s">
        <v>101</v>
      </c>
      <c r="G22" s="69">
        <v>27</v>
      </c>
      <c r="H22" s="69">
        <v>45</v>
      </c>
      <c r="I22" s="56">
        <f t="shared" si="0"/>
        <v>72</v>
      </c>
      <c r="J22" s="69">
        <v>9577955381</v>
      </c>
      <c r="K22" s="69" t="s">
        <v>105</v>
      </c>
      <c r="L22" s="75"/>
      <c r="M22" s="75"/>
      <c r="N22" s="75"/>
      <c r="O22" s="75"/>
      <c r="P22" s="78">
        <v>43622</v>
      </c>
      <c r="Q22" s="18" t="s">
        <v>178</v>
      </c>
      <c r="R22" s="18"/>
      <c r="S22" s="18" t="s">
        <v>98</v>
      </c>
      <c r="T22" s="18"/>
    </row>
    <row r="23" spans="1:20" x14ac:dyDescent="0.3">
      <c r="A23" s="4">
        <v>19</v>
      </c>
      <c r="B23" s="72" t="s">
        <v>63</v>
      </c>
      <c r="C23" s="69" t="s">
        <v>310</v>
      </c>
      <c r="D23" s="69" t="s">
        <v>23</v>
      </c>
      <c r="E23" s="76" t="s">
        <v>311</v>
      </c>
      <c r="F23" s="69" t="s">
        <v>114</v>
      </c>
      <c r="G23" s="69">
        <v>33</v>
      </c>
      <c r="H23" s="69">
        <v>47</v>
      </c>
      <c r="I23" s="56">
        <f t="shared" si="0"/>
        <v>80</v>
      </c>
      <c r="J23" s="69">
        <v>8011120090</v>
      </c>
      <c r="K23" s="69" t="s">
        <v>105</v>
      </c>
      <c r="L23" s="18"/>
      <c r="M23" s="18"/>
      <c r="N23" s="18"/>
      <c r="O23" s="18"/>
      <c r="P23" s="78">
        <v>43622</v>
      </c>
      <c r="Q23" s="18" t="s">
        <v>178</v>
      </c>
      <c r="R23" s="18"/>
      <c r="S23" s="18" t="s">
        <v>98</v>
      </c>
      <c r="T23" s="18"/>
    </row>
    <row r="24" spans="1:20" x14ac:dyDescent="0.3">
      <c r="A24" s="4">
        <v>20</v>
      </c>
      <c r="B24" s="72" t="s">
        <v>62</v>
      </c>
      <c r="C24" s="73" t="s">
        <v>312</v>
      </c>
      <c r="D24" s="72" t="s">
        <v>25</v>
      </c>
      <c r="E24" s="76">
        <v>26</v>
      </c>
      <c r="F24" s="75" t="s">
        <v>284</v>
      </c>
      <c r="G24" s="69">
        <v>13</v>
      </c>
      <c r="H24" s="69">
        <v>11</v>
      </c>
      <c r="I24" s="56">
        <f t="shared" si="0"/>
        <v>24</v>
      </c>
      <c r="J24" s="73">
        <v>7896945586</v>
      </c>
      <c r="K24" s="73" t="s">
        <v>397</v>
      </c>
      <c r="L24" s="18"/>
      <c r="M24" s="18"/>
      <c r="N24" s="18"/>
      <c r="O24" s="18"/>
      <c r="P24" s="78">
        <v>43652</v>
      </c>
      <c r="Q24" s="18" t="s">
        <v>133</v>
      </c>
      <c r="R24" s="18"/>
      <c r="S24" s="18" t="s">
        <v>98</v>
      </c>
      <c r="T24" s="18"/>
    </row>
    <row r="25" spans="1:20" x14ac:dyDescent="0.3">
      <c r="A25" s="4">
        <v>21</v>
      </c>
      <c r="B25" s="72" t="s">
        <v>62</v>
      </c>
      <c r="C25" s="73" t="s">
        <v>313</v>
      </c>
      <c r="D25" s="69" t="s">
        <v>23</v>
      </c>
      <c r="E25" s="76" t="s">
        <v>314</v>
      </c>
      <c r="F25" s="69" t="s">
        <v>118</v>
      </c>
      <c r="G25" s="69">
        <v>259</v>
      </c>
      <c r="H25" s="69">
        <v>195</v>
      </c>
      <c r="I25" s="56">
        <f t="shared" si="0"/>
        <v>454</v>
      </c>
      <c r="J25" s="69">
        <v>7896298450</v>
      </c>
      <c r="K25" s="69" t="s">
        <v>73</v>
      </c>
      <c r="L25" s="18"/>
      <c r="M25" s="18"/>
      <c r="N25" s="18"/>
      <c r="O25" s="18"/>
      <c r="P25" s="78">
        <v>43652</v>
      </c>
      <c r="Q25" s="18" t="s">
        <v>133</v>
      </c>
      <c r="R25" s="18"/>
      <c r="S25" s="18" t="s">
        <v>98</v>
      </c>
      <c r="T25" s="18"/>
    </row>
    <row r="26" spans="1:20" x14ac:dyDescent="0.3">
      <c r="A26" s="4">
        <v>22</v>
      </c>
      <c r="B26" s="72" t="s">
        <v>63</v>
      </c>
      <c r="C26" s="73" t="s">
        <v>315</v>
      </c>
      <c r="D26" s="18" t="s">
        <v>25</v>
      </c>
      <c r="E26" s="74">
        <v>6</v>
      </c>
      <c r="F26" s="75" t="s">
        <v>288</v>
      </c>
      <c r="G26" s="74">
        <v>19</v>
      </c>
      <c r="H26" s="74">
        <v>30</v>
      </c>
      <c r="I26" s="56">
        <f t="shared" si="0"/>
        <v>49</v>
      </c>
      <c r="J26" s="73">
        <v>9957014390</v>
      </c>
      <c r="K26" s="73" t="s">
        <v>463</v>
      </c>
      <c r="L26" s="79" t="s">
        <v>464</v>
      </c>
      <c r="M26" s="79">
        <v>9859207402</v>
      </c>
      <c r="N26" s="80" t="s">
        <v>466</v>
      </c>
      <c r="O26" s="79">
        <v>9577668604</v>
      </c>
      <c r="P26" s="78">
        <v>43652</v>
      </c>
      <c r="Q26" s="18" t="s">
        <v>133</v>
      </c>
      <c r="R26" s="18"/>
      <c r="S26" s="18" t="s">
        <v>98</v>
      </c>
      <c r="T26" s="18"/>
    </row>
    <row r="27" spans="1:20" x14ac:dyDescent="0.3">
      <c r="A27" s="4">
        <v>23</v>
      </c>
      <c r="B27" s="72" t="s">
        <v>63</v>
      </c>
      <c r="C27" s="73" t="s">
        <v>316</v>
      </c>
      <c r="D27" s="69" t="s">
        <v>23</v>
      </c>
      <c r="E27" s="76" t="s">
        <v>317</v>
      </c>
      <c r="F27" s="69" t="s">
        <v>114</v>
      </c>
      <c r="G27" s="69">
        <v>39</v>
      </c>
      <c r="H27" s="69">
        <v>40</v>
      </c>
      <c r="I27" s="56">
        <f t="shared" si="0"/>
        <v>79</v>
      </c>
      <c r="J27" s="69">
        <v>9577216432</v>
      </c>
      <c r="K27" s="69" t="s">
        <v>105</v>
      </c>
      <c r="L27" s="18"/>
      <c r="M27" s="18"/>
      <c r="N27" s="18"/>
      <c r="O27" s="18"/>
      <c r="P27" s="78">
        <v>43652</v>
      </c>
      <c r="Q27" s="18" t="s">
        <v>133</v>
      </c>
      <c r="R27" s="18"/>
      <c r="S27" s="18" t="s">
        <v>98</v>
      </c>
      <c r="T27" s="18"/>
    </row>
    <row r="28" spans="1:20" x14ac:dyDescent="0.3">
      <c r="A28" s="4">
        <v>24</v>
      </c>
      <c r="B28" s="72" t="s">
        <v>62</v>
      </c>
      <c r="C28" s="73" t="s">
        <v>318</v>
      </c>
      <c r="D28" s="72" t="s">
        <v>25</v>
      </c>
      <c r="E28" s="74">
        <v>27</v>
      </c>
      <c r="F28" s="75" t="s">
        <v>284</v>
      </c>
      <c r="G28" s="74">
        <v>15</v>
      </c>
      <c r="H28" s="74">
        <v>18</v>
      </c>
      <c r="I28" s="56">
        <f t="shared" si="0"/>
        <v>33</v>
      </c>
      <c r="J28" s="73">
        <v>9954620590</v>
      </c>
      <c r="K28" s="73" t="s">
        <v>397</v>
      </c>
      <c r="L28" s="18"/>
      <c r="M28" s="18"/>
      <c r="N28" s="18"/>
      <c r="O28" s="18"/>
      <c r="P28" s="78">
        <v>43683</v>
      </c>
      <c r="Q28" s="18" t="s">
        <v>143</v>
      </c>
      <c r="R28" s="18"/>
      <c r="S28" s="18" t="s">
        <v>98</v>
      </c>
      <c r="T28" s="18"/>
    </row>
    <row r="29" spans="1:20" x14ac:dyDescent="0.3">
      <c r="A29" s="4">
        <v>25</v>
      </c>
      <c r="B29" s="72" t="s">
        <v>62</v>
      </c>
      <c r="C29" s="73" t="s">
        <v>313</v>
      </c>
      <c r="D29" s="69" t="s">
        <v>23</v>
      </c>
      <c r="E29" s="76" t="s">
        <v>314</v>
      </c>
      <c r="F29" s="69" t="s">
        <v>118</v>
      </c>
      <c r="G29" s="69">
        <v>17</v>
      </c>
      <c r="H29" s="69">
        <v>28</v>
      </c>
      <c r="I29" s="56">
        <f t="shared" si="0"/>
        <v>45</v>
      </c>
      <c r="J29" s="69">
        <v>7896298450</v>
      </c>
      <c r="K29" s="69" t="s">
        <v>73</v>
      </c>
      <c r="L29" s="18"/>
      <c r="M29" s="18"/>
      <c r="N29" s="18"/>
      <c r="O29" s="18"/>
      <c r="P29" s="78">
        <v>43683</v>
      </c>
      <c r="Q29" s="18" t="s">
        <v>143</v>
      </c>
      <c r="R29" s="18"/>
      <c r="S29" s="18" t="s">
        <v>98</v>
      </c>
      <c r="T29" s="18"/>
    </row>
    <row r="30" spans="1:20" x14ac:dyDescent="0.3">
      <c r="A30" s="4">
        <v>26</v>
      </c>
      <c r="B30" s="72" t="s">
        <v>63</v>
      </c>
      <c r="C30" s="73" t="s">
        <v>319</v>
      </c>
      <c r="D30" s="18" t="s">
        <v>25</v>
      </c>
      <c r="E30" s="74">
        <v>7</v>
      </c>
      <c r="F30" s="75" t="s">
        <v>288</v>
      </c>
      <c r="G30" s="74">
        <v>17</v>
      </c>
      <c r="H30" s="74">
        <v>28</v>
      </c>
      <c r="I30" s="56">
        <f t="shared" si="0"/>
        <v>45</v>
      </c>
      <c r="J30" s="73"/>
      <c r="K30" s="73" t="s">
        <v>463</v>
      </c>
      <c r="L30" s="79" t="s">
        <v>464</v>
      </c>
      <c r="M30" s="79">
        <v>9859207402</v>
      </c>
      <c r="N30" s="80" t="s">
        <v>466</v>
      </c>
      <c r="O30" s="79">
        <v>9577668604</v>
      </c>
      <c r="P30" s="78">
        <v>43683</v>
      </c>
      <c r="Q30" s="18" t="s">
        <v>143</v>
      </c>
      <c r="R30" s="18"/>
      <c r="S30" s="18" t="s">
        <v>98</v>
      </c>
      <c r="T30" s="18"/>
    </row>
    <row r="31" spans="1:20" x14ac:dyDescent="0.3">
      <c r="A31" s="4">
        <v>27</v>
      </c>
      <c r="B31" s="72" t="s">
        <v>63</v>
      </c>
      <c r="C31" s="69" t="s">
        <v>320</v>
      </c>
      <c r="D31" s="69" t="s">
        <v>23</v>
      </c>
      <c r="E31" s="76" t="s">
        <v>321</v>
      </c>
      <c r="F31" s="69" t="s">
        <v>101</v>
      </c>
      <c r="G31" s="69">
        <v>70</v>
      </c>
      <c r="H31" s="69">
        <v>101</v>
      </c>
      <c r="I31" s="56">
        <f t="shared" si="0"/>
        <v>171</v>
      </c>
      <c r="J31" s="69">
        <v>9854712934</v>
      </c>
      <c r="K31" s="69" t="s">
        <v>105</v>
      </c>
      <c r="L31" s="18"/>
      <c r="M31" s="18"/>
      <c r="N31" s="18"/>
      <c r="O31" s="18"/>
      <c r="P31" s="78">
        <v>43683</v>
      </c>
      <c r="Q31" s="18" t="s">
        <v>143</v>
      </c>
      <c r="R31" s="18"/>
      <c r="S31" s="18" t="s">
        <v>98</v>
      </c>
      <c r="T31" s="18"/>
    </row>
    <row r="32" spans="1:20" x14ac:dyDescent="0.3">
      <c r="A32" s="4">
        <v>28</v>
      </c>
      <c r="B32" s="72" t="s">
        <v>62</v>
      </c>
      <c r="C32" s="73" t="s">
        <v>322</v>
      </c>
      <c r="D32" s="72" t="s">
        <v>25</v>
      </c>
      <c r="E32" s="76">
        <v>28</v>
      </c>
      <c r="F32" s="75" t="s">
        <v>284</v>
      </c>
      <c r="G32" s="69">
        <v>16</v>
      </c>
      <c r="H32" s="69">
        <v>11</v>
      </c>
      <c r="I32" s="56">
        <f t="shared" si="0"/>
        <v>27</v>
      </c>
      <c r="J32" s="73">
        <v>9957968436</v>
      </c>
      <c r="K32" s="73" t="s">
        <v>122</v>
      </c>
      <c r="L32" s="18"/>
      <c r="M32" s="18"/>
      <c r="N32" s="18"/>
      <c r="O32" s="18"/>
      <c r="P32" s="78">
        <v>43744</v>
      </c>
      <c r="Q32" s="18" t="s">
        <v>151</v>
      </c>
      <c r="R32" s="18"/>
      <c r="S32" s="18" t="s">
        <v>98</v>
      </c>
      <c r="T32" s="18"/>
    </row>
    <row r="33" spans="1:20" x14ac:dyDescent="0.3">
      <c r="A33" s="4">
        <v>29</v>
      </c>
      <c r="B33" s="72" t="s">
        <v>62</v>
      </c>
      <c r="C33" s="73" t="s">
        <v>323</v>
      </c>
      <c r="D33" s="69" t="s">
        <v>23</v>
      </c>
      <c r="E33" s="76" t="s">
        <v>324</v>
      </c>
      <c r="F33" s="69" t="s">
        <v>114</v>
      </c>
      <c r="G33" s="69">
        <v>43</v>
      </c>
      <c r="H33" s="69">
        <v>36</v>
      </c>
      <c r="I33" s="56">
        <f t="shared" si="0"/>
        <v>79</v>
      </c>
      <c r="J33" s="69">
        <v>9957111982</v>
      </c>
      <c r="K33" s="69" t="s">
        <v>73</v>
      </c>
      <c r="L33" s="18"/>
      <c r="M33" s="18"/>
      <c r="N33" s="18"/>
      <c r="O33" s="18"/>
      <c r="P33" s="78">
        <v>43744</v>
      </c>
      <c r="Q33" s="18" t="s">
        <v>151</v>
      </c>
      <c r="R33" s="18"/>
      <c r="S33" s="18" t="s">
        <v>98</v>
      </c>
      <c r="T33" s="18"/>
    </row>
    <row r="34" spans="1:20" x14ac:dyDescent="0.3">
      <c r="A34" s="4">
        <v>30</v>
      </c>
      <c r="B34" s="72" t="s">
        <v>62</v>
      </c>
      <c r="C34" s="73" t="s">
        <v>325</v>
      </c>
      <c r="D34" s="69" t="s">
        <v>23</v>
      </c>
      <c r="E34" s="76" t="s">
        <v>326</v>
      </c>
      <c r="F34" s="69" t="s">
        <v>114</v>
      </c>
      <c r="G34" s="69">
        <v>13</v>
      </c>
      <c r="H34" s="69">
        <v>24</v>
      </c>
      <c r="I34" s="56">
        <f t="shared" si="0"/>
        <v>37</v>
      </c>
      <c r="J34" s="69">
        <v>9957267673</v>
      </c>
      <c r="K34" s="69" t="s">
        <v>73</v>
      </c>
      <c r="L34" s="18"/>
      <c r="M34" s="18"/>
      <c r="N34" s="18"/>
      <c r="O34" s="18"/>
      <c r="P34" s="78">
        <v>43744</v>
      </c>
      <c r="Q34" s="18" t="s">
        <v>151</v>
      </c>
      <c r="R34" s="18"/>
      <c r="S34" s="18" t="s">
        <v>98</v>
      </c>
      <c r="T34" s="18"/>
    </row>
    <row r="35" spans="1:20" x14ac:dyDescent="0.3">
      <c r="A35" s="4">
        <v>31</v>
      </c>
      <c r="B35" s="72" t="s">
        <v>63</v>
      </c>
      <c r="C35" s="73" t="s">
        <v>327</v>
      </c>
      <c r="D35" s="18" t="s">
        <v>25</v>
      </c>
      <c r="E35" s="76">
        <v>8</v>
      </c>
      <c r="F35" s="75" t="s">
        <v>288</v>
      </c>
      <c r="G35" s="69">
        <v>18</v>
      </c>
      <c r="H35" s="69">
        <v>25</v>
      </c>
      <c r="I35" s="56">
        <f t="shared" si="0"/>
        <v>43</v>
      </c>
      <c r="J35" s="73">
        <v>985935418</v>
      </c>
      <c r="K35" s="73" t="s">
        <v>463</v>
      </c>
      <c r="L35" s="79" t="s">
        <v>464</v>
      </c>
      <c r="M35" s="79">
        <v>9859207402</v>
      </c>
      <c r="N35" s="80" t="s">
        <v>466</v>
      </c>
      <c r="O35" s="79">
        <v>9577668604</v>
      </c>
      <c r="P35" s="78">
        <v>43744</v>
      </c>
      <c r="Q35" s="18" t="s">
        <v>151</v>
      </c>
      <c r="R35" s="18"/>
      <c r="S35" s="18" t="s">
        <v>98</v>
      </c>
      <c r="T35" s="18"/>
    </row>
    <row r="36" spans="1:20" x14ac:dyDescent="0.3">
      <c r="A36" s="4">
        <v>32</v>
      </c>
      <c r="B36" s="72" t="s">
        <v>63</v>
      </c>
      <c r="C36" s="69" t="s">
        <v>328</v>
      </c>
      <c r="D36" s="69" t="s">
        <v>23</v>
      </c>
      <c r="E36" s="76" t="s">
        <v>329</v>
      </c>
      <c r="F36" s="69" t="s">
        <v>101</v>
      </c>
      <c r="G36" s="69">
        <v>42</v>
      </c>
      <c r="H36" s="69">
        <v>44</v>
      </c>
      <c r="I36" s="56">
        <f t="shared" si="0"/>
        <v>86</v>
      </c>
      <c r="J36" s="69">
        <v>9678868451</v>
      </c>
      <c r="K36" s="69" t="s">
        <v>105</v>
      </c>
      <c r="L36" s="18"/>
      <c r="M36" s="18"/>
      <c r="N36" s="18"/>
      <c r="O36" s="18"/>
      <c r="P36" s="78">
        <v>43744</v>
      </c>
      <c r="Q36" s="18" t="s">
        <v>151</v>
      </c>
      <c r="R36" s="18"/>
      <c r="S36" s="18" t="s">
        <v>98</v>
      </c>
      <c r="T36" s="18"/>
    </row>
    <row r="37" spans="1:20" x14ac:dyDescent="0.3">
      <c r="A37" s="4">
        <v>33</v>
      </c>
      <c r="B37" s="72" t="s">
        <v>62</v>
      </c>
      <c r="C37" s="73" t="s">
        <v>330</v>
      </c>
      <c r="D37" s="72" t="s">
        <v>25</v>
      </c>
      <c r="E37" s="76">
        <v>1</v>
      </c>
      <c r="F37" s="69" t="s">
        <v>331</v>
      </c>
      <c r="G37" s="69">
        <v>16</v>
      </c>
      <c r="H37" s="69">
        <v>13</v>
      </c>
      <c r="I37" s="56">
        <f t="shared" si="0"/>
        <v>29</v>
      </c>
      <c r="J37" s="73">
        <v>739650045</v>
      </c>
      <c r="K37" s="73" t="s">
        <v>102</v>
      </c>
      <c r="L37" s="79" t="s">
        <v>467</v>
      </c>
      <c r="M37" s="79">
        <v>9954260825</v>
      </c>
      <c r="N37" s="80" t="s">
        <v>468</v>
      </c>
      <c r="O37" s="79">
        <v>7399331939</v>
      </c>
      <c r="P37" s="78">
        <v>43775</v>
      </c>
      <c r="Q37" s="18" t="s">
        <v>97</v>
      </c>
      <c r="R37" s="18"/>
      <c r="S37" s="18" t="s">
        <v>98</v>
      </c>
      <c r="T37" s="18"/>
    </row>
    <row r="38" spans="1:20" x14ac:dyDescent="0.3">
      <c r="A38" s="4">
        <v>34</v>
      </c>
      <c r="B38" s="72" t="s">
        <v>62</v>
      </c>
      <c r="C38" s="73" t="s">
        <v>332</v>
      </c>
      <c r="D38" s="69" t="s">
        <v>23</v>
      </c>
      <c r="E38" s="76" t="s">
        <v>333</v>
      </c>
      <c r="F38" s="69" t="s">
        <v>114</v>
      </c>
      <c r="G38" s="69">
        <v>88</v>
      </c>
      <c r="H38" s="69">
        <v>80</v>
      </c>
      <c r="I38" s="56">
        <f t="shared" si="0"/>
        <v>168</v>
      </c>
      <c r="J38" s="69">
        <v>7896484618</v>
      </c>
      <c r="K38" s="69" t="s">
        <v>73</v>
      </c>
      <c r="L38" s="18"/>
      <c r="M38" s="18"/>
      <c r="N38" s="18"/>
      <c r="O38" s="18"/>
      <c r="P38" s="78">
        <v>43775</v>
      </c>
      <c r="Q38" s="18" t="s">
        <v>97</v>
      </c>
      <c r="R38" s="18"/>
      <c r="S38" s="18" t="s">
        <v>98</v>
      </c>
      <c r="T38" s="18"/>
    </row>
    <row r="39" spans="1:20" x14ac:dyDescent="0.3">
      <c r="A39" s="4">
        <v>35</v>
      </c>
      <c r="B39" s="72" t="s">
        <v>63</v>
      </c>
      <c r="C39" s="73" t="s">
        <v>334</v>
      </c>
      <c r="D39" s="18" t="s">
        <v>25</v>
      </c>
      <c r="E39" s="76">
        <v>9</v>
      </c>
      <c r="F39" s="75" t="s">
        <v>288</v>
      </c>
      <c r="G39" s="69">
        <v>19</v>
      </c>
      <c r="H39" s="69">
        <v>20</v>
      </c>
      <c r="I39" s="56">
        <f t="shared" si="0"/>
        <v>39</v>
      </c>
      <c r="J39" s="73">
        <v>9613631342</v>
      </c>
      <c r="K39" s="73" t="s">
        <v>463</v>
      </c>
      <c r="L39" s="79" t="s">
        <v>464</v>
      </c>
      <c r="M39" s="79">
        <v>9859207402</v>
      </c>
      <c r="N39" s="80" t="s">
        <v>466</v>
      </c>
      <c r="O39" s="79">
        <v>9577668604</v>
      </c>
      <c r="P39" s="78">
        <v>43775</v>
      </c>
      <c r="Q39" s="18" t="s">
        <v>97</v>
      </c>
      <c r="R39" s="18"/>
      <c r="S39" s="18" t="s">
        <v>98</v>
      </c>
      <c r="T39" s="18"/>
    </row>
    <row r="40" spans="1:20" x14ac:dyDescent="0.3">
      <c r="A40" s="4">
        <v>36</v>
      </c>
      <c r="B40" s="72" t="s">
        <v>63</v>
      </c>
      <c r="C40" s="73" t="s">
        <v>335</v>
      </c>
      <c r="D40" s="69" t="s">
        <v>23</v>
      </c>
      <c r="E40" s="76" t="s">
        <v>336</v>
      </c>
      <c r="F40" s="69" t="s">
        <v>114</v>
      </c>
      <c r="G40" s="69">
        <v>56</v>
      </c>
      <c r="H40" s="69">
        <v>68</v>
      </c>
      <c r="I40" s="56">
        <f t="shared" si="0"/>
        <v>124</v>
      </c>
      <c r="J40" s="69">
        <v>9957327143</v>
      </c>
      <c r="K40" s="69" t="s">
        <v>105</v>
      </c>
      <c r="L40" s="18"/>
      <c r="M40" s="18"/>
      <c r="N40" s="18"/>
      <c r="O40" s="18"/>
      <c r="P40" s="78">
        <v>43775</v>
      </c>
      <c r="Q40" s="18" t="s">
        <v>97</v>
      </c>
      <c r="R40" s="18"/>
      <c r="S40" s="18" t="s">
        <v>98</v>
      </c>
      <c r="T40" s="18"/>
    </row>
    <row r="41" spans="1:20" x14ac:dyDescent="0.3">
      <c r="A41" s="4">
        <v>37</v>
      </c>
      <c r="B41" s="72" t="s">
        <v>62</v>
      </c>
      <c r="C41" s="73" t="s">
        <v>337</v>
      </c>
      <c r="D41" s="72" t="s">
        <v>25</v>
      </c>
      <c r="E41" s="76">
        <v>2</v>
      </c>
      <c r="F41" s="69" t="s">
        <v>331</v>
      </c>
      <c r="G41" s="69">
        <v>56</v>
      </c>
      <c r="H41" s="69">
        <v>51</v>
      </c>
      <c r="I41" s="56">
        <f t="shared" si="0"/>
        <v>107</v>
      </c>
      <c r="J41" s="73">
        <v>7399153067</v>
      </c>
      <c r="K41" s="73" t="s">
        <v>469</v>
      </c>
      <c r="L41" s="79" t="s">
        <v>470</v>
      </c>
      <c r="M41" s="79">
        <v>7399333334</v>
      </c>
      <c r="N41" s="18"/>
      <c r="O41" s="18"/>
      <c r="P41" s="78">
        <v>43805</v>
      </c>
      <c r="Q41" s="18" t="s">
        <v>111</v>
      </c>
      <c r="R41" s="18"/>
      <c r="S41" s="18" t="s">
        <v>98</v>
      </c>
      <c r="T41" s="18"/>
    </row>
    <row r="42" spans="1:20" x14ac:dyDescent="0.3">
      <c r="A42" s="4">
        <v>38</v>
      </c>
      <c r="B42" s="72" t="s">
        <v>62</v>
      </c>
      <c r="C42" s="69" t="s">
        <v>338</v>
      </c>
      <c r="D42" s="69" t="s">
        <v>23</v>
      </c>
      <c r="E42" s="76" t="s">
        <v>339</v>
      </c>
      <c r="F42" s="69" t="s">
        <v>101</v>
      </c>
      <c r="G42" s="69">
        <v>90</v>
      </c>
      <c r="H42" s="69">
        <v>83</v>
      </c>
      <c r="I42" s="56">
        <f t="shared" si="0"/>
        <v>173</v>
      </c>
      <c r="J42" s="69">
        <v>9957236228</v>
      </c>
      <c r="K42" s="69" t="s">
        <v>73</v>
      </c>
      <c r="L42" s="75"/>
      <c r="M42" s="75"/>
      <c r="N42" s="75"/>
      <c r="O42" s="75"/>
      <c r="P42" s="78">
        <v>43805</v>
      </c>
      <c r="Q42" s="18" t="s">
        <v>111</v>
      </c>
      <c r="R42" s="18"/>
      <c r="S42" s="18" t="s">
        <v>98</v>
      </c>
      <c r="T42" s="18"/>
    </row>
    <row r="43" spans="1:20" x14ac:dyDescent="0.3">
      <c r="A43" s="4">
        <v>39</v>
      </c>
      <c r="B43" s="72" t="s">
        <v>63</v>
      </c>
      <c r="C43" s="73" t="s">
        <v>340</v>
      </c>
      <c r="D43" s="18" t="s">
        <v>25</v>
      </c>
      <c r="E43" s="76">
        <v>10</v>
      </c>
      <c r="F43" s="75" t="s">
        <v>288</v>
      </c>
      <c r="G43" s="69">
        <v>21</v>
      </c>
      <c r="H43" s="69">
        <v>20</v>
      </c>
      <c r="I43" s="56">
        <f t="shared" si="0"/>
        <v>41</v>
      </c>
      <c r="J43" s="73">
        <v>9854626757</v>
      </c>
      <c r="K43" s="73" t="s">
        <v>102</v>
      </c>
      <c r="L43" s="79" t="s">
        <v>467</v>
      </c>
      <c r="M43" s="79">
        <v>9954260825</v>
      </c>
      <c r="N43" s="80" t="s">
        <v>471</v>
      </c>
      <c r="O43" s="79">
        <v>9957229013</v>
      </c>
      <c r="P43" s="78">
        <v>43805</v>
      </c>
      <c r="Q43" s="18" t="s">
        <v>111</v>
      </c>
      <c r="R43" s="18"/>
      <c r="S43" s="18" t="s">
        <v>98</v>
      </c>
      <c r="T43" s="18"/>
    </row>
    <row r="44" spans="1:20" x14ac:dyDescent="0.3">
      <c r="A44" s="4">
        <v>40</v>
      </c>
      <c r="B44" s="72" t="s">
        <v>63</v>
      </c>
      <c r="C44" s="69" t="s">
        <v>341</v>
      </c>
      <c r="D44" s="69" t="s">
        <v>23</v>
      </c>
      <c r="E44" s="76" t="s">
        <v>342</v>
      </c>
      <c r="F44" s="69" t="s">
        <v>118</v>
      </c>
      <c r="G44" s="69">
        <v>137</v>
      </c>
      <c r="H44" s="69">
        <v>178</v>
      </c>
      <c r="I44" s="56">
        <f t="shared" si="0"/>
        <v>315</v>
      </c>
      <c r="J44" s="69">
        <v>9957825624</v>
      </c>
      <c r="K44" s="69" t="s">
        <v>105</v>
      </c>
      <c r="L44" s="18"/>
      <c r="M44" s="18"/>
      <c r="N44" s="18"/>
      <c r="O44" s="18"/>
      <c r="P44" s="78">
        <v>43805</v>
      </c>
      <c r="Q44" s="18" t="s">
        <v>111</v>
      </c>
      <c r="R44" s="18"/>
      <c r="S44" s="18" t="s">
        <v>98</v>
      </c>
      <c r="T44" s="18"/>
    </row>
    <row r="45" spans="1:20" x14ac:dyDescent="0.3">
      <c r="A45" s="4">
        <v>41</v>
      </c>
      <c r="B45" s="72" t="s">
        <v>62</v>
      </c>
      <c r="C45" s="73" t="s">
        <v>343</v>
      </c>
      <c r="D45" s="72" t="s">
        <v>25</v>
      </c>
      <c r="E45" s="76">
        <v>3</v>
      </c>
      <c r="F45" s="69" t="s">
        <v>331</v>
      </c>
      <c r="G45" s="69">
        <v>9</v>
      </c>
      <c r="H45" s="69">
        <v>11</v>
      </c>
      <c r="I45" s="56">
        <f t="shared" si="0"/>
        <v>20</v>
      </c>
      <c r="J45" s="73">
        <v>9954356187</v>
      </c>
      <c r="K45" s="73" t="s">
        <v>469</v>
      </c>
      <c r="L45" s="79" t="s">
        <v>470</v>
      </c>
      <c r="M45" s="79">
        <v>7399333334</v>
      </c>
      <c r="N45" s="18"/>
      <c r="O45" s="18"/>
      <c r="P45" s="78" t="s">
        <v>472</v>
      </c>
      <c r="Q45" s="18" t="s">
        <v>178</v>
      </c>
      <c r="R45" s="18"/>
      <c r="S45" s="18" t="s">
        <v>98</v>
      </c>
      <c r="T45" s="18"/>
    </row>
    <row r="46" spans="1:20" x14ac:dyDescent="0.3">
      <c r="A46" s="4">
        <v>42</v>
      </c>
      <c r="B46" s="72" t="s">
        <v>62</v>
      </c>
      <c r="C46" s="69" t="s">
        <v>344</v>
      </c>
      <c r="D46" s="69" t="s">
        <v>23</v>
      </c>
      <c r="E46" s="76" t="s">
        <v>345</v>
      </c>
      <c r="F46" s="69" t="s">
        <v>101</v>
      </c>
      <c r="G46" s="69">
        <v>47</v>
      </c>
      <c r="H46" s="69">
        <v>47</v>
      </c>
      <c r="I46" s="56">
        <f t="shared" si="0"/>
        <v>94</v>
      </c>
      <c r="J46" s="69">
        <v>9954616720</v>
      </c>
      <c r="K46" s="69" t="s">
        <v>73</v>
      </c>
      <c r="L46" s="72"/>
      <c r="M46" s="72"/>
      <c r="N46" s="72"/>
      <c r="O46" s="72"/>
      <c r="P46" s="78" t="s">
        <v>472</v>
      </c>
      <c r="Q46" s="18" t="s">
        <v>178</v>
      </c>
      <c r="R46" s="72"/>
      <c r="S46" s="18" t="s">
        <v>98</v>
      </c>
      <c r="T46" s="72"/>
    </row>
    <row r="47" spans="1:20" x14ac:dyDescent="0.3">
      <c r="A47" s="4">
        <v>43</v>
      </c>
      <c r="B47" s="72" t="s">
        <v>62</v>
      </c>
      <c r="C47" s="73" t="s">
        <v>346</v>
      </c>
      <c r="D47" s="69" t="s">
        <v>23</v>
      </c>
      <c r="E47" s="76" t="s">
        <v>347</v>
      </c>
      <c r="F47" s="69" t="s">
        <v>114</v>
      </c>
      <c r="G47" s="69">
        <v>0</v>
      </c>
      <c r="H47" s="69">
        <v>45</v>
      </c>
      <c r="I47" s="56">
        <f t="shared" si="0"/>
        <v>45</v>
      </c>
      <c r="J47" s="69">
        <v>9957014087</v>
      </c>
      <c r="K47" s="69" t="s">
        <v>73</v>
      </c>
      <c r="L47" s="72"/>
      <c r="M47" s="72"/>
      <c r="N47" s="72"/>
      <c r="O47" s="72"/>
      <c r="P47" s="78" t="s">
        <v>472</v>
      </c>
      <c r="Q47" s="18" t="s">
        <v>178</v>
      </c>
      <c r="R47" s="18"/>
      <c r="S47" s="18" t="s">
        <v>98</v>
      </c>
      <c r="T47" s="18"/>
    </row>
    <row r="48" spans="1:20" x14ac:dyDescent="0.3">
      <c r="A48" s="4">
        <v>44</v>
      </c>
      <c r="B48" s="72" t="s">
        <v>63</v>
      </c>
      <c r="C48" s="73" t="s">
        <v>348</v>
      </c>
      <c r="D48" s="18" t="s">
        <v>25</v>
      </c>
      <c r="E48" s="76">
        <v>11</v>
      </c>
      <c r="F48" s="75" t="s">
        <v>288</v>
      </c>
      <c r="G48" s="69">
        <v>17</v>
      </c>
      <c r="H48" s="69">
        <v>14</v>
      </c>
      <c r="I48" s="56">
        <f t="shared" si="0"/>
        <v>31</v>
      </c>
      <c r="J48" s="73">
        <v>8761842041</v>
      </c>
      <c r="K48" s="73" t="s">
        <v>102</v>
      </c>
      <c r="L48" s="79" t="s">
        <v>467</v>
      </c>
      <c r="M48" s="79">
        <v>9954260825</v>
      </c>
      <c r="N48" s="80" t="s">
        <v>471</v>
      </c>
      <c r="O48" s="79">
        <v>9957229013</v>
      </c>
      <c r="P48" s="78" t="s">
        <v>472</v>
      </c>
      <c r="Q48" s="18" t="s">
        <v>178</v>
      </c>
      <c r="R48" s="18"/>
      <c r="S48" s="18" t="s">
        <v>98</v>
      </c>
      <c r="T48" s="18"/>
    </row>
    <row r="49" spans="1:20" x14ac:dyDescent="0.3">
      <c r="A49" s="4">
        <v>45</v>
      </c>
      <c r="B49" s="72" t="s">
        <v>63</v>
      </c>
      <c r="C49" s="69" t="s">
        <v>341</v>
      </c>
      <c r="D49" s="69" t="s">
        <v>23</v>
      </c>
      <c r="E49" s="76" t="s">
        <v>342</v>
      </c>
      <c r="F49" s="69" t="s">
        <v>118</v>
      </c>
      <c r="G49" s="69"/>
      <c r="H49" s="69"/>
      <c r="I49" s="56">
        <f t="shared" si="0"/>
        <v>0</v>
      </c>
      <c r="J49" s="69">
        <v>9957825624</v>
      </c>
      <c r="K49" s="69" t="s">
        <v>105</v>
      </c>
      <c r="L49" s="18"/>
      <c r="M49" s="18"/>
      <c r="N49" s="18"/>
      <c r="O49" s="18"/>
      <c r="P49" s="78" t="s">
        <v>472</v>
      </c>
      <c r="Q49" s="18" t="s">
        <v>178</v>
      </c>
      <c r="R49" s="18"/>
      <c r="S49" s="18" t="s">
        <v>98</v>
      </c>
      <c r="T49" s="18"/>
    </row>
    <row r="50" spans="1:20" x14ac:dyDescent="0.3">
      <c r="A50" s="4">
        <v>46</v>
      </c>
      <c r="B50" s="72" t="s">
        <v>62</v>
      </c>
      <c r="C50" s="73" t="s">
        <v>349</v>
      </c>
      <c r="D50" s="72" t="s">
        <v>25</v>
      </c>
      <c r="E50" s="76">
        <v>4</v>
      </c>
      <c r="F50" s="69" t="s">
        <v>331</v>
      </c>
      <c r="G50" s="69">
        <v>19</v>
      </c>
      <c r="H50" s="69">
        <v>11</v>
      </c>
      <c r="I50" s="56">
        <f t="shared" si="0"/>
        <v>30</v>
      </c>
      <c r="J50" s="73">
        <v>9957081619</v>
      </c>
      <c r="K50" s="73" t="s">
        <v>473</v>
      </c>
      <c r="L50" s="79" t="s">
        <v>474</v>
      </c>
      <c r="M50" s="79">
        <v>9577293524</v>
      </c>
      <c r="N50" s="18"/>
      <c r="O50" s="18"/>
      <c r="P50" s="78" t="s">
        <v>475</v>
      </c>
      <c r="Q50" s="18" t="s">
        <v>133</v>
      </c>
      <c r="R50" s="18"/>
      <c r="S50" s="18" t="s">
        <v>98</v>
      </c>
      <c r="T50" s="18"/>
    </row>
    <row r="51" spans="1:20" x14ac:dyDescent="0.3">
      <c r="A51" s="4">
        <v>47</v>
      </c>
      <c r="B51" s="72" t="s">
        <v>62</v>
      </c>
      <c r="C51" s="73" t="s">
        <v>350</v>
      </c>
      <c r="D51" s="69" t="s">
        <v>23</v>
      </c>
      <c r="E51" s="76" t="s">
        <v>351</v>
      </c>
      <c r="F51" s="69" t="s">
        <v>118</v>
      </c>
      <c r="G51" s="69">
        <v>110</v>
      </c>
      <c r="H51" s="69">
        <v>108</v>
      </c>
      <c r="I51" s="56">
        <f t="shared" si="0"/>
        <v>218</v>
      </c>
      <c r="J51" s="69">
        <v>8011528915</v>
      </c>
      <c r="K51" s="69" t="s">
        <v>73</v>
      </c>
      <c r="L51" s="18"/>
      <c r="M51" s="18"/>
      <c r="N51" s="18"/>
      <c r="O51" s="18"/>
      <c r="P51" s="78" t="s">
        <v>475</v>
      </c>
      <c r="Q51" s="18" t="s">
        <v>133</v>
      </c>
      <c r="R51" s="18"/>
      <c r="S51" s="18" t="s">
        <v>98</v>
      </c>
      <c r="T51" s="18"/>
    </row>
    <row r="52" spans="1:20" x14ac:dyDescent="0.3">
      <c r="A52" s="4">
        <v>48</v>
      </c>
      <c r="B52" s="72" t="s">
        <v>63</v>
      </c>
      <c r="C52" s="73" t="s">
        <v>352</v>
      </c>
      <c r="D52" s="18" t="s">
        <v>25</v>
      </c>
      <c r="E52" s="74">
        <v>12</v>
      </c>
      <c r="F52" s="75" t="s">
        <v>288</v>
      </c>
      <c r="G52" s="74">
        <v>9</v>
      </c>
      <c r="H52" s="74">
        <v>8</v>
      </c>
      <c r="I52" s="56">
        <f t="shared" si="0"/>
        <v>17</v>
      </c>
      <c r="J52" s="73">
        <v>8812021148</v>
      </c>
      <c r="K52" s="73" t="s">
        <v>102</v>
      </c>
      <c r="L52" s="79" t="s">
        <v>467</v>
      </c>
      <c r="M52" s="79">
        <v>9954260825</v>
      </c>
      <c r="N52" s="80" t="s">
        <v>471</v>
      </c>
      <c r="O52" s="79">
        <v>9957229013</v>
      </c>
      <c r="P52" s="78" t="s">
        <v>475</v>
      </c>
      <c r="Q52" s="18" t="s">
        <v>133</v>
      </c>
      <c r="R52" s="18"/>
      <c r="S52" s="18" t="s">
        <v>98</v>
      </c>
      <c r="T52" s="18"/>
    </row>
    <row r="53" spans="1:20" x14ac:dyDescent="0.3">
      <c r="A53" s="4">
        <v>49</v>
      </c>
      <c r="B53" s="72" t="s">
        <v>63</v>
      </c>
      <c r="C53" s="69" t="s">
        <v>353</v>
      </c>
      <c r="D53" s="69" t="s">
        <v>23</v>
      </c>
      <c r="E53" s="76" t="s">
        <v>354</v>
      </c>
      <c r="F53" s="69" t="s">
        <v>101</v>
      </c>
      <c r="G53" s="69"/>
      <c r="H53" s="69">
        <v>29</v>
      </c>
      <c r="I53" s="56">
        <f t="shared" si="0"/>
        <v>29</v>
      </c>
      <c r="J53" s="69">
        <v>9613967286</v>
      </c>
      <c r="K53" s="69" t="s">
        <v>105</v>
      </c>
      <c r="L53" s="18"/>
      <c r="M53" s="18"/>
      <c r="N53" s="18"/>
      <c r="O53" s="18"/>
      <c r="P53" s="78" t="s">
        <v>475</v>
      </c>
      <c r="Q53" s="18" t="s">
        <v>133</v>
      </c>
      <c r="R53" s="18"/>
      <c r="S53" s="18" t="s">
        <v>98</v>
      </c>
      <c r="T53" s="18"/>
    </row>
    <row r="54" spans="1:20" x14ac:dyDescent="0.3">
      <c r="A54" s="4">
        <v>50</v>
      </c>
      <c r="B54" s="72" t="s">
        <v>63</v>
      </c>
      <c r="C54" s="73" t="s">
        <v>355</v>
      </c>
      <c r="D54" s="69" t="s">
        <v>23</v>
      </c>
      <c r="E54" s="76" t="s">
        <v>356</v>
      </c>
      <c r="F54" s="69" t="s">
        <v>114</v>
      </c>
      <c r="G54" s="69">
        <v>31</v>
      </c>
      <c r="H54" s="69">
        <v>20</v>
      </c>
      <c r="I54" s="56">
        <f t="shared" si="0"/>
        <v>51</v>
      </c>
      <c r="J54" s="69">
        <v>7896485419</v>
      </c>
      <c r="K54" s="69" t="s">
        <v>105</v>
      </c>
      <c r="L54" s="18"/>
      <c r="M54" s="18"/>
      <c r="N54" s="18"/>
      <c r="O54" s="18"/>
      <c r="P54" s="78" t="s">
        <v>475</v>
      </c>
      <c r="Q54" s="18" t="s">
        <v>133</v>
      </c>
      <c r="R54" s="18"/>
      <c r="S54" s="18" t="s">
        <v>98</v>
      </c>
      <c r="T54" s="18"/>
    </row>
    <row r="55" spans="1:20" x14ac:dyDescent="0.3">
      <c r="A55" s="4">
        <v>51</v>
      </c>
      <c r="B55" s="72" t="s">
        <v>62</v>
      </c>
      <c r="C55" s="73" t="s">
        <v>357</v>
      </c>
      <c r="D55" s="72" t="s">
        <v>25</v>
      </c>
      <c r="E55" s="76">
        <v>5</v>
      </c>
      <c r="F55" s="69" t="s">
        <v>331</v>
      </c>
      <c r="G55" s="69">
        <v>35</v>
      </c>
      <c r="H55" s="69">
        <v>39</v>
      </c>
      <c r="I55" s="56">
        <f t="shared" si="0"/>
        <v>74</v>
      </c>
      <c r="J55" s="73">
        <v>9577907699</v>
      </c>
      <c r="K55" s="73" t="s">
        <v>473</v>
      </c>
      <c r="L55" s="79" t="s">
        <v>474</v>
      </c>
      <c r="M55" s="79">
        <v>9577293524</v>
      </c>
      <c r="N55" s="18"/>
      <c r="O55" s="18"/>
      <c r="P55" s="78" t="s">
        <v>476</v>
      </c>
      <c r="Q55" s="18" t="s">
        <v>143</v>
      </c>
      <c r="R55" s="18"/>
      <c r="S55" s="18" t="s">
        <v>98</v>
      </c>
      <c r="T55" s="18"/>
    </row>
    <row r="56" spans="1:20" x14ac:dyDescent="0.3">
      <c r="A56" s="4">
        <v>52</v>
      </c>
      <c r="B56" s="72" t="s">
        <v>62</v>
      </c>
      <c r="C56" s="73" t="s">
        <v>358</v>
      </c>
      <c r="D56" s="69" t="s">
        <v>23</v>
      </c>
      <c r="E56" s="76" t="s">
        <v>359</v>
      </c>
      <c r="F56" s="69" t="s">
        <v>114</v>
      </c>
      <c r="G56" s="69">
        <v>24</v>
      </c>
      <c r="H56" s="69">
        <v>24</v>
      </c>
      <c r="I56" s="56">
        <f t="shared" si="0"/>
        <v>48</v>
      </c>
      <c r="J56" s="69">
        <v>9957958233</v>
      </c>
      <c r="K56" s="69" t="s">
        <v>73</v>
      </c>
      <c r="L56" s="18"/>
      <c r="M56" s="18"/>
      <c r="N56" s="18"/>
      <c r="O56" s="18"/>
      <c r="P56" s="78" t="s">
        <v>476</v>
      </c>
      <c r="Q56" s="18" t="s">
        <v>143</v>
      </c>
      <c r="R56" s="18"/>
      <c r="S56" s="18" t="s">
        <v>98</v>
      </c>
      <c r="T56" s="18"/>
    </row>
    <row r="57" spans="1:20" x14ac:dyDescent="0.3">
      <c r="A57" s="4">
        <v>53</v>
      </c>
      <c r="B57" s="72" t="s">
        <v>62</v>
      </c>
      <c r="C57" s="73" t="s">
        <v>360</v>
      </c>
      <c r="D57" s="69" t="s">
        <v>23</v>
      </c>
      <c r="E57" s="76" t="s">
        <v>361</v>
      </c>
      <c r="F57" s="69" t="s">
        <v>114</v>
      </c>
      <c r="G57" s="69">
        <v>47</v>
      </c>
      <c r="H57" s="69">
        <v>25</v>
      </c>
      <c r="I57" s="56">
        <f t="shared" si="0"/>
        <v>72</v>
      </c>
      <c r="J57" s="69">
        <v>9678869163</v>
      </c>
      <c r="K57" s="69" t="s">
        <v>73</v>
      </c>
      <c r="L57" s="18"/>
      <c r="M57" s="18"/>
      <c r="N57" s="18"/>
      <c r="O57" s="18"/>
      <c r="P57" s="78" t="s">
        <v>476</v>
      </c>
      <c r="Q57" s="18" t="s">
        <v>143</v>
      </c>
      <c r="R57" s="18"/>
      <c r="S57" s="18" t="s">
        <v>98</v>
      </c>
      <c r="T57" s="18"/>
    </row>
    <row r="58" spans="1:20" x14ac:dyDescent="0.3">
      <c r="A58" s="4">
        <v>54</v>
      </c>
      <c r="B58" s="72" t="s">
        <v>63</v>
      </c>
      <c r="C58" s="73" t="s">
        <v>362</v>
      </c>
      <c r="D58" s="18" t="s">
        <v>25</v>
      </c>
      <c r="E58" s="76">
        <v>13</v>
      </c>
      <c r="F58" s="75" t="s">
        <v>288</v>
      </c>
      <c r="G58" s="69">
        <v>20</v>
      </c>
      <c r="H58" s="69">
        <v>18</v>
      </c>
      <c r="I58" s="56">
        <f t="shared" si="0"/>
        <v>38</v>
      </c>
      <c r="J58" s="73">
        <v>7399444317</v>
      </c>
      <c r="K58" s="73" t="s">
        <v>102</v>
      </c>
      <c r="L58" s="79" t="s">
        <v>467</v>
      </c>
      <c r="M58" s="79">
        <v>9954260825</v>
      </c>
      <c r="N58" s="80" t="s">
        <v>471</v>
      </c>
      <c r="O58" s="79">
        <v>9957229013</v>
      </c>
      <c r="P58" s="78" t="s">
        <v>476</v>
      </c>
      <c r="Q58" s="18" t="s">
        <v>143</v>
      </c>
      <c r="R58" s="18"/>
      <c r="S58" s="18" t="s">
        <v>98</v>
      </c>
      <c r="T58" s="18"/>
    </row>
    <row r="59" spans="1:20" x14ac:dyDescent="0.3">
      <c r="A59" s="4">
        <v>55</v>
      </c>
      <c r="B59" s="72" t="s">
        <v>63</v>
      </c>
      <c r="C59" s="73" t="s">
        <v>363</v>
      </c>
      <c r="D59" s="69" t="s">
        <v>23</v>
      </c>
      <c r="E59" s="76" t="s">
        <v>364</v>
      </c>
      <c r="F59" s="69" t="s">
        <v>101</v>
      </c>
      <c r="G59" s="69">
        <v>42</v>
      </c>
      <c r="H59" s="69">
        <v>54</v>
      </c>
      <c r="I59" s="56">
        <f t="shared" si="0"/>
        <v>96</v>
      </c>
      <c r="J59" s="69">
        <v>9678868494</v>
      </c>
      <c r="K59" s="69" t="s">
        <v>105</v>
      </c>
      <c r="L59" s="18"/>
      <c r="M59" s="18"/>
      <c r="N59" s="18"/>
      <c r="O59" s="18"/>
      <c r="P59" s="78" t="s">
        <v>476</v>
      </c>
      <c r="Q59" s="18" t="s">
        <v>143</v>
      </c>
      <c r="R59" s="18"/>
      <c r="S59" s="18" t="s">
        <v>98</v>
      </c>
      <c r="T59" s="18"/>
    </row>
    <row r="60" spans="1:20" x14ac:dyDescent="0.3">
      <c r="A60" s="4">
        <v>56</v>
      </c>
      <c r="B60" s="72" t="s">
        <v>62</v>
      </c>
      <c r="C60" s="73" t="s">
        <v>365</v>
      </c>
      <c r="D60" s="72" t="s">
        <v>25</v>
      </c>
      <c r="E60" s="74">
        <v>6</v>
      </c>
      <c r="F60" s="69" t="s">
        <v>331</v>
      </c>
      <c r="G60" s="74">
        <v>13</v>
      </c>
      <c r="H60" s="74">
        <v>16</v>
      </c>
      <c r="I60" s="56">
        <f t="shared" si="0"/>
        <v>29</v>
      </c>
      <c r="J60" s="73">
        <v>9678167019</v>
      </c>
      <c r="K60" s="73" t="s">
        <v>102</v>
      </c>
      <c r="L60" s="79" t="s">
        <v>467</v>
      </c>
      <c r="M60" s="79">
        <v>9954260825</v>
      </c>
      <c r="N60" s="18"/>
      <c r="O60" s="18"/>
      <c r="P60" s="78" t="s">
        <v>477</v>
      </c>
      <c r="Q60" s="18" t="s">
        <v>151</v>
      </c>
      <c r="R60" s="18"/>
      <c r="S60" s="18" t="s">
        <v>98</v>
      </c>
      <c r="T60" s="18"/>
    </row>
    <row r="61" spans="1:20" x14ac:dyDescent="0.3">
      <c r="A61" s="4">
        <v>57</v>
      </c>
      <c r="B61" s="72" t="s">
        <v>62</v>
      </c>
      <c r="C61" s="69" t="s">
        <v>366</v>
      </c>
      <c r="D61" s="69" t="s">
        <v>23</v>
      </c>
      <c r="E61" s="76" t="s">
        <v>367</v>
      </c>
      <c r="F61" s="69" t="s">
        <v>101</v>
      </c>
      <c r="G61" s="69">
        <v>34</v>
      </c>
      <c r="H61" s="69">
        <v>47</v>
      </c>
      <c r="I61" s="56">
        <f t="shared" si="0"/>
        <v>81</v>
      </c>
      <c r="J61" s="69">
        <v>9954654206</v>
      </c>
      <c r="K61" s="69" t="s">
        <v>73</v>
      </c>
      <c r="L61" s="18"/>
      <c r="M61" s="18"/>
      <c r="N61" s="18"/>
      <c r="O61" s="18"/>
      <c r="P61" s="78" t="s">
        <v>477</v>
      </c>
      <c r="Q61" s="18" t="s">
        <v>151</v>
      </c>
      <c r="R61" s="18"/>
      <c r="S61" s="18" t="s">
        <v>98</v>
      </c>
      <c r="T61" s="18"/>
    </row>
    <row r="62" spans="1:20" x14ac:dyDescent="0.3">
      <c r="A62" s="4">
        <v>58</v>
      </c>
      <c r="B62" s="72" t="s">
        <v>63</v>
      </c>
      <c r="C62" s="73" t="s">
        <v>368</v>
      </c>
      <c r="D62" s="18" t="s">
        <v>25</v>
      </c>
      <c r="E62" s="76">
        <v>14</v>
      </c>
      <c r="F62" s="75" t="s">
        <v>288</v>
      </c>
      <c r="G62" s="69">
        <v>17</v>
      </c>
      <c r="H62" s="69">
        <v>21</v>
      </c>
      <c r="I62" s="56">
        <f t="shared" si="0"/>
        <v>38</v>
      </c>
      <c r="J62" s="73">
        <v>9954397249</v>
      </c>
      <c r="K62" s="73" t="s">
        <v>102</v>
      </c>
      <c r="L62" s="79" t="s">
        <v>467</v>
      </c>
      <c r="M62" s="79">
        <v>9954260825</v>
      </c>
      <c r="N62" s="80" t="s">
        <v>471</v>
      </c>
      <c r="O62" s="79">
        <v>9957229013</v>
      </c>
      <c r="P62" s="78" t="s">
        <v>477</v>
      </c>
      <c r="Q62" s="18" t="s">
        <v>151</v>
      </c>
      <c r="R62" s="18"/>
      <c r="S62" s="18" t="s">
        <v>98</v>
      </c>
      <c r="T62" s="18"/>
    </row>
    <row r="63" spans="1:20" x14ac:dyDescent="0.3">
      <c r="A63" s="4">
        <v>59</v>
      </c>
      <c r="B63" s="72" t="s">
        <v>63</v>
      </c>
      <c r="C63" s="73" t="s">
        <v>369</v>
      </c>
      <c r="D63" s="69" t="s">
        <v>23</v>
      </c>
      <c r="E63" s="76" t="s">
        <v>370</v>
      </c>
      <c r="F63" s="69" t="s">
        <v>101</v>
      </c>
      <c r="G63" s="69">
        <v>25</v>
      </c>
      <c r="H63" s="69">
        <v>37</v>
      </c>
      <c r="I63" s="56">
        <f t="shared" si="0"/>
        <v>62</v>
      </c>
      <c r="J63" s="69">
        <v>8486712226</v>
      </c>
      <c r="K63" s="69" t="s">
        <v>105</v>
      </c>
      <c r="L63" s="18"/>
      <c r="M63" s="18"/>
      <c r="N63" s="18"/>
      <c r="O63" s="18"/>
      <c r="P63" s="78" t="s">
        <v>477</v>
      </c>
      <c r="Q63" s="18" t="s">
        <v>151</v>
      </c>
      <c r="R63" s="18"/>
      <c r="S63" s="18" t="s">
        <v>98</v>
      </c>
      <c r="T63" s="18"/>
    </row>
    <row r="64" spans="1:20" x14ac:dyDescent="0.3">
      <c r="A64" s="4">
        <v>60</v>
      </c>
      <c r="B64" s="72" t="s">
        <v>63</v>
      </c>
      <c r="C64" s="69" t="s">
        <v>371</v>
      </c>
      <c r="D64" s="69" t="s">
        <v>23</v>
      </c>
      <c r="E64" s="76" t="s">
        <v>372</v>
      </c>
      <c r="F64" s="69" t="s">
        <v>101</v>
      </c>
      <c r="G64" s="69">
        <v>57</v>
      </c>
      <c r="H64" s="69">
        <v>69</v>
      </c>
      <c r="I64" s="56">
        <f t="shared" si="0"/>
        <v>126</v>
      </c>
      <c r="J64" s="69">
        <v>9678276742</v>
      </c>
      <c r="K64" s="69" t="s">
        <v>257</v>
      </c>
      <c r="L64" s="18"/>
      <c r="M64" s="18"/>
      <c r="N64" s="18"/>
      <c r="O64" s="18"/>
      <c r="P64" s="78" t="s">
        <v>477</v>
      </c>
      <c r="Q64" s="18" t="s">
        <v>151</v>
      </c>
      <c r="R64" s="18"/>
      <c r="S64" s="18" t="s">
        <v>98</v>
      </c>
      <c r="T64" s="18"/>
    </row>
    <row r="65" spans="1:20" x14ac:dyDescent="0.3">
      <c r="A65" s="4">
        <v>61</v>
      </c>
      <c r="B65" s="72" t="s">
        <v>62</v>
      </c>
      <c r="C65" s="73" t="s">
        <v>373</v>
      </c>
      <c r="D65" s="72" t="s">
        <v>25</v>
      </c>
      <c r="E65" s="76">
        <v>7</v>
      </c>
      <c r="F65" s="69" t="s">
        <v>331</v>
      </c>
      <c r="G65" s="69">
        <v>18</v>
      </c>
      <c r="H65" s="69">
        <v>19</v>
      </c>
      <c r="I65" s="56">
        <f t="shared" si="0"/>
        <v>37</v>
      </c>
      <c r="J65" s="79">
        <v>9954260825</v>
      </c>
      <c r="K65" s="73" t="s">
        <v>102</v>
      </c>
      <c r="L65" s="79" t="s">
        <v>467</v>
      </c>
      <c r="M65" s="79">
        <v>9954260825</v>
      </c>
      <c r="N65" s="18"/>
      <c r="O65" s="18"/>
      <c r="P65" s="78" t="s">
        <v>478</v>
      </c>
      <c r="Q65" s="18" t="s">
        <v>97</v>
      </c>
      <c r="R65" s="18"/>
      <c r="S65" s="18" t="s">
        <v>98</v>
      </c>
      <c r="T65" s="18"/>
    </row>
    <row r="66" spans="1:20" x14ac:dyDescent="0.3">
      <c r="A66" s="4">
        <v>62</v>
      </c>
      <c r="B66" s="72" t="s">
        <v>62</v>
      </c>
      <c r="C66" s="73" t="s">
        <v>374</v>
      </c>
      <c r="D66" s="69" t="s">
        <v>23</v>
      </c>
      <c r="E66" s="76" t="s">
        <v>375</v>
      </c>
      <c r="F66" s="69" t="s">
        <v>118</v>
      </c>
      <c r="G66" s="69">
        <v>41</v>
      </c>
      <c r="H66" s="69">
        <v>33</v>
      </c>
      <c r="I66" s="56">
        <f t="shared" si="0"/>
        <v>74</v>
      </c>
      <c r="J66" s="69">
        <v>9678869163</v>
      </c>
      <c r="K66" s="69" t="s">
        <v>73</v>
      </c>
      <c r="L66" s="18"/>
      <c r="M66" s="18"/>
      <c r="N66" s="18"/>
      <c r="O66" s="18"/>
      <c r="P66" s="78" t="s">
        <v>478</v>
      </c>
      <c r="Q66" s="18" t="s">
        <v>97</v>
      </c>
      <c r="R66" s="18"/>
      <c r="S66" s="18" t="s">
        <v>98</v>
      </c>
      <c r="T66" s="18"/>
    </row>
    <row r="67" spans="1:20" x14ac:dyDescent="0.3">
      <c r="A67" s="4">
        <v>63</v>
      </c>
      <c r="B67" s="72" t="s">
        <v>62</v>
      </c>
      <c r="C67" s="77" t="s">
        <v>376</v>
      </c>
      <c r="D67" s="76" t="s">
        <v>23</v>
      </c>
      <c r="E67" s="76" t="s">
        <v>377</v>
      </c>
      <c r="F67" s="76" t="s">
        <v>118</v>
      </c>
      <c r="G67" s="76">
        <v>33</v>
      </c>
      <c r="H67" s="76">
        <v>34</v>
      </c>
      <c r="I67" s="56">
        <f t="shared" si="0"/>
        <v>67</v>
      </c>
      <c r="J67" s="76">
        <v>7896668822</v>
      </c>
      <c r="K67" s="76" t="s">
        <v>73</v>
      </c>
      <c r="L67" s="18"/>
      <c r="M67" s="18"/>
      <c r="N67" s="18"/>
      <c r="O67" s="18"/>
      <c r="P67" s="78" t="s">
        <v>478</v>
      </c>
      <c r="Q67" s="18" t="s">
        <v>97</v>
      </c>
      <c r="R67" s="18"/>
      <c r="S67" s="18" t="s">
        <v>98</v>
      </c>
      <c r="T67" s="18"/>
    </row>
    <row r="68" spans="1:20" x14ac:dyDescent="0.3">
      <c r="A68" s="4">
        <v>64</v>
      </c>
      <c r="B68" s="72" t="s">
        <v>63</v>
      </c>
      <c r="C68" s="73" t="s">
        <v>378</v>
      </c>
      <c r="D68" s="18" t="s">
        <v>25</v>
      </c>
      <c r="E68" s="76">
        <v>15</v>
      </c>
      <c r="F68" s="75" t="s">
        <v>288</v>
      </c>
      <c r="G68" s="69">
        <v>14</v>
      </c>
      <c r="H68" s="69">
        <v>20</v>
      </c>
      <c r="I68" s="56">
        <f t="shared" si="0"/>
        <v>34</v>
      </c>
      <c r="J68" s="73">
        <v>7399766374</v>
      </c>
      <c r="K68" s="73" t="s">
        <v>102</v>
      </c>
      <c r="L68" s="79" t="s">
        <v>467</v>
      </c>
      <c r="M68" s="79">
        <v>9954260825</v>
      </c>
      <c r="N68" s="80" t="s">
        <v>479</v>
      </c>
      <c r="O68" s="79">
        <v>8474075806</v>
      </c>
      <c r="P68" s="78" t="s">
        <v>478</v>
      </c>
      <c r="Q68" s="18" t="s">
        <v>97</v>
      </c>
      <c r="R68" s="18"/>
      <c r="S68" s="18" t="s">
        <v>98</v>
      </c>
      <c r="T68" s="18"/>
    </row>
    <row r="69" spans="1:20" x14ac:dyDescent="0.3">
      <c r="A69" s="4">
        <v>65</v>
      </c>
      <c r="B69" s="72" t="s">
        <v>63</v>
      </c>
      <c r="C69" s="73" t="s">
        <v>379</v>
      </c>
      <c r="D69" s="69" t="s">
        <v>23</v>
      </c>
      <c r="E69" s="76" t="s">
        <v>380</v>
      </c>
      <c r="F69" s="69" t="s">
        <v>291</v>
      </c>
      <c r="G69" s="69">
        <v>32</v>
      </c>
      <c r="H69" s="69">
        <v>70</v>
      </c>
      <c r="I69" s="56">
        <f t="shared" si="0"/>
        <v>102</v>
      </c>
      <c r="J69" s="69">
        <v>9957666392</v>
      </c>
      <c r="K69" s="69" t="s">
        <v>105</v>
      </c>
      <c r="L69" s="18"/>
      <c r="M69" s="18"/>
      <c r="N69" s="18"/>
      <c r="O69" s="18"/>
      <c r="P69" s="78" t="s">
        <v>478</v>
      </c>
      <c r="Q69" s="18" t="s">
        <v>97</v>
      </c>
      <c r="R69" s="18"/>
      <c r="S69" s="18" t="s">
        <v>98</v>
      </c>
      <c r="T69" s="18"/>
    </row>
    <row r="70" spans="1:20" x14ac:dyDescent="0.3">
      <c r="A70" s="4">
        <v>66</v>
      </c>
      <c r="B70" s="72" t="s">
        <v>62</v>
      </c>
      <c r="C70" s="73" t="s">
        <v>381</v>
      </c>
      <c r="D70" s="72" t="s">
        <v>25</v>
      </c>
      <c r="E70" s="76">
        <v>8</v>
      </c>
      <c r="F70" s="69" t="s">
        <v>331</v>
      </c>
      <c r="G70" s="69">
        <v>34</v>
      </c>
      <c r="H70" s="69">
        <v>30</v>
      </c>
      <c r="I70" s="56">
        <f t="shared" ref="I70:I133" si="1">SUM(G70:H70)</f>
        <v>64</v>
      </c>
      <c r="J70" s="73">
        <v>7399380704</v>
      </c>
      <c r="K70" s="73" t="s">
        <v>102</v>
      </c>
      <c r="L70" s="79" t="s">
        <v>467</v>
      </c>
      <c r="M70" s="79">
        <v>9954260825</v>
      </c>
      <c r="N70" s="18"/>
      <c r="O70" s="18"/>
      <c r="P70" s="78" t="s">
        <v>480</v>
      </c>
      <c r="Q70" s="18" t="s">
        <v>111</v>
      </c>
      <c r="R70" s="18"/>
      <c r="S70" s="18" t="s">
        <v>98</v>
      </c>
      <c r="T70" s="18"/>
    </row>
    <row r="71" spans="1:20" x14ac:dyDescent="0.3">
      <c r="A71" s="4">
        <v>67</v>
      </c>
      <c r="B71" s="72" t="s">
        <v>62</v>
      </c>
      <c r="C71" s="73" t="s">
        <v>382</v>
      </c>
      <c r="D71" s="69" t="s">
        <v>23</v>
      </c>
      <c r="E71" s="76" t="s">
        <v>383</v>
      </c>
      <c r="F71" s="69" t="s">
        <v>101</v>
      </c>
      <c r="G71" s="69">
        <v>41</v>
      </c>
      <c r="H71" s="69">
        <v>52</v>
      </c>
      <c r="I71" s="56">
        <f t="shared" si="1"/>
        <v>93</v>
      </c>
      <c r="J71" s="69">
        <v>9954860955</v>
      </c>
      <c r="K71" s="69" t="s">
        <v>73</v>
      </c>
      <c r="L71" s="18"/>
      <c r="M71" s="18"/>
      <c r="N71" s="18"/>
      <c r="O71" s="18"/>
      <c r="P71" s="78" t="s">
        <v>480</v>
      </c>
      <c r="Q71" s="18" t="s">
        <v>111</v>
      </c>
      <c r="R71" s="18"/>
      <c r="S71" s="18" t="s">
        <v>98</v>
      </c>
      <c r="T71" s="18"/>
    </row>
    <row r="72" spans="1:20" x14ac:dyDescent="0.3">
      <c r="A72" s="4">
        <v>68</v>
      </c>
      <c r="B72" s="72" t="s">
        <v>62</v>
      </c>
      <c r="C72" s="69" t="s">
        <v>384</v>
      </c>
      <c r="D72" s="69" t="s">
        <v>23</v>
      </c>
      <c r="E72" s="76" t="s">
        <v>385</v>
      </c>
      <c r="F72" s="69" t="s">
        <v>101</v>
      </c>
      <c r="G72" s="69">
        <v>5</v>
      </c>
      <c r="H72" s="69">
        <v>6</v>
      </c>
      <c r="I72" s="56">
        <f t="shared" si="1"/>
        <v>11</v>
      </c>
      <c r="J72" s="69">
        <v>8876249893</v>
      </c>
      <c r="K72" s="69" t="s">
        <v>73</v>
      </c>
      <c r="L72" s="18"/>
      <c r="M72" s="18"/>
      <c r="N72" s="18"/>
      <c r="O72" s="18"/>
      <c r="P72" s="78" t="s">
        <v>480</v>
      </c>
      <c r="Q72" s="18" t="s">
        <v>111</v>
      </c>
      <c r="R72" s="18"/>
      <c r="S72" s="18" t="s">
        <v>98</v>
      </c>
      <c r="T72" s="18"/>
    </row>
    <row r="73" spans="1:20" x14ac:dyDescent="0.3">
      <c r="A73" s="4">
        <v>69</v>
      </c>
      <c r="B73" s="72" t="s">
        <v>63</v>
      </c>
      <c r="C73" s="73" t="s">
        <v>386</v>
      </c>
      <c r="D73" s="18" t="s">
        <v>25</v>
      </c>
      <c r="E73" s="76">
        <v>16</v>
      </c>
      <c r="F73" s="75" t="s">
        <v>288</v>
      </c>
      <c r="G73" s="69">
        <v>18</v>
      </c>
      <c r="H73" s="69">
        <v>18</v>
      </c>
      <c r="I73" s="56">
        <f t="shared" si="1"/>
        <v>36</v>
      </c>
      <c r="J73" s="73">
        <v>9957747689</v>
      </c>
      <c r="K73" s="73" t="s">
        <v>102</v>
      </c>
      <c r="L73" s="79" t="s">
        <v>467</v>
      </c>
      <c r="M73" s="79">
        <v>9954260825</v>
      </c>
      <c r="N73" s="80" t="s">
        <v>479</v>
      </c>
      <c r="O73" s="79">
        <v>8474075806</v>
      </c>
      <c r="P73" s="78" t="s">
        <v>480</v>
      </c>
      <c r="Q73" s="18" t="s">
        <v>111</v>
      </c>
      <c r="R73" s="18"/>
      <c r="S73" s="18" t="s">
        <v>98</v>
      </c>
      <c r="T73" s="18"/>
    </row>
    <row r="74" spans="1:20" x14ac:dyDescent="0.3">
      <c r="A74" s="4">
        <v>70</v>
      </c>
      <c r="B74" s="72" t="s">
        <v>63</v>
      </c>
      <c r="C74" s="73" t="s">
        <v>387</v>
      </c>
      <c r="D74" s="69" t="s">
        <v>23</v>
      </c>
      <c r="E74" s="76" t="s">
        <v>388</v>
      </c>
      <c r="F74" s="69" t="s">
        <v>291</v>
      </c>
      <c r="G74" s="69">
        <v>64</v>
      </c>
      <c r="H74" s="69">
        <v>59</v>
      </c>
      <c r="I74" s="56">
        <f t="shared" si="1"/>
        <v>123</v>
      </c>
      <c r="J74" s="69">
        <v>9954280115</v>
      </c>
      <c r="K74" s="69" t="s">
        <v>105</v>
      </c>
      <c r="L74" s="18"/>
      <c r="M74" s="18"/>
      <c r="N74" s="18"/>
      <c r="O74" s="18"/>
      <c r="P74" s="78" t="s">
        <v>480</v>
      </c>
      <c r="Q74" s="18" t="s">
        <v>111</v>
      </c>
      <c r="R74" s="18"/>
      <c r="S74" s="18" t="s">
        <v>98</v>
      </c>
      <c r="T74" s="18"/>
    </row>
    <row r="75" spans="1:20" x14ac:dyDescent="0.3">
      <c r="A75" s="4">
        <v>71</v>
      </c>
      <c r="B75" s="72" t="s">
        <v>62</v>
      </c>
      <c r="C75" s="73" t="s">
        <v>389</v>
      </c>
      <c r="D75" s="72" t="s">
        <v>25</v>
      </c>
      <c r="E75" s="74">
        <v>9</v>
      </c>
      <c r="F75" s="69" t="s">
        <v>331</v>
      </c>
      <c r="G75" s="74">
        <v>13</v>
      </c>
      <c r="H75" s="74">
        <v>18</v>
      </c>
      <c r="I75" s="56">
        <f t="shared" si="1"/>
        <v>31</v>
      </c>
      <c r="J75" s="73">
        <v>9854871370</v>
      </c>
      <c r="K75" s="73" t="s">
        <v>102</v>
      </c>
      <c r="L75" s="79" t="s">
        <v>467</v>
      </c>
      <c r="M75" s="79">
        <v>9954260825</v>
      </c>
      <c r="N75" s="18"/>
      <c r="O75" s="18"/>
      <c r="P75" s="78" t="s">
        <v>481</v>
      </c>
      <c r="Q75" s="18" t="s">
        <v>178</v>
      </c>
      <c r="R75" s="18"/>
      <c r="S75" s="18" t="s">
        <v>98</v>
      </c>
      <c r="T75" s="18"/>
    </row>
    <row r="76" spans="1:20" x14ac:dyDescent="0.3">
      <c r="A76" s="4">
        <v>72</v>
      </c>
      <c r="B76" s="72" t="s">
        <v>62</v>
      </c>
      <c r="C76" s="73" t="s">
        <v>390</v>
      </c>
      <c r="D76" s="69" t="s">
        <v>23</v>
      </c>
      <c r="E76" s="76" t="s">
        <v>391</v>
      </c>
      <c r="F76" s="69" t="s">
        <v>114</v>
      </c>
      <c r="G76" s="69">
        <v>16</v>
      </c>
      <c r="H76" s="69">
        <v>14</v>
      </c>
      <c r="I76" s="56">
        <f t="shared" si="1"/>
        <v>30</v>
      </c>
      <c r="J76" s="69">
        <v>9957699697</v>
      </c>
      <c r="K76" s="69" t="s">
        <v>73</v>
      </c>
      <c r="L76" s="18"/>
      <c r="M76" s="18"/>
      <c r="N76" s="18"/>
      <c r="O76" s="18"/>
      <c r="P76" s="78" t="s">
        <v>481</v>
      </c>
      <c r="Q76" s="18" t="s">
        <v>178</v>
      </c>
      <c r="R76" s="18"/>
      <c r="S76" s="18" t="s">
        <v>98</v>
      </c>
      <c r="T76" s="18"/>
    </row>
    <row r="77" spans="1:20" x14ac:dyDescent="0.3">
      <c r="A77" s="4">
        <v>73</v>
      </c>
      <c r="B77" s="72" t="s">
        <v>62</v>
      </c>
      <c r="C77" s="69" t="s">
        <v>392</v>
      </c>
      <c r="D77" s="69" t="s">
        <v>23</v>
      </c>
      <c r="E77" s="76" t="s">
        <v>393</v>
      </c>
      <c r="F77" s="69" t="s">
        <v>101</v>
      </c>
      <c r="G77" s="69">
        <v>34</v>
      </c>
      <c r="H77" s="69">
        <v>29</v>
      </c>
      <c r="I77" s="56">
        <f t="shared" si="1"/>
        <v>63</v>
      </c>
      <c r="J77" s="69">
        <v>7896285472</v>
      </c>
      <c r="K77" s="69" t="s">
        <v>73</v>
      </c>
      <c r="L77" s="18"/>
      <c r="M77" s="18"/>
      <c r="N77" s="18"/>
      <c r="O77" s="18"/>
      <c r="P77" s="78" t="s">
        <v>481</v>
      </c>
      <c r="Q77" s="18" t="s">
        <v>178</v>
      </c>
      <c r="R77" s="18"/>
      <c r="S77" s="18" t="s">
        <v>98</v>
      </c>
      <c r="T77" s="18"/>
    </row>
    <row r="78" spans="1:20" x14ac:dyDescent="0.3">
      <c r="A78" s="4">
        <v>74</v>
      </c>
      <c r="B78" s="72" t="s">
        <v>63</v>
      </c>
      <c r="C78" s="73" t="s">
        <v>394</v>
      </c>
      <c r="D78" s="18" t="s">
        <v>25</v>
      </c>
      <c r="E78" s="74">
        <v>17</v>
      </c>
      <c r="F78" s="75" t="s">
        <v>288</v>
      </c>
      <c r="G78" s="74">
        <v>30</v>
      </c>
      <c r="H78" s="74">
        <v>26</v>
      </c>
      <c r="I78" s="56">
        <f t="shared" si="1"/>
        <v>56</v>
      </c>
      <c r="J78" s="73">
        <v>9577391094</v>
      </c>
      <c r="K78" s="73" t="s">
        <v>102</v>
      </c>
      <c r="L78" s="79" t="s">
        <v>467</v>
      </c>
      <c r="M78" s="79">
        <v>9954260825</v>
      </c>
      <c r="N78" s="80" t="s">
        <v>479</v>
      </c>
      <c r="O78" s="79">
        <v>8474075806</v>
      </c>
      <c r="P78" s="78" t="s">
        <v>481</v>
      </c>
      <c r="Q78" s="18" t="s">
        <v>178</v>
      </c>
      <c r="R78" s="18"/>
      <c r="S78" s="18" t="s">
        <v>98</v>
      </c>
      <c r="T78" s="18"/>
    </row>
    <row r="79" spans="1:20" x14ac:dyDescent="0.3">
      <c r="A79" s="4">
        <v>75</v>
      </c>
      <c r="B79" s="72" t="s">
        <v>63</v>
      </c>
      <c r="C79" s="69" t="s">
        <v>371</v>
      </c>
      <c r="D79" s="69" t="s">
        <v>23</v>
      </c>
      <c r="E79" s="76" t="s">
        <v>372</v>
      </c>
      <c r="F79" s="69" t="s">
        <v>101</v>
      </c>
      <c r="G79" s="69">
        <v>57</v>
      </c>
      <c r="H79" s="69">
        <v>69</v>
      </c>
      <c r="I79" s="56">
        <f t="shared" si="1"/>
        <v>126</v>
      </c>
      <c r="J79" s="69">
        <v>9678276742</v>
      </c>
      <c r="K79" s="69" t="s">
        <v>257</v>
      </c>
      <c r="L79" s="18"/>
      <c r="M79" s="18"/>
      <c r="N79" s="18"/>
      <c r="O79" s="18"/>
      <c r="P79" s="78" t="s">
        <v>481</v>
      </c>
      <c r="Q79" s="18" t="s">
        <v>178</v>
      </c>
      <c r="R79" s="18"/>
      <c r="S79" s="18" t="s">
        <v>98</v>
      </c>
      <c r="T79" s="18"/>
    </row>
    <row r="80" spans="1:20" x14ac:dyDescent="0.3">
      <c r="A80" s="4">
        <v>76</v>
      </c>
      <c r="B80" s="72" t="s">
        <v>63</v>
      </c>
      <c r="C80" s="69" t="s">
        <v>395</v>
      </c>
      <c r="D80" s="69" t="s">
        <v>23</v>
      </c>
      <c r="E80" s="76" t="s">
        <v>396</v>
      </c>
      <c r="F80" s="69" t="s">
        <v>114</v>
      </c>
      <c r="G80" s="69">
        <v>37</v>
      </c>
      <c r="H80" s="69">
        <v>46</v>
      </c>
      <c r="I80" s="56">
        <f t="shared" si="1"/>
        <v>83</v>
      </c>
      <c r="J80" s="69">
        <v>9577216430</v>
      </c>
      <c r="K80" s="69" t="s">
        <v>257</v>
      </c>
      <c r="L80" s="18"/>
      <c r="M80" s="18"/>
      <c r="N80" s="18"/>
      <c r="O80" s="18"/>
      <c r="P80" s="78" t="s">
        <v>481</v>
      </c>
      <c r="Q80" s="18" t="s">
        <v>178</v>
      </c>
      <c r="R80" s="18"/>
      <c r="S80" s="18" t="s">
        <v>98</v>
      </c>
      <c r="T80" s="18"/>
    </row>
    <row r="81" spans="1:20" x14ac:dyDescent="0.3">
      <c r="A81" s="4">
        <v>77</v>
      </c>
      <c r="B81" s="72" t="s">
        <v>62</v>
      </c>
      <c r="C81" s="73" t="s">
        <v>397</v>
      </c>
      <c r="D81" s="72" t="s">
        <v>25</v>
      </c>
      <c r="E81" s="76">
        <v>10</v>
      </c>
      <c r="F81" s="69" t="s">
        <v>331</v>
      </c>
      <c r="G81" s="69">
        <v>11</v>
      </c>
      <c r="H81" s="69">
        <v>15</v>
      </c>
      <c r="I81" s="56">
        <f t="shared" si="1"/>
        <v>26</v>
      </c>
      <c r="J81" s="73">
        <v>7896224043</v>
      </c>
      <c r="K81" s="73" t="s">
        <v>397</v>
      </c>
      <c r="L81" s="79" t="s">
        <v>482</v>
      </c>
      <c r="M81" s="79">
        <v>9401503150</v>
      </c>
      <c r="N81" s="18"/>
      <c r="O81" s="18"/>
      <c r="P81" s="78" t="s">
        <v>483</v>
      </c>
      <c r="Q81" s="18" t="s">
        <v>133</v>
      </c>
      <c r="R81" s="18"/>
      <c r="S81" s="18" t="s">
        <v>98</v>
      </c>
      <c r="T81" s="84"/>
    </row>
    <row r="82" spans="1:20" x14ac:dyDescent="0.3">
      <c r="A82" s="4">
        <v>78</v>
      </c>
      <c r="B82" s="72" t="s">
        <v>62</v>
      </c>
      <c r="C82" s="69" t="s">
        <v>398</v>
      </c>
      <c r="D82" s="69" t="s">
        <v>23</v>
      </c>
      <c r="E82" s="76" t="s">
        <v>399</v>
      </c>
      <c r="F82" s="69" t="s">
        <v>101</v>
      </c>
      <c r="G82" s="69">
        <v>14</v>
      </c>
      <c r="H82" s="69">
        <v>18</v>
      </c>
      <c r="I82" s="56">
        <f t="shared" si="1"/>
        <v>32</v>
      </c>
      <c r="J82" s="69">
        <v>9678868441</v>
      </c>
      <c r="K82" s="69" t="s">
        <v>73</v>
      </c>
      <c r="L82" s="18"/>
      <c r="M82" s="18"/>
      <c r="N82" s="18"/>
      <c r="O82" s="18"/>
      <c r="P82" s="78" t="s">
        <v>483</v>
      </c>
      <c r="Q82" s="18" t="s">
        <v>133</v>
      </c>
      <c r="R82" s="18"/>
      <c r="S82" s="18" t="s">
        <v>98</v>
      </c>
      <c r="T82" s="84"/>
    </row>
    <row r="83" spans="1:20" x14ac:dyDescent="0.3">
      <c r="A83" s="4">
        <v>79</v>
      </c>
      <c r="B83" s="72" t="s">
        <v>62</v>
      </c>
      <c r="C83" s="69" t="s">
        <v>400</v>
      </c>
      <c r="D83" s="69" t="s">
        <v>23</v>
      </c>
      <c r="E83" s="76" t="s">
        <v>401</v>
      </c>
      <c r="F83" s="69" t="s">
        <v>101</v>
      </c>
      <c r="G83" s="69">
        <v>5</v>
      </c>
      <c r="H83" s="69">
        <v>4</v>
      </c>
      <c r="I83" s="56">
        <f t="shared" si="1"/>
        <v>9</v>
      </c>
      <c r="J83" s="69">
        <v>8812958346</v>
      </c>
      <c r="K83" s="69" t="s">
        <v>73</v>
      </c>
      <c r="L83" s="18"/>
      <c r="M83" s="18"/>
      <c r="N83" s="18"/>
      <c r="O83" s="18"/>
      <c r="P83" s="78" t="s">
        <v>483</v>
      </c>
      <c r="Q83" s="18" t="s">
        <v>133</v>
      </c>
      <c r="R83" s="18"/>
      <c r="S83" s="18" t="s">
        <v>98</v>
      </c>
      <c r="T83" s="18"/>
    </row>
    <row r="84" spans="1:20" x14ac:dyDescent="0.3">
      <c r="A84" s="4">
        <v>80</v>
      </c>
      <c r="B84" s="72" t="s">
        <v>63</v>
      </c>
      <c r="C84" s="73" t="s">
        <v>402</v>
      </c>
      <c r="D84" s="18" t="s">
        <v>25</v>
      </c>
      <c r="E84" s="76">
        <v>18</v>
      </c>
      <c r="F84" s="75" t="s">
        <v>288</v>
      </c>
      <c r="G84" s="69">
        <v>14</v>
      </c>
      <c r="H84" s="69">
        <v>15</v>
      </c>
      <c r="I84" s="56">
        <f t="shared" si="1"/>
        <v>29</v>
      </c>
      <c r="J84" s="73"/>
      <c r="K84" s="73" t="s">
        <v>102</v>
      </c>
      <c r="L84" s="79" t="s">
        <v>467</v>
      </c>
      <c r="M84" s="79">
        <v>9954260825</v>
      </c>
      <c r="N84" s="80" t="s">
        <v>479</v>
      </c>
      <c r="O84" s="79">
        <v>8474075806</v>
      </c>
      <c r="P84" s="78" t="s">
        <v>483</v>
      </c>
      <c r="Q84" s="18" t="s">
        <v>133</v>
      </c>
      <c r="R84" s="18"/>
      <c r="S84" s="18" t="s">
        <v>98</v>
      </c>
      <c r="T84" s="18"/>
    </row>
    <row r="85" spans="1:20" x14ac:dyDescent="0.3">
      <c r="A85" s="4">
        <v>81</v>
      </c>
      <c r="B85" s="72" t="s">
        <v>63</v>
      </c>
      <c r="C85" s="69" t="s">
        <v>403</v>
      </c>
      <c r="D85" s="69" t="s">
        <v>23</v>
      </c>
      <c r="E85" s="76" t="s">
        <v>404</v>
      </c>
      <c r="F85" s="69" t="s">
        <v>101</v>
      </c>
      <c r="G85" s="69">
        <v>41</v>
      </c>
      <c r="H85" s="69">
        <v>50</v>
      </c>
      <c r="I85" s="56">
        <f t="shared" si="1"/>
        <v>91</v>
      </c>
      <c r="J85" s="69">
        <v>8486187641</v>
      </c>
      <c r="K85" s="69" t="s">
        <v>257</v>
      </c>
      <c r="L85" s="18"/>
      <c r="M85" s="18"/>
      <c r="N85" s="18"/>
      <c r="O85" s="18"/>
      <c r="P85" s="78" t="s">
        <v>483</v>
      </c>
      <c r="Q85" s="18" t="s">
        <v>133</v>
      </c>
      <c r="R85" s="18"/>
      <c r="S85" s="18" t="s">
        <v>98</v>
      </c>
      <c r="T85" s="18"/>
    </row>
    <row r="86" spans="1:20" x14ac:dyDescent="0.3">
      <c r="A86" s="4">
        <v>82</v>
      </c>
      <c r="B86" s="72" t="s">
        <v>62</v>
      </c>
      <c r="C86" s="73" t="s">
        <v>405</v>
      </c>
      <c r="D86" s="72" t="s">
        <v>25</v>
      </c>
      <c r="E86" s="74">
        <v>11</v>
      </c>
      <c r="F86" s="69" t="s">
        <v>331</v>
      </c>
      <c r="G86" s="74">
        <v>15</v>
      </c>
      <c r="H86" s="74">
        <v>17</v>
      </c>
      <c r="I86" s="56">
        <f t="shared" si="1"/>
        <v>32</v>
      </c>
      <c r="J86" s="73">
        <v>9957268434</v>
      </c>
      <c r="K86" s="73" t="s">
        <v>397</v>
      </c>
      <c r="L86" s="79" t="s">
        <v>482</v>
      </c>
      <c r="M86" s="79">
        <v>9401503150</v>
      </c>
      <c r="N86" s="18"/>
      <c r="O86" s="18"/>
      <c r="P86" s="78" t="s">
        <v>484</v>
      </c>
      <c r="Q86" s="18" t="s">
        <v>143</v>
      </c>
      <c r="R86" s="18"/>
      <c r="S86" s="18" t="s">
        <v>98</v>
      </c>
      <c r="T86" s="18"/>
    </row>
    <row r="87" spans="1:20" x14ac:dyDescent="0.3">
      <c r="A87" s="4">
        <v>83</v>
      </c>
      <c r="B87" s="72" t="s">
        <v>62</v>
      </c>
      <c r="C87" s="69" t="s">
        <v>406</v>
      </c>
      <c r="D87" s="69" t="s">
        <v>23</v>
      </c>
      <c r="E87" s="76" t="s">
        <v>407</v>
      </c>
      <c r="F87" s="69" t="s">
        <v>101</v>
      </c>
      <c r="G87" s="69">
        <v>21</v>
      </c>
      <c r="H87" s="69">
        <v>26</v>
      </c>
      <c r="I87" s="56">
        <f t="shared" si="1"/>
        <v>47</v>
      </c>
      <c r="J87" s="69">
        <v>8011052829</v>
      </c>
      <c r="K87" s="69" t="s">
        <v>485</v>
      </c>
      <c r="L87" s="18"/>
      <c r="M87" s="18"/>
      <c r="N87" s="18"/>
      <c r="O87" s="18"/>
      <c r="P87" s="78" t="s">
        <v>484</v>
      </c>
      <c r="Q87" s="18" t="s">
        <v>143</v>
      </c>
      <c r="R87" s="18"/>
      <c r="S87" s="18" t="s">
        <v>98</v>
      </c>
      <c r="T87" s="18"/>
    </row>
    <row r="88" spans="1:20" x14ac:dyDescent="0.3">
      <c r="A88" s="4">
        <v>84</v>
      </c>
      <c r="B88" s="72" t="s">
        <v>62</v>
      </c>
      <c r="C88" s="69" t="s">
        <v>408</v>
      </c>
      <c r="D88" s="69" t="s">
        <v>23</v>
      </c>
      <c r="E88" s="76" t="s">
        <v>409</v>
      </c>
      <c r="F88" s="69" t="s">
        <v>114</v>
      </c>
      <c r="G88" s="69">
        <v>8</v>
      </c>
      <c r="H88" s="69">
        <v>14</v>
      </c>
      <c r="I88" s="56">
        <f t="shared" si="1"/>
        <v>22</v>
      </c>
      <c r="J88" s="69">
        <v>8812027803</v>
      </c>
      <c r="K88" s="69" t="s">
        <v>485</v>
      </c>
      <c r="L88" s="18"/>
      <c r="M88" s="18"/>
      <c r="N88" s="18"/>
      <c r="O88" s="18"/>
      <c r="P88" s="78" t="s">
        <v>484</v>
      </c>
      <c r="Q88" s="18" t="s">
        <v>143</v>
      </c>
      <c r="R88" s="18"/>
      <c r="S88" s="18" t="s">
        <v>98</v>
      </c>
      <c r="T88" s="18"/>
    </row>
    <row r="89" spans="1:20" x14ac:dyDescent="0.3">
      <c r="A89" s="4">
        <v>85</v>
      </c>
      <c r="B89" s="72" t="s">
        <v>63</v>
      </c>
      <c r="C89" s="73" t="s">
        <v>410</v>
      </c>
      <c r="D89" s="18" t="s">
        <v>25</v>
      </c>
      <c r="E89" s="74">
        <v>19</v>
      </c>
      <c r="F89" s="75" t="s">
        <v>288</v>
      </c>
      <c r="G89" s="74">
        <v>32</v>
      </c>
      <c r="H89" s="74">
        <v>23</v>
      </c>
      <c r="I89" s="56">
        <f t="shared" si="1"/>
        <v>55</v>
      </c>
      <c r="J89" s="73">
        <v>9678300293</v>
      </c>
      <c r="K89" s="73" t="s">
        <v>102</v>
      </c>
      <c r="L89" s="79" t="s">
        <v>467</v>
      </c>
      <c r="M89" s="79">
        <v>9954260825</v>
      </c>
      <c r="N89" s="80" t="s">
        <v>486</v>
      </c>
      <c r="O89" s="79">
        <v>7399779344</v>
      </c>
      <c r="P89" s="78" t="s">
        <v>484</v>
      </c>
      <c r="Q89" s="18" t="s">
        <v>143</v>
      </c>
      <c r="R89" s="18"/>
      <c r="S89" s="18" t="s">
        <v>98</v>
      </c>
      <c r="T89" s="18"/>
    </row>
    <row r="90" spans="1:20" x14ac:dyDescent="0.3">
      <c r="A90" s="4">
        <v>86</v>
      </c>
      <c r="B90" s="72" t="s">
        <v>63</v>
      </c>
      <c r="C90" s="73" t="s">
        <v>411</v>
      </c>
      <c r="D90" s="69" t="s">
        <v>23</v>
      </c>
      <c r="E90" s="76" t="s">
        <v>412</v>
      </c>
      <c r="F90" s="69" t="s">
        <v>118</v>
      </c>
      <c r="G90" s="69">
        <v>49</v>
      </c>
      <c r="H90" s="69">
        <v>50</v>
      </c>
      <c r="I90" s="56">
        <f t="shared" si="1"/>
        <v>99</v>
      </c>
      <c r="J90" s="69">
        <v>9954122490</v>
      </c>
      <c r="K90" s="69" t="s">
        <v>257</v>
      </c>
      <c r="L90" s="18"/>
      <c r="M90" s="18"/>
      <c r="N90" s="18"/>
      <c r="O90" s="18"/>
      <c r="P90" s="78" t="s">
        <v>484</v>
      </c>
      <c r="Q90" s="18" t="s">
        <v>143</v>
      </c>
      <c r="R90" s="18"/>
      <c r="S90" s="18" t="s">
        <v>98</v>
      </c>
      <c r="T90" s="18"/>
    </row>
    <row r="91" spans="1:20" x14ac:dyDescent="0.3">
      <c r="A91" s="4">
        <v>87</v>
      </c>
      <c r="B91" s="72" t="s">
        <v>62</v>
      </c>
      <c r="C91" s="73" t="s">
        <v>413</v>
      </c>
      <c r="D91" s="72" t="s">
        <v>25</v>
      </c>
      <c r="E91" s="76">
        <v>12</v>
      </c>
      <c r="F91" s="69" t="s">
        <v>331</v>
      </c>
      <c r="G91" s="69">
        <v>11</v>
      </c>
      <c r="H91" s="69">
        <v>13</v>
      </c>
      <c r="I91" s="56">
        <f t="shared" si="1"/>
        <v>24</v>
      </c>
      <c r="J91" s="73">
        <v>7399331604</v>
      </c>
      <c r="K91" s="73" t="s">
        <v>469</v>
      </c>
      <c r="L91" s="79" t="s">
        <v>470</v>
      </c>
      <c r="M91" s="79">
        <v>7399333334</v>
      </c>
      <c r="N91" s="18"/>
      <c r="O91" s="18"/>
      <c r="P91" s="78" t="s">
        <v>487</v>
      </c>
      <c r="Q91" s="18" t="s">
        <v>151</v>
      </c>
      <c r="R91" s="18"/>
      <c r="S91" s="18" t="s">
        <v>98</v>
      </c>
      <c r="T91" s="18"/>
    </row>
    <row r="92" spans="1:20" x14ac:dyDescent="0.3">
      <c r="A92" s="4">
        <v>88</v>
      </c>
      <c r="B92" s="72" t="s">
        <v>62</v>
      </c>
      <c r="C92" s="69" t="s">
        <v>414</v>
      </c>
      <c r="D92" s="69" t="s">
        <v>23</v>
      </c>
      <c r="E92" s="76" t="s">
        <v>415</v>
      </c>
      <c r="F92" s="69" t="s">
        <v>114</v>
      </c>
      <c r="G92" s="69">
        <v>19</v>
      </c>
      <c r="H92" s="69">
        <v>6</v>
      </c>
      <c r="I92" s="56">
        <f t="shared" si="1"/>
        <v>25</v>
      </c>
      <c r="J92" s="69">
        <v>9859543645</v>
      </c>
      <c r="K92" s="69" t="s">
        <v>485</v>
      </c>
      <c r="L92" s="18"/>
      <c r="M92" s="18"/>
      <c r="N92" s="18"/>
      <c r="O92" s="18"/>
      <c r="P92" s="78" t="s">
        <v>487</v>
      </c>
      <c r="Q92" s="18" t="s">
        <v>151</v>
      </c>
      <c r="R92" s="18"/>
      <c r="S92" s="18" t="s">
        <v>98</v>
      </c>
      <c r="T92" s="18"/>
    </row>
    <row r="93" spans="1:20" x14ac:dyDescent="0.3">
      <c r="A93" s="4">
        <v>89</v>
      </c>
      <c r="B93" s="72" t="s">
        <v>62</v>
      </c>
      <c r="C93" s="69" t="s">
        <v>416</v>
      </c>
      <c r="D93" s="69" t="s">
        <v>23</v>
      </c>
      <c r="E93" s="76" t="s">
        <v>417</v>
      </c>
      <c r="F93" s="69" t="s">
        <v>101</v>
      </c>
      <c r="G93" s="69">
        <v>25</v>
      </c>
      <c r="H93" s="69">
        <v>52</v>
      </c>
      <c r="I93" s="56">
        <f t="shared" si="1"/>
        <v>77</v>
      </c>
      <c r="J93" s="69">
        <v>8474890115</v>
      </c>
      <c r="K93" s="69" t="s">
        <v>105</v>
      </c>
      <c r="L93" s="18"/>
      <c r="M93" s="18"/>
      <c r="N93" s="18"/>
      <c r="O93" s="18"/>
      <c r="P93" s="78" t="s">
        <v>487</v>
      </c>
      <c r="Q93" s="18" t="s">
        <v>151</v>
      </c>
      <c r="R93" s="18"/>
      <c r="S93" s="18" t="s">
        <v>98</v>
      </c>
      <c r="T93" s="18"/>
    </row>
    <row r="94" spans="1:20" x14ac:dyDescent="0.3">
      <c r="A94" s="4">
        <v>90</v>
      </c>
      <c r="B94" s="72" t="s">
        <v>63</v>
      </c>
      <c r="C94" s="73" t="s">
        <v>418</v>
      </c>
      <c r="D94" s="18" t="s">
        <v>25</v>
      </c>
      <c r="E94" s="76">
        <v>20</v>
      </c>
      <c r="F94" s="75" t="s">
        <v>288</v>
      </c>
      <c r="G94" s="69">
        <v>27</v>
      </c>
      <c r="H94" s="69">
        <v>21</v>
      </c>
      <c r="I94" s="56">
        <f t="shared" si="1"/>
        <v>48</v>
      </c>
      <c r="J94" s="73">
        <v>8011528314</v>
      </c>
      <c r="K94" s="73" t="s">
        <v>102</v>
      </c>
      <c r="L94" s="79" t="s">
        <v>467</v>
      </c>
      <c r="M94" s="79">
        <v>9954260825</v>
      </c>
      <c r="N94" s="80" t="s">
        <v>486</v>
      </c>
      <c r="O94" s="79">
        <v>7399779344</v>
      </c>
      <c r="P94" s="78" t="s">
        <v>487</v>
      </c>
      <c r="Q94" s="18" t="s">
        <v>151</v>
      </c>
      <c r="R94" s="18"/>
      <c r="S94" s="18" t="s">
        <v>98</v>
      </c>
      <c r="T94" s="18"/>
    </row>
    <row r="95" spans="1:20" x14ac:dyDescent="0.3">
      <c r="A95" s="4">
        <v>91</v>
      </c>
      <c r="B95" s="72" t="s">
        <v>63</v>
      </c>
      <c r="C95" s="73" t="s">
        <v>419</v>
      </c>
      <c r="D95" s="69" t="s">
        <v>23</v>
      </c>
      <c r="E95" s="76" t="s">
        <v>420</v>
      </c>
      <c r="F95" s="69" t="s">
        <v>114</v>
      </c>
      <c r="G95" s="69">
        <v>30</v>
      </c>
      <c r="H95" s="69">
        <v>54</v>
      </c>
      <c r="I95" s="56">
        <f t="shared" si="1"/>
        <v>84</v>
      </c>
      <c r="J95" s="69">
        <v>8011926694</v>
      </c>
      <c r="K95" s="69" t="s">
        <v>73</v>
      </c>
      <c r="L95" s="18"/>
      <c r="M95" s="18"/>
      <c r="N95" s="18"/>
      <c r="O95" s="18"/>
      <c r="P95" s="78" t="s">
        <v>487</v>
      </c>
      <c r="Q95" s="18" t="s">
        <v>151</v>
      </c>
      <c r="R95" s="18"/>
      <c r="S95" s="18" t="s">
        <v>98</v>
      </c>
      <c r="T95" s="18"/>
    </row>
    <row r="96" spans="1:20" x14ac:dyDescent="0.3">
      <c r="A96" s="4">
        <v>92</v>
      </c>
      <c r="B96" s="72" t="s">
        <v>63</v>
      </c>
      <c r="C96" s="69" t="s">
        <v>421</v>
      </c>
      <c r="D96" s="69" t="s">
        <v>23</v>
      </c>
      <c r="E96" s="76" t="s">
        <v>422</v>
      </c>
      <c r="F96" s="69" t="s">
        <v>101</v>
      </c>
      <c r="G96" s="69">
        <v>36</v>
      </c>
      <c r="H96" s="69">
        <v>47</v>
      </c>
      <c r="I96" s="56">
        <f t="shared" si="1"/>
        <v>83</v>
      </c>
      <c r="J96" s="69">
        <v>9859009995</v>
      </c>
      <c r="K96" s="69" t="s">
        <v>73</v>
      </c>
      <c r="L96" s="18"/>
      <c r="M96" s="18"/>
      <c r="N96" s="18"/>
      <c r="O96" s="18"/>
      <c r="P96" s="78" t="s">
        <v>487</v>
      </c>
      <c r="Q96" s="18" t="s">
        <v>151</v>
      </c>
      <c r="R96" s="18"/>
      <c r="S96" s="18" t="s">
        <v>98</v>
      </c>
      <c r="T96" s="18"/>
    </row>
    <row r="97" spans="1:20" x14ac:dyDescent="0.3">
      <c r="A97" s="4">
        <v>93</v>
      </c>
      <c r="B97" s="72" t="s">
        <v>62</v>
      </c>
      <c r="C97" s="73" t="s">
        <v>423</v>
      </c>
      <c r="D97" s="72" t="s">
        <v>25</v>
      </c>
      <c r="E97" s="76">
        <v>13</v>
      </c>
      <c r="F97" s="69" t="s">
        <v>331</v>
      </c>
      <c r="G97" s="69">
        <v>18</v>
      </c>
      <c r="H97" s="69">
        <v>17</v>
      </c>
      <c r="I97" s="56">
        <f t="shared" si="1"/>
        <v>35</v>
      </c>
      <c r="J97" s="73">
        <v>9859013545</v>
      </c>
      <c r="K97" s="73" t="s">
        <v>469</v>
      </c>
      <c r="L97" s="79" t="s">
        <v>470</v>
      </c>
      <c r="M97" s="79">
        <v>7399333334</v>
      </c>
      <c r="N97" s="18"/>
      <c r="O97" s="18"/>
      <c r="P97" s="78" t="s">
        <v>488</v>
      </c>
      <c r="Q97" s="18" t="s">
        <v>97</v>
      </c>
      <c r="R97" s="18"/>
      <c r="S97" s="18" t="s">
        <v>98</v>
      </c>
      <c r="T97" s="18"/>
    </row>
    <row r="98" spans="1:20" x14ac:dyDescent="0.3">
      <c r="A98" s="4">
        <v>94</v>
      </c>
      <c r="B98" s="72" t="s">
        <v>62</v>
      </c>
      <c r="C98" s="69" t="s">
        <v>424</v>
      </c>
      <c r="D98" s="69" t="s">
        <v>23</v>
      </c>
      <c r="E98" s="76" t="s">
        <v>425</v>
      </c>
      <c r="F98" s="69" t="s">
        <v>101</v>
      </c>
      <c r="G98" s="69">
        <v>8</v>
      </c>
      <c r="H98" s="69">
        <v>6</v>
      </c>
      <c r="I98" s="56">
        <f t="shared" si="1"/>
        <v>14</v>
      </c>
      <c r="J98" s="69">
        <v>8135894167</v>
      </c>
      <c r="K98" s="69" t="s">
        <v>105</v>
      </c>
      <c r="L98" s="18"/>
      <c r="M98" s="18"/>
      <c r="N98" s="18"/>
      <c r="O98" s="18"/>
      <c r="P98" s="78" t="s">
        <v>488</v>
      </c>
      <c r="Q98" s="18" t="s">
        <v>97</v>
      </c>
      <c r="R98" s="18"/>
      <c r="S98" s="18" t="s">
        <v>98</v>
      </c>
      <c r="T98" s="18"/>
    </row>
    <row r="99" spans="1:20" x14ac:dyDescent="0.3">
      <c r="A99" s="4">
        <v>95</v>
      </c>
      <c r="B99" s="72" t="s">
        <v>62</v>
      </c>
      <c r="C99" s="73" t="s">
        <v>426</v>
      </c>
      <c r="D99" s="69" t="s">
        <v>23</v>
      </c>
      <c r="E99" s="76" t="s">
        <v>427</v>
      </c>
      <c r="F99" s="69" t="s">
        <v>101</v>
      </c>
      <c r="G99" s="69">
        <v>23</v>
      </c>
      <c r="H99" s="69">
        <v>24</v>
      </c>
      <c r="I99" s="56">
        <f t="shared" si="1"/>
        <v>47</v>
      </c>
      <c r="J99" s="69">
        <v>9577528758</v>
      </c>
      <c r="K99" s="69" t="s">
        <v>105</v>
      </c>
      <c r="L99" s="18"/>
      <c r="M99" s="18"/>
      <c r="N99" s="18"/>
      <c r="O99" s="18"/>
      <c r="P99" s="78" t="s">
        <v>488</v>
      </c>
      <c r="Q99" s="18" t="s">
        <v>97</v>
      </c>
      <c r="R99" s="18"/>
      <c r="S99" s="18" t="s">
        <v>98</v>
      </c>
      <c r="T99" s="18"/>
    </row>
    <row r="100" spans="1:20" x14ac:dyDescent="0.3">
      <c r="A100" s="4">
        <v>96</v>
      </c>
      <c r="B100" s="72" t="s">
        <v>63</v>
      </c>
      <c r="C100" s="73" t="s">
        <v>428</v>
      </c>
      <c r="D100" s="18" t="s">
        <v>25</v>
      </c>
      <c r="E100" s="76">
        <v>21</v>
      </c>
      <c r="F100" s="75" t="s">
        <v>288</v>
      </c>
      <c r="G100" s="69">
        <v>22</v>
      </c>
      <c r="H100" s="69">
        <v>15</v>
      </c>
      <c r="I100" s="56">
        <f t="shared" si="1"/>
        <v>37</v>
      </c>
      <c r="J100" s="73"/>
      <c r="K100" s="73" t="s">
        <v>102</v>
      </c>
      <c r="L100" s="79" t="s">
        <v>467</v>
      </c>
      <c r="M100" s="79">
        <v>9954260825</v>
      </c>
      <c r="N100" s="80" t="s">
        <v>486</v>
      </c>
      <c r="O100" s="79">
        <v>7399779344</v>
      </c>
      <c r="P100" s="78" t="s">
        <v>488</v>
      </c>
      <c r="Q100" s="18" t="s">
        <v>97</v>
      </c>
      <c r="R100" s="18"/>
      <c r="S100" s="18" t="s">
        <v>98</v>
      </c>
      <c r="T100" s="18"/>
    </row>
    <row r="101" spans="1:20" x14ac:dyDescent="0.3">
      <c r="A101" s="4">
        <v>97</v>
      </c>
      <c r="B101" s="72" t="s">
        <v>63</v>
      </c>
      <c r="C101" s="69" t="s">
        <v>429</v>
      </c>
      <c r="D101" s="69" t="s">
        <v>23</v>
      </c>
      <c r="E101" s="76" t="s">
        <v>430</v>
      </c>
      <c r="F101" s="69" t="s">
        <v>101</v>
      </c>
      <c r="G101" s="69">
        <v>52</v>
      </c>
      <c r="H101" s="69">
        <v>43</v>
      </c>
      <c r="I101" s="56">
        <f t="shared" si="1"/>
        <v>95</v>
      </c>
      <c r="J101" s="69">
        <v>8761043371</v>
      </c>
      <c r="K101" s="69" t="s">
        <v>73</v>
      </c>
      <c r="L101" s="18"/>
      <c r="M101" s="18"/>
      <c r="N101" s="18"/>
      <c r="O101" s="18"/>
      <c r="P101" s="78" t="s">
        <v>488</v>
      </c>
      <c r="Q101" s="18" t="s">
        <v>97</v>
      </c>
      <c r="R101" s="18"/>
      <c r="S101" s="18" t="s">
        <v>98</v>
      </c>
      <c r="T101" s="18"/>
    </row>
    <row r="102" spans="1:20" x14ac:dyDescent="0.3">
      <c r="A102" s="4">
        <v>98</v>
      </c>
      <c r="B102" s="72" t="s">
        <v>62</v>
      </c>
      <c r="C102" s="73" t="s">
        <v>431</v>
      </c>
      <c r="D102" s="72" t="s">
        <v>25</v>
      </c>
      <c r="E102" s="76">
        <v>14</v>
      </c>
      <c r="F102" s="69" t="s">
        <v>331</v>
      </c>
      <c r="G102" s="69">
        <v>19</v>
      </c>
      <c r="H102" s="69">
        <v>16</v>
      </c>
      <c r="I102" s="56">
        <f t="shared" si="1"/>
        <v>35</v>
      </c>
      <c r="J102" s="73">
        <v>9577955323</v>
      </c>
      <c r="K102" s="73" t="s">
        <v>469</v>
      </c>
      <c r="L102" s="79" t="s">
        <v>470</v>
      </c>
      <c r="M102" s="79">
        <v>7399333334</v>
      </c>
      <c r="N102" s="18"/>
      <c r="O102" s="18"/>
      <c r="P102" s="78" t="s">
        <v>489</v>
      </c>
      <c r="Q102" s="18" t="s">
        <v>111</v>
      </c>
      <c r="R102" s="18"/>
      <c r="S102" s="18" t="s">
        <v>98</v>
      </c>
      <c r="T102" s="18"/>
    </row>
    <row r="103" spans="1:20" x14ac:dyDescent="0.3">
      <c r="A103" s="4">
        <v>99</v>
      </c>
      <c r="B103" s="72" t="s">
        <v>62</v>
      </c>
      <c r="C103" s="73" t="s">
        <v>432</v>
      </c>
      <c r="D103" s="69" t="s">
        <v>23</v>
      </c>
      <c r="E103" s="76" t="s">
        <v>433</v>
      </c>
      <c r="F103" s="69" t="s">
        <v>118</v>
      </c>
      <c r="G103" s="69">
        <v>61</v>
      </c>
      <c r="H103" s="69">
        <v>57</v>
      </c>
      <c r="I103" s="56">
        <f t="shared" si="1"/>
        <v>118</v>
      </c>
      <c r="J103" s="69">
        <v>8486331723</v>
      </c>
      <c r="K103" s="69" t="s">
        <v>105</v>
      </c>
      <c r="L103" s="18"/>
      <c r="M103" s="18"/>
      <c r="N103" s="18"/>
      <c r="O103" s="18"/>
      <c r="P103" s="78" t="s">
        <v>489</v>
      </c>
      <c r="Q103" s="18" t="s">
        <v>111</v>
      </c>
      <c r="R103" s="18"/>
      <c r="S103" s="18" t="s">
        <v>98</v>
      </c>
      <c r="T103" s="18"/>
    </row>
    <row r="104" spans="1:20" x14ac:dyDescent="0.3">
      <c r="A104" s="4">
        <v>100</v>
      </c>
      <c r="B104" s="72" t="s">
        <v>63</v>
      </c>
      <c r="C104" s="73" t="s">
        <v>434</v>
      </c>
      <c r="D104" s="18" t="s">
        <v>25</v>
      </c>
      <c r="E104" s="76">
        <v>22</v>
      </c>
      <c r="F104" s="75" t="s">
        <v>288</v>
      </c>
      <c r="G104" s="69">
        <v>10</v>
      </c>
      <c r="H104" s="69">
        <v>14</v>
      </c>
      <c r="I104" s="56">
        <f t="shared" si="1"/>
        <v>24</v>
      </c>
      <c r="J104" s="73">
        <v>7399331599</v>
      </c>
      <c r="K104" s="73" t="s">
        <v>102</v>
      </c>
      <c r="L104" s="79" t="s">
        <v>467</v>
      </c>
      <c r="M104" s="79">
        <v>9954260825</v>
      </c>
      <c r="N104" s="80" t="s">
        <v>486</v>
      </c>
      <c r="O104" s="79">
        <v>7399779344</v>
      </c>
      <c r="P104" s="78" t="s">
        <v>489</v>
      </c>
      <c r="Q104" s="18" t="s">
        <v>111</v>
      </c>
      <c r="R104" s="18"/>
      <c r="S104" s="18" t="s">
        <v>98</v>
      </c>
      <c r="T104" s="18"/>
    </row>
    <row r="105" spans="1:20" x14ac:dyDescent="0.3">
      <c r="A105" s="4">
        <v>101</v>
      </c>
      <c r="B105" s="72" t="s">
        <v>63</v>
      </c>
      <c r="C105" s="69" t="s">
        <v>435</v>
      </c>
      <c r="D105" s="69" t="s">
        <v>23</v>
      </c>
      <c r="E105" s="76" t="s">
        <v>436</v>
      </c>
      <c r="F105" s="69" t="s">
        <v>101</v>
      </c>
      <c r="G105" s="69">
        <v>21</v>
      </c>
      <c r="H105" s="69">
        <v>12</v>
      </c>
      <c r="I105" s="56">
        <f t="shared" si="1"/>
        <v>33</v>
      </c>
      <c r="J105" s="69">
        <v>8133904344</v>
      </c>
      <c r="K105" s="69" t="s">
        <v>73</v>
      </c>
      <c r="L105" s="18"/>
      <c r="M105" s="18"/>
      <c r="N105" s="18"/>
      <c r="O105" s="18"/>
      <c r="P105" s="78" t="s">
        <v>489</v>
      </c>
      <c r="Q105" s="18" t="s">
        <v>111</v>
      </c>
      <c r="R105" s="18"/>
      <c r="S105" s="18" t="s">
        <v>98</v>
      </c>
      <c r="T105" s="18"/>
    </row>
    <row r="106" spans="1:20" x14ac:dyDescent="0.3">
      <c r="A106" s="4">
        <v>102</v>
      </c>
      <c r="B106" s="72" t="s">
        <v>63</v>
      </c>
      <c r="C106" s="69" t="s">
        <v>437</v>
      </c>
      <c r="D106" s="69" t="s">
        <v>23</v>
      </c>
      <c r="E106" s="76" t="s">
        <v>438</v>
      </c>
      <c r="F106" s="69" t="s">
        <v>101</v>
      </c>
      <c r="G106" s="69">
        <v>27</v>
      </c>
      <c r="H106" s="69">
        <v>26</v>
      </c>
      <c r="I106" s="56">
        <f t="shared" si="1"/>
        <v>53</v>
      </c>
      <c r="J106" s="69">
        <v>9613537175</v>
      </c>
      <c r="K106" s="69" t="s">
        <v>73</v>
      </c>
      <c r="L106" s="18"/>
      <c r="M106" s="18"/>
      <c r="N106" s="18"/>
      <c r="O106" s="18"/>
      <c r="P106" s="78" t="s">
        <v>489</v>
      </c>
      <c r="Q106" s="18" t="s">
        <v>111</v>
      </c>
      <c r="R106" s="18"/>
      <c r="S106" s="18" t="s">
        <v>98</v>
      </c>
      <c r="T106" s="18"/>
    </row>
    <row r="107" spans="1:20" x14ac:dyDescent="0.3">
      <c r="A107" s="4">
        <v>103</v>
      </c>
      <c r="B107" s="72" t="s">
        <v>62</v>
      </c>
      <c r="C107" s="73" t="s">
        <v>439</v>
      </c>
      <c r="D107" s="72" t="s">
        <v>25</v>
      </c>
      <c r="E107" s="76">
        <v>15</v>
      </c>
      <c r="F107" s="69" t="s">
        <v>331</v>
      </c>
      <c r="G107" s="69">
        <v>14</v>
      </c>
      <c r="H107" s="69">
        <v>16</v>
      </c>
      <c r="I107" s="56">
        <f t="shared" si="1"/>
        <v>30</v>
      </c>
      <c r="J107" s="73">
        <v>9613837197</v>
      </c>
      <c r="K107" s="73" t="s">
        <v>473</v>
      </c>
      <c r="L107" s="79" t="s">
        <v>474</v>
      </c>
      <c r="M107" s="79">
        <v>9577293524</v>
      </c>
      <c r="N107" s="18"/>
      <c r="O107" s="18"/>
      <c r="P107" s="78" t="s">
        <v>490</v>
      </c>
      <c r="Q107" s="18" t="s">
        <v>178</v>
      </c>
      <c r="R107" s="18"/>
      <c r="S107" s="18" t="s">
        <v>98</v>
      </c>
      <c r="T107" s="18"/>
    </row>
    <row r="108" spans="1:20" x14ac:dyDescent="0.3">
      <c r="A108" s="4">
        <v>104</v>
      </c>
      <c r="B108" s="72" t="s">
        <v>62</v>
      </c>
      <c r="C108" s="69" t="s">
        <v>440</v>
      </c>
      <c r="D108" s="69" t="s">
        <v>23</v>
      </c>
      <c r="E108" s="76" t="s">
        <v>441</v>
      </c>
      <c r="F108" s="69" t="s">
        <v>101</v>
      </c>
      <c r="G108" s="69">
        <v>19</v>
      </c>
      <c r="H108" s="69">
        <v>24</v>
      </c>
      <c r="I108" s="56">
        <f t="shared" si="1"/>
        <v>43</v>
      </c>
      <c r="J108" s="69">
        <v>9954501123</v>
      </c>
      <c r="K108" s="69" t="s">
        <v>73</v>
      </c>
      <c r="L108" s="18"/>
      <c r="M108" s="18"/>
      <c r="N108" s="18"/>
      <c r="O108" s="18"/>
      <c r="P108" s="78" t="s">
        <v>490</v>
      </c>
      <c r="Q108" s="18" t="s">
        <v>178</v>
      </c>
      <c r="R108" s="18"/>
      <c r="S108" s="18" t="s">
        <v>98</v>
      </c>
      <c r="T108" s="18"/>
    </row>
    <row r="109" spans="1:20" x14ac:dyDescent="0.3">
      <c r="A109" s="4">
        <v>105</v>
      </c>
      <c r="B109" s="72" t="s">
        <v>62</v>
      </c>
      <c r="C109" s="73" t="s">
        <v>442</v>
      </c>
      <c r="D109" s="69" t="s">
        <v>23</v>
      </c>
      <c r="E109" s="76" t="s">
        <v>443</v>
      </c>
      <c r="F109" s="69" t="s">
        <v>114</v>
      </c>
      <c r="G109" s="69">
        <v>15</v>
      </c>
      <c r="H109" s="69">
        <v>12</v>
      </c>
      <c r="I109" s="56">
        <f t="shared" si="1"/>
        <v>27</v>
      </c>
      <c r="J109" s="69">
        <v>9435722262</v>
      </c>
      <c r="K109" s="69" t="s">
        <v>73</v>
      </c>
      <c r="L109" s="18"/>
      <c r="M109" s="18"/>
      <c r="N109" s="18"/>
      <c r="O109" s="18"/>
      <c r="P109" s="78" t="s">
        <v>490</v>
      </c>
      <c r="Q109" s="18" t="s">
        <v>178</v>
      </c>
      <c r="R109" s="18"/>
      <c r="S109" s="18" t="s">
        <v>98</v>
      </c>
      <c r="T109" s="18"/>
    </row>
    <row r="110" spans="1:20" x14ac:dyDescent="0.3">
      <c r="A110" s="4">
        <v>106</v>
      </c>
      <c r="B110" s="72" t="s">
        <v>63</v>
      </c>
      <c r="C110" s="73" t="s">
        <v>444</v>
      </c>
      <c r="D110" s="18" t="s">
        <v>25</v>
      </c>
      <c r="E110" s="76">
        <v>23</v>
      </c>
      <c r="F110" s="75" t="s">
        <v>288</v>
      </c>
      <c r="G110" s="69">
        <v>13</v>
      </c>
      <c r="H110" s="69">
        <v>14</v>
      </c>
      <c r="I110" s="56">
        <f t="shared" si="1"/>
        <v>27</v>
      </c>
      <c r="J110" s="73">
        <v>957768358</v>
      </c>
      <c r="K110" s="73" t="s">
        <v>102</v>
      </c>
      <c r="L110" s="79" t="s">
        <v>467</v>
      </c>
      <c r="M110" s="79">
        <v>9954260825</v>
      </c>
      <c r="N110" s="80" t="s">
        <v>486</v>
      </c>
      <c r="O110" s="79">
        <v>7399779344</v>
      </c>
      <c r="P110" s="78" t="s">
        <v>490</v>
      </c>
      <c r="Q110" s="18" t="s">
        <v>178</v>
      </c>
      <c r="R110" s="18"/>
      <c r="S110" s="18" t="s">
        <v>98</v>
      </c>
      <c r="T110" s="18"/>
    </row>
    <row r="111" spans="1:20" x14ac:dyDescent="0.3">
      <c r="A111" s="4">
        <v>107</v>
      </c>
      <c r="B111" s="72" t="s">
        <v>63</v>
      </c>
      <c r="C111" s="69" t="s">
        <v>445</v>
      </c>
      <c r="D111" s="69" t="s">
        <v>23</v>
      </c>
      <c r="E111" s="76" t="s">
        <v>446</v>
      </c>
      <c r="F111" s="69" t="s">
        <v>101</v>
      </c>
      <c r="G111" s="69">
        <v>72</v>
      </c>
      <c r="H111" s="69">
        <v>99</v>
      </c>
      <c r="I111" s="56">
        <f t="shared" si="1"/>
        <v>171</v>
      </c>
      <c r="J111" s="69">
        <v>9613631355</v>
      </c>
      <c r="K111" s="69" t="s">
        <v>73</v>
      </c>
      <c r="L111" s="18"/>
      <c r="M111" s="18"/>
      <c r="N111" s="18"/>
      <c r="O111" s="18"/>
      <c r="P111" s="78" t="s">
        <v>490</v>
      </c>
      <c r="Q111" s="18" t="s">
        <v>178</v>
      </c>
      <c r="R111" s="18"/>
      <c r="S111" s="18" t="s">
        <v>98</v>
      </c>
      <c r="T111" s="18"/>
    </row>
    <row r="112" spans="1:20" x14ac:dyDescent="0.3">
      <c r="A112" s="4">
        <v>108</v>
      </c>
      <c r="B112" s="72" t="s">
        <v>62</v>
      </c>
      <c r="C112" s="73" t="s">
        <v>447</v>
      </c>
      <c r="D112" s="72" t="s">
        <v>25</v>
      </c>
      <c r="E112" s="74">
        <v>16</v>
      </c>
      <c r="F112" s="69" t="s">
        <v>331</v>
      </c>
      <c r="G112" s="74">
        <v>8</v>
      </c>
      <c r="H112" s="74">
        <v>12</v>
      </c>
      <c r="I112" s="56">
        <f t="shared" si="1"/>
        <v>20</v>
      </c>
      <c r="J112" s="73">
        <v>9678869138</v>
      </c>
      <c r="K112" s="73" t="s">
        <v>397</v>
      </c>
      <c r="L112" s="79" t="s">
        <v>482</v>
      </c>
      <c r="M112" s="79">
        <v>9401503150</v>
      </c>
      <c r="N112" s="18"/>
      <c r="O112" s="18"/>
      <c r="P112" s="78" t="s">
        <v>491</v>
      </c>
      <c r="Q112" s="18" t="s">
        <v>133</v>
      </c>
      <c r="R112" s="18"/>
      <c r="S112" s="18" t="s">
        <v>98</v>
      </c>
      <c r="T112" s="18"/>
    </row>
    <row r="113" spans="1:20" x14ac:dyDescent="0.3">
      <c r="A113" s="4">
        <v>109</v>
      </c>
      <c r="B113" s="72" t="s">
        <v>62</v>
      </c>
      <c r="C113" s="73" t="s">
        <v>448</v>
      </c>
      <c r="D113" s="69" t="s">
        <v>23</v>
      </c>
      <c r="E113" s="76" t="s">
        <v>449</v>
      </c>
      <c r="F113" s="69" t="s">
        <v>118</v>
      </c>
      <c r="G113" s="69">
        <v>34</v>
      </c>
      <c r="H113" s="69">
        <v>22</v>
      </c>
      <c r="I113" s="56">
        <f t="shared" si="1"/>
        <v>56</v>
      </c>
      <c r="J113" s="69">
        <v>9613777409</v>
      </c>
      <c r="K113" s="69" t="s">
        <v>73</v>
      </c>
      <c r="L113" s="18"/>
      <c r="M113" s="18"/>
      <c r="N113" s="18"/>
      <c r="O113" s="18"/>
      <c r="P113" s="78" t="s">
        <v>491</v>
      </c>
      <c r="Q113" s="18" t="s">
        <v>133</v>
      </c>
      <c r="R113" s="18"/>
      <c r="S113" s="18" t="s">
        <v>98</v>
      </c>
      <c r="T113" s="18"/>
    </row>
    <row r="114" spans="1:20" x14ac:dyDescent="0.3">
      <c r="A114" s="4">
        <v>110</v>
      </c>
      <c r="B114" s="72" t="s">
        <v>62</v>
      </c>
      <c r="C114" s="69" t="s">
        <v>450</v>
      </c>
      <c r="D114" s="69" t="s">
        <v>23</v>
      </c>
      <c r="E114" s="76" t="s">
        <v>451</v>
      </c>
      <c r="F114" s="69" t="s">
        <v>101</v>
      </c>
      <c r="G114" s="69">
        <v>26</v>
      </c>
      <c r="H114" s="69">
        <v>37</v>
      </c>
      <c r="I114" s="56">
        <f t="shared" si="1"/>
        <v>63</v>
      </c>
      <c r="J114" s="69">
        <v>8812959166</v>
      </c>
      <c r="K114" s="69" t="s">
        <v>73</v>
      </c>
      <c r="L114" s="18"/>
      <c r="M114" s="18"/>
      <c r="N114" s="18"/>
      <c r="O114" s="18"/>
      <c r="P114" s="78" t="s">
        <v>491</v>
      </c>
      <c r="Q114" s="18" t="s">
        <v>133</v>
      </c>
      <c r="R114" s="18"/>
      <c r="S114" s="18" t="s">
        <v>98</v>
      </c>
      <c r="T114" s="18"/>
    </row>
    <row r="115" spans="1:20" x14ac:dyDescent="0.3">
      <c r="A115" s="4">
        <v>111</v>
      </c>
      <c r="B115" s="72" t="s">
        <v>63</v>
      </c>
      <c r="C115" s="73" t="s">
        <v>452</v>
      </c>
      <c r="D115" s="18" t="s">
        <v>25</v>
      </c>
      <c r="E115" s="74">
        <v>24</v>
      </c>
      <c r="F115" s="75" t="s">
        <v>288</v>
      </c>
      <c r="G115" s="74">
        <v>7</v>
      </c>
      <c r="H115" s="74">
        <v>9</v>
      </c>
      <c r="I115" s="56">
        <f t="shared" si="1"/>
        <v>16</v>
      </c>
      <c r="J115" s="73">
        <v>8135977068</v>
      </c>
      <c r="K115" s="73" t="s">
        <v>102</v>
      </c>
      <c r="L115" s="79" t="s">
        <v>467</v>
      </c>
      <c r="M115" s="79">
        <v>9954260825</v>
      </c>
      <c r="N115" s="80" t="s">
        <v>486</v>
      </c>
      <c r="O115" s="79">
        <v>7399779344</v>
      </c>
      <c r="P115" s="78" t="s">
        <v>491</v>
      </c>
      <c r="Q115" s="18" t="s">
        <v>133</v>
      </c>
      <c r="R115" s="18"/>
      <c r="S115" s="18" t="s">
        <v>98</v>
      </c>
      <c r="T115" s="18"/>
    </row>
    <row r="116" spans="1:20" x14ac:dyDescent="0.3">
      <c r="A116" s="4">
        <v>112</v>
      </c>
      <c r="B116" s="72" t="s">
        <v>63</v>
      </c>
      <c r="C116" s="69" t="s">
        <v>453</v>
      </c>
      <c r="D116" s="69" t="s">
        <v>23</v>
      </c>
      <c r="E116" s="76" t="s">
        <v>454</v>
      </c>
      <c r="F116" s="69" t="s">
        <v>114</v>
      </c>
      <c r="G116" s="69">
        <v>59</v>
      </c>
      <c r="H116" s="69">
        <v>67</v>
      </c>
      <c r="I116" s="56">
        <f t="shared" si="1"/>
        <v>126</v>
      </c>
      <c r="J116" s="69">
        <v>9706230631</v>
      </c>
      <c r="K116" s="69" t="s">
        <v>73</v>
      </c>
      <c r="L116" s="18"/>
      <c r="M116" s="18"/>
      <c r="N116" s="18"/>
      <c r="O116" s="18"/>
      <c r="P116" s="78" t="s">
        <v>491</v>
      </c>
      <c r="Q116" s="18" t="s">
        <v>133</v>
      </c>
      <c r="R116" s="18"/>
      <c r="S116" s="18" t="s">
        <v>98</v>
      </c>
      <c r="T116" s="18"/>
    </row>
    <row r="117" spans="1:20" x14ac:dyDescent="0.3">
      <c r="A117" s="4">
        <v>113</v>
      </c>
      <c r="B117" s="72" t="s">
        <v>62</v>
      </c>
      <c r="C117" s="73" t="s">
        <v>455</v>
      </c>
      <c r="D117" s="72" t="s">
        <v>25</v>
      </c>
      <c r="E117" s="74">
        <v>17</v>
      </c>
      <c r="F117" s="69" t="s">
        <v>331</v>
      </c>
      <c r="G117" s="74">
        <v>19</v>
      </c>
      <c r="H117" s="74">
        <v>16</v>
      </c>
      <c r="I117" s="56">
        <f t="shared" si="1"/>
        <v>35</v>
      </c>
      <c r="J117" s="73">
        <v>9957250983</v>
      </c>
      <c r="K117" s="73" t="s">
        <v>469</v>
      </c>
      <c r="L117" s="79" t="s">
        <v>470</v>
      </c>
      <c r="M117" s="79">
        <v>7399333334</v>
      </c>
      <c r="N117" s="18"/>
      <c r="O117" s="18"/>
      <c r="P117" s="78" t="s">
        <v>492</v>
      </c>
      <c r="Q117" s="18" t="s">
        <v>143</v>
      </c>
      <c r="R117" s="18"/>
      <c r="S117" s="18" t="s">
        <v>98</v>
      </c>
      <c r="T117" s="18"/>
    </row>
    <row r="118" spans="1:20" x14ac:dyDescent="0.3">
      <c r="A118" s="4">
        <v>114</v>
      </c>
      <c r="B118" s="72" t="s">
        <v>62</v>
      </c>
      <c r="C118" s="73" t="s">
        <v>456</v>
      </c>
      <c r="D118" s="73" t="s">
        <v>23</v>
      </c>
      <c r="E118" s="77" t="s">
        <v>457</v>
      </c>
      <c r="F118" s="73" t="s">
        <v>101</v>
      </c>
      <c r="G118" s="73">
        <v>9</v>
      </c>
      <c r="H118" s="73">
        <v>21</v>
      </c>
      <c r="I118" s="56">
        <f t="shared" si="1"/>
        <v>30</v>
      </c>
      <c r="J118" s="73">
        <v>8011790024</v>
      </c>
      <c r="K118" s="73" t="s">
        <v>493</v>
      </c>
      <c r="L118" s="18"/>
      <c r="M118" s="18"/>
      <c r="N118" s="18"/>
      <c r="O118" s="18"/>
      <c r="P118" s="78" t="s">
        <v>492</v>
      </c>
      <c r="Q118" s="18" t="s">
        <v>143</v>
      </c>
      <c r="R118" s="18"/>
      <c r="S118" s="18" t="s">
        <v>98</v>
      </c>
      <c r="T118" s="18"/>
    </row>
    <row r="119" spans="1:20" x14ac:dyDescent="0.3">
      <c r="A119" s="4">
        <v>115</v>
      </c>
      <c r="B119" s="72" t="s">
        <v>62</v>
      </c>
      <c r="C119" s="73" t="s">
        <v>458</v>
      </c>
      <c r="D119" s="73" t="s">
        <v>23</v>
      </c>
      <c r="E119" s="77" t="s">
        <v>459</v>
      </c>
      <c r="F119" s="73" t="s">
        <v>101</v>
      </c>
      <c r="G119" s="73">
        <v>39</v>
      </c>
      <c r="H119" s="73">
        <v>52</v>
      </c>
      <c r="I119" s="56">
        <f t="shared" si="1"/>
        <v>91</v>
      </c>
      <c r="J119" s="73">
        <v>8133013607</v>
      </c>
      <c r="K119" s="73" t="s">
        <v>493</v>
      </c>
      <c r="L119" s="18"/>
      <c r="M119" s="18"/>
      <c r="N119" s="18"/>
      <c r="O119" s="18"/>
      <c r="P119" s="78" t="s">
        <v>492</v>
      </c>
      <c r="Q119" s="18" t="s">
        <v>143</v>
      </c>
      <c r="R119" s="18"/>
      <c r="S119" s="18" t="s">
        <v>98</v>
      </c>
      <c r="T119" s="18"/>
    </row>
    <row r="120" spans="1:20" x14ac:dyDescent="0.3">
      <c r="A120" s="4">
        <v>116</v>
      </c>
      <c r="B120" s="72" t="s">
        <v>63</v>
      </c>
      <c r="C120" s="73" t="s">
        <v>460</v>
      </c>
      <c r="D120" s="18" t="s">
        <v>25</v>
      </c>
      <c r="E120" s="74">
        <v>25</v>
      </c>
      <c r="F120" s="75" t="s">
        <v>288</v>
      </c>
      <c r="G120" s="74">
        <v>17</v>
      </c>
      <c r="H120" s="74">
        <v>12</v>
      </c>
      <c r="I120" s="56">
        <f t="shared" si="1"/>
        <v>29</v>
      </c>
      <c r="J120" s="73">
        <v>9401021631</v>
      </c>
      <c r="K120" s="73" t="s">
        <v>102</v>
      </c>
      <c r="L120" s="79" t="s">
        <v>467</v>
      </c>
      <c r="M120" s="79">
        <v>9954260825</v>
      </c>
      <c r="N120" s="80" t="s">
        <v>494</v>
      </c>
      <c r="O120" s="79">
        <v>7896970787</v>
      </c>
      <c r="P120" s="78" t="s">
        <v>492</v>
      </c>
      <c r="Q120" s="18" t="s">
        <v>143</v>
      </c>
      <c r="R120" s="18"/>
      <c r="S120" s="18" t="s">
        <v>98</v>
      </c>
      <c r="T120" s="18"/>
    </row>
    <row r="121" spans="1:20" x14ac:dyDescent="0.3">
      <c r="A121" s="4">
        <v>117</v>
      </c>
      <c r="B121" s="72" t="s">
        <v>63</v>
      </c>
      <c r="C121" s="69" t="s">
        <v>461</v>
      </c>
      <c r="D121" s="69" t="s">
        <v>23</v>
      </c>
      <c r="E121" s="76" t="s">
        <v>462</v>
      </c>
      <c r="F121" s="69" t="s">
        <v>118</v>
      </c>
      <c r="G121" s="69">
        <v>56</v>
      </c>
      <c r="H121" s="69">
        <v>85</v>
      </c>
      <c r="I121" s="56">
        <f t="shared" si="1"/>
        <v>141</v>
      </c>
      <c r="J121" s="69">
        <v>9854822421</v>
      </c>
      <c r="K121" s="73" t="s">
        <v>73</v>
      </c>
      <c r="L121" s="18"/>
      <c r="M121" s="18"/>
      <c r="N121" s="18"/>
      <c r="O121" s="18"/>
      <c r="P121" s="78" t="s">
        <v>492</v>
      </c>
      <c r="Q121" s="18" t="s">
        <v>143</v>
      </c>
      <c r="R121" s="18"/>
      <c r="S121" s="18" t="s">
        <v>98</v>
      </c>
      <c r="T121" s="18"/>
    </row>
    <row r="122" spans="1:20" x14ac:dyDescent="0.3">
      <c r="A122" s="4">
        <v>118</v>
      </c>
      <c r="B122" s="17"/>
      <c r="C122" s="18"/>
      <c r="D122" s="18"/>
      <c r="E122" s="19"/>
      <c r="F122" s="18"/>
      <c r="G122" s="19"/>
      <c r="H122" s="19"/>
      <c r="I122" s="56">
        <f t="shared" si="1"/>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56">
        <f t="shared" si="1"/>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56">
        <f t="shared" si="1"/>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56">
        <f t="shared" si="1"/>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56">
        <f t="shared" si="1"/>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56">
        <f t="shared" si="1"/>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56">
        <f t="shared" si="1"/>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56">
        <f t="shared" si="1"/>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56">
        <f t="shared" si="1"/>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56">
        <f t="shared" si="1"/>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56">
        <f t="shared" si="1"/>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56">
        <f t="shared" si="1"/>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56">
        <f t="shared" ref="I134:I164" si="2">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56">
        <f t="shared" si="2"/>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56">
        <f t="shared" si="2"/>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56">
        <f t="shared" si="2"/>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56">
        <f t="shared" si="2"/>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56">
        <f t="shared" si="2"/>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56">
        <f t="shared" si="2"/>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56">
        <f t="shared" si="2"/>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56">
        <f t="shared" si="2"/>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56">
        <f t="shared" si="2"/>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56">
        <f t="shared" si="2"/>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56">
        <f t="shared" si="2"/>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56">
        <f t="shared" si="2"/>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56">
        <f t="shared" si="2"/>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56">
        <f t="shared" si="2"/>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56">
        <f t="shared" si="2"/>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56">
        <f t="shared" si="2"/>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56">
        <f t="shared" si="2"/>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56">
        <f t="shared" si="2"/>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56">
        <f t="shared" si="2"/>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56">
        <f t="shared" si="2"/>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56">
        <f t="shared" si="2"/>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56">
        <f t="shared" si="2"/>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56">
        <f t="shared" si="2"/>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56">
        <f t="shared" si="2"/>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56">
        <f t="shared" si="2"/>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56">
        <f t="shared" si="2"/>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56">
        <f t="shared" si="2"/>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56">
        <f t="shared" si="2"/>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56">
        <f t="shared" si="2"/>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56">
        <f t="shared" si="2"/>
        <v>0</v>
      </c>
      <c r="J164" s="18"/>
      <c r="K164" s="18"/>
      <c r="L164" s="18"/>
      <c r="M164" s="18"/>
      <c r="N164" s="18"/>
      <c r="O164" s="18"/>
      <c r="P164" s="24"/>
      <c r="Q164" s="18"/>
      <c r="R164" s="18"/>
      <c r="S164" s="18"/>
      <c r="T164" s="18"/>
    </row>
    <row r="165" spans="1:20" x14ac:dyDescent="0.3">
      <c r="A165" s="21" t="s">
        <v>11</v>
      </c>
      <c r="B165" s="39"/>
      <c r="C165" s="21">
        <f>COUNTIFS(C5:C164,"*")</f>
        <v>116</v>
      </c>
      <c r="D165" s="21"/>
      <c r="E165" s="13"/>
      <c r="F165" s="21"/>
      <c r="G165" s="57">
        <f>SUM(G5:G164)</f>
        <v>3893</v>
      </c>
      <c r="H165" s="57">
        <f>SUM(H5:H164)</f>
        <v>4273</v>
      </c>
      <c r="I165" s="57">
        <f>SUM(I5:I164)</f>
        <v>8166</v>
      </c>
      <c r="J165" s="21"/>
      <c r="K165" s="21"/>
      <c r="L165" s="21"/>
      <c r="M165" s="21"/>
      <c r="N165" s="21"/>
      <c r="O165" s="21"/>
      <c r="P165" s="14"/>
      <c r="Q165" s="21"/>
      <c r="R165" s="21"/>
      <c r="S165" s="21"/>
      <c r="T165" s="12"/>
    </row>
    <row r="166" spans="1:20" x14ac:dyDescent="0.3">
      <c r="A166" s="44" t="s">
        <v>62</v>
      </c>
      <c r="B166" s="10">
        <f>COUNTIF(B$5:B$164,"Team 1")</f>
        <v>61</v>
      </c>
      <c r="C166" s="44" t="s">
        <v>25</v>
      </c>
      <c r="D166" s="10">
        <f>COUNTIF(D5:D164,"Anganwadi")</f>
        <v>48</v>
      </c>
    </row>
    <row r="167" spans="1:20" x14ac:dyDescent="0.3">
      <c r="A167" s="44" t="s">
        <v>63</v>
      </c>
      <c r="B167" s="10">
        <f>COUNTIF(B$6:B$164,"Team 2")</f>
        <v>56</v>
      </c>
      <c r="C167" s="44" t="s">
        <v>23</v>
      </c>
      <c r="D167" s="10">
        <f>COUNTIF(D5:D164,"School")</f>
        <v>69</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D1048564" activePane="bottomRight" state="frozen"/>
      <selection pane="topRight" activeCell="C1" sqref="C1"/>
      <selection pane="bottomLeft" activeCell="A5" sqref="A5"/>
      <selection pane="bottomRight" activeCell="F1048571" sqref="F1048571"/>
    </sheetView>
  </sheetViews>
  <sheetFormatPr defaultRowHeight="16.5" x14ac:dyDescent="0.3"/>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x14ac:dyDescent="0.3">
      <c r="A1" s="161" t="s">
        <v>70</v>
      </c>
      <c r="B1" s="161"/>
      <c r="C1" s="161"/>
      <c r="D1" s="53"/>
      <c r="E1" s="53"/>
      <c r="F1" s="53"/>
      <c r="G1" s="53"/>
      <c r="H1" s="53"/>
      <c r="I1" s="53"/>
      <c r="J1" s="53"/>
      <c r="K1" s="53"/>
      <c r="L1" s="53"/>
      <c r="M1" s="163"/>
      <c r="N1" s="163"/>
      <c r="O1" s="163"/>
      <c r="P1" s="163"/>
      <c r="Q1" s="163"/>
      <c r="R1" s="163"/>
      <c r="S1" s="163"/>
      <c r="T1" s="163"/>
    </row>
    <row r="2" spans="1:20" x14ac:dyDescent="0.3">
      <c r="A2" s="157" t="s">
        <v>59</v>
      </c>
      <c r="B2" s="158"/>
      <c r="C2" s="158"/>
      <c r="D2" s="25">
        <v>43647</v>
      </c>
      <c r="E2" s="22"/>
      <c r="F2" s="22"/>
      <c r="G2" s="22"/>
      <c r="H2" s="22"/>
      <c r="I2" s="22"/>
      <c r="J2" s="22"/>
      <c r="K2" s="22"/>
      <c r="L2" s="22"/>
      <c r="M2" s="22"/>
      <c r="N2" s="22"/>
      <c r="O2" s="22"/>
      <c r="P2" s="22"/>
      <c r="Q2" s="22"/>
      <c r="R2" s="22"/>
      <c r="S2" s="22"/>
    </row>
    <row r="3" spans="1:20" ht="24" customHeight="1" x14ac:dyDescent="0.3">
      <c r="A3" s="153" t="s">
        <v>14</v>
      </c>
      <c r="B3" s="155" t="s">
        <v>61</v>
      </c>
      <c r="C3" s="152" t="s">
        <v>7</v>
      </c>
      <c r="D3" s="152" t="s">
        <v>55</v>
      </c>
      <c r="E3" s="152" t="s">
        <v>16</v>
      </c>
      <c r="F3" s="159" t="s">
        <v>17</v>
      </c>
      <c r="G3" s="152" t="s">
        <v>8</v>
      </c>
      <c r="H3" s="152"/>
      <c r="I3" s="152"/>
      <c r="J3" s="152" t="s">
        <v>31</v>
      </c>
      <c r="K3" s="155" t="s">
        <v>33</v>
      </c>
      <c r="L3" s="155" t="s">
        <v>50</v>
      </c>
      <c r="M3" s="155" t="s">
        <v>51</v>
      </c>
      <c r="N3" s="155" t="s">
        <v>34</v>
      </c>
      <c r="O3" s="155" t="s">
        <v>35</v>
      </c>
      <c r="P3" s="153" t="s">
        <v>54</v>
      </c>
      <c r="Q3" s="152" t="s">
        <v>52</v>
      </c>
      <c r="R3" s="152" t="s">
        <v>32</v>
      </c>
      <c r="S3" s="152" t="s">
        <v>53</v>
      </c>
      <c r="T3" s="152" t="s">
        <v>13</v>
      </c>
    </row>
    <row r="4" spans="1:20" ht="25.5" customHeight="1" x14ac:dyDescent="0.3">
      <c r="A4" s="153"/>
      <c r="B4" s="160"/>
      <c r="C4" s="152"/>
      <c r="D4" s="152"/>
      <c r="E4" s="152"/>
      <c r="F4" s="159"/>
      <c r="G4" s="23" t="s">
        <v>9</v>
      </c>
      <c r="H4" s="23" t="s">
        <v>10</v>
      </c>
      <c r="I4" s="23" t="s">
        <v>11</v>
      </c>
      <c r="J4" s="152"/>
      <c r="K4" s="156"/>
      <c r="L4" s="156"/>
      <c r="M4" s="156"/>
      <c r="N4" s="156"/>
      <c r="O4" s="156"/>
      <c r="P4" s="153"/>
      <c r="Q4" s="153"/>
      <c r="R4" s="152"/>
      <c r="S4" s="152"/>
      <c r="T4" s="152"/>
    </row>
    <row r="5" spans="1:20" x14ac:dyDescent="0.3">
      <c r="A5" s="4">
        <v>1</v>
      </c>
      <c r="B5" s="72" t="s">
        <v>62</v>
      </c>
      <c r="C5" s="63" t="s">
        <v>1040</v>
      </c>
      <c r="D5" s="18" t="s">
        <v>25</v>
      </c>
      <c r="E5" s="74">
        <v>18</v>
      </c>
      <c r="F5" s="69" t="s">
        <v>1226</v>
      </c>
      <c r="G5" s="63">
        <v>15</v>
      </c>
      <c r="H5" s="63">
        <v>20</v>
      </c>
      <c r="I5" s="56">
        <f>SUM(G5:H5)</f>
        <v>35</v>
      </c>
      <c r="J5" s="188">
        <v>9613363901</v>
      </c>
      <c r="K5" s="63" t="s">
        <v>469</v>
      </c>
      <c r="L5" s="189" t="s">
        <v>470</v>
      </c>
      <c r="M5" s="188">
        <v>7399333334</v>
      </c>
      <c r="N5" s="190" t="s">
        <v>1076</v>
      </c>
      <c r="O5" s="188">
        <v>9613363901</v>
      </c>
      <c r="P5" s="78">
        <v>43471</v>
      </c>
      <c r="Q5" s="18" t="s">
        <v>151</v>
      </c>
      <c r="R5" s="18"/>
      <c r="S5" s="18" t="s">
        <v>98</v>
      </c>
      <c r="T5" s="18"/>
    </row>
    <row r="6" spans="1:20" x14ac:dyDescent="0.3">
      <c r="A6" s="4">
        <v>2</v>
      </c>
      <c r="B6" s="72" t="s">
        <v>62</v>
      </c>
      <c r="C6" s="63" t="s">
        <v>1100</v>
      </c>
      <c r="D6" s="18" t="s">
        <v>25</v>
      </c>
      <c r="E6" s="74">
        <v>19</v>
      </c>
      <c r="F6" s="69" t="s">
        <v>331</v>
      </c>
      <c r="G6" s="63">
        <v>11</v>
      </c>
      <c r="H6" s="63">
        <v>10</v>
      </c>
      <c r="I6" s="56">
        <f t="shared" ref="I6:I69" si="0">SUM(G6:H6)</f>
        <v>21</v>
      </c>
      <c r="J6" s="188">
        <v>9613363901</v>
      </c>
      <c r="K6" s="63" t="s">
        <v>469</v>
      </c>
      <c r="L6" s="189" t="s">
        <v>470</v>
      </c>
      <c r="M6" s="188">
        <v>7399333334</v>
      </c>
      <c r="N6" s="190" t="s">
        <v>1076</v>
      </c>
      <c r="O6" s="188">
        <v>9613363901</v>
      </c>
      <c r="P6" s="78">
        <v>43471</v>
      </c>
      <c r="Q6" s="18" t="s">
        <v>151</v>
      </c>
      <c r="R6" s="18"/>
      <c r="S6" s="18" t="s">
        <v>98</v>
      </c>
      <c r="T6" s="18"/>
    </row>
    <row r="7" spans="1:20" x14ac:dyDescent="0.3">
      <c r="A7" s="4">
        <v>3</v>
      </c>
      <c r="B7" s="72" t="s">
        <v>62</v>
      </c>
      <c r="C7" s="63" t="s">
        <v>1101</v>
      </c>
      <c r="D7" s="18" t="s">
        <v>25</v>
      </c>
      <c r="E7" s="74">
        <v>20</v>
      </c>
      <c r="F7" s="69" t="s">
        <v>331</v>
      </c>
      <c r="G7" s="63">
        <v>12</v>
      </c>
      <c r="H7" s="63">
        <v>13</v>
      </c>
      <c r="I7" s="56">
        <f t="shared" si="0"/>
        <v>25</v>
      </c>
      <c r="J7" s="188">
        <v>9613363901</v>
      </c>
      <c r="K7" s="63" t="s">
        <v>469</v>
      </c>
      <c r="L7" s="188" t="s">
        <v>470</v>
      </c>
      <c r="M7" s="188">
        <v>7399333334</v>
      </c>
      <c r="N7" s="190" t="s">
        <v>1076</v>
      </c>
      <c r="O7" s="188">
        <v>9613363901</v>
      </c>
      <c r="P7" s="78">
        <v>43471</v>
      </c>
      <c r="Q7" s="18" t="s">
        <v>151</v>
      </c>
      <c r="R7" s="18"/>
      <c r="S7" s="18" t="s">
        <v>98</v>
      </c>
      <c r="T7" s="18"/>
    </row>
    <row r="8" spans="1:20" x14ac:dyDescent="0.3">
      <c r="A8" s="4">
        <v>4</v>
      </c>
      <c r="B8" s="72" t="s">
        <v>63</v>
      </c>
      <c r="C8" s="63" t="s">
        <v>1102</v>
      </c>
      <c r="D8" s="18" t="s">
        <v>25</v>
      </c>
      <c r="E8" s="74">
        <v>26</v>
      </c>
      <c r="F8" s="67" t="s">
        <v>288</v>
      </c>
      <c r="G8" s="63">
        <v>11</v>
      </c>
      <c r="H8" s="63">
        <v>14</v>
      </c>
      <c r="I8" s="56">
        <f t="shared" si="0"/>
        <v>25</v>
      </c>
      <c r="J8" s="63">
        <v>9957333477</v>
      </c>
      <c r="K8" s="63" t="s">
        <v>102</v>
      </c>
      <c r="L8" s="188" t="s">
        <v>467</v>
      </c>
      <c r="M8" s="188">
        <v>9954260825</v>
      </c>
      <c r="N8" s="190" t="s">
        <v>494</v>
      </c>
      <c r="O8" s="188">
        <v>7896970787</v>
      </c>
      <c r="P8" s="78">
        <v>43471</v>
      </c>
      <c r="Q8" s="18" t="s">
        <v>151</v>
      </c>
      <c r="R8" s="18"/>
      <c r="S8" s="18" t="s">
        <v>98</v>
      </c>
      <c r="T8" s="18"/>
    </row>
    <row r="9" spans="1:20" x14ac:dyDescent="0.3">
      <c r="A9" s="4">
        <v>5</v>
      </c>
      <c r="B9" s="72" t="s">
        <v>63</v>
      </c>
      <c r="C9" s="63" t="s">
        <v>1103</v>
      </c>
      <c r="D9" s="18" t="s">
        <v>25</v>
      </c>
      <c r="E9" s="74">
        <v>27</v>
      </c>
      <c r="F9" s="67" t="s">
        <v>288</v>
      </c>
      <c r="G9" s="63">
        <v>12</v>
      </c>
      <c r="H9" s="63">
        <v>14</v>
      </c>
      <c r="I9" s="56">
        <f t="shared" si="0"/>
        <v>26</v>
      </c>
      <c r="J9" s="63">
        <v>9613778671</v>
      </c>
      <c r="K9" s="63" t="s">
        <v>102</v>
      </c>
      <c r="L9" s="188" t="s">
        <v>467</v>
      </c>
      <c r="M9" s="188">
        <v>9954260825</v>
      </c>
      <c r="N9" s="190" t="s">
        <v>494</v>
      </c>
      <c r="O9" s="188">
        <v>7896970787</v>
      </c>
      <c r="P9" s="78">
        <v>43471</v>
      </c>
      <c r="Q9" s="18" t="s">
        <v>151</v>
      </c>
      <c r="R9" s="18"/>
      <c r="S9" s="18" t="s">
        <v>98</v>
      </c>
      <c r="T9" s="18"/>
    </row>
    <row r="10" spans="1:20" x14ac:dyDescent="0.3">
      <c r="A10" s="4">
        <v>6</v>
      </c>
      <c r="B10" s="72" t="s">
        <v>63</v>
      </c>
      <c r="C10" s="63" t="s">
        <v>368</v>
      </c>
      <c r="D10" s="18" t="s">
        <v>25</v>
      </c>
      <c r="E10" s="74">
        <v>28</v>
      </c>
      <c r="F10" s="67" t="s">
        <v>288</v>
      </c>
      <c r="G10" s="63">
        <v>20</v>
      </c>
      <c r="H10" s="63">
        <v>11</v>
      </c>
      <c r="I10" s="56">
        <f t="shared" si="0"/>
        <v>31</v>
      </c>
      <c r="J10" s="63">
        <v>7399453984</v>
      </c>
      <c r="K10" s="63" t="s">
        <v>102</v>
      </c>
      <c r="L10" s="188" t="s">
        <v>467</v>
      </c>
      <c r="M10" s="188">
        <v>9954260825</v>
      </c>
      <c r="N10" s="190" t="s">
        <v>494</v>
      </c>
      <c r="O10" s="188">
        <v>7896970787</v>
      </c>
      <c r="P10" s="78">
        <v>43471</v>
      </c>
      <c r="Q10" s="18" t="s">
        <v>151</v>
      </c>
      <c r="R10" s="18"/>
      <c r="S10" s="18" t="s">
        <v>98</v>
      </c>
      <c r="T10" s="18"/>
    </row>
    <row r="11" spans="1:20" x14ac:dyDescent="0.3">
      <c r="A11" s="4">
        <v>7</v>
      </c>
      <c r="B11" s="72" t="s">
        <v>62</v>
      </c>
      <c r="C11" s="63" t="s">
        <v>1104</v>
      </c>
      <c r="D11" s="18" t="s">
        <v>25</v>
      </c>
      <c r="E11" s="72">
        <v>21</v>
      </c>
      <c r="F11" s="69" t="s">
        <v>331</v>
      </c>
      <c r="G11" s="63">
        <v>14</v>
      </c>
      <c r="H11" s="63">
        <v>16</v>
      </c>
      <c r="I11" s="56">
        <f t="shared" si="0"/>
        <v>30</v>
      </c>
      <c r="J11" s="63">
        <v>9957350633</v>
      </c>
      <c r="K11" s="63" t="s">
        <v>469</v>
      </c>
      <c r="L11" s="188" t="s">
        <v>470</v>
      </c>
      <c r="M11" s="188">
        <v>7399333334</v>
      </c>
      <c r="N11" s="190" t="s">
        <v>1076</v>
      </c>
      <c r="O11" s="188">
        <v>9613363901</v>
      </c>
      <c r="P11" s="78">
        <v>43502</v>
      </c>
      <c r="Q11" s="18" t="s">
        <v>97</v>
      </c>
      <c r="R11" s="18"/>
      <c r="S11" s="18" t="s">
        <v>98</v>
      </c>
      <c r="T11" s="18"/>
    </row>
    <row r="12" spans="1:20" x14ac:dyDescent="0.3">
      <c r="A12" s="4">
        <v>8</v>
      </c>
      <c r="B12" s="72" t="s">
        <v>62</v>
      </c>
      <c r="C12" s="63" t="s">
        <v>1105</v>
      </c>
      <c r="D12" s="18" t="s">
        <v>25</v>
      </c>
      <c r="E12" s="74">
        <v>22</v>
      </c>
      <c r="F12" s="69" t="s">
        <v>331</v>
      </c>
      <c r="G12" s="63">
        <v>9</v>
      </c>
      <c r="H12" s="63">
        <v>9</v>
      </c>
      <c r="I12" s="56">
        <f t="shared" si="0"/>
        <v>18</v>
      </c>
      <c r="J12" s="63">
        <v>9678111163</v>
      </c>
      <c r="K12" s="63" t="s">
        <v>469</v>
      </c>
      <c r="L12" s="188" t="s">
        <v>470</v>
      </c>
      <c r="M12" s="188">
        <v>7399333334</v>
      </c>
      <c r="N12" s="190" t="s">
        <v>1086</v>
      </c>
      <c r="O12" s="188">
        <v>8752806422</v>
      </c>
      <c r="P12" s="78">
        <v>43502</v>
      </c>
      <c r="Q12" s="18" t="s">
        <v>97</v>
      </c>
      <c r="R12" s="18"/>
      <c r="S12" s="18" t="s">
        <v>98</v>
      </c>
      <c r="T12" s="18"/>
    </row>
    <row r="13" spans="1:20" x14ac:dyDescent="0.3">
      <c r="A13" s="4">
        <v>9</v>
      </c>
      <c r="B13" s="72" t="s">
        <v>62</v>
      </c>
      <c r="C13" s="63" t="s">
        <v>1106</v>
      </c>
      <c r="D13" s="18" t="s">
        <v>25</v>
      </c>
      <c r="E13" s="74">
        <v>23</v>
      </c>
      <c r="F13" s="69" t="s">
        <v>331</v>
      </c>
      <c r="G13" s="63">
        <v>11</v>
      </c>
      <c r="H13" s="63">
        <v>11</v>
      </c>
      <c r="I13" s="56">
        <f t="shared" si="0"/>
        <v>22</v>
      </c>
      <c r="J13" s="63">
        <v>9957511669</v>
      </c>
      <c r="K13" s="63" t="s">
        <v>469</v>
      </c>
      <c r="L13" s="188" t="s">
        <v>470</v>
      </c>
      <c r="M13" s="188">
        <v>7399333334</v>
      </c>
      <c r="N13" s="190" t="s">
        <v>1086</v>
      </c>
      <c r="O13" s="188">
        <v>8752806422</v>
      </c>
      <c r="P13" s="78">
        <v>43502</v>
      </c>
      <c r="Q13" s="18" t="s">
        <v>97</v>
      </c>
      <c r="R13" s="18"/>
      <c r="S13" s="18" t="s">
        <v>98</v>
      </c>
      <c r="T13" s="18"/>
    </row>
    <row r="14" spans="1:20" x14ac:dyDescent="0.3">
      <c r="A14" s="4">
        <v>10</v>
      </c>
      <c r="B14" s="72" t="s">
        <v>63</v>
      </c>
      <c r="C14" s="63" t="s">
        <v>1107</v>
      </c>
      <c r="D14" s="18" t="s">
        <v>25</v>
      </c>
      <c r="E14" s="74">
        <v>29</v>
      </c>
      <c r="F14" s="67" t="s">
        <v>288</v>
      </c>
      <c r="G14" s="74">
        <v>16</v>
      </c>
      <c r="H14" s="74">
        <v>16</v>
      </c>
      <c r="I14" s="56">
        <f t="shared" si="0"/>
        <v>32</v>
      </c>
      <c r="J14" s="63">
        <v>9957179383</v>
      </c>
      <c r="K14" s="63" t="s">
        <v>102</v>
      </c>
      <c r="L14" s="188" t="s">
        <v>467</v>
      </c>
      <c r="M14" s="188">
        <v>9954260825</v>
      </c>
      <c r="N14" s="190" t="s">
        <v>494</v>
      </c>
      <c r="O14" s="188">
        <v>7896970787</v>
      </c>
      <c r="P14" s="78">
        <v>43502</v>
      </c>
      <c r="Q14" s="18" t="s">
        <v>97</v>
      </c>
      <c r="R14" s="18"/>
      <c r="S14" s="18" t="s">
        <v>98</v>
      </c>
      <c r="T14" s="18"/>
    </row>
    <row r="15" spans="1:20" x14ac:dyDescent="0.3">
      <c r="A15" s="4">
        <v>11</v>
      </c>
      <c r="B15" s="72" t="s">
        <v>63</v>
      </c>
      <c r="C15" s="63" t="s">
        <v>1108</v>
      </c>
      <c r="D15" s="18" t="s">
        <v>25</v>
      </c>
      <c r="E15" s="74">
        <v>1</v>
      </c>
      <c r="F15" s="67" t="s">
        <v>1227</v>
      </c>
      <c r="G15" s="73">
        <v>11</v>
      </c>
      <c r="H15" s="73">
        <v>12</v>
      </c>
      <c r="I15" s="56">
        <f t="shared" si="0"/>
        <v>23</v>
      </c>
      <c r="J15" s="73">
        <v>8822468129</v>
      </c>
      <c r="K15" s="63" t="s">
        <v>73</v>
      </c>
      <c r="L15" s="188" t="s">
        <v>1098</v>
      </c>
      <c r="M15" s="188">
        <v>9435434090</v>
      </c>
      <c r="N15" s="191" t="s">
        <v>1233</v>
      </c>
      <c r="O15" s="188">
        <v>9957911854</v>
      </c>
      <c r="P15" s="78">
        <v>43502</v>
      </c>
      <c r="Q15" s="18" t="s">
        <v>97</v>
      </c>
      <c r="R15" s="18"/>
      <c r="S15" s="18" t="s">
        <v>98</v>
      </c>
      <c r="T15" s="18"/>
    </row>
    <row r="16" spans="1:20" x14ac:dyDescent="0.3">
      <c r="A16" s="4">
        <v>12</v>
      </c>
      <c r="B16" s="72" t="s">
        <v>63</v>
      </c>
      <c r="C16" s="63" t="s">
        <v>1109</v>
      </c>
      <c r="D16" s="18" t="s">
        <v>25</v>
      </c>
      <c r="E16" s="74">
        <v>2</v>
      </c>
      <c r="F16" s="67" t="s">
        <v>1227</v>
      </c>
      <c r="G16" s="73">
        <v>5</v>
      </c>
      <c r="H16" s="73">
        <v>6</v>
      </c>
      <c r="I16" s="56">
        <f t="shared" si="0"/>
        <v>11</v>
      </c>
      <c r="J16" s="73">
        <v>9613950970</v>
      </c>
      <c r="K16" s="63" t="s">
        <v>73</v>
      </c>
      <c r="L16" s="188" t="s">
        <v>1098</v>
      </c>
      <c r="M16" s="188">
        <v>9435434090</v>
      </c>
      <c r="N16" s="191" t="s">
        <v>1233</v>
      </c>
      <c r="O16" s="188">
        <v>9957911854</v>
      </c>
      <c r="P16" s="78">
        <v>43502</v>
      </c>
      <c r="Q16" s="18" t="s">
        <v>97</v>
      </c>
      <c r="R16" s="18"/>
      <c r="S16" s="18" t="s">
        <v>98</v>
      </c>
      <c r="T16" s="18"/>
    </row>
    <row r="17" spans="1:20" x14ac:dyDescent="0.3">
      <c r="A17" s="4">
        <v>13</v>
      </c>
      <c r="B17" s="72" t="s">
        <v>62</v>
      </c>
      <c r="C17" s="63" t="s">
        <v>1110</v>
      </c>
      <c r="D17" s="18" t="s">
        <v>25</v>
      </c>
      <c r="E17" s="74">
        <v>24</v>
      </c>
      <c r="F17" s="69" t="s">
        <v>331</v>
      </c>
      <c r="G17" s="63">
        <v>8</v>
      </c>
      <c r="H17" s="63">
        <v>9</v>
      </c>
      <c r="I17" s="56">
        <f t="shared" si="0"/>
        <v>17</v>
      </c>
      <c r="J17" s="63">
        <v>9613363892</v>
      </c>
      <c r="K17" s="63" t="s">
        <v>469</v>
      </c>
      <c r="L17" s="188" t="s">
        <v>470</v>
      </c>
      <c r="M17" s="188">
        <v>7399333334</v>
      </c>
      <c r="N17" s="190" t="s">
        <v>1086</v>
      </c>
      <c r="O17" s="188">
        <v>8752806422</v>
      </c>
      <c r="P17" s="78">
        <v>43530</v>
      </c>
      <c r="Q17" s="18" t="s">
        <v>111</v>
      </c>
      <c r="R17" s="18"/>
      <c r="S17" s="18" t="s">
        <v>98</v>
      </c>
      <c r="T17" s="18"/>
    </row>
    <row r="18" spans="1:20" x14ac:dyDescent="0.3">
      <c r="A18" s="4">
        <v>14</v>
      </c>
      <c r="B18" s="72" t="s">
        <v>62</v>
      </c>
      <c r="C18" s="63" t="s">
        <v>1111</v>
      </c>
      <c r="D18" s="18" t="s">
        <v>25</v>
      </c>
      <c r="E18" s="72">
        <v>25</v>
      </c>
      <c r="F18" s="69" t="s">
        <v>331</v>
      </c>
      <c r="G18" s="63">
        <v>15</v>
      </c>
      <c r="H18" s="63">
        <v>3</v>
      </c>
      <c r="I18" s="56">
        <f t="shared" si="0"/>
        <v>18</v>
      </c>
      <c r="J18" s="63">
        <v>7896484805</v>
      </c>
      <c r="K18" s="63" t="s">
        <v>397</v>
      </c>
      <c r="L18" s="188" t="s">
        <v>482</v>
      </c>
      <c r="M18" s="188">
        <v>9401503150</v>
      </c>
      <c r="N18" s="191" t="s">
        <v>1083</v>
      </c>
      <c r="O18" s="188">
        <v>9954341037</v>
      </c>
      <c r="P18" s="78">
        <v>43530</v>
      </c>
      <c r="Q18" s="18" t="s">
        <v>111</v>
      </c>
      <c r="R18" s="18"/>
      <c r="S18" s="18" t="s">
        <v>98</v>
      </c>
      <c r="T18" s="18"/>
    </row>
    <row r="19" spans="1:20" x14ac:dyDescent="0.3">
      <c r="A19" s="4">
        <v>15</v>
      </c>
      <c r="B19" s="72" t="s">
        <v>62</v>
      </c>
      <c r="C19" s="63" t="s">
        <v>1112</v>
      </c>
      <c r="D19" s="18" t="s">
        <v>25</v>
      </c>
      <c r="E19" s="74">
        <v>26</v>
      </c>
      <c r="F19" s="69" t="s">
        <v>331</v>
      </c>
      <c r="G19" s="63">
        <v>7</v>
      </c>
      <c r="H19" s="63">
        <v>10</v>
      </c>
      <c r="I19" s="56">
        <f t="shared" si="0"/>
        <v>17</v>
      </c>
      <c r="J19" s="63"/>
      <c r="K19" s="63" t="s">
        <v>397</v>
      </c>
      <c r="L19" s="188" t="s">
        <v>482</v>
      </c>
      <c r="M19" s="188">
        <v>9401503150</v>
      </c>
      <c r="N19" s="191" t="s">
        <v>1083</v>
      </c>
      <c r="O19" s="188">
        <v>9954341037</v>
      </c>
      <c r="P19" s="78">
        <v>43530</v>
      </c>
      <c r="Q19" s="18" t="s">
        <v>111</v>
      </c>
      <c r="R19" s="18"/>
      <c r="S19" s="18" t="s">
        <v>98</v>
      </c>
      <c r="T19" s="18"/>
    </row>
    <row r="20" spans="1:20" x14ac:dyDescent="0.3">
      <c r="A20" s="4">
        <v>16</v>
      </c>
      <c r="B20" s="72" t="s">
        <v>63</v>
      </c>
      <c r="C20" s="63" t="s">
        <v>1113</v>
      </c>
      <c r="D20" s="18" t="s">
        <v>25</v>
      </c>
      <c r="E20" s="74">
        <v>3</v>
      </c>
      <c r="F20" s="67" t="s">
        <v>1227</v>
      </c>
      <c r="G20" s="73">
        <v>17</v>
      </c>
      <c r="H20" s="73">
        <v>12</v>
      </c>
      <c r="I20" s="56">
        <f t="shared" si="0"/>
        <v>29</v>
      </c>
      <c r="J20" s="73">
        <v>9678782462</v>
      </c>
      <c r="K20" s="63" t="s">
        <v>73</v>
      </c>
      <c r="L20" s="188" t="s">
        <v>1098</v>
      </c>
      <c r="M20" s="188">
        <v>9435434090</v>
      </c>
      <c r="N20" s="191" t="s">
        <v>1234</v>
      </c>
      <c r="O20" s="188">
        <v>9954314500</v>
      </c>
      <c r="P20" s="78">
        <v>43530</v>
      </c>
      <c r="Q20" s="18" t="s">
        <v>111</v>
      </c>
      <c r="R20" s="18"/>
      <c r="S20" s="18" t="s">
        <v>98</v>
      </c>
      <c r="T20" s="18"/>
    </row>
    <row r="21" spans="1:20" x14ac:dyDescent="0.3">
      <c r="A21" s="4">
        <v>17</v>
      </c>
      <c r="B21" s="72" t="s">
        <v>63</v>
      </c>
      <c r="C21" s="63" t="s">
        <v>1114</v>
      </c>
      <c r="D21" s="18" t="s">
        <v>25</v>
      </c>
      <c r="E21" s="74">
        <v>4</v>
      </c>
      <c r="F21" s="67" t="s">
        <v>1227</v>
      </c>
      <c r="G21" s="73">
        <v>11</v>
      </c>
      <c r="H21" s="73">
        <v>11</v>
      </c>
      <c r="I21" s="56">
        <f t="shared" si="0"/>
        <v>22</v>
      </c>
      <c r="J21" s="73">
        <v>9678659772</v>
      </c>
      <c r="K21" s="63" t="s">
        <v>73</v>
      </c>
      <c r="L21" s="188" t="s">
        <v>1089</v>
      </c>
      <c r="M21" s="188">
        <v>9435458310</v>
      </c>
      <c r="N21" s="191" t="s">
        <v>1234</v>
      </c>
      <c r="O21" s="188">
        <v>9954314500</v>
      </c>
      <c r="P21" s="78">
        <v>43530</v>
      </c>
      <c r="Q21" s="18" t="s">
        <v>111</v>
      </c>
      <c r="R21" s="18"/>
      <c r="S21" s="18" t="s">
        <v>98</v>
      </c>
      <c r="T21" s="18"/>
    </row>
    <row r="22" spans="1:20" x14ac:dyDescent="0.3">
      <c r="A22" s="4">
        <v>18</v>
      </c>
      <c r="B22" s="72" t="s">
        <v>63</v>
      </c>
      <c r="C22" s="63" t="s">
        <v>1115</v>
      </c>
      <c r="D22" s="18" t="s">
        <v>25</v>
      </c>
      <c r="E22" s="74">
        <v>5</v>
      </c>
      <c r="F22" s="67" t="s">
        <v>1227</v>
      </c>
      <c r="G22" s="73">
        <v>13</v>
      </c>
      <c r="H22" s="73">
        <v>12</v>
      </c>
      <c r="I22" s="56">
        <f t="shared" si="0"/>
        <v>25</v>
      </c>
      <c r="J22" s="73">
        <v>9678094836</v>
      </c>
      <c r="K22" s="63" t="s">
        <v>73</v>
      </c>
      <c r="L22" s="188" t="s">
        <v>1089</v>
      </c>
      <c r="M22" s="188">
        <v>9435458310</v>
      </c>
      <c r="N22" s="191" t="s">
        <v>1099</v>
      </c>
      <c r="O22" s="188">
        <v>9577021916</v>
      </c>
      <c r="P22" s="78">
        <v>43530</v>
      </c>
      <c r="Q22" s="18" t="s">
        <v>111</v>
      </c>
      <c r="R22" s="18"/>
      <c r="S22" s="18" t="s">
        <v>98</v>
      </c>
      <c r="T22" s="18"/>
    </row>
    <row r="23" spans="1:20" x14ac:dyDescent="0.3">
      <c r="A23" s="4">
        <v>19</v>
      </c>
      <c r="B23" s="72" t="s">
        <v>62</v>
      </c>
      <c r="C23" s="63" t="s">
        <v>1116</v>
      </c>
      <c r="D23" s="18" t="s">
        <v>25</v>
      </c>
      <c r="E23" s="74">
        <v>27</v>
      </c>
      <c r="F23" s="69" t="s">
        <v>331</v>
      </c>
      <c r="G23" s="63">
        <v>13</v>
      </c>
      <c r="H23" s="63">
        <v>5</v>
      </c>
      <c r="I23" s="56">
        <f t="shared" si="0"/>
        <v>18</v>
      </c>
      <c r="J23" s="63">
        <v>8724830092</v>
      </c>
      <c r="K23" s="63" t="s">
        <v>397</v>
      </c>
      <c r="L23" s="188" t="s">
        <v>482</v>
      </c>
      <c r="M23" s="188">
        <v>9401503150</v>
      </c>
      <c r="N23" s="191" t="s">
        <v>1083</v>
      </c>
      <c r="O23" s="188">
        <v>9954341037</v>
      </c>
      <c r="P23" s="78">
        <v>43561</v>
      </c>
      <c r="Q23" s="18" t="s">
        <v>178</v>
      </c>
      <c r="R23" s="18"/>
      <c r="S23" s="18" t="s">
        <v>98</v>
      </c>
      <c r="T23" s="18"/>
    </row>
    <row r="24" spans="1:20" x14ac:dyDescent="0.3">
      <c r="A24" s="4">
        <v>20</v>
      </c>
      <c r="B24" s="72" t="s">
        <v>62</v>
      </c>
      <c r="C24" s="63" t="s">
        <v>1117</v>
      </c>
      <c r="D24" s="18" t="s">
        <v>25</v>
      </c>
      <c r="E24" s="74">
        <v>28</v>
      </c>
      <c r="F24" s="69" t="s">
        <v>331</v>
      </c>
      <c r="G24" s="63">
        <v>9</v>
      </c>
      <c r="H24" s="63">
        <v>9</v>
      </c>
      <c r="I24" s="56">
        <f t="shared" si="0"/>
        <v>18</v>
      </c>
      <c r="J24" s="63">
        <v>9613471088</v>
      </c>
      <c r="K24" s="63" t="s">
        <v>397</v>
      </c>
      <c r="L24" s="188" t="s">
        <v>482</v>
      </c>
      <c r="M24" s="188">
        <v>9401503150</v>
      </c>
      <c r="N24" s="191" t="s">
        <v>1083</v>
      </c>
      <c r="O24" s="188">
        <v>9954341037</v>
      </c>
      <c r="P24" s="78">
        <v>43561</v>
      </c>
      <c r="Q24" s="18" t="s">
        <v>178</v>
      </c>
      <c r="R24" s="18"/>
      <c r="S24" s="18" t="s">
        <v>98</v>
      </c>
      <c r="T24" s="18"/>
    </row>
    <row r="25" spans="1:20" x14ac:dyDescent="0.3">
      <c r="A25" s="4">
        <v>21</v>
      </c>
      <c r="B25" s="72" t="s">
        <v>62</v>
      </c>
      <c r="C25" s="63" t="s">
        <v>469</v>
      </c>
      <c r="D25" s="18" t="s">
        <v>25</v>
      </c>
      <c r="E25" s="72">
        <v>29</v>
      </c>
      <c r="F25" s="69" t="s">
        <v>331</v>
      </c>
      <c r="G25" s="63">
        <v>12</v>
      </c>
      <c r="H25" s="63">
        <v>9</v>
      </c>
      <c r="I25" s="56">
        <f t="shared" si="0"/>
        <v>21</v>
      </c>
      <c r="J25" s="63">
        <v>9954860536</v>
      </c>
      <c r="K25" s="63" t="s">
        <v>469</v>
      </c>
      <c r="L25" s="188" t="s">
        <v>470</v>
      </c>
      <c r="M25" s="188">
        <v>7399333334</v>
      </c>
      <c r="N25" s="190" t="s">
        <v>1086</v>
      </c>
      <c r="O25" s="188">
        <v>8752806422</v>
      </c>
      <c r="P25" s="78">
        <v>43561</v>
      </c>
      <c r="Q25" s="18" t="s">
        <v>178</v>
      </c>
      <c r="R25" s="18"/>
      <c r="S25" s="18" t="s">
        <v>98</v>
      </c>
      <c r="T25" s="18"/>
    </row>
    <row r="26" spans="1:20" x14ac:dyDescent="0.3">
      <c r="A26" s="4">
        <v>22</v>
      </c>
      <c r="B26" s="72" t="s">
        <v>63</v>
      </c>
      <c r="C26" s="63" t="s">
        <v>1118</v>
      </c>
      <c r="D26" s="18" t="s">
        <v>25</v>
      </c>
      <c r="E26" s="74">
        <v>6</v>
      </c>
      <c r="F26" s="67" t="s">
        <v>1227</v>
      </c>
      <c r="G26" s="73">
        <v>9</v>
      </c>
      <c r="H26" s="73">
        <v>9</v>
      </c>
      <c r="I26" s="56">
        <f t="shared" si="0"/>
        <v>18</v>
      </c>
      <c r="J26" s="73">
        <v>9854654670</v>
      </c>
      <c r="K26" s="63" t="s">
        <v>73</v>
      </c>
      <c r="L26" s="188" t="s">
        <v>1089</v>
      </c>
      <c r="M26" s="188">
        <v>9435458310</v>
      </c>
      <c r="N26" s="191" t="s">
        <v>1099</v>
      </c>
      <c r="O26" s="188">
        <v>9577021916</v>
      </c>
      <c r="P26" s="78">
        <v>43561</v>
      </c>
      <c r="Q26" s="18" t="s">
        <v>178</v>
      </c>
      <c r="R26" s="18"/>
      <c r="S26" s="18" t="s">
        <v>98</v>
      </c>
      <c r="T26" s="18"/>
    </row>
    <row r="27" spans="1:20" x14ac:dyDescent="0.3">
      <c r="A27" s="4">
        <v>23</v>
      </c>
      <c r="B27" s="72" t="s">
        <v>63</v>
      </c>
      <c r="C27" s="63" t="s">
        <v>1119</v>
      </c>
      <c r="D27" s="18" t="s">
        <v>25</v>
      </c>
      <c r="E27" s="74">
        <v>7</v>
      </c>
      <c r="F27" s="67" t="s">
        <v>1227</v>
      </c>
      <c r="G27" s="73">
        <v>13</v>
      </c>
      <c r="H27" s="73">
        <v>7</v>
      </c>
      <c r="I27" s="56">
        <f t="shared" si="0"/>
        <v>20</v>
      </c>
      <c r="J27" s="73">
        <v>8011723991</v>
      </c>
      <c r="K27" s="63" t="s">
        <v>73</v>
      </c>
      <c r="L27" s="188" t="s">
        <v>889</v>
      </c>
      <c r="M27" s="188">
        <v>9401452837</v>
      </c>
      <c r="N27" s="191" t="s">
        <v>1235</v>
      </c>
      <c r="O27" s="188">
        <v>9957431336</v>
      </c>
      <c r="P27" s="78">
        <v>43561</v>
      </c>
      <c r="Q27" s="18" t="s">
        <v>178</v>
      </c>
      <c r="R27" s="18"/>
      <c r="S27" s="18" t="s">
        <v>98</v>
      </c>
      <c r="T27" s="18"/>
    </row>
    <row r="28" spans="1:20" x14ac:dyDescent="0.3">
      <c r="A28" s="4">
        <v>24</v>
      </c>
      <c r="B28" s="72" t="s">
        <v>63</v>
      </c>
      <c r="C28" s="63" t="s">
        <v>1120</v>
      </c>
      <c r="D28" s="18" t="s">
        <v>25</v>
      </c>
      <c r="E28" s="74">
        <v>8</v>
      </c>
      <c r="F28" s="67" t="s">
        <v>1227</v>
      </c>
      <c r="G28" s="73">
        <v>4</v>
      </c>
      <c r="H28" s="73">
        <v>12</v>
      </c>
      <c r="I28" s="56">
        <f t="shared" si="0"/>
        <v>16</v>
      </c>
      <c r="J28" s="73">
        <v>9435574816</v>
      </c>
      <c r="K28" s="63" t="s">
        <v>73</v>
      </c>
      <c r="L28" s="188" t="s">
        <v>889</v>
      </c>
      <c r="M28" s="188">
        <v>9401452837</v>
      </c>
      <c r="N28" s="192" t="s">
        <v>1095</v>
      </c>
      <c r="O28" s="188">
        <v>8752073609</v>
      </c>
      <c r="P28" s="78">
        <v>43561</v>
      </c>
      <c r="Q28" s="18" t="s">
        <v>178</v>
      </c>
      <c r="R28" s="18"/>
      <c r="S28" s="18" t="s">
        <v>98</v>
      </c>
      <c r="T28" s="18"/>
    </row>
    <row r="29" spans="1:20" x14ac:dyDescent="0.3">
      <c r="A29" s="4">
        <v>25</v>
      </c>
      <c r="B29" s="72" t="s">
        <v>62</v>
      </c>
      <c r="C29" s="63" t="s">
        <v>1121</v>
      </c>
      <c r="D29" s="18" t="s">
        <v>25</v>
      </c>
      <c r="E29" s="74">
        <v>30</v>
      </c>
      <c r="F29" s="69" t="s">
        <v>331</v>
      </c>
      <c r="G29" s="63">
        <v>20</v>
      </c>
      <c r="H29" s="63">
        <v>17</v>
      </c>
      <c r="I29" s="56">
        <f t="shared" si="0"/>
        <v>37</v>
      </c>
      <c r="J29" s="63">
        <v>7086688065</v>
      </c>
      <c r="K29" s="63" t="s">
        <v>469</v>
      </c>
      <c r="L29" s="188" t="s">
        <v>470</v>
      </c>
      <c r="M29" s="188">
        <v>7399333334</v>
      </c>
      <c r="N29" s="190" t="s">
        <v>1086</v>
      </c>
      <c r="O29" s="188">
        <v>8752806422</v>
      </c>
      <c r="P29" s="78">
        <v>43591</v>
      </c>
      <c r="Q29" s="18" t="s">
        <v>133</v>
      </c>
      <c r="R29" s="18"/>
      <c r="S29" s="18" t="s">
        <v>98</v>
      </c>
      <c r="T29" s="18"/>
    </row>
    <row r="30" spans="1:20" x14ac:dyDescent="0.3">
      <c r="A30" s="4">
        <v>26</v>
      </c>
      <c r="B30" s="72" t="s">
        <v>62</v>
      </c>
      <c r="C30" s="63" t="s">
        <v>1122</v>
      </c>
      <c r="D30" s="18" t="s">
        <v>25</v>
      </c>
      <c r="E30" s="74">
        <v>31</v>
      </c>
      <c r="F30" s="69" t="s">
        <v>331</v>
      </c>
      <c r="G30" s="63">
        <v>9</v>
      </c>
      <c r="H30" s="63">
        <v>7</v>
      </c>
      <c r="I30" s="56">
        <f t="shared" si="0"/>
        <v>16</v>
      </c>
      <c r="J30" s="63"/>
      <c r="K30" s="63" t="s">
        <v>469</v>
      </c>
      <c r="L30" s="188" t="s">
        <v>470</v>
      </c>
      <c r="M30" s="188">
        <v>7399333334</v>
      </c>
      <c r="N30" s="190" t="s">
        <v>1086</v>
      </c>
      <c r="O30" s="188">
        <v>8752806422</v>
      </c>
      <c r="P30" s="78">
        <v>43591</v>
      </c>
      <c r="Q30" s="18" t="s">
        <v>133</v>
      </c>
      <c r="R30" s="18"/>
      <c r="S30" s="18" t="s">
        <v>98</v>
      </c>
      <c r="T30" s="18"/>
    </row>
    <row r="31" spans="1:20" x14ac:dyDescent="0.3">
      <c r="A31" s="4">
        <v>27</v>
      </c>
      <c r="B31" s="72" t="s">
        <v>62</v>
      </c>
      <c r="C31" s="63" t="s">
        <v>1123</v>
      </c>
      <c r="D31" s="18" t="s">
        <v>25</v>
      </c>
      <c r="E31" s="74">
        <v>32</v>
      </c>
      <c r="F31" s="69" t="s">
        <v>331</v>
      </c>
      <c r="G31" s="63">
        <v>12</v>
      </c>
      <c r="H31" s="63">
        <v>8</v>
      </c>
      <c r="I31" s="56">
        <f t="shared" si="0"/>
        <v>20</v>
      </c>
      <c r="J31" s="63">
        <v>8011724592</v>
      </c>
      <c r="K31" s="63" t="s">
        <v>102</v>
      </c>
      <c r="L31" s="188" t="s">
        <v>467</v>
      </c>
      <c r="M31" s="188">
        <v>9954260825</v>
      </c>
      <c r="N31" s="190" t="s">
        <v>1236</v>
      </c>
      <c r="O31" s="188">
        <v>9954511202</v>
      </c>
      <c r="P31" s="78">
        <v>43591</v>
      </c>
      <c r="Q31" s="18" t="s">
        <v>133</v>
      </c>
      <c r="R31" s="18"/>
      <c r="S31" s="18" t="s">
        <v>98</v>
      </c>
      <c r="T31" s="18"/>
    </row>
    <row r="32" spans="1:20" x14ac:dyDescent="0.3">
      <c r="A32" s="4">
        <v>28</v>
      </c>
      <c r="B32" s="72" t="s">
        <v>63</v>
      </c>
      <c r="C32" s="63" t="s">
        <v>1124</v>
      </c>
      <c r="D32" s="18" t="s">
        <v>25</v>
      </c>
      <c r="E32" s="72">
        <v>9</v>
      </c>
      <c r="F32" s="67" t="s">
        <v>1227</v>
      </c>
      <c r="G32" s="73">
        <v>19</v>
      </c>
      <c r="H32" s="73">
        <v>16</v>
      </c>
      <c r="I32" s="56">
        <f t="shared" si="0"/>
        <v>35</v>
      </c>
      <c r="J32" s="73">
        <v>9508679060</v>
      </c>
      <c r="K32" s="63" t="s">
        <v>73</v>
      </c>
      <c r="L32" s="188" t="s">
        <v>889</v>
      </c>
      <c r="M32" s="188">
        <v>9401452837</v>
      </c>
      <c r="N32" s="192" t="s">
        <v>1095</v>
      </c>
      <c r="O32" s="188">
        <v>8752073609</v>
      </c>
      <c r="P32" s="78">
        <v>43591</v>
      </c>
      <c r="Q32" s="18" t="s">
        <v>133</v>
      </c>
      <c r="R32" s="18"/>
      <c r="S32" s="18" t="s">
        <v>98</v>
      </c>
      <c r="T32" s="18"/>
    </row>
    <row r="33" spans="1:20" x14ac:dyDescent="0.3">
      <c r="A33" s="4">
        <v>29</v>
      </c>
      <c r="B33" s="72" t="s">
        <v>63</v>
      </c>
      <c r="C33" s="63" t="s">
        <v>1125</v>
      </c>
      <c r="D33" s="18" t="s">
        <v>25</v>
      </c>
      <c r="E33" s="74">
        <v>10</v>
      </c>
      <c r="F33" s="67" t="s">
        <v>1227</v>
      </c>
      <c r="G33" s="73">
        <v>22</v>
      </c>
      <c r="H33" s="73">
        <v>15</v>
      </c>
      <c r="I33" s="56">
        <f t="shared" si="0"/>
        <v>37</v>
      </c>
      <c r="J33" s="73">
        <v>8471994610</v>
      </c>
      <c r="K33" s="63" t="s">
        <v>1237</v>
      </c>
      <c r="L33" s="188" t="s">
        <v>1238</v>
      </c>
      <c r="M33" s="188">
        <v>9401452850</v>
      </c>
      <c r="N33" s="191" t="s">
        <v>1235</v>
      </c>
      <c r="O33" s="188">
        <v>9957431336</v>
      </c>
      <c r="P33" s="78">
        <v>43591</v>
      </c>
      <c r="Q33" s="18" t="s">
        <v>133</v>
      </c>
      <c r="R33" s="18"/>
      <c r="S33" s="18" t="s">
        <v>98</v>
      </c>
      <c r="T33" s="18"/>
    </row>
    <row r="34" spans="1:20" x14ac:dyDescent="0.3">
      <c r="A34" s="4">
        <v>30</v>
      </c>
      <c r="B34" s="72" t="s">
        <v>63</v>
      </c>
      <c r="C34" s="63" t="s">
        <v>1126</v>
      </c>
      <c r="D34" s="18" t="s">
        <v>25</v>
      </c>
      <c r="E34" s="74">
        <v>11</v>
      </c>
      <c r="F34" s="67" t="s">
        <v>1227</v>
      </c>
      <c r="G34" s="73">
        <v>14</v>
      </c>
      <c r="H34" s="73">
        <v>23</v>
      </c>
      <c r="I34" s="56">
        <f t="shared" si="0"/>
        <v>37</v>
      </c>
      <c r="J34" s="73">
        <v>9678336249</v>
      </c>
      <c r="K34" s="63" t="s">
        <v>1237</v>
      </c>
      <c r="L34" s="188" t="s">
        <v>1238</v>
      </c>
      <c r="M34" s="188">
        <v>9401452850</v>
      </c>
      <c r="N34" s="191" t="s">
        <v>1239</v>
      </c>
      <c r="O34" s="188">
        <v>9678662962</v>
      </c>
      <c r="P34" s="78">
        <v>43591</v>
      </c>
      <c r="Q34" s="18" t="s">
        <v>133</v>
      </c>
      <c r="R34" s="18"/>
      <c r="S34" s="18" t="s">
        <v>98</v>
      </c>
      <c r="T34" s="18"/>
    </row>
    <row r="35" spans="1:20" x14ac:dyDescent="0.3">
      <c r="A35" s="4">
        <v>31</v>
      </c>
      <c r="B35" s="72" t="s">
        <v>62</v>
      </c>
      <c r="C35" s="185" t="s">
        <v>1127</v>
      </c>
      <c r="D35" s="18" t="s">
        <v>25</v>
      </c>
      <c r="E35" s="74">
        <v>33</v>
      </c>
      <c r="F35" s="69" t="s">
        <v>331</v>
      </c>
      <c r="G35" s="74">
        <v>8</v>
      </c>
      <c r="H35" s="74">
        <v>8</v>
      </c>
      <c r="I35" s="56">
        <f t="shared" si="0"/>
        <v>16</v>
      </c>
      <c r="J35" s="63">
        <v>9854791781</v>
      </c>
      <c r="K35" s="63" t="s">
        <v>102</v>
      </c>
      <c r="L35" s="188" t="s">
        <v>467</v>
      </c>
      <c r="M35" s="188">
        <v>9954260825</v>
      </c>
      <c r="N35" s="190" t="s">
        <v>1236</v>
      </c>
      <c r="O35" s="188">
        <v>9954511202</v>
      </c>
      <c r="P35" s="78">
        <v>43622</v>
      </c>
      <c r="Q35" s="18" t="s">
        <v>143</v>
      </c>
      <c r="R35" s="18"/>
      <c r="S35" s="18" t="s">
        <v>98</v>
      </c>
      <c r="T35" s="18"/>
    </row>
    <row r="36" spans="1:20" x14ac:dyDescent="0.3">
      <c r="A36" s="4">
        <v>32</v>
      </c>
      <c r="B36" s="72" t="s">
        <v>62</v>
      </c>
      <c r="C36" s="63" t="s">
        <v>857</v>
      </c>
      <c r="D36" s="18" t="s">
        <v>25</v>
      </c>
      <c r="E36" s="74">
        <v>1</v>
      </c>
      <c r="F36" s="67" t="s">
        <v>1228</v>
      </c>
      <c r="G36" s="63">
        <v>11</v>
      </c>
      <c r="H36" s="63">
        <v>12</v>
      </c>
      <c r="I36" s="56">
        <f t="shared" si="0"/>
        <v>23</v>
      </c>
      <c r="J36" s="63">
        <v>8399303718</v>
      </c>
      <c r="K36" s="63" t="s">
        <v>906</v>
      </c>
      <c r="L36" s="188" t="s">
        <v>1240</v>
      </c>
      <c r="M36" s="188">
        <v>9678434038</v>
      </c>
      <c r="N36" s="188" t="s">
        <v>1241</v>
      </c>
      <c r="O36" s="188">
        <v>9401676808</v>
      </c>
      <c r="P36" s="78">
        <v>43622</v>
      </c>
      <c r="Q36" s="18" t="s">
        <v>143</v>
      </c>
      <c r="R36" s="18"/>
      <c r="S36" s="18" t="s">
        <v>98</v>
      </c>
      <c r="T36" s="18"/>
    </row>
    <row r="37" spans="1:20" x14ac:dyDescent="0.3">
      <c r="A37" s="4">
        <v>33</v>
      </c>
      <c r="B37" s="72" t="s">
        <v>62</v>
      </c>
      <c r="C37" s="63" t="s">
        <v>861</v>
      </c>
      <c r="D37" s="18" t="s">
        <v>25</v>
      </c>
      <c r="E37" s="74">
        <v>2</v>
      </c>
      <c r="F37" s="67" t="s">
        <v>1228</v>
      </c>
      <c r="G37" s="63">
        <v>15</v>
      </c>
      <c r="H37" s="63">
        <v>7</v>
      </c>
      <c r="I37" s="56">
        <f t="shared" si="0"/>
        <v>22</v>
      </c>
      <c r="J37" s="63">
        <v>9613537681</v>
      </c>
      <c r="K37" s="63" t="s">
        <v>906</v>
      </c>
      <c r="L37" s="73">
        <v>9577733814</v>
      </c>
      <c r="M37" s="63" t="s">
        <v>1237</v>
      </c>
      <c r="N37" s="188" t="s">
        <v>1238</v>
      </c>
      <c r="O37" s="188">
        <v>9401452850</v>
      </c>
      <c r="P37" s="191" t="s">
        <v>1239</v>
      </c>
      <c r="Q37" s="188">
        <v>9678662962</v>
      </c>
      <c r="R37" s="18"/>
      <c r="S37" s="18" t="s">
        <v>98</v>
      </c>
      <c r="T37" s="18"/>
    </row>
    <row r="38" spans="1:20" x14ac:dyDescent="0.3">
      <c r="A38" s="4">
        <v>34</v>
      </c>
      <c r="B38" s="72" t="s">
        <v>63</v>
      </c>
      <c r="C38" s="63" t="s">
        <v>1128</v>
      </c>
      <c r="D38" s="18" t="s">
        <v>25</v>
      </c>
      <c r="E38" s="74">
        <v>12</v>
      </c>
      <c r="F38" s="67" t="s">
        <v>1227</v>
      </c>
      <c r="G38" s="73">
        <v>16</v>
      </c>
      <c r="H38" s="73">
        <v>24</v>
      </c>
      <c r="I38" s="56">
        <f t="shared" si="0"/>
        <v>40</v>
      </c>
      <c r="J38" s="73">
        <v>9577733814</v>
      </c>
      <c r="K38" s="63" t="s">
        <v>1237</v>
      </c>
      <c r="L38" s="73">
        <v>9859250447</v>
      </c>
      <c r="M38" s="63" t="s">
        <v>1237</v>
      </c>
      <c r="N38" s="188" t="s">
        <v>1238</v>
      </c>
      <c r="O38" s="188">
        <v>9401452850</v>
      </c>
      <c r="P38" s="191" t="s">
        <v>1239</v>
      </c>
      <c r="Q38" s="188">
        <v>9678662962</v>
      </c>
      <c r="R38" s="18"/>
      <c r="S38" s="18" t="s">
        <v>98</v>
      </c>
      <c r="T38" s="18"/>
    </row>
    <row r="39" spans="1:20" x14ac:dyDescent="0.3">
      <c r="A39" s="4">
        <v>35</v>
      </c>
      <c r="B39" s="72" t="s">
        <v>63</v>
      </c>
      <c r="C39" s="63" t="s">
        <v>1129</v>
      </c>
      <c r="D39" s="18" t="s">
        <v>25</v>
      </c>
      <c r="E39" s="74">
        <v>13</v>
      </c>
      <c r="F39" s="67" t="s">
        <v>1227</v>
      </c>
      <c r="G39" s="73">
        <v>11</v>
      </c>
      <c r="H39" s="73">
        <v>11</v>
      </c>
      <c r="I39" s="56">
        <f t="shared" si="0"/>
        <v>22</v>
      </c>
      <c r="J39" s="73">
        <v>9859250447</v>
      </c>
      <c r="K39" s="63" t="s">
        <v>1237</v>
      </c>
      <c r="L39" s="73">
        <v>9577600728</v>
      </c>
      <c r="M39" s="63" t="s">
        <v>73</v>
      </c>
      <c r="N39" s="188" t="s">
        <v>889</v>
      </c>
      <c r="O39" s="188">
        <v>9401452837</v>
      </c>
      <c r="P39" s="191" t="s">
        <v>1242</v>
      </c>
      <c r="Q39" s="188">
        <v>9721832726</v>
      </c>
      <c r="R39" s="18"/>
      <c r="S39" s="18" t="s">
        <v>98</v>
      </c>
      <c r="T39" s="18"/>
    </row>
    <row r="40" spans="1:20" x14ac:dyDescent="0.3">
      <c r="A40" s="4">
        <v>36</v>
      </c>
      <c r="B40" s="72" t="s">
        <v>63</v>
      </c>
      <c r="C40" s="63" t="s">
        <v>1130</v>
      </c>
      <c r="D40" s="18" t="s">
        <v>25</v>
      </c>
      <c r="E40" s="74">
        <v>14</v>
      </c>
      <c r="F40" s="67" t="s">
        <v>1227</v>
      </c>
      <c r="G40" s="73">
        <v>20</v>
      </c>
      <c r="H40" s="73">
        <v>21</v>
      </c>
      <c r="I40" s="56">
        <f t="shared" si="0"/>
        <v>41</v>
      </c>
      <c r="J40" s="73">
        <v>9577600728</v>
      </c>
      <c r="K40" s="63" t="s">
        <v>73</v>
      </c>
      <c r="L40" s="188" t="s">
        <v>889</v>
      </c>
      <c r="M40" s="188">
        <v>9401452837</v>
      </c>
      <c r="N40" s="191" t="s">
        <v>1242</v>
      </c>
      <c r="O40" s="188">
        <v>9721832726</v>
      </c>
      <c r="P40" s="78">
        <v>43622</v>
      </c>
      <c r="Q40" s="18" t="s">
        <v>143</v>
      </c>
      <c r="R40" s="18"/>
      <c r="S40" s="18" t="s">
        <v>98</v>
      </c>
      <c r="T40" s="18"/>
    </row>
    <row r="41" spans="1:20" x14ac:dyDescent="0.3">
      <c r="A41" s="4">
        <v>37</v>
      </c>
      <c r="B41" s="72" t="s">
        <v>62</v>
      </c>
      <c r="C41" s="63" t="s">
        <v>1131</v>
      </c>
      <c r="D41" s="18" t="s">
        <v>25</v>
      </c>
      <c r="E41" s="74">
        <v>3</v>
      </c>
      <c r="F41" s="67" t="s">
        <v>1228</v>
      </c>
      <c r="G41" s="63">
        <v>31</v>
      </c>
      <c r="H41" s="63">
        <v>27</v>
      </c>
      <c r="I41" s="56">
        <f t="shared" si="0"/>
        <v>58</v>
      </c>
      <c r="J41" s="63">
        <v>9954514009</v>
      </c>
      <c r="K41" s="63" t="s">
        <v>906</v>
      </c>
      <c r="L41" s="188" t="s">
        <v>1243</v>
      </c>
      <c r="M41" s="63"/>
      <c r="N41" s="188" t="s">
        <v>1244</v>
      </c>
      <c r="O41" s="188">
        <v>9854146160</v>
      </c>
      <c r="P41" s="78">
        <v>43683</v>
      </c>
      <c r="Q41" s="18" t="s">
        <v>151</v>
      </c>
      <c r="R41" s="18"/>
      <c r="S41" s="18" t="s">
        <v>98</v>
      </c>
      <c r="T41" s="18"/>
    </row>
    <row r="42" spans="1:20" x14ac:dyDescent="0.3">
      <c r="A42" s="4">
        <v>38</v>
      </c>
      <c r="B42" s="72" t="s">
        <v>62</v>
      </c>
      <c r="C42" s="63" t="s">
        <v>914</v>
      </c>
      <c r="D42" s="18" t="s">
        <v>25</v>
      </c>
      <c r="E42" s="72">
        <v>4</v>
      </c>
      <c r="F42" s="67" t="s">
        <v>1228</v>
      </c>
      <c r="G42" s="63">
        <v>10</v>
      </c>
      <c r="H42" s="63">
        <v>10</v>
      </c>
      <c r="I42" s="56">
        <f t="shared" si="0"/>
        <v>20</v>
      </c>
      <c r="J42" s="63">
        <v>9854427487</v>
      </c>
      <c r="K42" s="63" t="s">
        <v>906</v>
      </c>
      <c r="L42" s="188" t="s">
        <v>1243</v>
      </c>
      <c r="M42" s="63"/>
      <c r="N42" s="188" t="s">
        <v>1244</v>
      </c>
      <c r="O42" s="188">
        <v>9854146160</v>
      </c>
      <c r="P42" s="78">
        <v>43683</v>
      </c>
      <c r="Q42" s="18" t="s">
        <v>151</v>
      </c>
      <c r="R42" s="18"/>
      <c r="S42" s="18" t="s">
        <v>98</v>
      </c>
      <c r="T42" s="18"/>
    </row>
    <row r="43" spans="1:20" x14ac:dyDescent="0.3">
      <c r="A43" s="4">
        <v>39</v>
      </c>
      <c r="B43" s="72" t="s">
        <v>62</v>
      </c>
      <c r="C43" s="63" t="s">
        <v>915</v>
      </c>
      <c r="D43" s="18" t="s">
        <v>25</v>
      </c>
      <c r="E43" s="74">
        <v>5</v>
      </c>
      <c r="F43" s="67" t="s">
        <v>1228</v>
      </c>
      <c r="G43" s="63">
        <v>9</v>
      </c>
      <c r="H43" s="63">
        <v>13</v>
      </c>
      <c r="I43" s="56">
        <f t="shared" si="0"/>
        <v>22</v>
      </c>
      <c r="J43" s="63">
        <v>8011528092</v>
      </c>
      <c r="K43" s="63" t="s">
        <v>906</v>
      </c>
      <c r="L43" s="188" t="s">
        <v>1240</v>
      </c>
      <c r="M43" s="188">
        <v>9678434038</v>
      </c>
      <c r="N43" s="188" t="s">
        <v>1244</v>
      </c>
      <c r="O43" s="188">
        <v>9854146160</v>
      </c>
      <c r="P43" s="78">
        <v>43683</v>
      </c>
      <c r="Q43" s="18" t="s">
        <v>151</v>
      </c>
      <c r="R43" s="18"/>
      <c r="S43" s="18" t="s">
        <v>98</v>
      </c>
      <c r="T43" s="18"/>
    </row>
    <row r="44" spans="1:20" x14ac:dyDescent="0.3">
      <c r="A44" s="4">
        <v>40</v>
      </c>
      <c r="B44" s="72" t="s">
        <v>63</v>
      </c>
      <c r="C44" s="63" t="s">
        <v>1132</v>
      </c>
      <c r="D44" s="18" t="s">
        <v>25</v>
      </c>
      <c r="E44" s="74">
        <v>15</v>
      </c>
      <c r="F44" s="67" t="s">
        <v>1227</v>
      </c>
      <c r="G44" s="73">
        <v>14</v>
      </c>
      <c r="H44" s="73">
        <v>9</v>
      </c>
      <c r="I44" s="56">
        <f t="shared" si="0"/>
        <v>23</v>
      </c>
      <c r="J44" s="73">
        <v>9954258734</v>
      </c>
      <c r="K44" s="63" t="s">
        <v>73</v>
      </c>
      <c r="L44" s="188" t="s">
        <v>889</v>
      </c>
      <c r="M44" s="188">
        <v>9401452837</v>
      </c>
      <c r="N44" s="191" t="s">
        <v>1242</v>
      </c>
      <c r="O44" s="188">
        <v>9721832726</v>
      </c>
      <c r="P44" s="78">
        <v>43683</v>
      </c>
      <c r="Q44" s="18" t="s">
        <v>151</v>
      </c>
      <c r="R44" s="18"/>
      <c r="S44" s="18" t="s">
        <v>98</v>
      </c>
      <c r="T44" s="18"/>
    </row>
    <row r="45" spans="1:20" x14ac:dyDescent="0.3">
      <c r="A45" s="4">
        <v>41</v>
      </c>
      <c r="B45" s="72" t="s">
        <v>63</v>
      </c>
      <c r="C45" s="63" t="s">
        <v>1133</v>
      </c>
      <c r="D45" s="18" t="s">
        <v>25</v>
      </c>
      <c r="E45" s="74">
        <v>16</v>
      </c>
      <c r="F45" s="67" t="s">
        <v>1227</v>
      </c>
      <c r="G45" s="73">
        <v>25</v>
      </c>
      <c r="H45" s="73">
        <v>20</v>
      </c>
      <c r="I45" s="56">
        <f t="shared" si="0"/>
        <v>45</v>
      </c>
      <c r="J45" s="73">
        <v>9954301422</v>
      </c>
      <c r="K45" s="63" t="s">
        <v>1237</v>
      </c>
      <c r="L45" s="188" t="s">
        <v>1238</v>
      </c>
      <c r="M45" s="188">
        <v>9401452850</v>
      </c>
      <c r="N45" s="191" t="s">
        <v>1239</v>
      </c>
      <c r="O45" s="188">
        <v>9678662962</v>
      </c>
      <c r="P45" s="78">
        <v>43683</v>
      </c>
      <c r="Q45" s="18" t="s">
        <v>151</v>
      </c>
      <c r="R45" s="18"/>
      <c r="S45" s="18" t="s">
        <v>98</v>
      </c>
      <c r="T45" s="18"/>
    </row>
    <row r="46" spans="1:20" x14ac:dyDescent="0.3">
      <c r="A46" s="4">
        <v>42</v>
      </c>
      <c r="B46" s="72" t="s">
        <v>63</v>
      </c>
      <c r="C46" s="63" t="s">
        <v>1134</v>
      </c>
      <c r="D46" s="18" t="s">
        <v>25</v>
      </c>
      <c r="E46" s="74">
        <v>17</v>
      </c>
      <c r="F46" s="67" t="s">
        <v>1227</v>
      </c>
      <c r="G46" s="73">
        <v>12</v>
      </c>
      <c r="H46" s="73">
        <v>9</v>
      </c>
      <c r="I46" s="56">
        <f t="shared" si="0"/>
        <v>21</v>
      </c>
      <c r="J46" s="73">
        <v>9854645288</v>
      </c>
      <c r="K46" s="63" t="s">
        <v>73</v>
      </c>
      <c r="L46" s="188" t="s">
        <v>1245</v>
      </c>
      <c r="M46" s="188">
        <v>9954535798</v>
      </c>
      <c r="N46" s="191" t="s">
        <v>1246</v>
      </c>
      <c r="O46" s="188">
        <v>957724232</v>
      </c>
      <c r="P46" s="78">
        <v>43683</v>
      </c>
      <c r="Q46" s="18" t="s">
        <v>151</v>
      </c>
      <c r="R46" s="18"/>
      <c r="S46" s="18" t="s">
        <v>98</v>
      </c>
      <c r="T46" s="18"/>
    </row>
    <row r="47" spans="1:20" x14ac:dyDescent="0.3">
      <c r="A47" s="4">
        <v>43</v>
      </c>
      <c r="B47" s="72" t="s">
        <v>62</v>
      </c>
      <c r="C47" s="186" t="s">
        <v>922</v>
      </c>
      <c r="D47" s="18" t="s">
        <v>25</v>
      </c>
      <c r="E47" s="74">
        <v>6</v>
      </c>
      <c r="F47" s="67" t="s">
        <v>1228</v>
      </c>
      <c r="G47" s="63">
        <v>4</v>
      </c>
      <c r="H47" s="63">
        <v>10</v>
      </c>
      <c r="I47" s="56">
        <f t="shared" si="0"/>
        <v>14</v>
      </c>
      <c r="J47" s="63">
        <v>9678976716</v>
      </c>
      <c r="K47" s="63" t="s">
        <v>906</v>
      </c>
      <c r="L47" s="188" t="s">
        <v>1243</v>
      </c>
      <c r="M47" s="63"/>
      <c r="N47" s="188" t="s">
        <v>1241</v>
      </c>
      <c r="O47" s="188">
        <v>9401676808</v>
      </c>
      <c r="P47" s="78">
        <v>43652</v>
      </c>
      <c r="Q47" s="18" t="s">
        <v>97</v>
      </c>
      <c r="R47" s="18"/>
      <c r="S47" s="18" t="s">
        <v>98</v>
      </c>
      <c r="T47" s="18"/>
    </row>
    <row r="48" spans="1:20" x14ac:dyDescent="0.3">
      <c r="A48" s="4">
        <v>44</v>
      </c>
      <c r="B48" s="72" t="s">
        <v>62</v>
      </c>
      <c r="C48" s="63" t="s">
        <v>923</v>
      </c>
      <c r="D48" s="18" t="s">
        <v>25</v>
      </c>
      <c r="E48" s="74">
        <v>7</v>
      </c>
      <c r="F48" s="67" t="s">
        <v>1228</v>
      </c>
      <c r="G48" s="63">
        <v>11</v>
      </c>
      <c r="H48" s="63">
        <v>11</v>
      </c>
      <c r="I48" s="56">
        <f t="shared" si="0"/>
        <v>22</v>
      </c>
      <c r="J48" s="63">
        <v>7399840461</v>
      </c>
      <c r="K48" s="63" t="s">
        <v>906</v>
      </c>
      <c r="L48" s="188" t="s">
        <v>1240</v>
      </c>
      <c r="M48" s="188">
        <v>9678434038</v>
      </c>
      <c r="N48" s="188" t="s">
        <v>1247</v>
      </c>
      <c r="O48" s="193">
        <v>8761010780</v>
      </c>
      <c r="P48" s="78">
        <v>43652</v>
      </c>
      <c r="Q48" s="18" t="s">
        <v>97</v>
      </c>
      <c r="R48" s="18"/>
      <c r="S48" s="18" t="s">
        <v>98</v>
      </c>
      <c r="T48" s="18"/>
    </row>
    <row r="49" spans="1:20" x14ac:dyDescent="0.3">
      <c r="A49" s="4">
        <v>45</v>
      </c>
      <c r="B49" s="72" t="s">
        <v>62</v>
      </c>
      <c r="C49" s="63" t="s">
        <v>928</v>
      </c>
      <c r="D49" s="18" t="s">
        <v>25</v>
      </c>
      <c r="E49" s="72">
        <v>8</v>
      </c>
      <c r="F49" s="67" t="s">
        <v>1228</v>
      </c>
      <c r="G49" s="63">
        <v>12</v>
      </c>
      <c r="H49" s="63">
        <v>18</v>
      </c>
      <c r="I49" s="56">
        <f t="shared" si="0"/>
        <v>30</v>
      </c>
      <c r="J49" s="63"/>
      <c r="K49" s="63" t="s">
        <v>906</v>
      </c>
      <c r="L49" s="188" t="s">
        <v>1240</v>
      </c>
      <c r="M49" s="188">
        <v>9678434038</v>
      </c>
      <c r="N49" s="188" t="s">
        <v>1247</v>
      </c>
      <c r="O49" s="193">
        <v>8761010780</v>
      </c>
      <c r="P49" s="78">
        <v>43652</v>
      </c>
      <c r="Q49" s="18" t="s">
        <v>97</v>
      </c>
      <c r="R49" s="18"/>
      <c r="S49" s="18" t="s">
        <v>98</v>
      </c>
      <c r="T49" s="18"/>
    </row>
    <row r="50" spans="1:20" x14ac:dyDescent="0.3">
      <c r="A50" s="4">
        <v>46</v>
      </c>
      <c r="B50" s="72" t="s">
        <v>63</v>
      </c>
      <c r="C50" s="63" t="s">
        <v>1135</v>
      </c>
      <c r="D50" s="18" t="s">
        <v>25</v>
      </c>
      <c r="E50" s="74">
        <v>18</v>
      </c>
      <c r="F50" s="67" t="s">
        <v>1227</v>
      </c>
      <c r="G50" s="73">
        <v>7</v>
      </c>
      <c r="H50" s="73">
        <v>9</v>
      </c>
      <c r="I50" s="56">
        <f t="shared" si="0"/>
        <v>16</v>
      </c>
      <c r="J50" s="73">
        <v>8474049515</v>
      </c>
      <c r="K50" s="63" t="s">
        <v>73</v>
      </c>
      <c r="L50" s="188" t="s">
        <v>1245</v>
      </c>
      <c r="M50" s="188">
        <v>9954535798</v>
      </c>
      <c r="N50" s="191" t="s">
        <v>1248</v>
      </c>
      <c r="O50" s="188">
        <v>9896223962</v>
      </c>
      <c r="P50" s="78">
        <v>43652</v>
      </c>
      <c r="Q50" s="18" t="s">
        <v>97</v>
      </c>
      <c r="R50" s="18"/>
      <c r="S50" s="18" t="s">
        <v>98</v>
      </c>
      <c r="T50" s="18"/>
    </row>
    <row r="51" spans="1:20" x14ac:dyDescent="0.3">
      <c r="A51" s="4">
        <v>47</v>
      </c>
      <c r="B51" s="72" t="s">
        <v>63</v>
      </c>
      <c r="C51" s="63" t="s">
        <v>1136</v>
      </c>
      <c r="D51" s="18" t="s">
        <v>25</v>
      </c>
      <c r="E51" s="74">
        <v>19</v>
      </c>
      <c r="F51" s="67" t="s">
        <v>1227</v>
      </c>
      <c r="G51" s="73">
        <v>5</v>
      </c>
      <c r="H51" s="73">
        <v>14</v>
      </c>
      <c r="I51" s="56">
        <f t="shared" si="0"/>
        <v>19</v>
      </c>
      <c r="J51" s="73">
        <v>7896579166</v>
      </c>
      <c r="K51" s="63" t="s">
        <v>73</v>
      </c>
      <c r="L51" s="188" t="s">
        <v>1245</v>
      </c>
      <c r="M51" s="188">
        <v>9954535798</v>
      </c>
      <c r="N51" s="191" t="s">
        <v>1248</v>
      </c>
      <c r="O51" s="188">
        <v>9896223962</v>
      </c>
      <c r="P51" s="78">
        <v>43652</v>
      </c>
      <c r="Q51" s="18" t="s">
        <v>97</v>
      </c>
      <c r="R51" s="18"/>
      <c r="S51" s="18" t="s">
        <v>98</v>
      </c>
      <c r="T51" s="18"/>
    </row>
    <row r="52" spans="1:20" x14ac:dyDescent="0.3">
      <c r="A52" s="4">
        <v>48</v>
      </c>
      <c r="B52" s="72" t="s">
        <v>63</v>
      </c>
      <c r="C52" s="63" t="s">
        <v>1137</v>
      </c>
      <c r="D52" s="18" t="s">
        <v>25</v>
      </c>
      <c r="E52" s="74">
        <v>20</v>
      </c>
      <c r="F52" s="67" t="s">
        <v>1227</v>
      </c>
      <c r="G52" s="73">
        <v>4</v>
      </c>
      <c r="H52" s="73">
        <v>8</v>
      </c>
      <c r="I52" s="56">
        <f t="shared" si="0"/>
        <v>12</v>
      </c>
      <c r="J52" s="73">
        <v>9613951363</v>
      </c>
      <c r="K52" s="63" t="s">
        <v>73</v>
      </c>
      <c r="L52" s="188" t="s">
        <v>1098</v>
      </c>
      <c r="M52" s="188">
        <v>9435434090</v>
      </c>
      <c r="N52" s="191" t="s">
        <v>1246</v>
      </c>
      <c r="O52" s="188">
        <v>957724232</v>
      </c>
      <c r="P52" s="78">
        <v>43652</v>
      </c>
      <c r="Q52" s="18" t="s">
        <v>97</v>
      </c>
      <c r="R52" s="18"/>
      <c r="S52" s="18" t="s">
        <v>98</v>
      </c>
      <c r="T52" s="18"/>
    </row>
    <row r="53" spans="1:20" x14ac:dyDescent="0.3">
      <c r="A53" s="4">
        <v>49</v>
      </c>
      <c r="B53" s="72" t="s">
        <v>62</v>
      </c>
      <c r="C53" s="63" t="s">
        <v>929</v>
      </c>
      <c r="D53" s="18" t="s">
        <v>25</v>
      </c>
      <c r="E53" s="74">
        <v>9</v>
      </c>
      <c r="F53" s="67" t="s">
        <v>1228</v>
      </c>
      <c r="G53" s="63">
        <v>9</v>
      </c>
      <c r="H53" s="63">
        <v>10</v>
      </c>
      <c r="I53" s="56">
        <f t="shared" si="0"/>
        <v>19</v>
      </c>
      <c r="J53" s="63">
        <v>8471923726</v>
      </c>
      <c r="K53" s="63" t="s">
        <v>906</v>
      </c>
      <c r="L53" s="188" t="s">
        <v>1243</v>
      </c>
      <c r="M53" s="63"/>
      <c r="N53" s="188" t="s">
        <v>1247</v>
      </c>
      <c r="O53" s="193">
        <v>8761010780</v>
      </c>
      <c r="P53" s="78">
        <v>43683</v>
      </c>
      <c r="Q53" s="18" t="s">
        <v>111</v>
      </c>
      <c r="R53" s="18"/>
      <c r="S53" s="18" t="s">
        <v>98</v>
      </c>
      <c r="T53" s="18"/>
    </row>
    <row r="54" spans="1:20" x14ac:dyDescent="0.3">
      <c r="A54" s="4">
        <v>50</v>
      </c>
      <c r="B54" s="72" t="s">
        <v>62</v>
      </c>
      <c r="C54" s="63" t="s">
        <v>936</v>
      </c>
      <c r="D54" s="18" t="s">
        <v>25</v>
      </c>
      <c r="E54" s="74">
        <v>10</v>
      </c>
      <c r="F54" s="67" t="s">
        <v>1228</v>
      </c>
      <c r="G54" s="63">
        <v>8</v>
      </c>
      <c r="H54" s="63">
        <v>7</v>
      </c>
      <c r="I54" s="56">
        <f t="shared" si="0"/>
        <v>15</v>
      </c>
      <c r="J54" s="63">
        <v>8011610606</v>
      </c>
      <c r="K54" s="63" t="s">
        <v>906</v>
      </c>
      <c r="L54" s="188" t="s">
        <v>1243</v>
      </c>
      <c r="M54" s="63"/>
      <c r="N54" s="188" t="s">
        <v>1249</v>
      </c>
      <c r="O54" s="188">
        <v>9957767802</v>
      </c>
      <c r="P54" s="78">
        <v>43683</v>
      </c>
      <c r="Q54" s="18" t="s">
        <v>111</v>
      </c>
      <c r="R54" s="18"/>
      <c r="S54" s="18" t="s">
        <v>98</v>
      </c>
      <c r="T54" s="18"/>
    </row>
    <row r="55" spans="1:20" x14ac:dyDescent="0.3">
      <c r="A55" s="4">
        <v>51</v>
      </c>
      <c r="B55" s="72" t="s">
        <v>62</v>
      </c>
      <c r="C55" s="63" t="s">
        <v>937</v>
      </c>
      <c r="D55" s="18" t="s">
        <v>25</v>
      </c>
      <c r="E55" s="74">
        <v>11</v>
      </c>
      <c r="F55" s="67" t="s">
        <v>1228</v>
      </c>
      <c r="G55" s="63">
        <v>8</v>
      </c>
      <c r="H55" s="63">
        <v>7</v>
      </c>
      <c r="I55" s="56">
        <f t="shared" si="0"/>
        <v>15</v>
      </c>
      <c r="J55" s="63">
        <v>9571600512</v>
      </c>
      <c r="K55" s="63" t="s">
        <v>906</v>
      </c>
      <c r="L55" s="188" t="s">
        <v>1243</v>
      </c>
      <c r="M55" s="63"/>
      <c r="N55" s="188" t="s">
        <v>1249</v>
      </c>
      <c r="O55" s="188">
        <v>9957767802</v>
      </c>
      <c r="P55" s="78">
        <v>43683</v>
      </c>
      <c r="Q55" s="18" t="s">
        <v>111</v>
      </c>
      <c r="R55" s="18"/>
      <c r="S55" s="18" t="s">
        <v>98</v>
      </c>
      <c r="T55" s="18"/>
    </row>
    <row r="56" spans="1:20" x14ac:dyDescent="0.3">
      <c r="A56" s="4">
        <v>52</v>
      </c>
      <c r="B56" s="72" t="s">
        <v>63</v>
      </c>
      <c r="C56" s="63" t="s">
        <v>1138</v>
      </c>
      <c r="D56" s="18" t="s">
        <v>25</v>
      </c>
      <c r="E56" s="72">
        <v>21</v>
      </c>
      <c r="F56" s="67" t="s">
        <v>1227</v>
      </c>
      <c r="G56" s="73">
        <v>11</v>
      </c>
      <c r="H56" s="73">
        <v>8</v>
      </c>
      <c r="I56" s="56">
        <f t="shared" si="0"/>
        <v>19</v>
      </c>
      <c r="J56" s="73">
        <v>9577733814</v>
      </c>
      <c r="K56" s="63" t="s">
        <v>73</v>
      </c>
      <c r="L56" s="188" t="s">
        <v>1098</v>
      </c>
      <c r="M56" s="188">
        <v>9435434090</v>
      </c>
      <c r="N56" s="191" t="s">
        <v>1250</v>
      </c>
      <c r="O56" s="188">
        <v>9613124653</v>
      </c>
      <c r="P56" s="78">
        <v>43683</v>
      </c>
      <c r="Q56" s="18" t="s">
        <v>111</v>
      </c>
      <c r="R56" s="18"/>
      <c r="S56" s="18" t="s">
        <v>98</v>
      </c>
      <c r="T56" s="18"/>
    </row>
    <row r="57" spans="1:20" x14ac:dyDescent="0.3">
      <c r="A57" s="4">
        <v>53</v>
      </c>
      <c r="B57" s="72" t="s">
        <v>63</v>
      </c>
      <c r="C57" s="63" t="s">
        <v>1139</v>
      </c>
      <c r="D57" s="18" t="s">
        <v>25</v>
      </c>
      <c r="E57" s="74">
        <v>22</v>
      </c>
      <c r="F57" s="67" t="s">
        <v>1227</v>
      </c>
      <c r="G57" s="73">
        <v>8</v>
      </c>
      <c r="H57" s="73">
        <v>9</v>
      </c>
      <c r="I57" s="56">
        <f t="shared" si="0"/>
        <v>17</v>
      </c>
      <c r="J57" s="73">
        <v>8471964084</v>
      </c>
      <c r="K57" s="63" t="s">
        <v>73</v>
      </c>
      <c r="L57" s="188" t="s">
        <v>1098</v>
      </c>
      <c r="M57" s="188">
        <v>9435434090</v>
      </c>
      <c r="N57" s="191" t="s">
        <v>1250</v>
      </c>
      <c r="O57" s="188">
        <v>9613124653</v>
      </c>
      <c r="P57" s="78">
        <v>43683</v>
      </c>
      <c r="Q57" s="18" t="s">
        <v>111</v>
      </c>
      <c r="R57" s="18"/>
      <c r="S57" s="18" t="s">
        <v>98</v>
      </c>
      <c r="T57" s="18"/>
    </row>
    <row r="58" spans="1:20" x14ac:dyDescent="0.3">
      <c r="A58" s="4">
        <v>54</v>
      </c>
      <c r="B58" s="72" t="s">
        <v>63</v>
      </c>
      <c r="C58" s="63" t="s">
        <v>1140</v>
      </c>
      <c r="D58" s="18" t="s">
        <v>25</v>
      </c>
      <c r="E58" s="74">
        <v>23</v>
      </c>
      <c r="F58" s="67" t="s">
        <v>1227</v>
      </c>
      <c r="G58" s="73">
        <v>5</v>
      </c>
      <c r="H58" s="73">
        <v>5</v>
      </c>
      <c r="I58" s="56">
        <f t="shared" si="0"/>
        <v>10</v>
      </c>
      <c r="J58" s="73">
        <v>8486267950</v>
      </c>
      <c r="K58" s="63" t="s">
        <v>73</v>
      </c>
      <c r="L58" s="188" t="s">
        <v>1089</v>
      </c>
      <c r="M58" s="188">
        <v>9435458310</v>
      </c>
      <c r="N58" s="191" t="s">
        <v>1251</v>
      </c>
      <c r="O58" s="188">
        <v>8011146755</v>
      </c>
      <c r="P58" s="78">
        <v>43683</v>
      </c>
      <c r="Q58" s="18" t="s">
        <v>111</v>
      </c>
      <c r="R58" s="18"/>
      <c r="S58" s="18" t="s">
        <v>98</v>
      </c>
      <c r="T58" s="18"/>
    </row>
    <row r="59" spans="1:20" x14ac:dyDescent="0.3">
      <c r="A59" s="4">
        <v>55</v>
      </c>
      <c r="B59" s="72" t="s">
        <v>62</v>
      </c>
      <c r="C59" s="63" t="s">
        <v>943</v>
      </c>
      <c r="D59" s="18" t="s">
        <v>25</v>
      </c>
      <c r="E59" s="74">
        <v>12</v>
      </c>
      <c r="F59" s="67" t="s">
        <v>1228</v>
      </c>
      <c r="G59" s="63">
        <v>7</v>
      </c>
      <c r="H59" s="63">
        <v>8</v>
      </c>
      <c r="I59" s="56">
        <f t="shared" si="0"/>
        <v>15</v>
      </c>
      <c r="J59" s="63">
        <v>8486523827</v>
      </c>
      <c r="K59" s="63" t="s">
        <v>906</v>
      </c>
      <c r="L59" s="188" t="s">
        <v>1240</v>
      </c>
      <c r="M59" s="188">
        <v>9678434038</v>
      </c>
      <c r="N59" s="188" t="s">
        <v>1249</v>
      </c>
      <c r="O59" s="188">
        <v>9957767802</v>
      </c>
      <c r="P59" s="78">
        <v>43714</v>
      </c>
      <c r="Q59" s="18" t="s">
        <v>178</v>
      </c>
      <c r="R59" s="18"/>
      <c r="S59" s="18" t="s">
        <v>98</v>
      </c>
      <c r="T59" s="18"/>
    </row>
    <row r="60" spans="1:20" x14ac:dyDescent="0.3">
      <c r="A60" s="4">
        <v>56</v>
      </c>
      <c r="B60" s="72" t="s">
        <v>62</v>
      </c>
      <c r="C60" s="63" t="s">
        <v>944</v>
      </c>
      <c r="D60" s="18" t="s">
        <v>25</v>
      </c>
      <c r="E60" s="74">
        <v>13</v>
      </c>
      <c r="F60" s="67" t="s">
        <v>1228</v>
      </c>
      <c r="G60" s="63">
        <v>18</v>
      </c>
      <c r="H60" s="63">
        <v>15</v>
      </c>
      <c r="I60" s="56">
        <f t="shared" si="0"/>
        <v>33</v>
      </c>
      <c r="J60" s="63">
        <v>8011059331</v>
      </c>
      <c r="K60" s="63" t="s">
        <v>906</v>
      </c>
      <c r="L60" s="188" t="s">
        <v>1240</v>
      </c>
      <c r="M60" s="188">
        <v>9678434038</v>
      </c>
      <c r="N60" s="188" t="s">
        <v>1241</v>
      </c>
      <c r="O60" s="188">
        <v>9401676808</v>
      </c>
      <c r="P60" s="78">
        <v>43714</v>
      </c>
      <c r="Q60" s="18" t="s">
        <v>178</v>
      </c>
      <c r="R60" s="18"/>
      <c r="S60" s="18" t="s">
        <v>98</v>
      </c>
      <c r="T60" s="18"/>
    </row>
    <row r="61" spans="1:20" x14ac:dyDescent="0.3">
      <c r="A61" s="4">
        <v>57</v>
      </c>
      <c r="B61" s="72" t="s">
        <v>62</v>
      </c>
      <c r="C61" s="63" t="s">
        <v>948</v>
      </c>
      <c r="D61" s="18" t="s">
        <v>25</v>
      </c>
      <c r="E61" s="74">
        <v>14</v>
      </c>
      <c r="F61" s="67" t="s">
        <v>1228</v>
      </c>
      <c r="G61" s="63">
        <v>24</v>
      </c>
      <c r="H61" s="63">
        <v>27</v>
      </c>
      <c r="I61" s="56">
        <f t="shared" si="0"/>
        <v>51</v>
      </c>
      <c r="J61" s="63">
        <v>9859684783</v>
      </c>
      <c r="K61" s="63" t="s">
        <v>906</v>
      </c>
      <c r="L61" s="188" t="s">
        <v>1243</v>
      </c>
      <c r="M61" s="63"/>
      <c r="N61" s="188" t="s">
        <v>1252</v>
      </c>
      <c r="O61" s="188">
        <v>9577601088</v>
      </c>
      <c r="P61" s="78">
        <v>43714</v>
      </c>
      <c r="Q61" s="18" t="s">
        <v>178</v>
      </c>
      <c r="R61" s="18"/>
      <c r="S61" s="18" t="s">
        <v>98</v>
      </c>
      <c r="T61" s="18"/>
    </row>
    <row r="62" spans="1:20" x14ac:dyDescent="0.3">
      <c r="A62" s="4">
        <v>58</v>
      </c>
      <c r="B62" s="72" t="s">
        <v>63</v>
      </c>
      <c r="C62" s="63" t="s">
        <v>1141</v>
      </c>
      <c r="D62" s="18" t="s">
        <v>25</v>
      </c>
      <c r="E62" s="74">
        <v>24</v>
      </c>
      <c r="F62" s="67" t="s">
        <v>1227</v>
      </c>
      <c r="G62" s="73">
        <v>9</v>
      </c>
      <c r="H62" s="73">
        <v>11</v>
      </c>
      <c r="I62" s="56">
        <f t="shared" si="0"/>
        <v>20</v>
      </c>
      <c r="J62" s="73">
        <v>8011608025</v>
      </c>
      <c r="K62" s="63" t="s">
        <v>73</v>
      </c>
      <c r="L62" s="188" t="s">
        <v>1089</v>
      </c>
      <c r="M62" s="188">
        <v>9435458310</v>
      </c>
      <c r="N62" s="191" t="s">
        <v>1253</v>
      </c>
      <c r="O62" s="188">
        <v>9957308488</v>
      </c>
      <c r="P62" s="78">
        <v>43714</v>
      </c>
      <c r="Q62" s="18" t="s">
        <v>178</v>
      </c>
      <c r="R62" s="18"/>
      <c r="S62" s="18" t="s">
        <v>98</v>
      </c>
      <c r="T62" s="18"/>
    </row>
    <row r="63" spans="1:20" x14ac:dyDescent="0.3">
      <c r="A63" s="4">
        <v>59</v>
      </c>
      <c r="B63" s="72" t="s">
        <v>63</v>
      </c>
      <c r="C63" s="63" t="s">
        <v>1142</v>
      </c>
      <c r="D63" s="18" t="s">
        <v>25</v>
      </c>
      <c r="E63" s="74">
        <v>25</v>
      </c>
      <c r="F63" s="67" t="s">
        <v>1227</v>
      </c>
      <c r="G63" s="73">
        <v>9</v>
      </c>
      <c r="H63" s="73">
        <v>7</v>
      </c>
      <c r="I63" s="56">
        <f t="shared" si="0"/>
        <v>16</v>
      </c>
      <c r="J63" s="73">
        <v>8471814038</v>
      </c>
      <c r="K63" s="63" t="s">
        <v>1237</v>
      </c>
      <c r="L63" s="188" t="s">
        <v>1238</v>
      </c>
      <c r="M63" s="188">
        <v>9401452850</v>
      </c>
      <c r="N63" s="194" t="s">
        <v>1254</v>
      </c>
      <c r="O63" s="188">
        <v>967809375</v>
      </c>
      <c r="P63" s="78">
        <v>43714</v>
      </c>
      <c r="Q63" s="18" t="s">
        <v>178</v>
      </c>
      <c r="R63" s="18"/>
      <c r="S63" s="18" t="s">
        <v>98</v>
      </c>
      <c r="T63" s="18"/>
    </row>
    <row r="64" spans="1:20" x14ac:dyDescent="0.3">
      <c r="A64" s="4">
        <v>60</v>
      </c>
      <c r="B64" s="72" t="s">
        <v>63</v>
      </c>
      <c r="C64" s="63" t="s">
        <v>1143</v>
      </c>
      <c r="D64" s="18" t="s">
        <v>25</v>
      </c>
      <c r="E64" s="74">
        <v>26</v>
      </c>
      <c r="F64" s="67" t="s">
        <v>1227</v>
      </c>
      <c r="G64" s="73">
        <v>8</v>
      </c>
      <c r="H64" s="73">
        <v>9</v>
      </c>
      <c r="I64" s="56">
        <f t="shared" si="0"/>
        <v>17</v>
      </c>
      <c r="J64" s="73">
        <v>9854633887</v>
      </c>
      <c r="K64" s="63" t="s">
        <v>1237</v>
      </c>
      <c r="L64" s="188" t="s">
        <v>1238</v>
      </c>
      <c r="M64" s="188">
        <v>9401452850</v>
      </c>
      <c r="N64" s="194" t="s">
        <v>1254</v>
      </c>
      <c r="O64" s="188">
        <v>967809375</v>
      </c>
      <c r="P64" s="78">
        <v>43714</v>
      </c>
      <c r="Q64" s="18" t="s">
        <v>178</v>
      </c>
      <c r="R64" s="18"/>
      <c r="S64" s="18" t="s">
        <v>98</v>
      </c>
      <c r="T64" s="18"/>
    </row>
    <row r="65" spans="1:20" x14ac:dyDescent="0.3">
      <c r="A65" s="4">
        <v>61</v>
      </c>
      <c r="B65" s="72" t="s">
        <v>62</v>
      </c>
      <c r="C65" s="63" t="s">
        <v>949</v>
      </c>
      <c r="D65" s="18" t="s">
        <v>25</v>
      </c>
      <c r="E65" s="74">
        <v>15</v>
      </c>
      <c r="F65" s="67" t="s">
        <v>1228</v>
      </c>
      <c r="G65" s="63">
        <v>28</v>
      </c>
      <c r="H65" s="63">
        <v>28</v>
      </c>
      <c r="I65" s="56">
        <f t="shared" si="0"/>
        <v>56</v>
      </c>
      <c r="J65" s="63">
        <v>9435667136</v>
      </c>
      <c r="K65" s="63" t="s">
        <v>906</v>
      </c>
      <c r="L65" s="188" t="s">
        <v>1240</v>
      </c>
      <c r="M65" s="188">
        <v>9678434038</v>
      </c>
      <c r="N65" s="188" t="s">
        <v>1252</v>
      </c>
      <c r="O65" s="188">
        <v>9577601088</v>
      </c>
      <c r="P65" s="78">
        <v>43744</v>
      </c>
      <c r="Q65" s="18" t="s">
        <v>133</v>
      </c>
      <c r="R65" s="18"/>
      <c r="S65" s="18" t="s">
        <v>98</v>
      </c>
      <c r="T65" s="18"/>
    </row>
    <row r="66" spans="1:20" x14ac:dyDescent="0.3">
      <c r="A66" s="4">
        <v>62</v>
      </c>
      <c r="B66" s="72" t="s">
        <v>62</v>
      </c>
      <c r="C66" s="63" t="s">
        <v>955</v>
      </c>
      <c r="D66" s="18" t="s">
        <v>25</v>
      </c>
      <c r="E66" s="74">
        <v>16</v>
      </c>
      <c r="F66" s="67" t="s">
        <v>1228</v>
      </c>
      <c r="G66" s="63">
        <v>13</v>
      </c>
      <c r="H66" s="63">
        <v>12</v>
      </c>
      <c r="I66" s="56">
        <f t="shared" si="0"/>
        <v>25</v>
      </c>
      <c r="J66" s="63">
        <v>9854943262</v>
      </c>
      <c r="K66" s="63" t="s">
        <v>906</v>
      </c>
      <c r="L66" s="188" t="s">
        <v>1243</v>
      </c>
      <c r="M66" s="63"/>
      <c r="N66" s="188" t="s">
        <v>1252</v>
      </c>
      <c r="O66" s="188">
        <v>9577601088</v>
      </c>
      <c r="P66" s="78">
        <v>43744</v>
      </c>
      <c r="Q66" s="18" t="s">
        <v>133</v>
      </c>
      <c r="R66" s="18"/>
      <c r="S66" s="18" t="s">
        <v>98</v>
      </c>
      <c r="T66" s="18"/>
    </row>
    <row r="67" spans="1:20" x14ac:dyDescent="0.3">
      <c r="A67" s="4">
        <v>63</v>
      </c>
      <c r="B67" s="72" t="s">
        <v>62</v>
      </c>
      <c r="C67" s="63" t="s">
        <v>956</v>
      </c>
      <c r="D67" s="18" t="s">
        <v>25</v>
      </c>
      <c r="E67" s="74">
        <v>17</v>
      </c>
      <c r="F67" s="67" t="s">
        <v>1228</v>
      </c>
      <c r="G67" s="63">
        <v>13</v>
      </c>
      <c r="H67" s="63">
        <v>8</v>
      </c>
      <c r="I67" s="56">
        <f t="shared" si="0"/>
        <v>21</v>
      </c>
      <c r="J67" s="63">
        <v>8811951234</v>
      </c>
      <c r="K67" s="63" t="s">
        <v>906</v>
      </c>
      <c r="L67" s="188" t="s">
        <v>1240</v>
      </c>
      <c r="M67" s="188">
        <v>9678434038</v>
      </c>
      <c r="N67" s="188" t="s">
        <v>1252</v>
      </c>
      <c r="O67" s="188">
        <v>9577601088</v>
      </c>
      <c r="P67" s="78">
        <v>43744</v>
      </c>
      <c r="Q67" s="18" t="s">
        <v>133</v>
      </c>
      <c r="R67" s="18"/>
      <c r="S67" s="18" t="s">
        <v>98</v>
      </c>
      <c r="T67" s="18"/>
    </row>
    <row r="68" spans="1:20" x14ac:dyDescent="0.3">
      <c r="A68" s="4">
        <v>64</v>
      </c>
      <c r="B68" s="72" t="s">
        <v>63</v>
      </c>
      <c r="C68" s="73" t="s">
        <v>1144</v>
      </c>
      <c r="D68" s="18" t="s">
        <v>25</v>
      </c>
      <c r="E68" s="74">
        <v>1</v>
      </c>
      <c r="F68" s="67" t="s">
        <v>1229</v>
      </c>
      <c r="G68" s="73">
        <v>8</v>
      </c>
      <c r="H68" s="73">
        <v>7</v>
      </c>
      <c r="I68" s="56">
        <f t="shared" si="0"/>
        <v>15</v>
      </c>
      <c r="J68" s="73">
        <v>8011010681</v>
      </c>
      <c r="K68" s="63" t="s">
        <v>73</v>
      </c>
      <c r="L68" s="188" t="s">
        <v>1098</v>
      </c>
      <c r="M68" s="188">
        <v>9435434090</v>
      </c>
      <c r="N68" s="191" t="s">
        <v>1255</v>
      </c>
      <c r="O68" s="188">
        <v>9678348718</v>
      </c>
      <c r="P68" s="78">
        <v>43744</v>
      </c>
      <c r="Q68" s="18" t="s">
        <v>133</v>
      </c>
      <c r="R68" s="18"/>
      <c r="S68" s="18" t="s">
        <v>98</v>
      </c>
      <c r="T68" s="18"/>
    </row>
    <row r="69" spans="1:20" x14ac:dyDescent="0.3">
      <c r="A69" s="4">
        <v>65</v>
      </c>
      <c r="B69" s="72" t="s">
        <v>63</v>
      </c>
      <c r="C69" s="73" t="s">
        <v>1145</v>
      </c>
      <c r="D69" s="18" t="s">
        <v>25</v>
      </c>
      <c r="E69" s="74">
        <v>2</v>
      </c>
      <c r="F69" s="67" t="s">
        <v>1229</v>
      </c>
      <c r="G69" s="73">
        <v>11</v>
      </c>
      <c r="H69" s="73">
        <v>14</v>
      </c>
      <c r="I69" s="56">
        <f t="shared" si="0"/>
        <v>25</v>
      </c>
      <c r="J69" s="73">
        <v>9954291867</v>
      </c>
      <c r="K69" s="63" t="s">
        <v>73</v>
      </c>
      <c r="L69" s="188" t="s">
        <v>1089</v>
      </c>
      <c r="M69" s="188">
        <v>9435458310</v>
      </c>
      <c r="N69" s="192" t="s">
        <v>1256</v>
      </c>
      <c r="O69" s="188">
        <v>7896285449</v>
      </c>
      <c r="P69" s="78">
        <v>43744</v>
      </c>
      <c r="Q69" s="18" t="s">
        <v>133</v>
      </c>
      <c r="R69" s="18"/>
      <c r="S69" s="18" t="s">
        <v>98</v>
      </c>
      <c r="T69" s="18"/>
    </row>
    <row r="70" spans="1:20" x14ac:dyDescent="0.3">
      <c r="A70" s="4">
        <v>66</v>
      </c>
      <c r="B70" s="72" t="s">
        <v>63</v>
      </c>
      <c r="C70" s="73" t="s">
        <v>1146</v>
      </c>
      <c r="D70" s="18" t="s">
        <v>25</v>
      </c>
      <c r="E70" s="74">
        <v>3</v>
      </c>
      <c r="F70" s="67" t="s">
        <v>1229</v>
      </c>
      <c r="G70" s="73">
        <v>17</v>
      </c>
      <c r="H70" s="73">
        <v>18</v>
      </c>
      <c r="I70" s="56">
        <f t="shared" ref="I70:I133" si="1">SUM(G70:H70)</f>
        <v>35</v>
      </c>
      <c r="J70" s="73"/>
      <c r="K70" s="63" t="s">
        <v>73</v>
      </c>
      <c r="L70" s="188" t="s">
        <v>889</v>
      </c>
      <c r="M70" s="188">
        <v>9401452837</v>
      </c>
      <c r="N70" s="192" t="s">
        <v>1256</v>
      </c>
      <c r="O70" s="188">
        <v>7896285449</v>
      </c>
      <c r="P70" s="78">
        <v>43744</v>
      </c>
      <c r="Q70" s="18" t="s">
        <v>133</v>
      </c>
      <c r="R70" s="18"/>
      <c r="S70" s="18" t="s">
        <v>98</v>
      </c>
      <c r="T70" s="18"/>
    </row>
    <row r="71" spans="1:20" x14ac:dyDescent="0.3">
      <c r="A71" s="4">
        <v>67</v>
      </c>
      <c r="B71" s="72" t="s">
        <v>62</v>
      </c>
      <c r="C71" s="63" t="s">
        <v>473</v>
      </c>
      <c r="D71" s="18" t="s">
        <v>25</v>
      </c>
      <c r="E71" s="74">
        <v>18</v>
      </c>
      <c r="F71" s="67" t="s">
        <v>1228</v>
      </c>
      <c r="G71" s="63">
        <v>13</v>
      </c>
      <c r="H71" s="63">
        <v>9</v>
      </c>
      <c r="I71" s="56">
        <f t="shared" si="1"/>
        <v>22</v>
      </c>
      <c r="J71" s="63"/>
      <c r="K71" s="63" t="s">
        <v>906</v>
      </c>
      <c r="L71" s="188" t="s">
        <v>1240</v>
      </c>
      <c r="M71" s="188">
        <v>9678434038</v>
      </c>
      <c r="N71" s="188" t="s">
        <v>1252</v>
      </c>
      <c r="O71" s="188">
        <v>9577601088</v>
      </c>
      <c r="P71" s="78">
        <v>43775</v>
      </c>
      <c r="Q71" s="18" t="s">
        <v>143</v>
      </c>
      <c r="R71" s="18"/>
      <c r="S71" s="18" t="s">
        <v>98</v>
      </c>
      <c r="T71" s="18"/>
    </row>
    <row r="72" spans="1:20" x14ac:dyDescent="0.3">
      <c r="A72" s="4">
        <v>68</v>
      </c>
      <c r="B72" s="72" t="s">
        <v>62</v>
      </c>
      <c r="C72" s="63" t="s">
        <v>960</v>
      </c>
      <c r="D72" s="18" t="s">
        <v>25</v>
      </c>
      <c r="E72" s="74">
        <v>19</v>
      </c>
      <c r="F72" s="67" t="s">
        <v>1228</v>
      </c>
      <c r="G72" s="63">
        <v>11</v>
      </c>
      <c r="H72" s="63">
        <v>17</v>
      </c>
      <c r="I72" s="56">
        <f t="shared" si="1"/>
        <v>28</v>
      </c>
      <c r="J72" s="63">
        <v>9678094169</v>
      </c>
      <c r="K72" s="63" t="s">
        <v>906</v>
      </c>
      <c r="L72" s="188" t="s">
        <v>1240</v>
      </c>
      <c r="M72" s="188">
        <v>9678434038</v>
      </c>
      <c r="N72" s="188" t="s">
        <v>1252</v>
      </c>
      <c r="O72" s="188">
        <v>9577601088</v>
      </c>
      <c r="P72" s="78">
        <v>43775</v>
      </c>
      <c r="Q72" s="18" t="s">
        <v>143</v>
      </c>
      <c r="R72" s="18"/>
      <c r="S72" s="18" t="s">
        <v>98</v>
      </c>
      <c r="T72" s="18"/>
    </row>
    <row r="73" spans="1:20" x14ac:dyDescent="0.3">
      <c r="A73" s="4">
        <v>69</v>
      </c>
      <c r="B73" s="72" t="s">
        <v>62</v>
      </c>
      <c r="C73" s="63" t="s">
        <v>962</v>
      </c>
      <c r="D73" s="18" t="s">
        <v>25</v>
      </c>
      <c r="E73" s="74">
        <v>20</v>
      </c>
      <c r="F73" s="67" t="s">
        <v>1228</v>
      </c>
      <c r="G73" s="63">
        <v>6</v>
      </c>
      <c r="H73" s="63">
        <v>5</v>
      </c>
      <c r="I73" s="56">
        <f t="shared" si="1"/>
        <v>11</v>
      </c>
      <c r="J73" s="63">
        <v>7861842074</v>
      </c>
      <c r="K73" s="63" t="s">
        <v>906</v>
      </c>
      <c r="L73" s="188" t="s">
        <v>1243</v>
      </c>
      <c r="M73" s="63"/>
      <c r="N73" s="188" t="s">
        <v>1241</v>
      </c>
      <c r="O73" s="188">
        <v>9401676808</v>
      </c>
      <c r="P73" s="78">
        <v>43775</v>
      </c>
      <c r="Q73" s="18" t="s">
        <v>143</v>
      </c>
      <c r="R73" s="18"/>
      <c r="S73" s="18" t="s">
        <v>98</v>
      </c>
      <c r="T73" s="18"/>
    </row>
    <row r="74" spans="1:20" x14ac:dyDescent="0.3">
      <c r="A74" s="4">
        <v>70</v>
      </c>
      <c r="B74" s="72" t="s">
        <v>63</v>
      </c>
      <c r="C74" s="187" t="s">
        <v>1147</v>
      </c>
      <c r="D74" s="18" t="s">
        <v>25</v>
      </c>
      <c r="E74" s="74">
        <v>4</v>
      </c>
      <c r="F74" s="67" t="s">
        <v>1229</v>
      </c>
      <c r="G74" s="73">
        <v>10</v>
      </c>
      <c r="H74" s="73">
        <v>7</v>
      </c>
      <c r="I74" s="56">
        <f t="shared" si="1"/>
        <v>17</v>
      </c>
      <c r="J74" s="73">
        <v>8474848444</v>
      </c>
      <c r="K74" s="63" t="s">
        <v>1257</v>
      </c>
      <c r="L74" s="188" t="s">
        <v>1258</v>
      </c>
      <c r="M74" s="188">
        <v>9401452848</v>
      </c>
      <c r="N74" s="191" t="s">
        <v>1259</v>
      </c>
      <c r="O74" s="188">
        <v>8486661633</v>
      </c>
      <c r="P74" s="78">
        <v>43775</v>
      </c>
      <c r="Q74" s="18" t="s">
        <v>143</v>
      </c>
      <c r="R74" s="18"/>
      <c r="S74" s="18" t="s">
        <v>98</v>
      </c>
      <c r="T74" s="18"/>
    </row>
    <row r="75" spans="1:20" x14ac:dyDescent="0.3">
      <c r="A75" s="4">
        <v>71</v>
      </c>
      <c r="B75" s="72" t="s">
        <v>63</v>
      </c>
      <c r="C75" s="187" t="s">
        <v>1148</v>
      </c>
      <c r="D75" s="18" t="s">
        <v>25</v>
      </c>
      <c r="E75" s="74">
        <v>5</v>
      </c>
      <c r="F75" s="67" t="s">
        <v>1229</v>
      </c>
      <c r="G75" s="73">
        <v>19</v>
      </c>
      <c r="H75" s="73">
        <v>6</v>
      </c>
      <c r="I75" s="56">
        <f t="shared" si="1"/>
        <v>25</v>
      </c>
      <c r="J75" s="73">
        <v>9954630771</v>
      </c>
      <c r="K75" s="63" t="s">
        <v>1257</v>
      </c>
      <c r="L75" s="188" t="s">
        <v>1260</v>
      </c>
      <c r="M75" s="188">
        <v>7576075941</v>
      </c>
      <c r="N75" s="191" t="s">
        <v>1261</v>
      </c>
      <c r="O75" s="188">
        <v>8486667082</v>
      </c>
      <c r="P75" s="78">
        <v>43775</v>
      </c>
      <c r="Q75" s="18" t="s">
        <v>143</v>
      </c>
      <c r="R75" s="18"/>
      <c r="S75" s="18" t="s">
        <v>98</v>
      </c>
      <c r="T75" s="18"/>
    </row>
    <row r="76" spans="1:20" x14ac:dyDescent="0.3">
      <c r="A76" s="4">
        <v>72</v>
      </c>
      <c r="B76" s="72" t="s">
        <v>63</v>
      </c>
      <c r="C76" s="187" t="s">
        <v>1149</v>
      </c>
      <c r="D76" s="18" t="s">
        <v>25</v>
      </c>
      <c r="E76" s="74">
        <v>6</v>
      </c>
      <c r="F76" s="67" t="s">
        <v>1229</v>
      </c>
      <c r="G76" s="73">
        <v>7</v>
      </c>
      <c r="H76" s="73">
        <v>4</v>
      </c>
      <c r="I76" s="56">
        <f t="shared" si="1"/>
        <v>11</v>
      </c>
      <c r="J76" s="73">
        <v>9954337646</v>
      </c>
      <c r="K76" s="63" t="s">
        <v>1257</v>
      </c>
      <c r="L76" s="188" t="s">
        <v>1258</v>
      </c>
      <c r="M76" s="188">
        <v>9401452848</v>
      </c>
      <c r="N76" s="192" t="s">
        <v>1262</v>
      </c>
      <c r="O76" s="188">
        <v>7896298251</v>
      </c>
      <c r="P76" s="78">
        <v>43775</v>
      </c>
      <c r="Q76" s="18" t="s">
        <v>143</v>
      </c>
      <c r="R76" s="18"/>
      <c r="S76" s="18" t="s">
        <v>98</v>
      </c>
      <c r="T76" s="18"/>
    </row>
    <row r="77" spans="1:20" x14ac:dyDescent="0.3">
      <c r="A77" s="4">
        <v>73</v>
      </c>
      <c r="B77" s="72" t="s">
        <v>62</v>
      </c>
      <c r="C77" s="63" t="s">
        <v>963</v>
      </c>
      <c r="D77" s="18" t="s">
        <v>25</v>
      </c>
      <c r="E77" s="74">
        <v>21</v>
      </c>
      <c r="F77" s="67" t="s">
        <v>1228</v>
      </c>
      <c r="G77" s="63">
        <v>12</v>
      </c>
      <c r="H77" s="63">
        <v>13</v>
      </c>
      <c r="I77" s="56">
        <f t="shared" si="1"/>
        <v>25</v>
      </c>
      <c r="J77" s="63">
        <v>9678801648</v>
      </c>
      <c r="K77" s="63" t="s">
        <v>906</v>
      </c>
      <c r="L77" s="188" t="s">
        <v>1240</v>
      </c>
      <c r="M77" s="188">
        <v>9678434038</v>
      </c>
      <c r="N77" s="188" t="s">
        <v>1263</v>
      </c>
      <c r="O77" s="188">
        <v>9854426525</v>
      </c>
      <c r="P77" s="78" t="s">
        <v>472</v>
      </c>
      <c r="Q77" s="18" t="s">
        <v>151</v>
      </c>
      <c r="R77" s="18"/>
      <c r="S77" s="18" t="s">
        <v>98</v>
      </c>
      <c r="T77" s="18"/>
    </row>
    <row r="78" spans="1:20" x14ac:dyDescent="0.3">
      <c r="A78" s="4">
        <v>74</v>
      </c>
      <c r="B78" s="72" t="s">
        <v>62</v>
      </c>
      <c r="C78" s="63" t="s">
        <v>969</v>
      </c>
      <c r="D78" s="18" t="s">
        <v>25</v>
      </c>
      <c r="E78" s="74">
        <v>22</v>
      </c>
      <c r="F78" s="67" t="s">
        <v>1228</v>
      </c>
      <c r="G78" s="63">
        <v>11</v>
      </c>
      <c r="H78" s="63">
        <v>12</v>
      </c>
      <c r="I78" s="56">
        <f t="shared" si="1"/>
        <v>23</v>
      </c>
      <c r="J78" s="63">
        <v>9577392802</v>
      </c>
      <c r="K78" s="63" t="s">
        <v>906</v>
      </c>
      <c r="L78" s="188" t="s">
        <v>1243</v>
      </c>
      <c r="M78" s="63"/>
      <c r="N78" s="188" t="s">
        <v>1263</v>
      </c>
      <c r="O78" s="188">
        <v>9854426525</v>
      </c>
      <c r="P78" s="78" t="s">
        <v>472</v>
      </c>
      <c r="Q78" s="18" t="s">
        <v>151</v>
      </c>
      <c r="R78" s="18"/>
      <c r="S78" s="18" t="s">
        <v>98</v>
      </c>
      <c r="T78" s="18"/>
    </row>
    <row r="79" spans="1:20" x14ac:dyDescent="0.3">
      <c r="A79" s="4">
        <v>75</v>
      </c>
      <c r="B79" s="72" t="s">
        <v>62</v>
      </c>
      <c r="C79" s="63" t="s">
        <v>970</v>
      </c>
      <c r="D79" s="18" t="s">
        <v>25</v>
      </c>
      <c r="E79" s="74">
        <v>23</v>
      </c>
      <c r="F79" s="67" t="s">
        <v>1228</v>
      </c>
      <c r="G79" s="63">
        <v>12</v>
      </c>
      <c r="H79" s="63">
        <v>1</v>
      </c>
      <c r="I79" s="56">
        <f t="shared" si="1"/>
        <v>13</v>
      </c>
      <c r="J79" s="63">
        <v>7399331071</v>
      </c>
      <c r="K79" s="63" t="s">
        <v>906</v>
      </c>
      <c r="L79" s="188" t="s">
        <v>1240</v>
      </c>
      <c r="M79" s="188">
        <v>9678434038</v>
      </c>
      <c r="N79" s="188" t="s">
        <v>1263</v>
      </c>
      <c r="O79" s="188">
        <v>9854426525</v>
      </c>
      <c r="P79" s="78" t="s">
        <v>472</v>
      </c>
      <c r="Q79" s="18" t="s">
        <v>151</v>
      </c>
      <c r="R79" s="18"/>
      <c r="S79" s="18" t="s">
        <v>98</v>
      </c>
      <c r="T79" s="18"/>
    </row>
    <row r="80" spans="1:20" x14ac:dyDescent="0.3">
      <c r="A80" s="4">
        <v>76</v>
      </c>
      <c r="B80" s="72" t="s">
        <v>63</v>
      </c>
      <c r="C80" s="187" t="s">
        <v>1150</v>
      </c>
      <c r="D80" s="18" t="s">
        <v>25</v>
      </c>
      <c r="E80" s="74">
        <v>7</v>
      </c>
      <c r="F80" s="67" t="s">
        <v>1229</v>
      </c>
      <c r="G80" s="73">
        <v>3</v>
      </c>
      <c r="H80" s="73">
        <v>3</v>
      </c>
      <c r="I80" s="56">
        <f t="shared" si="1"/>
        <v>6</v>
      </c>
      <c r="J80" s="73">
        <v>9454827702</v>
      </c>
      <c r="K80" s="63" t="s">
        <v>1257</v>
      </c>
      <c r="L80" s="188" t="s">
        <v>1260</v>
      </c>
      <c r="M80" s="188">
        <v>7576075941</v>
      </c>
      <c r="N80" s="192" t="s">
        <v>1264</v>
      </c>
      <c r="O80" s="188">
        <v>9954319713</v>
      </c>
      <c r="P80" s="78" t="s">
        <v>472</v>
      </c>
      <c r="Q80" s="18" t="s">
        <v>151</v>
      </c>
      <c r="R80" s="18"/>
      <c r="S80" s="18" t="s">
        <v>98</v>
      </c>
      <c r="T80" s="18"/>
    </row>
    <row r="81" spans="1:20" x14ac:dyDescent="0.3">
      <c r="A81" s="4">
        <v>77</v>
      </c>
      <c r="B81" s="72" t="s">
        <v>63</v>
      </c>
      <c r="C81" s="187" t="s">
        <v>1151</v>
      </c>
      <c r="D81" s="18" t="s">
        <v>25</v>
      </c>
      <c r="E81" s="74">
        <v>8</v>
      </c>
      <c r="F81" s="67" t="s">
        <v>1229</v>
      </c>
      <c r="G81" s="73">
        <v>7</v>
      </c>
      <c r="H81" s="73">
        <v>7</v>
      </c>
      <c r="I81" s="56">
        <f t="shared" si="1"/>
        <v>14</v>
      </c>
      <c r="J81" s="73">
        <v>9957940019</v>
      </c>
      <c r="K81" s="63" t="s">
        <v>1257</v>
      </c>
      <c r="L81" s="188" t="s">
        <v>1258</v>
      </c>
      <c r="M81" s="188">
        <v>9401452848</v>
      </c>
      <c r="N81" s="192" t="s">
        <v>1265</v>
      </c>
      <c r="O81" s="188">
        <v>9678729323</v>
      </c>
      <c r="P81" s="78" t="s">
        <v>472</v>
      </c>
      <c r="Q81" s="18" t="s">
        <v>151</v>
      </c>
      <c r="R81" s="18"/>
      <c r="S81" s="18" t="s">
        <v>98</v>
      </c>
      <c r="T81" s="18"/>
    </row>
    <row r="82" spans="1:20" x14ac:dyDescent="0.3">
      <c r="A82" s="4">
        <v>78</v>
      </c>
      <c r="B82" s="72" t="s">
        <v>63</v>
      </c>
      <c r="C82" s="187" t="s">
        <v>1152</v>
      </c>
      <c r="D82" s="18" t="s">
        <v>25</v>
      </c>
      <c r="E82" s="74">
        <v>9</v>
      </c>
      <c r="F82" s="67" t="s">
        <v>1229</v>
      </c>
      <c r="G82" s="73">
        <v>19</v>
      </c>
      <c r="H82" s="73">
        <v>20</v>
      </c>
      <c r="I82" s="56">
        <f t="shared" si="1"/>
        <v>39</v>
      </c>
      <c r="J82" s="73">
        <v>7896387536</v>
      </c>
      <c r="K82" s="63" t="s">
        <v>1257</v>
      </c>
      <c r="L82" s="188" t="s">
        <v>1260</v>
      </c>
      <c r="M82" s="188">
        <v>7576075941</v>
      </c>
      <c r="N82" s="191" t="s">
        <v>1259</v>
      </c>
      <c r="O82" s="188">
        <v>8486661633</v>
      </c>
      <c r="P82" s="78" t="s">
        <v>472</v>
      </c>
      <c r="Q82" s="18" t="s">
        <v>151</v>
      </c>
      <c r="R82" s="18"/>
      <c r="S82" s="18" t="s">
        <v>98</v>
      </c>
      <c r="T82" s="18"/>
    </row>
    <row r="83" spans="1:20" x14ac:dyDescent="0.3">
      <c r="A83" s="4">
        <v>79</v>
      </c>
      <c r="B83" s="72" t="s">
        <v>62</v>
      </c>
      <c r="C83" s="63" t="s">
        <v>974</v>
      </c>
      <c r="D83" s="18" t="s">
        <v>25</v>
      </c>
      <c r="E83" s="74">
        <v>24</v>
      </c>
      <c r="F83" s="67" t="s">
        <v>1228</v>
      </c>
      <c r="G83" s="63">
        <v>1</v>
      </c>
      <c r="H83" s="63">
        <v>16</v>
      </c>
      <c r="I83" s="56">
        <f t="shared" si="1"/>
        <v>17</v>
      </c>
      <c r="J83" s="63">
        <v>9957888375</v>
      </c>
      <c r="K83" s="63" t="s">
        <v>906</v>
      </c>
      <c r="L83" s="188" t="s">
        <v>1240</v>
      </c>
      <c r="M83" s="188">
        <v>9678434038</v>
      </c>
      <c r="N83" s="188" t="s">
        <v>1263</v>
      </c>
      <c r="O83" s="188">
        <v>9854426525</v>
      </c>
      <c r="P83" s="78" t="s">
        <v>475</v>
      </c>
      <c r="Q83" s="18" t="s">
        <v>97</v>
      </c>
      <c r="R83" s="18"/>
      <c r="S83" s="18" t="s">
        <v>98</v>
      </c>
      <c r="T83" s="18"/>
    </row>
    <row r="84" spans="1:20" x14ac:dyDescent="0.3">
      <c r="A84" s="4">
        <v>80</v>
      </c>
      <c r="B84" s="72" t="s">
        <v>62</v>
      </c>
      <c r="C84" s="63" t="s">
        <v>975</v>
      </c>
      <c r="D84" s="18" t="s">
        <v>25</v>
      </c>
      <c r="E84" s="74">
        <v>25</v>
      </c>
      <c r="F84" s="67" t="s">
        <v>1228</v>
      </c>
      <c r="G84" s="63">
        <v>6</v>
      </c>
      <c r="H84" s="63">
        <v>10</v>
      </c>
      <c r="I84" s="56">
        <f t="shared" si="1"/>
        <v>16</v>
      </c>
      <c r="J84" s="63">
        <v>9435220424</v>
      </c>
      <c r="K84" s="63" t="s">
        <v>906</v>
      </c>
      <c r="L84" s="188" t="s">
        <v>1243</v>
      </c>
      <c r="M84" s="63"/>
      <c r="N84" s="188" t="s">
        <v>1241</v>
      </c>
      <c r="O84" s="188">
        <v>9401676808</v>
      </c>
      <c r="P84" s="78" t="s">
        <v>475</v>
      </c>
      <c r="Q84" s="18" t="s">
        <v>97</v>
      </c>
      <c r="R84" s="18"/>
      <c r="S84" s="18" t="s">
        <v>98</v>
      </c>
      <c r="T84" s="18"/>
    </row>
    <row r="85" spans="1:20" x14ac:dyDescent="0.3">
      <c r="A85" s="4">
        <v>81</v>
      </c>
      <c r="B85" s="72" t="s">
        <v>62</v>
      </c>
      <c r="C85" s="63" t="s">
        <v>983</v>
      </c>
      <c r="D85" s="18" t="s">
        <v>25</v>
      </c>
      <c r="E85" s="74">
        <v>26</v>
      </c>
      <c r="F85" s="67" t="s">
        <v>1228</v>
      </c>
      <c r="G85" s="63">
        <v>6</v>
      </c>
      <c r="H85" s="63">
        <v>11</v>
      </c>
      <c r="I85" s="56">
        <f t="shared" si="1"/>
        <v>17</v>
      </c>
      <c r="J85" s="63">
        <v>8402037465</v>
      </c>
      <c r="K85" s="63" t="s">
        <v>906</v>
      </c>
      <c r="L85" s="188" t="s">
        <v>1243</v>
      </c>
      <c r="M85" s="63"/>
      <c r="N85" s="188" t="s">
        <v>1249</v>
      </c>
      <c r="O85" s="188">
        <v>9957767802</v>
      </c>
      <c r="P85" s="78" t="s">
        <v>475</v>
      </c>
      <c r="Q85" s="18" t="s">
        <v>97</v>
      </c>
      <c r="R85" s="18"/>
      <c r="S85" s="18" t="s">
        <v>98</v>
      </c>
      <c r="T85" s="18"/>
    </row>
    <row r="86" spans="1:20" x14ac:dyDescent="0.3">
      <c r="A86" s="4">
        <v>82</v>
      </c>
      <c r="B86" s="72" t="s">
        <v>63</v>
      </c>
      <c r="C86" s="187" t="s">
        <v>1153</v>
      </c>
      <c r="D86" s="18" t="s">
        <v>25</v>
      </c>
      <c r="E86" s="74">
        <v>10</v>
      </c>
      <c r="F86" s="67" t="s">
        <v>1229</v>
      </c>
      <c r="G86" s="73">
        <v>9</v>
      </c>
      <c r="H86" s="73">
        <v>11</v>
      </c>
      <c r="I86" s="56">
        <f t="shared" si="1"/>
        <v>20</v>
      </c>
      <c r="J86" s="73">
        <v>9957707179</v>
      </c>
      <c r="K86" s="63" t="s">
        <v>1257</v>
      </c>
      <c r="L86" s="188" t="s">
        <v>1258</v>
      </c>
      <c r="M86" s="188">
        <v>9401452848</v>
      </c>
      <c r="N86" s="191" t="s">
        <v>1261</v>
      </c>
      <c r="O86" s="188">
        <v>8486667082</v>
      </c>
      <c r="P86" s="78" t="s">
        <v>475</v>
      </c>
      <c r="Q86" s="18" t="s">
        <v>97</v>
      </c>
      <c r="R86" s="18"/>
      <c r="S86" s="18" t="s">
        <v>98</v>
      </c>
      <c r="T86" s="18"/>
    </row>
    <row r="87" spans="1:20" x14ac:dyDescent="0.3">
      <c r="A87" s="4">
        <v>83</v>
      </c>
      <c r="B87" s="72" t="s">
        <v>63</v>
      </c>
      <c r="C87" s="187" t="s">
        <v>1154</v>
      </c>
      <c r="D87" s="18" t="s">
        <v>25</v>
      </c>
      <c r="E87" s="74">
        <v>11</v>
      </c>
      <c r="F87" s="67" t="s">
        <v>1229</v>
      </c>
      <c r="G87" s="73">
        <v>10</v>
      </c>
      <c r="H87" s="73">
        <v>6</v>
      </c>
      <c r="I87" s="56">
        <f t="shared" si="1"/>
        <v>16</v>
      </c>
      <c r="J87" s="73">
        <v>9678617273</v>
      </c>
      <c r="K87" s="63" t="s">
        <v>73</v>
      </c>
      <c r="L87" s="188" t="s">
        <v>1245</v>
      </c>
      <c r="M87" s="188">
        <v>9954535798</v>
      </c>
      <c r="N87" s="191" t="s">
        <v>1266</v>
      </c>
      <c r="O87" s="188">
        <v>9957297599</v>
      </c>
      <c r="P87" s="78" t="s">
        <v>475</v>
      </c>
      <c r="Q87" s="18" t="s">
        <v>97</v>
      </c>
      <c r="R87" s="18"/>
      <c r="S87" s="18" t="s">
        <v>98</v>
      </c>
      <c r="T87" s="18"/>
    </row>
    <row r="88" spans="1:20" x14ac:dyDescent="0.3">
      <c r="A88" s="4">
        <v>84</v>
      </c>
      <c r="B88" s="72" t="s">
        <v>63</v>
      </c>
      <c r="C88" s="187" t="s">
        <v>1155</v>
      </c>
      <c r="D88" s="18" t="s">
        <v>25</v>
      </c>
      <c r="E88" s="74">
        <v>12</v>
      </c>
      <c r="F88" s="67" t="s">
        <v>1229</v>
      </c>
      <c r="G88" s="73">
        <v>10</v>
      </c>
      <c r="H88" s="73">
        <v>10</v>
      </c>
      <c r="I88" s="56">
        <f t="shared" si="1"/>
        <v>20</v>
      </c>
      <c r="J88" s="73">
        <v>9706017337</v>
      </c>
      <c r="K88" s="63" t="s">
        <v>73</v>
      </c>
      <c r="L88" s="188" t="s">
        <v>1098</v>
      </c>
      <c r="M88" s="188">
        <v>9435434090</v>
      </c>
      <c r="N88" s="191" t="s">
        <v>1267</v>
      </c>
      <c r="O88" s="188">
        <v>9678596651</v>
      </c>
      <c r="P88" s="78" t="s">
        <v>475</v>
      </c>
      <c r="Q88" s="18" t="s">
        <v>97</v>
      </c>
      <c r="R88" s="18"/>
      <c r="S88" s="18" t="s">
        <v>98</v>
      </c>
      <c r="T88" s="18"/>
    </row>
    <row r="89" spans="1:20" x14ac:dyDescent="0.3">
      <c r="A89" s="4">
        <v>85</v>
      </c>
      <c r="B89" s="72" t="s">
        <v>62</v>
      </c>
      <c r="C89" s="63" t="s">
        <v>984</v>
      </c>
      <c r="D89" s="18" t="s">
        <v>25</v>
      </c>
      <c r="E89" s="74">
        <v>27</v>
      </c>
      <c r="F89" s="67" t="s">
        <v>1228</v>
      </c>
      <c r="G89" s="63">
        <v>4</v>
      </c>
      <c r="H89" s="63">
        <v>8</v>
      </c>
      <c r="I89" s="56">
        <f t="shared" si="1"/>
        <v>12</v>
      </c>
      <c r="J89" s="63"/>
      <c r="K89" s="63" t="s">
        <v>906</v>
      </c>
      <c r="L89" s="188" t="s">
        <v>1240</v>
      </c>
      <c r="M89" s="188">
        <v>9678434038</v>
      </c>
      <c r="N89" s="188" t="s">
        <v>1249</v>
      </c>
      <c r="O89" s="188">
        <v>9957767802</v>
      </c>
      <c r="P89" s="78" t="s">
        <v>476</v>
      </c>
      <c r="Q89" s="18" t="s">
        <v>111</v>
      </c>
      <c r="R89" s="18"/>
      <c r="S89" s="18" t="s">
        <v>98</v>
      </c>
      <c r="T89" s="18"/>
    </row>
    <row r="90" spans="1:20" x14ac:dyDescent="0.3">
      <c r="A90" s="4">
        <v>86</v>
      </c>
      <c r="B90" s="72" t="s">
        <v>62</v>
      </c>
      <c r="C90" s="63" t="s">
        <v>992</v>
      </c>
      <c r="D90" s="18" t="s">
        <v>25</v>
      </c>
      <c r="E90" s="74">
        <v>28</v>
      </c>
      <c r="F90" s="67" t="s">
        <v>1228</v>
      </c>
      <c r="G90" s="63">
        <v>10</v>
      </c>
      <c r="H90" s="63">
        <v>12</v>
      </c>
      <c r="I90" s="56">
        <f t="shared" si="1"/>
        <v>22</v>
      </c>
      <c r="J90" s="63"/>
      <c r="K90" s="63" t="s">
        <v>906</v>
      </c>
      <c r="L90" s="188" t="s">
        <v>1243</v>
      </c>
      <c r="M90" s="63"/>
      <c r="N90" s="188" t="s">
        <v>1249</v>
      </c>
      <c r="O90" s="188">
        <v>9957767802</v>
      </c>
      <c r="P90" s="78" t="s">
        <v>476</v>
      </c>
      <c r="Q90" s="18" t="s">
        <v>111</v>
      </c>
      <c r="R90" s="18"/>
      <c r="S90" s="18" t="s">
        <v>98</v>
      </c>
      <c r="T90" s="18"/>
    </row>
    <row r="91" spans="1:20" x14ac:dyDescent="0.3">
      <c r="A91" s="4">
        <v>87</v>
      </c>
      <c r="B91" s="72" t="s">
        <v>62</v>
      </c>
      <c r="C91" s="63" t="s">
        <v>993</v>
      </c>
      <c r="D91" s="18" t="s">
        <v>25</v>
      </c>
      <c r="E91" s="74">
        <v>29</v>
      </c>
      <c r="F91" s="67" t="s">
        <v>1228</v>
      </c>
      <c r="G91" s="63">
        <v>13</v>
      </c>
      <c r="H91" s="63">
        <v>20</v>
      </c>
      <c r="I91" s="56">
        <f t="shared" si="1"/>
        <v>33</v>
      </c>
      <c r="J91" s="63"/>
      <c r="K91" s="63" t="s">
        <v>906</v>
      </c>
      <c r="L91" s="188" t="s">
        <v>1240</v>
      </c>
      <c r="M91" s="188">
        <v>9678434038</v>
      </c>
      <c r="N91" s="188" t="s">
        <v>1241</v>
      </c>
      <c r="O91" s="188">
        <v>9401676808</v>
      </c>
      <c r="P91" s="78" t="s">
        <v>476</v>
      </c>
      <c r="Q91" s="18" t="s">
        <v>111</v>
      </c>
      <c r="R91" s="18"/>
      <c r="S91" s="18" t="s">
        <v>98</v>
      </c>
      <c r="T91" s="18"/>
    </row>
    <row r="92" spans="1:20" x14ac:dyDescent="0.3">
      <c r="A92" s="4">
        <v>88</v>
      </c>
      <c r="B92" s="72" t="s">
        <v>63</v>
      </c>
      <c r="C92" s="187" t="s">
        <v>1156</v>
      </c>
      <c r="D92" s="18" t="s">
        <v>25</v>
      </c>
      <c r="E92" s="74">
        <v>13</v>
      </c>
      <c r="F92" s="67" t="s">
        <v>1229</v>
      </c>
      <c r="G92" s="73">
        <v>8</v>
      </c>
      <c r="H92" s="73">
        <v>8</v>
      </c>
      <c r="I92" s="56">
        <f t="shared" si="1"/>
        <v>16</v>
      </c>
      <c r="J92" s="73">
        <v>7399827086</v>
      </c>
      <c r="K92" s="63" t="s">
        <v>73</v>
      </c>
      <c r="L92" s="188" t="s">
        <v>1089</v>
      </c>
      <c r="M92" s="188">
        <v>9435458310</v>
      </c>
      <c r="N92" s="191" t="s">
        <v>1255</v>
      </c>
      <c r="O92" s="188">
        <v>9678348718</v>
      </c>
      <c r="P92" s="78" t="s">
        <v>476</v>
      </c>
      <c r="Q92" s="18" t="s">
        <v>111</v>
      </c>
      <c r="R92" s="18"/>
      <c r="S92" s="18" t="s">
        <v>98</v>
      </c>
      <c r="T92" s="18"/>
    </row>
    <row r="93" spans="1:20" x14ac:dyDescent="0.3">
      <c r="A93" s="4">
        <v>89</v>
      </c>
      <c r="B93" s="72" t="s">
        <v>63</v>
      </c>
      <c r="C93" s="187" t="s">
        <v>1157</v>
      </c>
      <c r="D93" s="18" t="s">
        <v>25</v>
      </c>
      <c r="E93" s="74">
        <v>14</v>
      </c>
      <c r="F93" s="67" t="s">
        <v>1229</v>
      </c>
      <c r="G93" s="73">
        <v>15</v>
      </c>
      <c r="H93" s="73">
        <v>7</v>
      </c>
      <c r="I93" s="56">
        <f t="shared" si="1"/>
        <v>22</v>
      </c>
      <c r="J93" s="73">
        <v>9859080390</v>
      </c>
      <c r="K93" s="63" t="s">
        <v>73</v>
      </c>
      <c r="L93" s="188" t="s">
        <v>889</v>
      </c>
      <c r="M93" s="188">
        <v>9401452837</v>
      </c>
      <c r="N93" s="192" t="s">
        <v>1256</v>
      </c>
      <c r="O93" s="188">
        <v>7896285449</v>
      </c>
      <c r="P93" s="78" t="s">
        <v>476</v>
      </c>
      <c r="Q93" s="18" t="s">
        <v>111</v>
      </c>
      <c r="R93" s="18"/>
      <c r="S93" s="18" t="s">
        <v>98</v>
      </c>
      <c r="T93" s="18"/>
    </row>
    <row r="94" spans="1:20" x14ac:dyDescent="0.3">
      <c r="A94" s="4">
        <v>90</v>
      </c>
      <c r="B94" s="72" t="s">
        <v>63</v>
      </c>
      <c r="C94" s="187" t="s">
        <v>1158</v>
      </c>
      <c r="D94" s="18" t="s">
        <v>25</v>
      </c>
      <c r="E94" s="74">
        <v>15</v>
      </c>
      <c r="F94" s="67" t="s">
        <v>1229</v>
      </c>
      <c r="G94" s="73">
        <v>10</v>
      </c>
      <c r="H94" s="73">
        <v>8</v>
      </c>
      <c r="I94" s="56">
        <f t="shared" si="1"/>
        <v>18</v>
      </c>
      <c r="J94" s="73">
        <v>8486710705</v>
      </c>
      <c r="K94" s="63" t="s">
        <v>1268</v>
      </c>
      <c r="L94" s="188" t="s">
        <v>1060</v>
      </c>
      <c r="M94" s="188">
        <v>9613948902</v>
      </c>
      <c r="N94" s="188" t="s">
        <v>1269</v>
      </c>
      <c r="O94" s="195">
        <v>9678412305</v>
      </c>
      <c r="P94" s="78" t="s">
        <v>476</v>
      </c>
      <c r="Q94" s="18" t="s">
        <v>111</v>
      </c>
      <c r="R94" s="18"/>
      <c r="S94" s="18" t="s">
        <v>98</v>
      </c>
      <c r="T94" s="18"/>
    </row>
    <row r="95" spans="1:20" x14ac:dyDescent="0.3">
      <c r="A95" s="4">
        <v>91</v>
      </c>
      <c r="B95" s="72" t="s">
        <v>62</v>
      </c>
      <c r="C95" s="63" t="s">
        <v>1159</v>
      </c>
      <c r="D95" s="18" t="s">
        <v>25</v>
      </c>
      <c r="E95" s="74">
        <v>1</v>
      </c>
      <c r="F95" s="67" t="s">
        <v>1230</v>
      </c>
      <c r="G95" s="63">
        <v>6</v>
      </c>
      <c r="H95" s="63">
        <v>16</v>
      </c>
      <c r="I95" s="56">
        <f t="shared" si="1"/>
        <v>22</v>
      </c>
      <c r="J95" s="63">
        <v>9577993096</v>
      </c>
      <c r="K95" s="63" t="s">
        <v>868</v>
      </c>
      <c r="L95" s="63" t="s">
        <v>1270</v>
      </c>
      <c r="M95" s="63">
        <v>7399692562</v>
      </c>
      <c r="N95" s="188" t="s">
        <v>900</v>
      </c>
      <c r="O95" s="188">
        <v>9577747885</v>
      </c>
      <c r="P95" s="78" t="s">
        <v>1271</v>
      </c>
      <c r="Q95" s="18" t="s">
        <v>178</v>
      </c>
      <c r="R95" s="18"/>
      <c r="S95" s="18" t="s">
        <v>98</v>
      </c>
      <c r="T95" s="18"/>
    </row>
    <row r="96" spans="1:20" x14ac:dyDescent="0.3">
      <c r="A96" s="4">
        <v>92</v>
      </c>
      <c r="B96" s="72" t="s">
        <v>62</v>
      </c>
      <c r="C96" s="63" t="s">
        <v>1160</v>
      </c>
      <c r="D96" s="18" t="s">
        <v>25</v>
      </c>
      <c r="E96" s="74">
        <v>2</v>
      </c>
      <c r="F96" s="67" t="s">
        <v>1230</v>
      </c>
      <c r="G96" s="63">
        <v>10</v>
      </c>
      <c r="H96" s="63">
        <v>20</v>
      </c>
      <c r="I96" s="56">
        <f t="shared" si="1"/>
        <v>30</v>
      </c>
      <c r="J96" s="63">
        <v>9613564398</v>
      </c>
      <c r="K96" s="63" t="s">
        <v>868</v>
      </c>
      <c r="L96" s="63" t="s">
        <v>1270</v>
      </c>
      <c r="M96" s="63">
        <v>7399692562</v>
      </c>
      <c r="N96" s="188" t="s">
        <v>900</v>
      </c>
      <c r="O96" s="188">
        <v>9577747885</v>
      </c>
      <c r="P96" s="78" t="s">
        <v>1271</v>
      </c>
      <c r="Q96" s="18" t="s">
        <v>178</v>
      </c>
      <c r="R96" s="18"/>
      <c r="S96" s="18" t="s">
        <v>98</v>
      </c>
      <c r="T96" s="18"/>
    </row>
    <row r="97" spans="1:20" x14ac:dyDescent="0.3">
      <c r="A97" s="4">
        <v>93</v>
      </c>
      <c r="B97" s="72" t="s">
        <v>62</v>
      </c>
      <c r="C97" s="63" t="s">
        <v>1161</v>
      </c>
      <c r="D97" s="18" t="s">
        <v>25</v>
      </c>
      <c r="E97" s="74">
        <v>3</v>
      </c>
      <c r="F97" s="67" t="s">
        <v>1230</v>
      </c>
      <c r="G97" s="63">
        <v>29</v>
      </c>
      <c r="H97" s="63">
        <v>17</v>
      </c>
      <c r="I97" s="56">
        <f t="shared" si="1"/>
        <v>46</v>
      </c>
      <c r="J97" s="63">
        <v>9678744740</v>
      </c>
      <c r="K97" s="63" t="s">
        <v>868</v>
      </c>
      <c r="L97" s="63" t="s">
        <v>1270</v>
      </c>
      <c r="M97" s="63">
        <v>7399692562</v>
      </c>
      <c r="N97" s="188" t="s">
        <v>900</v>
      </c>
      <c r="O97" s="188">
        <v>9577747885</v>
      </c>
      <c r="P97" s="78" t="s">
        <v>1271</v>
      </c>
      <c r="Q97" s="18" t="s">
        <v>178</v>
      </c>
      <c r="R97" s="18"/>
      <c r="S97" s="18" t="s">
        <v>98</v>
      </c>
      <c r="T97" s="18"/>
    </row>
    <row r="98" spans="1:20" x14ac:dyDescent="0.3">
      <c r="A98" s="4">
        <v>94</v>
      </c>
      <c r="B98" s="72" t="s">
        <v>63</v>
      </c>
      <c r="C98" s="187" t="s">
        <v>1162</v>
      </c>
      <c r="D98" s="18" t="s">
        <v>25</v>
      </c>
      <c r="E98" s="74">
        <v>16</v>
      </c>
      <c r="F98" s="67" t="s">
        <v>1229</v>
      </c>
      <c r="G98" s="73">
        <v>8</v>
      </c>
      <c r="H98" s="73">
        <v>13</v>
      </c>
      <c r="I98" s="56">
        <f t="shared" si="1"/>
        <v>21</v>
      </c>
      <c r="J98" s="73">
        <v>9678480331</v>
      </c>
      <c r="K98" s="63" t="s">
        <v>1257</v>
      </c>
      <c r="L98" s="188" t="s">
        <v>1258</v>
      </c>
      <c r="M98" s="188">
        <v>9401452848</v>
      </c>
      <c r="N98" s="191" t="s">
        <v>1261</v>
      </c>
      <c r="O98" s="188">
        <v>8486667082</v>
      </c>
      <c r="P98" s="78" t="s">
        <v>1271</v>
      </c>
      <c r="Q98" s="18" t="s">
        <v>178</v>
      </c>
      <c r="R98" s="18"/>
      <c r="S98" s="18" t="s">
        <v>98</v>
      </c>
      <c r="T98" s="18"/>
    </row>
    <row r="99" spans="1:20" x14ac:dyDescent="0.3">
      <c r="A99" s="4">
        <v>95</v>
      </c>
      <c r="B99" s="72" t="s">
        <v>63</v>
      </c>
      <c r="C99" s="187" t="s">
        <v>1163</v>
      </c>
      <c r="D99" s="18" t="s">
        <v>25</v>
      </c>
      <c r="E99" s="74">
        <v>17</v>
      </c>
      <c r="F99" s="67" t="s">
        <v>1229</v>
      </c>
      <c r="G99" s="73">
        <v>11</v>
      </c>
      <c r="H99" s="73">
        <v>6</v>
      </c>
      <c r="I99" s="56">
        <f t="shared" si="1"/>
        <v>17</v>
      </c>
      <c r="J99" s="73">
        <v>8011722625</v>
      </c>
      <c r="K99" s="63" t="s">
        <v>1257</v>
      </c>
      <c r="L99" s="188" t="s">
        <v>1260</v>
      </c>
      <c r="M99" s="188">
        <v>7576075941</v>
      </c>
      <c r="N99" s="192" t="s">
        <v>1262</v>
      </c>
      <c r="O99" s="188">
        <v>7896298251</v>
      </c>
      <c r="P99" s="78" t="s">
        <v>1271</v>
      </c>
      <c r="Q99" s="18" t="s">
        <v>178</v>
      </c>
      <c r="R99" s="18"/>
      <c r="S99" s="18" t="s">
        <v>98</v>
      </c>
      <c r="T99" s="18"/>
    </row>
    <row r="100" spans="1:20" x14ac:dyDescent="0.3">
      <c r="A100" s="4">
        <v>96</v>
      </c>
      <c r="B100" s="72" t="s">
        <v>63</v>
      </c>
      <c r="C100" s="187" t="s">
        <v>1164</v>
      </c>
      <c r="D100" s="18" t="s">
        <v>25</v>
      </c>
      <c r="E100" s="74">
        <v>18</v>
      </c>
      <c r="F100" s="67" t="s">
        <v>1229</v>
      </c>
      <c r="G100" s="73">
        <v>6</v>
      </c>
      <c r="H100" s="73">
        <v>10</v>
      </c>
      <c r="I100" s="56">
        <f t="shared" si="1"/>
        <v>16</v>
      </c>
      <c r="J100" s="73">
        <v>8752928136</v>
      </c>
      <c r="K100" s="63" t="s">
        <v>1268</v>
      </c>
      <c r="L100" s="188" t="s">
        <v>1060</v>
      </c>
      <c r="M100" s="188">
        <v>9613948902</v>
      </c>
      <c r="N100" s="188" t="s">
        <v>1272</v>
      </c>
      <c r="O100" s="188">
        <v>7896921648</v>
      </c>
      <c r="P100" s="78" t="s">
        <v>1271</v>
      </c>
      <c r="Q100" s="18" t="s">
        <v>178</v>
      </c>
      <c r="R100" s="18"/>
      <c r="S100" s="18" t="s">
        <v>98</v>
      </c>
      <c r="T100" s="18"/>
    </row>
    <row r="101" spans="1:20" x14ac:dyDescent="0.3">
      <c r="A101" s="4">
        <v>97</v>
      </c>
      <c r="B101" s="72" t="s">
        <v>62</v>
      </c>
      <c r="C101" s="63" t="s">
        <v>1165</v>
      </c>
      <c r="D101" s="18" t="s">
        <v>25</v>
      </c>
      <c r="E101" s="74">
        <v>4</v>
      </c>
      <c r="F101" s="67" t="s">
        <v>1230</v>
      </c>
      <c r="G101" s="63">
        <v>11</v>
      </c>
      <c r="H101" s="63">
        <v>12</v>
      </c>
      <c r="I101" s="56">
        <f t="shared" si="1"/>
        <v>23</v>
      </c>
      <c r="J101" s="63">
        <v>8753827639</v>
      </c>
      <c r="K101" s="63" t="s">
        <v>868</v>
      </c>
      <c r="L101" s="63" t="s">
        <v>1270</v>
      </c>
      <c r="M101" s="63">
        <v>7399692562</v>
      </c>
      <c r="N101" s="188" t="s">
        <v>894</v>
      </c>
      <c r="O101" s="188">
        <v>9854826174</v>
      </c>
      <c r="P101" s="78" t="s">
        <v>477</v>
      </c>
      <c r="Q101" s="18" t="s">
        <v>133</v>
      </c>
      <c r="R101" s="18"/>
      <c r="S101" s="18" t="s">
        <v>98</v>
      </c>
      <c r="T101" s="18"/>
    </row>
    <row r="102" spans="1:20" x14ac:dyDescent="0.3">
      <c r="A102" s="4">
        <v>98</v>
      </c>
      <c r="B102" s="72" t="s">
        <v>62</v>
      </c>
      <c r="C102" s="63" t="s">
        <v>1166</v>
      </c>
      <c r="D102" s="18" t="s">
        <v>25</v>
      </c>
      <c r="E102" s="74">
        <v>5</v>
      </c>
      <c r="F102" s="67" t="s">
        <v>1230</v>
      </c>
      <c r="G102" s="63">
        <v>13</v>
      </c>
      <c r="H102" s="63">
        <v>10</v>
      </c>
      <c r="I102" s="56">
        <f t="shared" si="1"/>
        <v>23</v>
      </c>
      <c r="J102" s="63">
        <v>9957215287</v>
      </c>
      <c r="K102" s="63" t="s">
        <v>868</v>
      </c>
      <c r="L102" s="63" t="s">
        <v>1270</v>
      </c>
      <c r="M102" s="63">
        <v>7399692562</v>
      </c>
      <c r="N102" s="188" t="s">
        <v>894</v>
      </c>
      <c r="O102" s="188">
        <v>9854826174</v>
      </c>
      <c r="P102" s="78" t="s">
        <v>477</v>
      </c>
      <c r="Q102" s="18" t="s">
        <v>133</v>
      </c>
      <c r="R102" s="18"/>
      <c r="S102" s="18" t="s">
        <v>98</v>
      </c>
      <c r="T102" s="18"/>
    </row>
    <row r="103" spans="1:20" x14ac:dyDescent="0.3">
      <c r="A103" s="4">
        <v>99</v>
      </c>
      <c r="B103" s="72" t="s">
        <v>62</v>
      </c>
      <c r="C103" s="63" t="s">
        <v>1167</v>
      </c>
      <c r="D103" s="18" t="s">
        <v>25</v>
      </c>
      <c r="E103" s="74">
        <v>6</v>
      </c>
      <c r="F103" s="67" t="s">
        <v>1230</v>
      </c>
      <c r="G103" s="63">
        <v>21</v>
      </c>
      <c r="H103" s="63">
        <v>25</v>
      </c>
      <c r="I103" s="56">
        <f t="shared" si="1"/>
        <v>46</v>
      </c>
      <c r="J103" s="63">
        <v>9435222151</v>
      </c>
      <c r="K103" s="63" t="s">
        <v>868</v>
      </c>
      <c r="L103" s="63" t="s">
        <v>1270</v>
      </c>
      <c r="M103" s="63">
        <v>7399692562</v>
      </c>
      <c r="N103" s="188" t="s">
        <v>894</v>
      </c>
      <c r="O103" s="188">
        <v>9854826174</v>
      </c>
      <c r="P103" s="78" t="s">
        <v>477</v>
      </c>
      <c r="Q103" s="18" t="s">
        <v>133</v>
      </c>
      <c r="R103" s="18"/>
      <c r="S103" s="18" t="s">
        <v>98</v>
      </c>
      <c r="T103" s="18"/>
    </row>
    <row r="104" spans="1:20" x14ac:dyDescent="0.3">
      <c r="A104" s="4">
        <v>100</v>
      </c>
      <c r="B104" s="72" t="s">
        <v>63</v>
      </c>
      <c r="C104" s="187" t="s">
        <v>1168</v>
      </c>
      <c r="D104" s="18" t="s">
        <v>25</v>
      </c>
      <c r="E104" s="74">
        <v>19</v>
      </c>
      <c r="F104" s="67" t="s">
        <v>1229</v>
      </c>
      <c r="G104" s="73">
        <v>5</v>
      </c>
      <c r="H104" s="73">
        <v>6</v>
      </c>
      <c r="I104" s="56">
        <f t="shared" si="1"/>
        <v>11</v>
      </c>
      <c r="J104" s="73">
        <v>7399511166</v>
      </c>
      <c r="K104" s="63" t="s">
        <v>73</v>
      </c>
      <c r="L104" s="188" t="s">
        <v>1245</v>
      </c>
      <c r="M104" s="188">
        <v>9954535798</v>
      </c>
      <c r="N104" s="191" t="s">
        <v>1266</v>
      </c>
      <c r="O104" s="188">
        <v>9957297599</v>
      </c>
      <c r="P104" s="78" t="s">
        <v>477</v>
      </c>
      <c r="Q104" s="18" t="s">
        <v>133</v>
      </c>
      <c r="R104" s="18"/>
      <c r="S104" s="18" t="s">
        <v>98</v>
      </c>
      <c r="T104" s="18"/>
    </row>
    <row r="105" spans="1:20" x14ac:dyDescent="0.3">
      <c r="A105" s="4">
        <v>101</v>
      </c>
      <c r="B105" s="72" t="s">
        <v>63</v>
      </c>
      <c r="C105" s="187" t="s">
        <v>1169</v>
      </c>
      <c r="D105" s="18" t="s">
        <v>25</v>
      </c>
      <c r="E105" s="74">
        <v>20</v>
      </c>
      <c r="F105" s="67" t="s">
        <v>1229</v>
      </c>
      <c r="G105" s="73">
        <v>4</v>
      </c>
      <c r="H105" s="73">
        <v>6</v>
      </c>
      <c r="I105" s="56">
        <f t="shared" si="1"/>
        <v>10</v>
      </c>
      <c r="J105" s="73">
        <v>9613951482</v>
      </c>
      <c r="K105" s="63" t="s">
        <v>73</v>
      </c>
      <c r="L105" s="188" t="s">
        <v>1098</v>
      </c>
      <c r="M105" s="188">
        <v>9435434090</v>
      </c>
      <c r="N105" s="191" t="s">
        <v>1267</v>
      </c>
      <c r="O105" s="188">
        <v>9678596651</v>
      </c>
      <c r="P105" s="78" t="s">
        <v>477</v>
      </c>
      <c r="Q105" s="18" t="s">
        <v>133</v>
      </c>
      <c r="R105" s="18"/>
      <c r="S105" s="18" t="s">
        <v>98</v>
      </c>
      <c r="T105" s="18"/>
    </row>
    <row r="106" spans="1:20" x14ac:dyDescent="0.3">
      <c r="A106" s="4">
        <v>102</v>
      </c>
      <c r="B106" s="72" t="s">
        <v>63</v>
      </c>
      <c r="C106" s="187" t="s">
        <v>1170</v>
      </c>
      <c r="D106" s="18" t="s">
        <v>25</v>
      </c>
      <c r="E106" s="74">
        <v>21</v>
      </c>
      <c r="F106" s="67" t="s">
        <v>1229</v>
      </c>
      <c r="G106" s="73">
        <v>5</v>
      </c>
      <c r="H106" s="73">
        <v>5</v>
      </c>
      <c r="I106" s="56">
        <f t="shared" si="1"/>
        <v>10</v>
      </c>
      <c r="J106" s="73">
        <v>8402031739</v>
      </c>
      <c r="K106" s="63" t="s">
        <v>1257</v>
      </c>
      <c r="L106" s="188" t="s">
        <v>1258</v>
      </c>
      <c r="M106" s="188">
        <v>9401452848</v>
      </c>
      <c r="N106" s="191" t="s">
        <v>1261</v>
      </c>
      <c r="O106" s="188">
        <v>8486667082</v>
      </c>
      <c r="P106" s="78" t="s">
        <v>477</v>
      </c>
      <c r="Q106" s="18" t="s">
        <v>133</v>
      </c>
      <c r="R106" s="18"/>
      <c r="S106" s="18" t="s">
        <v>98</v>
      </c>
      <c r="T106" s="18"/>
    </row>
    <row r="107" spans="1:20" x14ac:dyDescent="0.3">
      <c r="A107" s="4">
        <v>103</v>
      </c>
      <c r="B107" s="72" t="s">
        <v>62</v>
      </c>
      <c r="C107" s="63" t="s">
        <v>1171</v>
      </c>
      <c r="D107" s="18" t="s">
        <v>25</v>
      </c>
      <c r="E107" s="74">
        <v>7</v>
      </c>
      <c r="F107" s="67" t="s">
        <v>1230</v>
      </c>
      <c r="G107" s="63">
        <v>13</v>
      </c>
      <c r="H107" s="63">
        <v>19</v>
      </c>
      <c r="I107" s="56">
        <f t="shared" si="1"/>
        <v>32</v>
      </c>
      <c r="J107" s="63">
        <v>8011145308</v>
      </c>
      <c r="K107" s="63" t="s">
        <v>868</v>
      </c>
      <c r="L107" s="63" t="s">
        <v>1270</v>
      </c>
      <c r="M107" s="63">
        <v>7399692562</v>
      </c>
      <c r="N107" s="188" t="s">
        <v>883</v>
      </c>
      <c r="O107" s="188">
        <v>8876681458</v>
      </c>
      <c r="P107" s="78" t="s">
        <v>478</v>
      </c>
      <c r="Q107" s="18" t="s">
        <v>143</v>
      </c>
      <c r="R107" s="18"/>
      <c r="S107" s="18" t="s">
        <v>98</v>
      </c>
      <c r="T107" s="18"/>
    </row>
    <row r="108" spans="1:20" x14ac:dyDescent="0.3">
      <c r="A108" s="4">
        <v>104</v>
      </c>
      <c r="B108" s="72" t="s">
        <v>62</v>
      </c>
      <c r="C108" s="63" t="s">
        <v>1172</v>
      </c>
      <c r="D108" s="18" t="s">
        <v>25</v>
      </c>
      <c r="E108" s="74">
        <v>8</v>
      </c>
      <c r="F108" s="67" t="s">
        <v>1230</v>
      </c>
      <c r="G108" s="63">
        <v>15</v>
      </c>
      <c r="H108" s="63">
        <v>8</v>
      </c>
      <c r="I108" s="56">
        <f t="shared" si="1"/>
        <v>23</v>
      </c>
      <c r="J108" s="63">
        <v>9678729377</v>
      </c>
      <c r="K108" s="63" t="s">
        <v>868</v>
      </c>
      <c r="L108" s="63" t="s">
        <v>1270</v>
      </c>
      <c r="M108" s="63">
        <v>7399692562</v>
      </c>
      <c r="N108" s="188" t="s">
        <v>883</v>
      </c>
      <c r="O108" s="188">
        <v>8876681458</v>
      </c>
      <c r="P108" s="78" t="s">
        <v>478</v>
      </c>
      <c r="Q108" s="18" t="s">
        <v>143</v>
      </c>
      <c r="R108" s="18"/>
      <c r="S108" s="18" t="s">
        <v>98</v>
      </c>
      <c r="T108" s="18"/>
    </row>
    <row r="109" spans="1:20" x14ac:dyDescent="0.3">
      <c r="A109" s="4">
        <v>105</v>
      </c>
      <c r="B109" s="72" t="s">
        <v>62</v>
      </c>
      <c r="C109" s="63" t="s">
        <v>1173</v>
      </c>
      <c r="D109" s="18" t="s">
        <v>25</v>
      </c>
      <c r="E109" s="74">
        <v>9</v>
      </c>
      <c r="F109" s="67" t="s">
        <v>1230</v>
      </c>
      <c r="G109" s="63">
        <v>11</v>
      </c>
      <c r="H109" s="63">
        <v>12</v>
      </c>
      <c r="I109" s="56">
        <f t="shared" si="1"/>
        <v>23</v>
      </c>
      <c r="J109" s="63"/>
      <c r="K109" s="63" t="s">
        <v>868</v>
      </c>
      <c r="L109" s="63" t="s">
        <v>1270</v>
      </c>
      <c r="M109" s="63">
        <v>7399692562</v>
      </c>
      <c r="N109" s="188" t="s">
        <v>883</v>
      </c>
      <c r="O109" s="188">
        <v>8876681458</v>
      </c>
      <c r="P109" s="78" t="s">
        <v>478</v>
      </c>
      <c r="Q109" s="18" t="s">
        <v>143</v>
      </c>
      <c r="R109" s="18"/>
      <c r="S109" s="18" t="s">
        <v>98</v>
      </c>
      <c r="T109" s="18"/>
    </row>
    <row r="110" spans="1:20" x14ac:dyDescent="0.3">
      <c r="A110" s="4">
        <v>106</v>
      </c>
      <c r="B110" s="72" t="s">
        <v>63</v>
      </c>
      <c r="C110" s="187" t="s">
        <v>1174</v>
      </c>
      <c r="D110" s="18" t="s">
        <v>25</v>
      </c>
      <c r="E110" s="74">
        <v>22</v>
      </c>
      <c r="F110" s="67" t="s">
        <v>1229</v>
      </c>
      <c r="G110" s="73">
        <v>2</v>
      </c>
      <c r="H110" s="73">
        <v>4</v>
      </c>
      <c r="I110" s="56">
        <f t="shared" si="1"/>
        <v>6</v>
      </c>
      <c r="J110" s="73">
        <v>9854142638</v>
      </c>
      <c r="K110" s="63" t="s">
        <v>1257</v>
      </c>
      <c r="L110" s="188" t="s">
        <v>1260</v>
      </c>
      <c r="M110" s="188">
        <v>7576075941</v>
      </c>
      <c r="N110" s="192" t="s">
        <v>1262</v>
      </c>
      <c r="O110" s="188">
        <v>7896298251</v>
      </c>
      <c r="P110" s="78" t="s">
        <v>478</v>
      </c>
      <c r="Q110" s="18" t="s">
        <v>143</v>
      </c>
      <c r="R110" s="18"/>
      <c r="S110" s="18" t="s">
        <v>98</v>
      </c>
      <c r="T110" s="18"/>
    </row>
    <row r="111" spans="1:20" x14ac:dyDescent="0.3">
      <c r="A111" s="4">
        <v>107</v>
      </c>
      <c r="B111" s="72" t="s">
        <v>63</v>
      </c>
      <c r="C111" s="187" t="s">
        <v>1175</v>
      </c>
      <c r="D111" s="18" t="s">
        <v>25</v>
      </c>
      <c r="E111" s="74">
        <v>23</v>
      </c>
      <c r="F111" s="67" t="s">
        <v>1229</v>
      </c>
      <c r="G111" s="73">
        <v>9</v>
      </c>
      <c r="H111" s="73">
        <v>6</v>
      </c>
      <c r="I111" s="56">
        <f t="shared" si="1"/>
        <v>15</v>
      </c>
      <c r="J111" s="73">
        <v>9954769345</v>
      </c>
      <c r="K111" s="63" t="s">
        <v>1257</v>
      </c>
      <c r="L111" s="188" t="s">
        <v>1258</v>
      </c>
      <c r="M111" s="188">
        <v>9401452848</v>
      </c>
      <c r="N111" s="192" t="s">
        <v>1262</v>
      </c>
      <c r="O111" s="188">
        <v>7896298251</v>
      </c>
      <c r="P111" s="78" t="s">
        <v>478</v>
      </c>
      <c r="Q111" s="18" t="s">
        <v>143</v>
      </c>
      <c r="R111" s="18"/>
      <c r="S111" s="18" t="s">
        <v>98</v>
      </c>
      <c r="T111" s="18"/>
    </row>
    <row r="112" spans="1:20" x14ac:dyDescent="0.3">
      <c r="A112" s="4">
        <v>108</v>
      </c>
      <c r="B112" s="72" t="s">
        <v>63</v>
      </c>
      <c r="C112" s="187" t="s">
        <v>1176</v>
      </c>
      <c r="D112" s="18" t="s">
        <v>25</v>
      </c>
      <c r="E112" s="74">
        <v>24</v>
      </c>
      <c r="F112" s="67" t="s">
        <v>1229</v>
      </c>
      <c r="G112" s="73">
        <v>6</v>
      </c>
      <c r="H112" s="73">
        <v>5</v>
      </c>
      <c r="I112" s="56">
        <f t="shared" si="1"/>
        <v>11</v>
      </c>
      <c r="J112" s="73">
        <v>8486769821</v>
      </c>
      <c r="K112" s="63" t="s">
        <v>1257</v>
      </c>
      <c r="L112" s="188" t="s">
        <v>1260</v>
      </c>
      <c r="M112" s="188">
        <v>7576075941</v>
      </c>
      <c r="N112" s="192" t="s">
        <v>1262</v>
      </c>
      <c r="O112" s="188">
        <v>7896298251</v>
      </c>
      <c r="P112" s="78" t="s">
        <v>478</v>
      </c>
      <c r="Q112" s="18" t="s">
        <v>143</v>
      </c>
      <c r="R112" s="18"/>
      <c r="S112" s="18" t="s">
        <v>98</v>
      </c>
      <c r="T112" s="18"/>
    </row>
    <row r="113" spans="1:20" x14ac:dyDescent="0.3">
      <c r="A113" s="4">
        <v>109</v>
      </c>
      <c r="B113" s="72" t="s">
        <v>62</v>
      </c>
      <c r="C113" s="63" t="s">
        <v>1177</v>
      </c>
      <c r="D113" s="18" t="s">
        <v>25</v>
      </c>
      <c r="E113" s="74">
        <v>10</v>
      </c>
      <c r="F113" s="67" t="s">
        <v>1230</v>
      </c>
      <c r="G113" s="63">
        <v>18</v>
      </c>
      <c r="H113" s="63">
        <v>17</v>
      </c>
      <c r="I113" s="56">
        <f t="shared" si="1"/>
        <v>35</v>
      </c>
      <c r="J113" s="63">
        <v>9954287277</v>
      </c>
      <c r="K113" s="63" t="s">
        <v>868</v>
      </c>
      <c r="L113" s="63" t="s">
        <v>1270</v>
      </c>
      <c r="M113" s="63">
        <v>7399692562</v>
      </c>
      <c r="N113" s="188" t="s">
        <v>883</v>
      </c>
      <c r="O113" s="188">
        <v>8876681458</v>
      </c>
      <c r="P113" s="78" t="s">
        <v>481</v>
      </c>
      <c r="Q113" s="18" t="s">
        <v>151</v>
      </c>
      <c r="R113" s="18"/>
      <c r="S113" s="18" t="s">
        <v>98</v>
      </c>
      <c r="T113" s="18"/>
    </row>
    <row r="114" spans="1:20" x14ac:dyDescent="0.3">
      <c r="A114" s="4">
        <v>110</v>
      </c>
      <c r="B114" s="72" t="s">
        <v>62</v>
      </c>
      <c r="C114" s="63" t="s">
        <v>1178</v>
      </c>
      <c r="D114" s="18" t="s">
        <v>25</v>
      </c>
      <c r="E114" s="74">
        <v>11</v>
      </c>
      <c r="F114" s="67" t="s">
        <v>1230</v>
      </c>
      <c r="G114" s="63">
        <v>8</v>
      </c>
      <c r="H114" s="63">
        <v>13</v>
      </c>
      <c r="I114" s="56">
        <f t="shared" si="1"/>
        <v>21</v>
      </c>
      <c r="J114" s="63"/>
      <c r="K114" s="63" t="s">
        <v>868</v>
      </c>
      <c r="L114" s="63" t="s">
        <v>1270</v>
      </c>
      <c r="M114" s="63">
        <v>7399692562</v>
      </c>
      <c r="N114" s="188" t="s">
        <v>870</v>
      </c>
      <c r="O114" s="188">
        <v>8133901465</v>
      </c>
      <c r="P114" s="78" t="s">
        <v>481</v>
      </c>
      <c r="Q114" s="18" t="s">
        <v>151</v>
      </c>
      <c r="R114" s="18"/>
      <c r="S114" s="18" t="s">
        <v>98</v>
      </c>
      <c r="T114" s="18"/>
    </row>
    <row r="115" spans="1:20" x14ac:dyDescent="0.3">
      <c r="A115" s="4">
        <v>111</v>
      </c>
      <c r="B115" s="72" t="s">
        <v>62</v>
      </c>
      <c r="C115" s="63" t="s">
        <v>1179</v>
      </c>
      <c r="D115" s="18" t="s">
        <v>25</v>
      </c>
      <c r="E115" s="74">
        <v>12</v>
      </c>
      <c r="F115" s="67" t="s">
        <v>1230</v>
      </c>
      <c r="G115" s="63">
        <v>22</v>
      </c>
      <c r="H115" s="63">
        <v>23</v>
      </c>
      <c r="I115" s="56">
        <f t="shared" si="1"/>
        <v>45</v>
      </c>
      <c r="J115" s="63">
        <v>8752073572</v>
      </c>
      <c r="K115" s="63" t="s">
        <v>868</v>
      </c>
      <c r="L115" s="63" t="s">
        <v>1270</v>
      </c>
      <c r="M115" s="63">
        <v>7399692562</v>
      </c>
      <c r="N115" s="188" t="s">
        <v>870</v>
      </c>
      <c r="O115" s="188">
        <v>8133901465</v>
      </c>
      <c r="P115" s="78" t="s">
        <v>481</v>
      </c>
      <c r="Q115" s="18" t="s">
        <v>151</v>
      </c>
      <c r="R115" s="18"/>
      <c r="S115" s="18" t="s">
        <v>98</v>
      </c>
      <c r="T115" s="18"/>
    </row>
    <row r="116" spans="1:20" x14ac:dyDescent="0.3">
      <c r="A116" s="4">
        <v>112</v>
      </c>
      <c r="B116" s="72" t="s">
        <v>63</v>
      </c>
      <c r="C116" s="187" t="s">
        <v>1180</v>
      </c>
      <c r="D116" s="18" t="s">
        <v>25</v>
      </c>
      <c r="E116" s="74">
        <v>25</v>
      </c>
      <c r="F116" s="67" t="s">
        <v>1229</v>
      </c>
      <c r="G116" s="73">
        <v>6</v>
      </c>
      <c r="H116" s="73">
        <v>5</v>
      </c>
      <c r="I116" s="56">
        <f t="shared" si="1"/>
        <v>11</v>
      </c>
      <c r="J116" s="73">
        <v>9577436899</v>
      </c>
      <c r="K116" s="63" t="s">
        <v>1257</v>
      </c>
      <c r="L116" s="188" t="s">
        <v>1258</v>
      </c>
      <c r="M116" s="188">
        <v>9401452848</v>
      </c>
      <c r="N116" s="191" t="s">
        <v>1261</v>
      </c>
      <c r="O116" s="188">
        <v>8486667082</v>
      </c>
      <c r="P116" s="78" t="s">
        <v>481</v>
      </c>
      <c r="Q116" s="18" t="s">
        <v>151</v>
      </c>
      <c r="R116" s="18"/>
      <c r="S116" s="18" t="s">
        <v>98</v>
      </c>
      <c r="T116" s="18"/>
    </row>
    <row r="117" spans="1:20" x14ac:dyDescent="0.3">
      <c r="A117" s="4">
        <v>113</v>
      </c>
      <c r="B117" s="72" t="s">
        <v>63</v>
      </c>
      <c r="C117" s="187" t="s">
        <v>1181</v>
      </c>
      <c r="D117" s="18" t="s">
        <v>25</v>
      </c>
      <c r="E117" s="74">
        <v>26</v>
      </c>
      <c r="F117" s="67" t="s">
        <v>1229</v>
      </c>
      <c r="G117" s="73">
        <v>7</v>
      </c>
      <c r="H117" s="73">
        <v>4</v>
      </c>
      <c r="I117" s="56">
        <f t="shared" si="1"/>
        <v>11</v>
      </c>
      <c r="J117" s="73">
        <v>8011017567</v>
      </c>
      <c r="K117" s="63" t="s">
        <v>1257</v>
      </c>
      <c r="L117" s="188" t="s">
        <v>1260</v>
      </c>
      <c r="M117" s="188">
        <v>7576075941</v>
      </c>
      <c r="N117" s="191" t="s">
        <v>1261</v>
      </c>
      <c r="O117" s="188">
        <v>8486667082</v>
      </c>
      <c r="P117" s="78" t="s">
        <v>481</v>
      </c>
      <c r="Q117" s="18" t="s">
        <v>151</v>
      </c>
      <c r="R117" s="18"/>
      <c r="S117" s="18" t="s">
        <v>98</v>
      </c>
      <c r="T117" s="18"/>
    </row>
    <row r="118" spans="1:20" x14ac:dyDescent="0.3">
      <c r="A118" s="4">
        <v>114</v>
      </c>
      <c r="B118" s="72" t="s">
        <v>63</v>
      </c>
      <c r="C118" s="187" t="s">
        <v>1182</v>
      </c>
      <c r="D118" s="18" t="s">
        <v>25</v>
      </c>
      <c r="E118" s="74">
        <v>27</v>
      </c>
      <c r="F118" s="67" t="s">
        <v>1229</v>
      </c>
      <c r="G118" s="73">
        <v>11</v>
      </c>
      <c r="H118" s="73">
        <v>8</v>
      </c>
      <c r="I118" s="56">
        <f t="shared" si="1"/>
        <v>19</v>
      </c>
      <c r="J118" s="73">
        <v>7399330669</v>
      </c>
      <c r="K118" s="63" t="s">
        <v>1257</v>
      </c>
      <c r="L118" s="188" t="s">
        <v>1258</v>
      </c>
      <c r="M118" s="188">
        <v>9401452848</v>
      </c>
      <c r="N118" s="191" t="s">
        <v>1261</v>
      </c>
      <c r="O118" s="188">
        <v>8486667082</v>
      </c>
      <c r="P118" s="78" t="s">
        <v>481</v>
      </c>
      <c r="Q118" s="18" t="s">
        <v>151</v>
      </c>
      <c r="R118" s="18"/>
      <c r="S118" s="18" t="s">
        <v>98</v>
      </c>
      <c r="T118" s="18"/>
    </row>
    <row r="119" spans="1:20" x14ac:dyDescent="0.3">
      <c r="A119" s="4">
        <v>115</v>
      </c>
      <c r="B119" s="72" t="s">
        <v>62</v>
      </c>
      <c r="C119" s="63" t="s">
        <v>1183</v>
      </c>
      <c r="D119" s="18" t="s">
        <v>25</v>
      </c>
      <c r="E119" s="74">
        <v>13</v>
      </c>
      <c r="F119" s="67" t="s">
        <v>1230</v>
      </c>
      <c r="G119" s="63">
        <v>13</v>
      </c>
      <c r="H119" s="63">
        <v>11</v>
      </c>
      <c r="I119" s="56">
        <f t="shared" si="1"/>
        <v>24</v>
      </c>
      <c r="J119" s="63"/>
      <c r="K119" s="63" t="s">
        <v>868</v>
      </c>
      <c r="L119" s="63" t="s">
        <v>1270</v>
      </c>
      <c r="M119" s="63">
        <v>7399692562</v>
      </c>
      <c r="N119" s="188" t="s">
        <v>870</v>
      </c>
      <c r="O119" s="188">
        <v>8133901465</v>
      </c>
      <c r="P119" s="78" t="s">
        <v>483</v>
      </c>
      <c r="Q119" s="18" t="s">
        <v>97</v>
      </c>
      <c r="R119" s="18"/>
      <c r="S119" s="18" t="s">
        <v>98</v>
      </c>
      <c r="T119" s="18"/>
    </row>
    <row r="120" spans="1:20" x14ac:dyDescent="0.3">
      <c r="A120" s="4">
        <v>116</v>
      </c>
      <c r="B120" s="72" t="s">
        <v>62</v>
      </c>
      <c r="C120" s="63" t="s">
        <v>1184</v>
      </c>
      <c r="D120" s="18" t="s">
        <v>25</v>
      </c>
      <c r="E120" s="74">
        <v>14</v>
      </c>
      <c r="F120" s="67" t="s">
        <v>1230</v>
      </c>
      <c r="G120" s="63">
        <v>29</v>
      </c>
      <c r="H120" s="63">
        <v>29</v>
      </c>
      <c r="I120" s="56">
        <f t="shared" si="1"/>
        <v>58</v>
      </c>
      <c r="J120" s="63">
        <v>8724021729</v>
      </c>
      <c r="K120" s="63" t="s">
        <v>868</v>
      </c>
      <c r="L120" s="63" t="s">
        <v>1270</v>
      </c>
      <c r="M120" s="63">
        <v>7399692562</v>
      </c>
      <c r="N120" s="188" t="s">
        <v>872</v>
      </c>
      <c r="O120" s="188">
        <v>7399446408</v>
      </c>
      <c r="P120" s="78" t="s">
        <v>483</v>
      </c>
      <c r="Q120" s="18" t="s">
        <v>97</v>
      </c>
      <c r="R120" s="18"/>
      <c r="S120" s="18" t="s">
        <v>98</v>
      </c>
      <c r="T120" s="18"/>
    </row>
    <row r="121" spans="1:20" x14ac:dyDescent="0.3">
      <c r="A121" s="4">
        <v>117</v>
      </c>
      <c r="B121" s="72" t="s">
        <v>62</v>
      </c>
      <c r="C121" s="63" t="s">
        <v>1185</v>
      </c>
      <c r="D121" s="18" t="s">
        <v>25</v>
      </c>
      <c r="E121" s="74">
        <v>15</v>
      </c>
      <c r="F121" s="67" t="s">
        <v>1230</v>
      </c>
      <c r="G121" s="63">
        <v>21</v>
      </c>
      <c r="H121" s="63">
        <v>29</v>
      </c>
      <c r="I121" s="56">
        <f t="shared" si="1"/>
        <v>50</v>
      </c>
      <c r="J121" s="63">
        <v>9859070398</v>
      </c>
      <c r="K121" s="63" t="s">
        <v>868</v>
      </c>
      <c r="L121" s="63" t="s">
        <v>1270</v>
      </c>
      <c r="M121" s="63">
        <v>7399692562</v>
      </c>
      <c r="N121" s="188" t="s">
        <v>872</v>
      </c>
      <c r="O121" s="188">
        <v>7399446408</v>
      </c>
      <c r="P121" s="78" t="s">
        <v>483</v>
      </c>
      <c r="Q121" s="18" t="s">
        <v>97</v>
      </c>
      <c r="R121" s="18"/>
      <c r="S121" s="18" t="s">
        <v>98</v>
      </c>
      <c r="T121" s="18"/>
    </row>
    <row r="122" spans="1:20" x14ac:dyDescent="0.3">
      <c r="A122" s="4">
        <v>118</v>
      </c>
      <c r="B122" s="72" t="s">
        <v>63</v>
      </c>
      <c r="C122" s="187" t="s">
        <v>1186</v>
      </c>
      <c r="D122" s="18" t="s">
        <v>25</v>
      </c>
      <c r="E122" s="74">
        <v>28</v>
      </c>
      <c r="F122" s="67" t="s">
        <v>1229</v>
      </c>
      <c r="G122" s="73">
        <v>3</v>
      </c>
      <c r="H122" s="73">
        <v>4</v>
      </c>
      <c r="I122" s="56">
        <f t="shared" si="1"/>
        <v>7</v>
      </c>
      <c r="J122" s="73">
        <v>8011789409</v>
      </c>
      <c r="K122" s="63" t="s">
        <v>1257</v>
      </c>
      <c r="L122" s="188" t="s">
        <v>1260</v>
      </c>
      <c r="M122" s="188">
        <v>7576075941</v>
      </c>
      <c r="N122" s="191" t="s">
        <v>1261</v>
      </c>
      <c r="O122" s="188">
        <v>8486667082</v>
      </c>
      <c r="P122" s="78" t="s">
        <v>483</v>
      </c>
      <c r="Q122" s="18" t="s">
        <v>97</v>
      </c>
      <c r="R122" s="18"/>
      <c r="S122" s="18" t="s">
        <v>98</v>
      </c>
      <c r="T122" s="18"/>
    </row>
    <row r="123" spans="1:20" x14ac:dyDescent="0.3">
      <c r="A123" s="4">
        <v>119</v>
      </c>
      <c r="B123" s="72" t="s">
        <v>63</v>
      </c>
      <c r="C123" s="187" t="s">
        <v>1187</v>
      </c>
      <c r="D123" s="18" t="s">
        <v>25</v>
      </c>
      <c r="E123" s="74">
        <v>29</v>
      </c>
      <c r="F123" s="67" t="s">
        <v>1229</v>
      </c>
      <c r="G123" s="73">
        <v>4</v>
      </c>
      <c r="H123" s="73">
        <v>5</v>
      </c>
      <c r="I123" s="56">
        <f t="shared" si="1"/>
        <v>9</v>
      </c>
      <c r="J123" s="73">
        <v>9706567823</v>
      </c>
      <c r="K123" s="63" t="s">
        <v>73</v>
      </c>
      <c r="L123" s="188" t="s">
        <v>889</v>
      </c>
      <c r="M123" s="188">
        <v>9401452837</v>
      </c>
      <c r="N123" s="191" t="s">
        <v>1267</v>
      </c>
      <c r="O123" s="188">
        <v>9678596651</v>
      </c>
      <c r="P123" s="78" t="s">
        <v>483</v>
      </c>
      <c r="Q123" s="18" t="s">
        <v>97</v>
      </c>
      <c r="R123" s="18"/>
      <c r="S123" s="18" t="s">
        <v>98</v>
      </c>
      <c r="T123" s="18"/>
    </row>
    <row r="124" spans="1:20" x14ac:dyDescent="0.3">
      <c r="A124" s="4">
        <v>120</v>
      </c>
      <c r="B124" s="72" t="s">
        <v>63</v>
      </c>
      <c r="C124" s="63" t="s">
        <v>1188</v>
      </c>
      <c r="D124" s="18" t="s">
        <v>25</v>
      </c>
      <c r="E124" s="74">
        <v>1</v>
      </c>
      <c r="F124" s="67" t="s">
        <v>1231</v>
      </c>
      <c r="G124" s="74">
        <v>20</v>
      </c>
      <c r="H124" s="74">
        <v>21</v>
      </c>
      <c r="I124" s="56">
        <f t="shared" si="1"/>
        <v>41</v>
      </c>
      <c r="J124" s="73">
        <v>882734249</v>
      </c>
      <c r="K124" s="63" t="s">
        <v>1273</v>
      </c>
      <c r="L124" s="196" t="s">
        <v>1274</v>
      </c>
      <c r="M124" s="196">
        <v>9954299858</v>
      </c>
      <c r="N124" s="197" t="s">
        <v>1275</v>
      </c>
      <c r="O124" s="196">
        <v>8011596860</v>
      </c>
      <c r="P124" s="78" t="s">
        <v>483</v>
      </c>
      <c r="Q124" s="18" t="s">
        <v>97</v>
      </c>
      <c r="R124" s="18"/>
      <c r="S124" s="18" t="s">
        <v>98</v>
      </c>
      <c r="T124" s="18"/>
    </row>
    <row r="125" spans="1:20" x14ac:dyDescent="0.3">
      <c r="A125" s="4">
        <v>121</v>
      </c>
      <c r="B125" s="72" t="s">
        <v>62</v>
      </c>
      <c r="C125" s="63" t="s">
        <v>1189</v>
      </c>
      <c r="D125" s="18" t="s">
        <v>25</v>
      </c>
      <c r="E125" s="74">
        <v>16</v>
      </c>
      <c r="F125" s="67" t="s">
        <v>1230</v>
      </c>
      <c r="G125" s="63">
        <v>19</v>
      </c>
      <c r="H125" s="63">
        <v>12</v>
      </c>
      <c r="I125" s="56">
        <f t="shared" si="1"/>
        <v>31</v>
      </c>
      <c r="J125" s="63">
        <v>8399818920</v>
      </c>
      <c r="K125" s="63" t="s">
        <v>868</v>
      </c>
      <c r="L125" s="63" t="s">
        <v>1270</v>
      </c>
      <c r="M125" s="63">
        <v>7399692562</v>
      </c>
      <c r="N125" s="188" t="s">
        <v>872</v>
      </c>
      <c r="O125" s="188">
        <v>7399446408</v>
      </c>
      <c r="P125" s="78" t="s">
        <v>484</v>
      </c>
      <c r="Q125" s="18" t="s">
        <v>111</v>
      </c>
      <c r="R125" s="18"/>
      <c r="S125" s="18" t="s">
        <v>98</v>
      </c>
      <c r="T125" s="18"/>
    </row>
    <row r="126" spans="1:20" x14ac:dyDescent="0.3">
      <c r="A126" s="4">
        <v>122</v>
      </c>
      <c r="B126" s="72" t="s">
        <v>62</v>
      </c>
      <c r="C126" s="63" t="s">
        <v>1190</v>
      </c>
      <c r="D126" s="18" t="s">
        <v>25</v>
      </c>
      <c r="E126" s="74">
        <v>17</v>
      </c>
      <c r="F126" s="67" t="s">
        <v>1230</v>
      </c>
      <c r="G126" s="63">
        <v>18</v>
      </c>
      <c r="H126" s="63">
        <v>10</v>
      </c>
      <c r="I126" s="56">
        <f t="shared" si="1"/>
        <v>28</v>
      </c>
      <c r="J126" s="63"/>
      <c r="K126" s="63" t="s">
        <v>868</v>
      </c>
      <c r="L126" s="63" t="s">
        <v>1270</v>
      </c>
      <c r="M126" s="63">
        <v>7399692562</v>
      </c>
      <c r="N126" s="188" t="s">
        <v>872</v>
      </c>
      <c r="O126" s="188">
        <v>7399446408</v>
      </c>
      <c r="P126" s="78" t="s">
        <v>484</v>
      </c>
      <c r="Q126" s="18" t="s">
        <v>111</v>
      </c>
      <c r="R126" s="18"/>
      <c r="S126" s="18" t="s">
        <v>98</v>
      </c>
      <c r="T126" s="18"/>
    </row>
    <row r="127" spans="1:20" x14ac:dyDescent="0.3">
      <c r="A127" s="4">
        <v>123</v>
      </c>
      <c r="B127" s="72" t="s">
        <v>62</v>
      </c>
      <c r="C127" s="63" t="s">
        <v>1191</v>
      </c>
      <c r="D127" s="18" t="s">
        <v>25</v>
      </c>
      <c r="E127" s="74">
        <v>18</v>
      </c>
      <c r="F127" s="67" t="s">
        <v>1230</v>
      </c>
      <c r="G127" s="63">
        <v>13</v>
      </c>
      <c r="H127" s="63">
        <v>19</v>
      </c>
      <c r="I127" s="56">
        <f t="shared" si="1"/>
        <v>32</v>
      </c>
      <c r="J127" s="63">
        <v>9577433000</v>
      </c>
      <c r="K127" s="63" t="s">
        <v>868</v>
      </c>
      <c r="L127" s="63" t="s">
        <v>1270</v>
      </c>
      <c r="M127" s="63">
        <v>7399692562</v>
      </c>
      <c r="N127" s="188" t="s">
        <v>875</v>
      </c>
      <c r="O127" s="188">
        <v>8721924459</v>
      </c>
      <c r="P127" s="78" t="s">
        <v>484</v>
      </c>
      <c r="Q127" s="18" t="s">
        <v>111</v>
      </c>
      <c r="R127" s="18"/>
      <c r="S127" s="18" t="s">
        <v>98</v>
      </c>
      <c r="T127" s="18"/>
    </row>
    <row r="128" spans="1:20" x14ac:dyDescent="0.3">
      <c r="A128" s="4">
        <v>124</v>
      </c>
      <c r="B128" s="72" t="s">
        <v>63</v>
      </c>
      <c r="C128" s="63" t="s">
        <v>1192</v>
      </c>
      <c r="D128" s="18" t="s">
        <v>25</v>
      </c>
      <c r="E128" s="74">
        <v>2</v>
      </c>
      <c r="F128" s="67" t="s">
        <v>1231</v>
      </c>
      <c r="G128" s="63">
        <v>20</v>
      </c>
      <c r="H128" s="63">
        <v>21</v>
      </c>
      <c r="I128" s="56">
        <f t="shared" si="1"/>
        <v>41</v>
      </c>
      <c r="J128" s="73">
        <v>882734249</v>
      </c>
      <c r="K128" s="63" t="s">
        <v>1273</v>
      </c>
      <c r="L128" s="196" t="s">
        <v>1274</v>
      </c>
      <c r="M128" s="196">
        <v>9954299858</v>
      </c>
      <c r="N128" s="197" t="s">
        <v>1275</v>
      </c>
      <c r="O128" s="196">
        <v>8011596860</v>
      </c>
      <c r="P128" s="78" t="s">
        <v>484</v>
      </c>
      <c r="Q128" s="18" t="s">
        <v>111</v>
      </c>
      <c r="R128" s="18"/>
      <c r="S128" s="18" t="s">
        <v>98</v>
      </c>
      <c r="T128" s="18"/>
    </row>
    <row r="129" spans="1:20" x14ac:dyDescent="0.3">
      <c r="A129" s="4">
        <v>125</v>
      </c>
      <c r="B129" s="72" t="s">
        <v>63</v>
      </c>
      <c r="C129" s="63" t="s">
        <v>1193</v>
      </c>
      <c r="D129" s="18" t="s">
        <v>25</v>
      </c>
      <c r="E129" s="74">
        <v>3</v>
      </c>
      <c r="F129" s="67" t="s">
        <v>1231</v>
      </c>
      <c r="G129" s="63">
        <v>21</v>
      </c>
      <c r="H129" s="63">
        <v>15</v>
      </c>
      <c r="I129" s="56">
        <f t="shared" si="1"/>
        <v>36</v>
      </c>
      <c r="J129" s="73">
        <v>882734249</v>
      </c>
      <c r="K129" s="63" t="s">
        <v>1273</v>
      </c>
      <c r="L129" s="196" t="s">
        <v>1274</v>
      </c>
      <c r="M129" s="196">
        <v>9954299858</v>
      </c>
      <c r="N129" s="197" t="s">
        <v>1275</v>
      </c>
      <c r="O129" s="196">
        <v>8011596860</v>
      </c>
      <c r="P129" s="78" t="s">
        <v>484</v>
      </c>
      <c r="Q129" s="18" t="s">
        <v>111</v>
      </c>
      <c r="R129" s="18"/>
      <c r="S129" s="18" t="s">
        <v>98</v>
      </c>
      <c r="T129" s="18"/>
    </row>
    <row r="130" spans="1:20" x14ac:dyDescent="0.3">
      <c r="A130" s="4">
        <v>126</v>
      </c>
      <c r="B130" s="72" t="s">
        <v>63</v>
      </c>
      <c r="C130" s="185" t="s">
        <v>1194</v>
      </c>
      <c r="D130" s="18" t="s">
        <v>25</v>
      </c>
      <c r="E130" s="74">
        <v>4</v>
      </c>
      <c r="F130" s="67" t="s">
        <v>1231</v>
      </c>
      <c r="G130" s="63">
        <v>16</v>
      </c>
      <c r="H130" s="63">
        <v>10</v>
      </c>
      <c r="I130" s="56">
        <f t="shared" si="1"/>
        <v>26</v>
      </c>
      <c r="J130" s="73">
        <v>882734249</v>
      </c>
      <c r="K130" s="63" t="s">
        <v>1273</v>
      </c>
      <c r="L130" s="196" t="s">
        <v>1274</v>
      </c>
      <c r="M130" s="196">
        <v>9954299858</v>
      </c>
      <c r="N130" s="197" t="s">
        <v>1275</v>
      </c>
      <c r="O130" s="196">
        <v>8011596860</v>
      </c>
      <c r="P130" s="78" t="s">
        <v>484</v>
      </c>
      <c r="Q130" s="18" t="s">
        <v>111</v>
      </c>
      <c r="R130" s="18"/>
      <c r="S130" s="18" t="s">
        <v>98</v>
      </c>
      <c r="T130" s="18"/>
    </row>
    <row r="131" spans="1:20" x14ac:dyDescent="0.3">
      <c r="A131" s="4">
        <v>127</v>
      </c>
      <c r="B131" s="72" t="s">
        <v>62</v>
      </c>
      <c r="C131" s="63" t="s">
        <v>1167</v>
      </c>
      <c r="D131" s="18" t="s">
        <v>25</v>
      </c>
      <c r="E131" s="74">
        <v>19</v>
      </c>
      <c r="F131" s="67" t="s">
        <v>1230</v>
      </c>
      <c r="G131" s="63">
        <v>45</v>
      </c>
      <c r="H131" s="63">
        <v>46</v>
      </c>
      <c r="I131" s="56">
        <f t="shared" si="1"/>
        <v>91</v>
      </c>
      <c r="J131" s="63">
        <v>9957961339</v>
      </c>
      <c r="K131" s="63" t="s">
        <v>868</v>
      </c>
      <c r="L131" s="63" t="s">
        <v>1270</v>
      </c>
      <c r="M131" s="63">
        <v>7399692562</v>
      </c>
      <c r="N131" s="188" t="s">
        <v>875</v>
      </c>
      <c r="O131" s="188">
        <v>8721924459</v>
      </c>
      <c r="P131" s="78" t="s">
        <v>1276</v>
      </c>
      <c r="Q131" s="18" t="s">
        <v>178</v>
      </c>
      <c r="R131" s="18"/>
      <c r="S131" s="18" t="s">
        <v>98</v>
      </c>
      <c r="T131" s="18"/>
    </row>
    <row r="132" spans="1:20" x14ac:dyDescent="0.3">
      <c r="A132" s="4">
        <v>128</v>
      </c>
      <c r="B132" s="72" t="s">
        <v>62</v>
      </c>
      <c r="C132" s="63" t="s">
        <v>1195</v>
      </c>
      <c r="D132" s="18" t="s">
        <v>25</v>
      </c>
      <c r="E132" s="74">
        <v>20</v>
      </c>
      <c r="F132" s="67" t="s">
        <v>1230</v>
      </c>
      <c r="G132" s="63">
        <v>19</v>
      </c>
      <c r="H132" s="63">
        <v>15</v>
      </c>
      <c r="I132" s="56">
        <f t="shared" si="1"/>
        <v>34</v>
      </c>
      <c r="J132" s="63"/>
      <c r="K132" s="63" t="s">
        <v>868</v>
      </c>
      <c r="L132" s="63" t="s">
        <v>1270</v>
      </c>
      <c r="M132" s="63">
        <v>7399692562</v>
      </c>
      <c r="N132" s="188" t="s">
        <v>875</v>
      </c>
      <c r="O132" s="188">
        <v>8721924459</v>
      </c>
      <c r="P132" s="78" t="s">
        <v>1276</v>
      </c>
      <c r="Q132" s="18" t="s">
        <v>178</v>
      </c>
      <c r="R132" s="18"/>
      <c r="S132" s="18" t="s">
        <v>98</v>
      </c>
      <c r="T132" s="18"/>
    </row>
    <row r="133" spans="1:20" x14ac:dyDescent="0.3">
      <c r="A133" s="4">
        <v>129</v>
      </c>
      <c r="B133" s="72" t="s">
        <v>62</v>
      </c>
      <c r="C133" s="63" t="s">
        <v>1196</v>
      </c>
      <c r="D133" s="18" t="s">
        <v>25</v>
      </c>
      <c r="E133" s="74">
        <v>21</v>
      </c>
      <c r="F133" s="67" t="s">
        <v>1230</v>
      </c>
      <c r="G133" s="63">
        <v>12</v>
      </c>
      <c r="H133" s="63">
        <v>10</v>
      </c>
      <c r="I133" s="56">
        <f t="shared" si="1"/>
        <v>22</v>
      </c>
      <c r="J133" s="63"/>
      <c r="K133" s="63" t="s">
        <v>868</v>
      </c>
      <c r="L133" s="63" t="s">
        <v>1270</v>
      </c>
      <c r="M133" s="63">
        <v>7399692562</v>
      </c>
      <c r="N133" s="188" t="s">
        <v>875</v>
      </c>
      <c r="O133" s="188">
        <v>8721924459</v>
      </c>
      <c r="P133" s="78" t="s">
        <v>1276</v>
      </c>
      <c r="Q133" s="18" t="s">
        <v>178</v>
      </c>
      <c r="R133" s="18"/>
      <c r="S133" s="18" t="s">
        <v>98</v>
      </c>
      <c r="T133" s="18"/>
    </row>
    <row r="134" spans="1:20" x14ac:dyDescent="0.3">
      <c r="A134" s="4">
        <v>130</v>
      </c>
      <c r="B134" s="72" t="s">
        <v>63</v>
      </c>
      <c r="C134" s="185" t="s">
        <v>1197</v>
      </c>
      <c r="D134" s="18" t="s">
        <v>25</v>
      </c>
      <c r="E134" s="74">
        <v>5</v>
      </c>
      <c r="F134" s="67" t="s">
        <v>1231</v>
      </c>
      <c r="G134" s="63">
        <v>9</v>
      </c>
      <c r="H134" s="63">
        <v>16</v>
      </c>
      <c r="I134" s="56">
        <f t="shared" ref="I134:I164" si="2">SUM(G134:H134)</f>
        <v>25</v>
      </c>
      <c r="J134" s="73">
        <v>882734249</v>
      </c>
      <c r="K134" s="63" t="s">
        <v>1273</v>
      </c>
      <c r="L134" s="196" t="s">
        <v>1274</v>
      </c>
      <c r="M134" s="196">
        <v>9954299858</v>
      </c>
      <c r="N134" s="197" t="s">
        <v>1275</v>
      </c>
      <c r="O134" s="196">
        <v>8011596860</v>
      </c>
      <c r="P134" s="78" t="s">
        <v>1276</v>
      </c>
      <c r="Q134" s="18" t="s">
        <v>178</v>
      </c>
      <c r="R134" s="18"/>
      <c r="S134" s="18" t="s">
        <v>98</v>
      </c>
      <c r="T134" s="18"/>
    </row>
    <row r="135" spans="1:20" x14ac:dyDescent="0.3">
      <c r="A135" s="4">
        <v>131</v>
      </c>
      <c r="B135" s="72" t="s">
        <v>63</v>
      </c>
      <c r="C135" s="185" t="s">
        <v>1198</v>
      </c>
      <c r="D135" s="18" t="s">
        <v>25</v>
      </c>
      <c r="E135" s="74">
        <v>6</v>
      </c>
      <c r="F135" s="67" t="s">
        <v>1231</v>
      </c>
      <c r="G135" s="63">
        <v>13</v>
      </c>
      <c r="H135" s="63">
        <v>12</v>
      </c>
      <c r="I135" s="56">
        <f t="shared" si="2"/>
        <v>25</v>
      </c>
      <c r="J135" s="73">
        <v>882734249</v>
      </c>
      <c r="K135" s="63" t="s">
        <v>1273</v>
      </c>
      <c r="L135" s="196" t="s">
        <v>1274</v>
      </c>
      <c r="M135" s="196">
        <v>9954299858</v>
      </c>
      <c r="N135" s="197" t="s">
        <v>1277</v>
      </c>
      <c r="O135" s="196">
        <v>8753967336</v>
      </c>
      <c r="P135" s="78" t="s">
        <v>1276</v>
      </c>
      <c r="Q135" s="18" t="s">
        <v>178</v>
      </c>
      <c r="R135" s="18"/>
      <c r="S135" s="18" t="s">
        <v>98</v>
      </c>
      <c r="T135" s="18"/>
    </row>
    <row r="136" spans="1:20" x14ac:dyDescent="0.3">
      <c r="A136" s="4">
        <v>132</v>
      </c>
      <c r="B136" s="72" t="s">
        <v>63</v>
      </c>
      <c r="C136" s="185" t="s">
        <v>1199</v>
      </c>
      <c r="D136" s="18" t="s">
        <v>25</v>
      </c>
      <c r="E136" s="74">
        <v>7</v>
      </c>
      <c r="F136" s="67" t="s">
        <v>1231</v>
      </c>
      <c r="G136" s="63">
        <v>3</v>
      </c>
      <c r="H136" s="63">
        <v>8</v>
      </c>
      <c r="I136" s="56">
        <f t="shared" si="2"/>
        <v>11</v>
      </c>
      <c r="J136" s="73">
        <v>882734249</v>
      </c>
      <c r="K136" s="63" t="s">
        <v>1273</v>
      </c>
      <c r="L136" s="196" t="s">
        <v>1274</v>
      </c>
      <c r="M136" s="196">
        <v>9954299858</v>
      </c>
      <c r="N136" s="197" t="s">
        <v>1277</v>
      </c>
      <c r="O136" s="196">
        <v>8753967336</v>
      </c>
      <c r="P136" s="78" t="s">
        <v>1276</v>
      </c>
      <c r="Q136" s="18" t="s">
        <v>178</v>
      </c>
      <c r="R136" s="18"/>
      <c r="S136" s="18" t="s">
        <v>98</v>
      </c>
      <c r="T136" s="18"/>
    </row>
    <row r="137" spans="1:20" x14ac:dyDescent="0.3">
      <c r="A137" s="4">
        <v>133</v>
      </c>
      <c r="B137" s="72" t="s">
        <v>62</v>
      </c>
      <c r="C137" s="63" t="s">
        <v>1200</v>
      </c>
      <c r="D137" s="18" t="s">
        <v>25</v>
      </c>
      <c r="E137" s="74">
        <v>22</v>
      </c>
      <c r="F137" s="67" t="s">
        <v>1230</v>
      </c>
      <c r="G137" s="63">
        <v>11</v>
      </c>
      <c r="H137" s="63">
        <v>9</v>
      </c>
      <c r="I137" s="56">
        <f t="shared" si="2"/>
        <v>20</v>
      </c>
      <c r="J137" s="63">
        <v>9854656857</v>
      </c>
      <c r="K137" s="63" t="s">
        <v>868</v>
      </c>
      <c r="L137" s="63" t="s">
        <v>1270</v>
      </c>
      <c r="M137" s="63">
        <v>7399692562</v>
      </c>
      <c r="N137" s="188" t="s">
        <v>883</v>
      </c>
      <c r="O137" s="188">
        <v>8876681458</v>
      </c>
      <c r="P137" s="78" t="s">
        <v>487</v>
      </c>
      <c r="Q137" s="18" t="s">
        <v>133</v>
      </c>
      <c r="R137" s="18"/>
      <c r="S137" s="18" t="s">
        <v>98</v>
      </c>
      <c r="T137" s="18"/>
    </row>
    <row r="138" spans="1:20" x14ac:dyDescent="0.3">
      <c r="A138" s="4">
        <v>134</v>
      </c>
      <c r="B138" s="72" t="s">
        <v>62</v>
      </c>
      <c r="C138" s="63" t="s">
        <v>1201</v>
      </c>
      <c r="D138" s="18" t="s">
        <v>25</v>
      </c>
      <c r="E138" s="74">
        <v>23</v>
      </c>
      <c r="F138" s="67" t="s">
        <v>1230</v>
      </c>
      <c r="G138" s="63">
        <v>4</v>
      </c>
      <c r="H138" s="63">
        <v>7</v>
      </c>
      <c r="I138" s="56">
        <f t="shared" si="2"/>
        <v>11</v>
      </c>
      <c r="J138" s="63">
        <v>9957744244</v>
      </c>
      <c r="K138" s="63" t="s">
        <v>868</v>
      </c>
      <c r="L138" s="63" t="s">
        <v>1270</v>
      </c>
      <c r="M138" s="63">
        <v>7399692562</v>
      </c>
      <c r="N138" s="188" t="s">
        <v>883</v>
      </c>
      <c r="O138" s="188">
        <v>8876681458</v>
      </c>
      <c r="P138" s="78" t="s">
        <v>487</v>
      </c>
      <c r="Q138" s="18" t="s">
        <v>133</v>
      </c>
      <c r="R138" s="18"/>
      <c r="S138" s="18" t="s">
        <v>98</v>
      </c>
      <c r="T138" s="18"/>
    </row>
    <row r="139" spans="1:20" x14ac:dyDescent="0.3">
      <c r="A139" s="4">
        <v>135</v>
      </c>
      <c r="B139" s="72" t="s">
        <v>62</v>
      </c>
      <c r="C139" s="63" t="s">
        <v>1202</v>
      </c>
      <c r="D139" s="18" t="s">
        <v>25</v>
      </c>
      <c r="E139" s="74">
        <v>24</v>
      </c>
      <c r="F139" s="67" t="s">
        <v>1230</v>
      </c>
      <c r="G139" s="63">
        <v>23</v>
      </c>
      <c r="H139" s="63">
        <v>24</v>
      </c>
      <c r="I139" s="56">
        <f t="shared" si="2"/>
        <v>47</v>
      </c>
      <c r="J139" s="63">
        <v>8011016534</v>
      </c>
      <c r="K139" s="63" t="s">
        <v>868</v>
      </c>
      <c r="L139" s="63" t="s">
        <v>1270</v>
      </c>
      <c r="M139" s="63">
        <v>7399692562</v>
      </c>
      <c r="N139" s="188" t="s">
        <v>883</v>
      </c>
      <c r="O139" s="188">
        <v>8876681458</v>
      </c>
      <c r="P139" s="78" t="s">
        <v>487</v>
      </c>
      <c r="Q139" s="18" t="s">
        <v>133</v>
      </c>
      <c r="R139" s="18"/>
      <c r="S139" s="18" t="s">
        <v>98</v>
      </c>
      <c r="T139" s="18"/>
    </row>
    <row r="140" spans="1:20" x14ac:dyDescent="0.3">
      <c r="A140" s="4">
        <v>136</v>
      </c>
      <c r="B140" s="72" t="s">
        <v>63</v>
      </c>
      <c r="C140" s="185" t="s">
        <v>1203</v>
      </c>
      <c r="D140" s="18" t="s">
        <v>25</v>
      </c>
      <c r="E140" s="74">
        <v>8</v>
      </c>
      <c r="F140" s="67" t="s">
        <v>1231</v>
      </c>
      <c r="G140" s="63">
        <v>11</v>
      </c>
      <c r="H140" s="63">
        <v>12</v>
      </c>
      <c r="I140" s="56">
        <f t="shared" si="2"/>
        <v>23</v>
      </c>
      <c r="J140" s="73">
        <v>882734249</v>
      </c>
      <c r="K140" s="63" t="s">
        <v>1273</v>
      </c>
      <c r="L140" s="196" t="s">
        <v>1274</v>
      </c>
      <c r="M140" s="196">
        <v>9954299858</v>
      </c>
      <c r="N140" s="197" t="s">
        <v>1277</v>
      </c>
      <c r="O140" s="196">
        <v>8753967336</v>
      </c>
      <c r="P140" s="78" t="s">
        <v>487</v>
      </c>
      <c r="Q140" s="18" t="s">
        <v>133</v>
      </c>
      <c r="R140" s="18"/>
      <c r="S140" s="18" t="s">
        <v>98</v>
      </c>
      <c r="T140" s="18"/>
    </row>
    <row r="141" spans="1:20" x14ac:dyDescent="0.3">
      <c r="A141" s="4">
        <v>137</v>
      </c>
      <c r="B141" s="72" t="s">
        <v>63</v>
      </c>
      <c r="C141" s="185" t="s">
        <v>1204</v>
      </c>
      <c r="D141" s="18" t="s">
        <v>25</v>
      </c>
      <c r="E141" s="74">
        <v>9</v>
      </c>
      <c r="F141" s="67" t="s">
        <v>1231</v>
      </c>
      <c r="G141" s="63">
        <v>25</v>
      </c>
      <c r="H141" s="63">
        <v>16</v>
      </c>
      <c r="I141" s="56">
        <f t="shared" si="2"/>
        <v>41</v>
      </c>
      <c r="J141" s="73">
        <v>882734249</v>
      </c>
      <c r="K141" s="63" t="s">
        <v>1273</v>
      </c>
      <c r="L141" s="196" t="s">
        <v>1274</v>
      </c>
      <c r="M141" s="196">
        <v>9954299858</v>
      </c>
      <c r="N141" s="197" t="s">
        <v>1277</v>
      </c>
      <c r="O141" s="196">
        <v>8753967336</v>
      </c>
      <c r="P141" s="78" t="s">
        <v>487</v>
      </c>
      <c r="Q141" s="18" t="s">
        <v>133</v>
      </c>
      <c r="R141" s="18"/>
      <c r="S141" s="18" t="s">
        <v>98</v>
      </c>
      <c r="T141" s="18"/>
    </row>
    <row r="142" spans="1:20" x14ac:dyDescent="0.3">
      <c r="A142" s="4">
        <v>138</v>
      </c>
      <c r="B142" s="72" t="s">
        <v>63</v>
      </c>
      <c r="C142" s="185" t="s">
        <v>1205</v>
      </c>
      <c r="D142" s="18" t="s">
        <v>25</v>
      </c>
      <c r="E142" s="74">
        <v>10</v>
      </c>
      <c r="F142" s="67" t="s">
        <v>1231</v>
      </c>
      <c r="G142" s="63">
        <v>12</v>
      </c>
      <c r="H142" s="63">
        <v>8</v>
      </c>
      <c r="I142" s="56">
        <f t="shared" si="2"/>
        <v>20</v>
      </c>
      <c r="J142" s="73">
        <v>882734249</v>
      </c>
      <c r="K142" s="63" t="s">
        <v>1273</v>
      </c>
      <c r="L142" s="196" t="s">
        <v>1274</v>
      </c>
      <c r="M142" s="196">
        <v>9954299858</v>
      </c>
      <c r="N142" s="197" t="s">
        <v>1277</v>
      </c>
      <c r="O142" s="196">
        <v>8753967336</v>
      </c>
      <c r="P142" s="78" t="s">
        <v>487</v>
      </c>
      <c r="Q142" s="18" t="s">
        <v>133</v>
      </c>
      <c r="R142" s="18"/>
      <c r="S142" s="18" t="s">
        <v>98</v>
      </c>
      <c r="T142" s="18"/>
    </row>
    <row r="143" spans="1:20" x14ac:dyDescent="0.3">
      <c r="A143" s="4">
        <v>139</v>
      </c>
      <c r="B143" s="72" t="s">
        <v>62</v>
      </c>
      <c r="C143" s="63" t="s">
        <v>1206</v>
      </c>
      <c r="D143" s="18" t="s">
        <v>25</v>
      </c>
      <c r="E143" s="74">
        <v>25</v>
      </c>
      <c r="F143" s="67" t="s">
        <v>1230</v>
      </c>
      <c r="G143" s="63">
        <v>23</v>
      </c>
      <c r="H143" s="63">
        <v>13</v>
      </c>
      <c r="I143" s="56">
        <f t="shared" si="2"/>
        <v>36</v>
      </c>
      <c r="J143" s="63">
        <v>9401591062</v>
      </c>
      <c r="K143" s="63" t="s">
        <v>868</v>
      </c>
      <c r="L143" s="63" t="s">
        <v>1270</v>
      </c>
      <c r="M143" s="63">
        <v>7399692562</v>
      </c>
      <c r="N143" s="188" t="s">
        <v>883</v>
      </c>
      <c r="O143" s="188">
        <v>8876681458</v>
      </c>
      <c r="P143" s="78" t="s">
        <v>488</v>
      </c>
      <c r="Q143" s="18" t="s">
        <v>143</v>
      </c>
      <c r="R143" s="18"/>
      <c r="S143" s="18" t="s">
        <v>98</v>
      </c>
      <c r="T143" s="18"/>
    </row>
    <row r="144" spans="1:20" x14ac:dyDescent="0.3">
      <c r="A144" s="4">
        <v>140</v>
      </c>
      <c r="B144" s="72" t="s">
        <v>62</v>
      </c>
      <c r="C144" s="63" t="s">
        <v>1207</v>
      </c>
      <c r="D144" s="18" t="s">
        <v>25</v>
      </c>
      <c r="E144" s="74">
        <v>26</v>
      </c>
      <c r="F144" s="67" t="s">
        <v>1230</v>
      </c>
      <c r="G144" s="63">
        <v>10</v>
      </c>
      <c r="H144" s="63">
        <v>7</v>
      </c>
      <c r="I144" s="56">
        <f t="shared" si="2"/>
        <v>17</v>
      </c>
      <c r="J144" s="63"/>
      <c r="K144" s="63" t="s">
        <v>868</v>
      </c>
      <c r="L144" s="63" t="s">
        <v>1270</v>
      </c>
      <c r="M144" s="63">
        <v>7399692562</v>
      </c>
      <c r="N144" s="188" t="s">
        <v>894</v>
      </c>
      <c r="O144" s="188">
        <v>9854826174</v>
      </c>
      <c r="P144" s="78" t="s">
        <v>488</v>
      </c>
      <c r="Q144" s="18" t="s">
        <v>143</v>
      </c>
      <c r="R144" s="18"/>
      <c r="S144" s="18" t="s">
        <v>98</v>
      </c>
      <c r="T144" s="18"/>
    </row>
    <row r="145" spans="1:20" x14ac:dyDescent="0.3">
      <c r="A145" s="4">
        <v>141</v>
      </c>
      <c r="B145" s="72" t="s">
        <v>62</v>
      </c>
      <c r="C145" s="63" t="s">
        <v>1208</v>
      </c>
      <c r="D145" s="18" t="s">
        <v>25</v>
      </c>
      <c r="E145" s="74">
        <v>27</v>
      </c>
      <c r="F145" s="67" t="s">
        <v>1230</v>
      </c>
      <c r="G145" s="63">
        <v>10</v>
      </c>
      <c r="H145" s="63">
        <v>15</v>
      </c>
      <c r="I145" s="56">
        <f t="shared" si="2"/>
        <v>25</v>
      </c>
      <c r="J145" s="63">
        <v>7399642977</v>
      </c>
      <c r="K145" s="63" t="s">
        <v>868</v>
      </c>
      <c r="L145" s="63" t="s">
        <v>1270</v>
      </c>
      <c r="M145" s="63">
        <v>7399692562</v>
      </c>
      <c r="N145" s="188" t="s">
        <v>894</v>
      </c>
      <c r="O145" s="188">
        <v>9854826174</v>
      </c>
      <c r="P145" s="78" t="s">
        <v>488</v>
      </c>
      <c r="Q145" s="18" t="s">
        <v>143</v>
      </c>
      <c r="R145" s="18"/>
      <c r="S145" s="18" t="s">
        <v>98</v>
      </c>
      <c r="T145" s="18"/>
    </row>
    <row r="146" spans="1:20" x14ac:dyDescent="0.3">
      <c r="A146" s="4">
        <v>142</v>
      </c>
      <c r="B146" s="72" t="s">
        <v>63</v>
      </c>
      <c r="C146" s="185" t="s">
        <v>1209</v>
      </c>
      <c r="D146" s="18" t="s">
        <v>25</v>
      </c>
      <c r="E146" s="74">
        <v>11</v>
      </c>
      <c r="F146" s="67" t="s">
        <v>1231</v>
      </c>
      <c r="G146" s="63">
        <v>13</v>
      </c>
      <c r="H146" s="63">
        <v>10</v>
      </c>
      <c r="I146" s="56">
        <f t="shared" si="2"/>
        <v>23</v>
      </c>
      <c r="J146" s="73">
        <v>882734249</v>
      </c>
      <c r="K146" s="63" t="s">
        <v>1273</v>
      </c>
      <c r="L146" s="196" t="s">
        <v>1274</v>
      </c>
      <c r="M146" s="196">
        <v>9954299858</v>
      </c>
      <c r="N146" s="197" t="s">
        <v>1277</v>
      </c>
      <c r="O146" s="196">
        <v>8753967336</v>
      </c>
      <c r="P146" s="78" t="s">
        <v>488</v>
      </c>
      <c r="Q146" s="18" t="s">
        <v>143</v>
      </c>
      <c r="R146" s="18"/>
      <c r="S146" s="18" t="s">
        <v>98</v>
      </c>
      <c r="T146" s="18"/>
    </row>
    <row r="147" spans="1:20" x14ac:dyDescent="0.3">
      <c r="A147" s="4">
        <v>143</v>
      </c>
      <c r="B147" s="72" t="s">
        <v>63</v>
      </c>
      <c r="C147" s="185" t="s">
        <v>1210</v>
      </c>
      <c r="D147" s="18" t="s">
        <v>25</v>
      </c>
      <c r="E147" s="74">
        <v>12</v>
      </c>
      <c r="F147" s="67" t="s">
        <v>1231</v>
      </c>
      <c r="G147" s="63">
        <v>32</v>
      </c>
      <c r="H147" s="63">
        <v>37</v>
      </c>
      <c r="I147" s="56">
        <f t="shared" si="2"/>
        <v>69</v>
      </c>
      <c r="J147" s="73">
        <v>882734249</v>
      </c>
      <c r="K147" s="63" t="s">
        <v>1273</v>
      </c>
      <c r="L147" s="196" t="s">
        <v>1274</v>
      </c>
      <c r="M147" s="196">
        <v>9954299858</v>
      </c>
      <c r="N147" s="197" t="s">
        <v>1277</v>
      </c>
      <c r="O147" s="196">
        <v>8753967336</v>
      </c>
      <c r="P147" s="78" t="s">
        <v>488</v>
      </c>
      <c r="Q147" s="18" t="s">
        <v>143</v>
      </c>
      <c r="R147" s="18"/>
      <c r="S147" s="18" t="s">
        <v>98</v>
      </c>
      <c r="T147" s="18"/>
    </row>
    <row r="148" spans="1:20" x14ac:dyDescent="0.3">
      <c r="A148" s="4">
        <v>144</v>
      </c>
      <c r="B148" s="72" t="s">
        <v>63</v>
      </c>
      <c r="C148" s="185" t="s">
        <v>1211</v>
      </c>
      <c r="D148" s="18" t="s">
        <v>25</v>
      </c>
      <c r="E148" s="74">
        <v>13</v>
      </c>
      <c r="F148" s="67" t="s">
        <v>1231</v>
      </c>
      <c r="G148" s="63">
        <v>9</v>
      </c>
      <c r="H148" s="63">
        <v>12</v>
      </c>
      <c r="I148" s="56">
        <f t="shared" si="2"/>
        <v>21</v>
      </c>
      <c r="J148" s="73">
        <v>882734249</v>
      </c>
      <c r="K148" s="63" t="s">
        <v>1273</v>
      </c>
      <c r="L148" s="196" t="s">
        <v>1274</v>
      </c>
      <c r="M148" s="196">
        <v>9954299858</v>
      </c>
      <c r="N148" s="197" t="s">
        <v>1277</v>
      </c>
      <c r="O148" s="196">
        <v>8753967336</v>
      </c>
      <c r="P148" s="78" t="s">
        <v>488</v>
      </c>
      <c r="Q148" s="18" t="s">
        <v>143</v>
      </c>
      <c r="R148" s="18"/>
      <c r="S148" s="18" t="s">
        <v>98</v>
      </c>
      <c r="T148" s="18"/>
    </row>
    <row r="149" spans="1:20" x14ac:dyDescent="0.3">
      <c r="A149" s="4">
        <v>145</v>
      </c>
      <c r="B149" s="72" t="s">
        <v>62</v>
      </c>
      <c r="C149" s="63" t="s">
        <v>1212</v>
      </c>
      <c r="D149" s="18" t="s">
        <v>25</v>
      </c>
      <c r="E149" s="74">
        <v>28</v>
      </c>
      <c r="F149" s="67" t="s">
        <v>1230</v>
      </c>
      <c r="G149" s="63">
        <v>5</v>
      </c>
      <c r="H149" s="63">
        <v>6</v>
      </c>
      <c r="I149" s="56">
        <f t="shared" si="2"/>
        <v>11</v>
      </c>
      <c r="J149" s="63">
        <v>9401137451</v>
      </c>
      <c r="K149" s="63" t="s">
        <v>868</v>
      </c>
      <c r="L149" s="63" t="s">
        <v>1270</v>
      </c>
      <c r="M149" s="63">
        <v>7399692562</v>
      </c>
      <c r="N149" s="188" t="s">
        <v>900</v>
      </c>
      <c r="O149" s="188">
        <v>9577747885</v>
      </c>
      <c r="P149" s="78" t="s">
        <v>490</v>
      </c>
      <c r="Q149" s="18" t="s">
        <v>151</v>
      </c>
      <c r="R149" s="18"/>
      <c r="S149" s="18" t="s">
        <v>98</v>
      </c>
      <c r="T149" s="18"/>
    </row>
    <row r="150" spans="1:20" x14ac:dyDescent="0.3">
      <c r="A150" s="4">
        <v>146</v>
      </c>
      <c r="B150" s="72" t="s">
        <v>62</v>
      </c>
      <c r="C150" s="63" t="s">
        <v>1213</v>
      </c>
      <c r="D150" s="18" t="s">
        <v>25</v>
      </c>
      <c r="E150" s="74">
        <v>29</v>
      </c>
      <c r="F150" s="67" t="s">
        <v>1230</v>
      </c>
      <c r="G150" s="63">
        <v>12</v>
      </c>
      <c r="H150" s="63">
        <v>11</v>
      </c>
      <c r="I150" s="56">
        <f t="shared" si="2"/>
        <v>23</v>
      </c>
      <c r="J150" s="63">
        <v>9854976373</v>
      </c>
      <c r="K150" s="63" t="s">
        <v>868</v>
      </c>
      <c r="L150" s="63" t="s">
        <v>1270</v>
      </c>
      <c r="M150" s="63">
        <v>7399692562</v>
      </c>
      <c r="N150" s="188" t="s">
        <v>900</v>
      </c>
      <c r="O150" s="188">
        <v>9577747885</v>
      </c>
      <c r="P150" s="78" t="s">
        <v>490</v>
      </c>
      <c r="Q150" s="18" t="s">
        <v>151</v>
      </c>
      <c r="R150" s="18"/>
      <c r="S150" s="18" t="s">
        <v>98</v>
      </c>
      <c r="T150" s="18"/>
    </row>
    <row r="151" spans="1:20" x14ac:dyDescent="0.3">
      <c r="A151" s="4">
        <v>147</v>
      </c>
      <c r="B151" s="72" t="s">
        <v>62</v>
      </c>
      <c r="C151" s="63" t="s">
        <v>1214</v>
      </c>
      <c r="D151" s="18" t="s">
        <v>25</v>
      </c>
      <c r="E151" s="74">
        <v>30</v>
      </c>
      <c r="F151" s="67" t="s">
        <v>1230</v>
      </c>
      <c r="G151" s="63">
        <v>7</v>
      </c>
      <c r="H151" s="63">
        <v>7</v>
      </c>
      <c r="I151" s="56">
        <f t="shared" si="2"/>
        <v>14</v>
      </c>
      <c r="J151" s="63" t="s">
        <v>1278</v>
      </c>
      <c r="K151" s="63" t="s">
        <v>868</v>
      </c>
      <c r="L151" s="63" t="s">
        <v>1270</v>
      </c>
      <c r="M151" s="63">
        <v>7399692562</v>
      </c>
      <c r="N151" s="188" t="s">
        <v>875</v>
      </c>
      <c r="O151" s="188">
        <v>8721924459</v>
      </c>
      <c r="P151" s="78" t="s">
        <v>490</v>
      </c>
      <c r="Q151" s="18" t="s">
        <v>151</v>
      </c>
      <c r="R151" s="18"/>
      <c r="S151" s="18" t="s">
        <v>98</v>
      </c>
      <c r="T151" s="18"/>
    </row>
    <row r="152" spans="1:20" x14ac:dyDescent="0.3">
      <c r="A152" s="4">
        <v>148</v>
      </c>
      <c r="B152" s="72" t="s">
        <v>63</v>
      </c>
      <c r="C152" s="185" t="s">
        <v>1215</v>
      </c>
      <c r="D152" s="18" t="s">
        <v>25</v>
      </c>
      <c r="E152" s="74">
        <v>14</v>
      </c>
      <c r="F152" s="67" t="s">
        <v>1231</v>
      </c>
      <c r="G152" s="63">
        <v>30</v>
      </c>
      <c r="H152" s="63">
        <v>24</v>
      </c>
      <c r="I152" s="56">
        <f t="shared" si="2"/>
        <v>54</v>
      </c>
      <c r="J152" s="73">
        <v>882734249</v>
      </c>
      <c r="K152" s="63" t="s">
        <v>1273</v>
      </c>
      <c r="L152" s="196" t="s">
        <v>1274</v>
      </c>
      <c r="M152" s="196">
        <v>9954299858</v>
      </c>
      <c r="N152" s="197" t="s">
        <v>1279</v>
      </c>
      <c r="O152" s="196">
        <v>8812020808</v>
      </c>
      <c r="P152" s="78" t="s">
        <v>490</v>
      </c>
      <c r="Q152" s="18" t="s">
        <v>151</v>
      </c>
      <c r="R152" s="18"/>
      <c r="S152" s="18" t="s">
        <v>98</v>
      </c>
      <c r="T152" s="18"/>
    </row>
    <row r="153" spans="1:20" x14ac:dyDescent="0.3">
      <c r="A153" s="4">
        <v>149</v>
      </c>
      <c r="B153" s="72" t="s">
        <v>63</v>
      </c>
      <c r="C153" s="185" t="s">
        <v>1216</v>
      </c>
      <c r="D153" s="18" t="s">
        <v>25</v>
      </c>
      <c r="E153" s="74">
        <v>15</v>
      </c>
      <c r="F153" s="67" t="s">
        <v>1231</v>
      </c>
      <c r="G153" s="63">
        <v>15</v>
      </c>
      <c r="H153" s="63">
        <v>17</v>
      </c>
      <c r="I153" s="56">
        <f t="shared" si="2"/>
        <v>32</v>
      </c>
      <c r="J153" s="73">
        <v>882734249</v>
      </c>
      <c r="K153" s="63" t="s">
        <v>1273</v>
      </c>
      <c r="L153" s="196" t="s">
        <v>1274</v>
      </c>
      <c r="M153" s="196">
        <v>9954299858</v>
      </c>
      <c r="N153" s="197" t="s">
        <v>1279</v>
      </c>
      <c r="O153" s="196">
        <v>8812020808</v>
      </c>
      <c r="P153" s="78" t="s">
        <v>490</v>
      </c>
      <c r="Q153" s="18" t="s">
        <v>151</v>
      </c>
      <c r="R153" s="18"/>
      <c r="S153" s="18" t="s">
        <v>98</v>
      </c>
      <c r="T153" s="18"/>
    </row>
    <row r="154" spans="1:20" x14ac:dyDescent="0.3">
      <c r="A154" s="4">
        <v>150</v>
      </c>
      <c r="B154" s="72" t="s">
        <v>63</v>
      </c>
      <c r="C154" s="185" t="s">
        <v>1217</v>
      </c>
      <c r="D154" s="18" t="s">
        <v>25</v>
      </c>
      <c r="E154" s="74">
        <v>16</v>
      </c>
      <c r="F154" s="67" t="s">
        <v>1231</v>
      </c>
      <c r="G154" s="63">
        <v>20</v>
      </c>
      <c r="H154" s="63">
        <v>25</v>
      </c>
      <c r="I154" s="56">
        <f t="shared" si="2"/>
        <v>45</v>
      </c>
      <c r="J154" s="73">
        <v>882734249</v>
      </c>
      <c r="K154" s="63" t="s">
        <v>1273</v>
      </c>
      <c r="L154" s="196" t="s">
        <v>1274</v>
      </c>
      <c r="M154" s="196">
        <v>9954299858</v>
      </c>
      <c r="N154" s="197" t="s">
        <v>1279</v>
      </c>
      <c r="O154" s="196">
        <v>8812020808</v>
      </c>
      <c r="P154" s="78" t="s">
        <v>490</v>
      </c>
      <c r="Q154" s="18" t="s">
        <v>151</v>
      </c>
      <c r="R154" s="18"/>
      <c r="S154" s="18" t="s">
        <v>98</v>
      </c>
      <c r="T154" s="18"/>
    </row>
    <row r="155" spans="1:20" x14ac:dyDescent="0.3">
      <c r="A155" s="4">
        <v>151</v>
      </c>
      <c r="B155" s="72" t="s">
        <v>62</v>
      </c>
      <c r="C155" s="63" t="s">
        <v>1218</v>
      </c>
      <c r="D155" s="18" t="s">
        <v>25</v>
      </c>
      <c r="E155" s="74">
        <v>31</v>
      </c>
      <c r="F155" s="67" t="s">
        <v>1230</v>
      </c>
      <c r="G155" s="74">
        <v>4</v>
      </c>
      <c r="H155" s="74">
        <v>9</v>
      </c>
      <c r="I155" s="56">
        <f t="shared" si="2"/>
        <v>13</v>
      </c>
      <c r="J155" s="63">
        <v>995784765</v>
      </c>
      <c r="K155" s="63" t="s">
        <v>868</v>
      </c>
      <c r="L155" s="63" t="s">
        <v>1270</v>
      </c>
      <c r="M155" s="63">
        <v>7399692562</v>
      </c>
      <c r="N155" s="188" t="s">
        <v>875</v>
      </c>
      <c r="O155" s="188">
        <v>8721924459</v>
      </c>
      <c r="P155" s="78" t="s">
        <v>491</v>
      </c>
      <c r="Q155" s="18" t="s">
        <v>97</v>
      </c>
      <c r="R155" s="18"/>
      <c r="S155" s="18" t="s">
        <v>98</v>
      </c>
      <c r="T155" s="18"/>
    </row>
    <row r="156" spans="1:20" x14ac:dyDescent="0.3">
      <c r="A156" s="4">
        <v>152</v>
      </c>
      <c r="B156" s="72" t="s">
        <v>62</v>
      </c>
      <c r="C156" s="73" t="s">
        <v>1219</v>
      </c>
      <c r="D156" s="18" t="s">
        <v>25</v>
      </c>
      <c r="E156" s="74">
        <v>1</v>
      </c>
      <c r="F156" s="67" t="s">
        <v>1232</v>
      </c>
      <c r="G156" s="73">
        <v>32</v>
      </c>
      <c r="H156" s="73">
        <v>27</v>
      </c>
      <c r="I156" s="56">
        <f t="shared" si="2"/>
        <v>59</v>
      </c>
      <c r="J156" s="63">
        <v>9577993096</v>
      </c>
      <c r="K156" s="73" t="s">
        <v>868</v>
      </c>
      <c r="L156" s="188" t="s">
        <v>869</v>
      </c>
      <c r="M156" s="188">
        <v>7399692562</v>
      </c>
      <c r="N156" s="188" t="s">
        <v>900</v>
      </c>
      <c r="O156" s="188">
        <v>9577747885</v>
      </c>
      <c r="P156" s="78" t="s">
        <v>491</v>
      </c>
      <c r="Q156" s="18" t="s">
        <v>97</v>
      </c>
      <c r="R156" s="18"/>
      <c r="S156" s="18" t="s">
        <v>98</v>
      </c>
      <c r="T156" s="18"/>
    </row>
    <row r="157" spans="1:20" x14ac:dyDescent="0.3">
      <c r="A157" s="4">
        <v>153</v>
      </c>
      <c r="B157" s="72" t="s">
        <v>62</v>
      </c>
      <c r="C157" s="73" t="s">
        <v>1220</v>
      </c>
      <c r="D157" s="18" t="s">
        <v>25</v>
      </c>
      <c r="E157" s="74">
        <v>2</v>
      </c>
      <c r="F157" s="67" t="s">
        <v>1232</v>
      </c>
      <c r="G157" s="73">
        <v>27</v>
      </c>
      <c r="H157" s="73">
        <v>26</v>
      </c>
      <c r="I157" s="56">
        <f t="shared" si="2"/>
        <v>53</v>
      </c>
      <c r="J157" s="63">
        <v>9613564398</v>
      </c>
      <c r="K157" s="73" t="s">
        <v>868</v>
      </c>
      <c r="L157" s="188" t="s">
        <v>869</v>
      </c>
      <c r="M157" s="188">
        <v>7399692562</v>
      </c>
      <c r="N157" s="188" t="s">
        <v>900</v>
      </c>
      <c r="O157" s="188">
        <v>9577747885</v>
      </c>
      <c r="P157" s="78" t="s">
        <v>491</v>
      </c>
      <c r="Q157" s="18" t="s">
        <v>97</v>
      </c>
      <c r="R157" s="18"/>
      <c r="S157" s="18" t="s">
        <v>98</v>
      </c>
      <c r="T157" s="18"/>
    </row>
    <row r="158" spans="1:20" x14ac:dyDescent="0.3">
      <c r="A158" s="4">
        <v>154</v>
      </c>
      <c r="B158" s="72" t="s">
        <v>63</v>
      </c>
      <c r="C158" s="185" t="s">
        <v>1221</v>
      </c>
      <c r="D158" s="18" t="s">
        <v>25</v>
      </c>
      <c r="E158" s="74">
        <v>17</v>
      </c>
      <c r="F158" s="67" t="s">
        <v>1231</v>
      </c>
      <c r="G158" s="63">
        <v>6</v>
      </c>
      <c r="H158" s="63">
        <v>9</v>
      </c>
      <c r="I158" s="56">
        <f t="shared" si="2"/>
        <v>15</v>
      </c>
      <c r="J158" s="73">
        <v>882734249</v>
      </c>
      <c r="K158" s="63" t="s">
        <v>1273</v>
      </c>
      <c r="L158" s="196" t="s">
        <v>1274</v>
      </c>
      <c r="M158" s="196">
        <v>9954299858</v>
      </c>
      <c r="N158" s="197" t="s">
        <v>1279</v>
      </c>
      <c r="O158" s="196">
        <v>8812020808</v>
      </c>
      <c r="P158" s="78" t="s">
        <v>491</v>
      </c>
      <c r="Q158" s="18" t="s">
        <v>97</v>
      </c>
      <c r="R158" s="18"/>
      <c r="S158" s="18" t="s">
        <v>98</v>
      </c>
      <c r="T158" s="18"/>
    </row>
    <row r="159" spans="1:20" x14ac:dyDescent="0.3">
      <c r="A159" s="4">
        <v>155</v>
      </c>
      <c r="B159" s="72" t="s">
        <v>63</v>
      </c>
      <c r="C159" s="185" t="s">
        <v>1222</v>
      </c>
      <c r="D159" s="18" t="s">
        <v>25</v>
      </c>
      <c r="E159" s="74">
        <v>18</v>
      </c>
      <c r="F159" s="67" t="s">
        <v>1231</v>
      </c>
      <c r="G159" s="63">
        <v>5</v>
      </c>
      <c r="H159" s="63">
        <v>6</v>
      </c>
      <c r="I159" s="56">
        <f t="shared" si="2"/>
        <v>11</v>
      </c>
      <c r="J159" s="73">
        <v>882734249</v>
      </c>
      <c r="K159" s="63" t="s">
        <v>1273</v>
      </c>
      <c r="L159" s="196" t="s">
        <v>1274</v>
      </c>
      <c r="M159" s="196">
        <v>9954299858</v>
      </c>
      <c r="N159" s="197" t="s">
        <v>1279</v>
      </c>
      <c r="O159" s="196">
        <v>8812020808</v>
      </c>
      <c r="P159" s="78" t="s">
        <v>491</v>
      </c>
      <c r="Q159" s="18" t="s">
        <v>97</v>
      </c>
      <c r="R159" s="18"/>
      <c r="S159" s="18" t="s">
        <v>98</v>
      </c>
      <c r="T159" s="18"/>
    </row>
    <row r="160" spans="1:20" x14ac:dyDescent="0.3">
      <c r="A160" s="4">
        <v>156</v>
      </c>
      <c r="B160" s="72" t="s">
        <v>63</v>
      </c>
      <c r="C160" s="185" t="s">
        <v>1223</v>
      </c>
      <c r="D160" s="18" t="s">
        <v>25</v>
      </c>
      <c r="E160" s="74">
        <v>19</v>
      </c>
      <c r="F160" s="67" t="s">
        <v>1231</v>
      </c>
      <c r="G160" s="63">
        <v>16</v>
      </c>
      <c r="H160" s="63">
        <v>12</v>
      </c>
      <c r="I160" s="56">
        <f t="shared" si="2"/>
        <v>28</v>
      </c>
      <c r="J160" s="73">
        <v>882734249</v>
      </c>
      <c r="K160" s="63" t="s">
        <v>1273</v>
      </c>
      <c r="L160" s="196" t="s">
        <v>1274</v>
      </c>
      <c r="M160" s="196">
        <v>9954299858</v>
      </c>
      <c r="N160" s="197" t="s">
        <v>1279</v>
      </c>
      <c r="O160" s="196">
        <v>8812020808</v>
      </c>
      <c r="P160" s="78" t="s">
        <v>491</v>
      </c>
      <c r="Q160" s="18" t="s">
        <v>97</v>
      </c>
      <c r="R160" s="18"/>
      <c r="S160" s="18" t="s">
        <v>98</v>
      </c>
      <c r="T160" s="18"/>
    </row>
    <row r="161" spans="1:20" x14ac:dyDescent="0.3">
      <c r="A161" s="4">
        <v>157</v>
      </c>
      <c r="B161" s="72" t="s">
        <v>62</v>
      </c>
      <c r="C161" s="73" t="s">
        <v>1224</v>
      </c>
      <c r="D161" s="18" t="s">
        <v>25</v>
      </c>
      <c r="E161" s="74">
        <v>3</v>
      </c>
      <c r="F161" s="67" t="s">
        <v>1232</v>
      </c>
      <c r="G161" s="73">
        <v>13</v>
      </c>
      <c r="H161" s="73">
        <v>17</v>
      </c>
      <c r="I161" s="56">
        <f t="shared" si="2"/>
        <v>30</v>
      </c>
      <c r="J161" s="63">
        <v>9678744740</v>
      </c>
      <c r="K161" s="73" t="s">
        <v>868</v>
      </c>
      <c r="L161" s="196" t="s">
        <v>869</v>
      </c>
      <c r="M161" s="196">
        <v>7399692562</v>
      </c>
      <c r="N161" s="198" t="s">
        <v>900</v>
      </c>
      <c r="O161" s="196">
        <v>9577747885</v>
      </c>
      <c r="P161" s="78" t="s">
        <v>492</v>
      </c>
      <c r="Q161" s="18" t="s">
        <v>111</v>
      </c>
      <c r="R161" s="18"/>
      <c r="S161" s="18" t="s">
        <v>98</v>
      </c>
      <c r="T161" s="18"/>
    </row>
    <row r="162" spans="1:20" x14ac:dyDescent="0.3">
      <c r="A162" s="4">
        <v>158</v>
      </c>
      <c r="B162" s="72" t="s">
        <v>62</v>
      </c>
      <c r="C162" s="187" t="s">
        <v>1225</v>
      </c>
      <c r="D162" s="18" t="s">
        <v>25</v>
      </c>
      <c r="E162" s="74">
        <v>4</v>
      </c>
      <c r="F162" s="67" t="s">
        <v>1232</v>
      </c>
      <c r="G162" s="73">
        <v>20</v>
      </c>
      <c r="H162" s="73">
        <v>17</v>
      </c>
      <c r="I162" s="56">
        <f t="shared" si="2"/>
        <v>37</v>
      </c>
      <c r="J162" s="63">
        <v>8753827639</v>
      </c>
      <c r="K162" s="73" t="s">
        <v>868</v>
      </c>
      <c r="L162" s="196" t="s">
        <v>869</v>
      </c>
      <c r="M162" s="196">
        <v>7399692562</v>
      </c>
      <c r="N162" s="198" t="s">
        <v>894</v>
      </c>
      <c r="O162" s="196">
        <v>9854826174</v>
      </c>
      <c r="P162" s="78" t="s">
        <v>492</v>
      </c>
      <c r="Q162" s="18" t="s">
        <v>111</v>
      </c>
      <c r="R162" s="18"/>
      <c r="S162" s="18" t="s">
        <v>98</v>
      </c>
      <c r="T162" s="18"/>
    </row>
    <row r="163" spans="1:20" x14ac:dyDescent="0.3">
      <c r="A163" s="4">
        <v>159</v>
      </c>
      <c r="B163" s="72" t="s">
        <v>63</v>
      </c>
      <c r="C163" s="185" t="s">
        <v>1280</v>
      </c>
      <c r="D163" s="18" t="s">
        <v>25</v>
      </c>
      <c r="E163" s="74">
        <v>20</v>
      </c>
      <c r="F163" s="67" t="s">
        <v>1231</v>
      </c>
      <c r="G163" s="63">
        <v>10</v>
      </c>
      <c r="H163" s="63">
        <v>8</v>
      </c>
      <c r="I163" s="56">
        <f t="shared" si="2"/>
        <v>18</v>
      </c>
      <c r="J163" s="73">
        <v>882734249</v>
      </c>
      <c r="K163" s="63" t="s">
        <v>1273</v>
      </c>
      <c r="L163" s="196" t="s">
        <v>1274</v>
      </c>
      <c r="M163" s="196">
        <v>9954299858</v>
      </c>
      <c r="N163" s="197" t="s">
        <v>1279</v>
      </c>
      <c r="O163" s="196">
        <v>8812020808</v>
      </c>
      <c r="P163" s="78" t="s">
        <v>492</v>
      </c>
      <c r="Q163" s="18" t="s">
        <v>111</v>
      </c>
      <c r="R163" s="18"/>
      <c r="S163" s="18" t="s">
        <v>98</v>
      </c>
      <c r="T163" s="18"/>
    </row>
    <row r="164" spans="1:20" x14ac:dyDescent="0.3">
      <c r="A164" s="4">
        <v>160</v>
      </c>
      <c r="B164" s="72" t="s">
        <v>63</v>
      </c>
      <c r="C164" s="185" t="s">
        <v>1281</v>
      </c>
      <c r="D164" s="18" t="s">
        <v>25</v>
      </c>
      <c r="E164" s="74">
        <v>21</v>
      </c>
      <c r="F164" s="67" t="s">
        <v>1231</v>
      </c>
      <c r="G164" s="63">
        <v>13</v>
      </c>
      <c r="H164" s="63">
        <v>8</v>
      </c>
      <c r="I164" s="56">
        <f t="shared" si="2"/>
        <v>21</v>
      </c>
      <c r="J164" s="73">
        <v>882734249</v>
      </c>
      <c r="K164" s="63" t="s">
        <v>1273</v>
      </c>
      <c r="L164" s="196" t="s">
        <v>1274</v>
      </c>
      <c r="M164" s="196">
        <v>9954299858</v>
      </c>
      <c r="N164" s="197" t="s">
        <v>1279</v>
      </c>
      <c r="O164" s="196">
        <v>8812020808</v>
      </c>
      <c r="P164" s="78" t="s">
        <v>492</v>
      </c>
      <c r="Q164" s="18" t="s">
        <v>111</v>
      </c>
      <c r="R164" s="18"/>
      <c r="S164" s="18" t="s">
        <v>98</v>
      </c>
      <c r="T164" s="18"/>
    </row>
    <row r="165" spans="1:20" x14ac:dyDescent="0.3">
      <c r="A165" s="21" t="s">
        <v>11</v>
      </c>
      <c r="B165" s="39"/>
      <c r="C165" s="21">
        <f>COUNTIFS(C5:C164,"*")</f>
        <v>160</v>
      </c>
      <c r="D165" s="21"/>
      <c r="E165" s="13"/>
      <c r="F165" s="21"/>
      <c r="G165" s="57">
        <f>SUM(G5:G164)</f>
        <v>2018</v>
      </c>
      <c r="H165" s="57">
        <f>SUM(H5:H164)</f>
        <v>1990</v>
      </c>
      <c r="I165" s="57">
        <f>SUM(I5:I164)</f>
        <v>4008</v>
      </c>
      <c r="J165" s="21"/>
      <c r="K165" s="21"/>
      <c r="L165" s="21"/>
      <c r="M165" s="21"/>
      <c r="N165" s="21"/>
      <c r="O165" s="21"/>
      <c r="P165" s="14"/>
      <c r="Q165" s="21"/>
      <c r="R165" s="21"/>
      <c r="S165" s="21"/>
      <c r="T165" s="12"/>
    </row>
    <row r="166" spans="1:20" x14ac:dyDescent="0.3">
      <c r="A166" s="44" t="s">
        <v>62</v>
      </c>
      <c r="B166" s="10">
        <f>COUNTIF(B$5:B$164,"Team 1")</f>
        <v>80</v>
      </c>
      <c r="C166" s="44" t="s">
        <v>25</v>
      </c>
      <c r="D166" s="10">
        <f>COUNTIF(D5:D164,"Anganwadi")</f>
        <v>160</v>
      </c>
    </row>
    <row r="167" spans="1:20" x14ac:dyDescent="0.3">
      <c r="A167" s="44" t="s">
        <v>63</v>
      </c>
      <c r="B167" s="10">
        <f>COUNTIF(B$6:B$164,"Team 2")</f>
        <v>80</v>
      </c>
      <c r="C167" s="44" t="s">
        <v>23</v>
      </c>
      <c r="D167" s="10">
        <f>COUNTIF(D5:D164,"School")</f>
        <v>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J5" sqref="J5:S124"/>
    </sheetView>
  </sheetViews>
  <sheetFormatPr defaultRowHeight="16.5" x14ac:dyDescent="0.3"/>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x14ac:dyDescent="0.3">
      <c r="A1" s="161" t="s">
        <v>70</v>
      </c>
      <c r="B1" s="161"/>
      <c r="C1" s="161"/>
      <c r="D1" s="53"/>
      <c r="E1" s="53"/>
      <c r="F1" s="53"/>
      <c r="G1" s="53"/>
      <c r="H1" s="53"/>
      <c r="I1" s="53"/>
      <c r="J1" s="53"/>
      <c r="K1" s="53"/>
      <c r="L1" s="53"/>
      <c r="M1" s="53"/>
      <c r="N1" s="53"/>
      <c r="O1" s="53"/>
      <c r="P1" s="53"/>
      <c r="Q1" s="53"/>
      <c r="R1" s="53"/>
      <c r="S1" s="53"/>
    </row>
    <row r="2" spans="1:20" x14ac:dyDescent="0.3">
      <c r="A2" s="157" t="s">
        <v>59</v>
      </c>
      <c r="B2" s="158"/>
      <c r="C2" s="158"/>
      <c r="D2" s="25">
        <v>43678</v>
      </c>
      <c r="E2" s="22"/>
      <c r="F2" s="22"/>
      <c r="G2" s="22"/>
      <c r="H2" s="22"/>
      <c r="I2" s="22"/>
      <c r="J2" s="22"/>
      <c r="K2" s="22"/>
      <c r="L2" s="22"/>
      <c r="M2" s="22"/>
      <c r="N2" s="22"/>
      <c r="O2" s="22"/>
      <c r="P2" s="22"/>
      <c r="Q2" s="22"/>
      <c r="R2" s="22"/>
      <c r="S2" s="22"/>
    </row>
    <row r="3" spans="1:20" ht="24" customHeight="1" x14ac:dyDescent="0.3">
      <c r="A3" s="153" t="s">
        <v>14</v>
      </c>
      <c r="B3" s="155" t="s">
        <v>61</v>
      </c>
      <c r="C3" s="152" t="s">
        <v>7</v>
      </c>
      <c r="D3" s="152" t="s">
        <v>55</v>
      </c>
      <c r="E3" s="152" t="s">
        <v>16</v>
      </c>
      <c r="F3" s="159" t="s">
        <v>17</v>
      </c>
      <c r="G3" s="152" t="s">
        <v>8</v>
      </c>
      <c r="H3" s="152"/>
      <c r="I3" s="152"/>
      <c r="J3" s="152" t="s">
        <v>31</v>
      </c>
      <c r="K3" s="155" t="s">
        <v>33</v>
      </c>
      <c r="L3" s="155" t="s">
        <v>50</v>
      </c>
      <c r="M3" s="155" t="s">
        <v>51</v>
      </c>
      <c r="N3" s="155" t="s">
        <v>34</v>
      </c>
      <c r="O3" s="155" t="s">
        <v>35</v>
      </c>
      <c r="P3" s="153" t="s">
        <v>54</v>
      </c>
      <c r="Q3" s="152" t="s">
        <v>52</v>
      </c>
      <c r="R3" s="152" t="s">
        <v>32</v>
      </c>
      <c r="S3" s="152" t="s">
        <v>53</v>
      </c>
      <c r="T3" s="152" t="s">
        <v>13</v>
      </c>
    </row>
    <row r="4" spans="1:20" ht="25.5" customHeight="1" x14ac:dyDescent="0.3">
      <c r="A4" s="153"/>
      <c r="B4" s="160"/>
      <c r="C4" s="152"/>
      <c r="D4" s="152"/>
      <c r="E4" s="152"/>
      <c r="F4" s="159"/>
      <c r="G4" s="23" t="s">
        <v>9</v>
      </c>
      <c r="H4" s="23" t="s">
        <v>10</v>
      </c>
      <c r="I4" s="23" t="s">
        <v>11</v>
      </c>
      <c r="J4" s="152"/>
      <c r="K4" s="156"/>
      <c r="L4" s="156"/>
      <c r="M4" s="156"/>
      <c r="N4" s="156"/>
      <c r="O4" s="156"/>
      <c r="P4" s="153"/>
      <c r="Q4" s="153"/>
      <c r="R4" s="152"/>
      <c r="S4" s="152"/>
      <c r="T4" s="152"/>
    </row>
    <row r="5" spans="1:20" ht="18.75" x14ac:dyDescent="0.3">
      <c r="A5" s="4">
        <v>1</v>
      </c>
      <c r="B5" s="85" t="s">
        <v>62</v>
      </c>
      <c r="C5" s="86" t="s">
        <v>751</v>
      </c>
      <c r="D5" s="87" t="s">
        <v>25</v>
      </c>
      <c r="E5" s="88">
        <v>22</v>
      </c>
      <c r="F5" s="87" t="s">
        <v>752</v>
      </c>
      <c r="G5" s="88">
        <v>15</v>
      </c>
      <c r="H5" s="88">
        <v>9</v>
      </c>
      <c r="I5" s="56">
        <f>SUM(G5:H5)</f>
        <v>24</v>
      </c>
      <c r="J5" s="86">
        <v>8761822316</v>
      </c>
      <c r="K5" s="87" t="s">
        <v>634</v>
      </c>
      <c r="L5" s="87"/>
      <c r="M5" s="87"/>
      <c r="N5" s="87"/>
      <c r="O5" s="92"/>
      <c r="P5" s="92">
        <v>43473</v>
      </c>
      <c r="Q5" s="87" t="s">
        <v>178</v>
      </c>
      <c r="R5" s="87"/>
      <c r="S5" s="87" t="s">
        <v>98</v>
      </c>
      <c r="T5" s="18"/>
    </row>
    <row r="6" spans="1:20" ht="18.75" x14ac:dyDescent="0.3">
      <c r="A6" s="4">
        <v>2</v>
      </c>
      <c r="B6" s="85" t="s">
        <v>62</v>
      </c>
      <c r="C6" s="89" t="s">
        <v>753</v>
      </c>
      <c r="D6" s="87" t="s">
        <v>23</v>
      </c>
      <c r="E6" s="90" t="s">
        <v>109</v>
      </c>
      <c r="F6" s="87" t="s">
        <v>101</v>
      </c>
      <c r="G6" s="85">
        <v>86</v>
      </c>
      <c r="H6" s="85">
        <v>106</v>
      </c>
      <c r="I6" s="56">
        <f t="shared" ref="I6:I69" si="0">SUM(G6:H6)</f>
        <v>192</v>
      </c>
      <c r="J6" s="89">
        <v>7896268738</v>
      </c>
      <c r="K6" s="93" t="s">
        <v>867</v>
      </c>
      <c r="L6" s="87"/>
      <c r="M6" s="87"/>
      <c r="N6" s="87"/>
      <c r="O6" s="87"/>
      <c r="P6" s="92">
        <v>43473</v>
      </c>
      <c r="Q6" s="87" t="s">
        <v>178</v>
      </c>
      <c r="R6" s="87"/>
      <c r="S6" s="87" t="s">
        <v>98</v>
      </c>
      <c r="T6" s="18"/>
    </row>
    <row r="7" spans="1:20" ht="18.75" x14ac:dyDescent="0.3">
      <c r="A7" s="4">
        <v>3</v>
      </c>
      <c r="B7" s="85" t="s">
        <v>63</v>
      </c>
      <c r="C7" s="91" t="s">
        <v>754</v>
      </c>
      <c r="D7" s="87" t="s">
        <v>25</v>
      </c>
      <c r="E7" s="88">
        <v>11</v>
      </c>
      <c r="F7" s="87" t="s">
        <v>755</v>
      </c>
      <c r="G7" s="88">
        <v>8</v>
      </c>
      <c r="H7" s="88">
        <v>9</v>
      </c>
      <c r="I7" s="56">
        <f t="shared" si="0"/>
        <v>17</v>
      </c>
      <c r="J7" s="86">
        <v>9435067291</v>
      </c>
      <c r="K7" s="86" t="s">
        <v>868</v>
      </c>
      <c r="L7" s="86" t="s">
        <v>869</v>
      </c>
      <c r="M7" s="86">
        <v>7399692562</v>
      </c>
      <c r="N7" s="86" t="s">
        <v>870</v>
      </c>
      <c r="O7" s="86">
        <v>8133901465</v>
      </c>
      <c r="P7" s="92">
        <v>43473</v>
      </c>
      <c r="Q7" s="87" t="s">
        <v>178</v>
      </c>
      <c r="R7" s="87"/>
      <c r="S7" s="87" t="s">
        <v>98</v>
      </c>
      <c r="T7" s="18"/>
    </row>
    <row r="8" spans="1:20" ht="18.75" x14ac:dyDescent="0.3">
      <c r="A8" s="4">
        <v>4</v>
      </c>
      <c r="B8" s="85" t="s">
        <v>63</v>
      </c>
      <c r="C8" s="89" t="s">
        <v>756</v>
      </c>
      <c r="D8" s="87" t="s">
        <v>23</v>
      </c>
      <c r="E8" s="90" t="s">
        <v>135</v>
      </c>
      <c r="F8" s="87" t="s">
        <v>101</v>
      </c>
      <c r="G8" s="85">
        <v>170</v>
      </c>
      <c r="H8" s="85">
        <v>160</v>
      </c>
      <c r="I8" s="56">
        <f t="shared" si="0"/>
        <v>330</v>
      </c>
      <c r="J8" s="89">
        <v>9435236538</v>
      </c>
      <c r="K8" s="87" t="s">
        <v>871</v>
      </c>
      <c r="L8" s="87"/>
      <c r="M8" s="87"/>
      <c r="N8" s="87"/>
      <c r="O8" s="87"/>
      <c r="P8" s="92">
        <v>43473</v>
      </c>
      <c r="Q8" s="87" t="s">
        <v>178</v>
      </c>
      <c r="R8" s="87"/>
      <c r="S8" s="87" t="s">
        <v>98</v>
      </c>
      <c r="T8" s="18"/>
    </row>
    <row r="9" spans="1:20" ht="18.75" x14ac:dyDescent="0.3">
      <c r="A9" s="4">
        <v>5</v>
      </c>
      <c r="B9" s="85" t="s">
        <v>62</v>
      </c>
      <c r="C9" s="86" t="s">
        <v>757</v>
      </c>
      <c r="D9" s="87" t="s">
        <v>25</v>
      </c>
      <c r="E9" s="88">
        <v>23</v>
      </c>
      <c r="F9" s="87" t="s">
        <v>758</v>
      </c>
      <c r="G9" s="88">
        <v>16</v>
      </c>
      <c r="H9" s="88">
        <v>17</v>
      </c>
      <c r="I9" s="56">
        <f t="shared" si="0"/>
        <v>33</v>
      </c>
      <c r="J9" s="89">
        <v>8750806424</v>
      </c>
      <c r="K9" s="87" t="s">
        <v>634</v>
      </c>
      <c r="L9" s="87"/>
      <c r="M9" s="87"/>
      <c r="N9" s="87"/>
      <c r="O9" s="87"/>
      <c r="P9" s="92">
        <v>43504</v>
      </c>
      <c r="Q9" s="87" t="s">
        <v>133</v>
      </c>
      <c r="R9" s="87"/>
      <c r="S9" s="87" t="s">
        <v>98</v>
      </c>
      <c r="T9" s="18"/>
    </row>
    <row r="10" spans="1:20" ht="18.75" x14ac:dyDescent="0.3">
      <c r="A10" s="4">
        <v>6</v>
      </c>
      <c r="B10" s="85" t="s">
        <v>62</v>
      </c>
      <c r="C10" s="89" t="s">
        <v>759</v>
      </c>
      <c r="D10" s="87" t="s">
        <v>23</v>
      </c>
      <c r="E10" s="90" t="s">
        <v>107</v>
      </c>
      <c r="F10" s="87" t="s">
        <v>101</v>
      </c>
      <c r="G10" s="85">
        <v>11</v>
      </c>
      <c r="H10" s="85">
        <v>9</v>
      </c>
      <c r="I10" s="56">
        <f t="shared" si="0"/>
        <v>20</v>
      </c>
      <c r="J10" s="89">
        <v>8750806424</v>
      </c>
      <c r="K10" s="93" t="s">
        <v>867</v>
      </c>
      <c r="L10" s="87"/>
      <c r="M10" s="87"/>
      <c r="N10" s="87"/>
      <c r="O10" s="87"/>
      <c r="P10" s="92">
        <v>43504</v>
      </c>
      <c r="Q10" s="87" t="s">
        <v>133</v>
      </c>
      <c r="R10" s="87"/>
      <c r="S10" s="87" t="s">
        <v>98</v>
      </c>
      <c r="T10" s="18"/>
    </row>
    <row r="11" spans="1:20" ht="18.75" x14ac:dyDescent="0.3">
      <c r="A11" s="4">
        <v>7</v>
      </c>
      <c r="B11" s="85" t="s">
        <v>62</v>
      </c>
      <c r="C11" s="89" t="s">
        <v>760</v>
      </c>
      <c r="D11" s="87" t="s">
        <v>23</v>
      </c>
      <c r="E11" s="90" t="s">
        <v>117</v>
      </c>
      <c r="F11" s="87" t="s">
        <v>291</v>
      </c>
      <c r="G11" s="85">
        <v>80</v>
      </c>
      <c r="H11" s="85">
        <v>77</v>
      </c>
      <c r="I11" s="56">
        <f t="shared" si="0"/>
        <v>157</v>
      </c>
      <c r="J11" s="89">
        <v>9613951510</v>
      </c>
      <c r="K11" s="93" t="s">
        <v>867</v>
      </c>
      <c r="L11" s="87"/>
      <c r="M11" s="87"/>
      <c r="N11" s="87"/>
      <c r="O11" s="87"/>
      <c r="P11" s="92">
        <v>43504</v>
      </c>
      <c r="Q11" s="87" t="s">
        <v>133</v>
      </c>
      <c r="R11" s="87"/>
      <c r="S11" s="87" t="s">
        <v>98</v>
      </c>
      <c r="T11" s="18"/>
    </row>
    <row r="12" spans="1:20" ht="18.75" x14ac:dyDescent="0.3">
      <c r="A12" s="4">
        <v>8</v>
      </c>
      <c r="B12" s="85" t="s">
        <v>63</v>
      </c>
      <c r="C12" s="91" t="s">
        <v>761</v>
      </c>
      <c r="D12" s="87" t="s">
        <v>25</v>
      </c>
      <c r="E12" s="88">
        <v>12</v>
      </c>
      <c r="F12" s="87" t="s">
        <v>755</v>
      </c>
      <c r="G12" s="88">
        <v>3</v>
      </c>
      <c r="H12" s="88">
        <v>7</v>
      </c>
      <c r="I12" s="56">
        <f t="shared" si="0"/>
        <v>10</v>
      </c>
      <c r="J12" s="86">
        <v>9435067291</v>
      </c>
      <c r="K12" s="86" t="s">
        <v>868</v>
      </c>
      <c r="L12" s="86" t="s">
        <v>869</v>
      </c>
      <c r="M12" s="86">
        <v>7399692562</v>
      </c>
      <c r="N12" s="86" t="s">
        <v>870</v>
      </c>
      <c r="O12" s="86">
        <v>8133901465</v>
      </c>
      <c r="P12" s="92">
        <v>43504</v>
      </c>
      <c r="Q12" s="87" t="s">
        <v>133</v>
      </c>
      <c r="R12" s="87"/>
      <c r="S12" s="87" t="s">
        <v>98</v>
      </c>
      <c r="T12" s="18"/>
    </row>
    <row r="13" spans="1:20" ht="18.75" x14ac:dyDescent="0.3">
      <c r="A13" s="4">
        <v>9</v>
      </c>
      <c r="B13" s="85" t="s">
        <v>63</v>
      </c>
      <c r="C13" s="89" t="s">
        <v>762</v>
      </c>
      <c r="D13" s="87" t="s">
        <v>23</v>
      </c>
      <c r="E13" s="90" t="s">
        <v>135</v>
      </c>
      <c r="F13" s="87" t="s">
        <v>101</v>
      </c>
      <c r="G13" s="85"/>
      <c r="H13" s="85"/>
      <c r="I13" s="56">
        <f t="shared" si="0"/>
        <v>0</v>
      </c>
      <c r="J13" s="89">
        <v>9435236538</v>
      </c>
      <c r="K13" s="87" t="s">
        <v>871</v>
      </c>
      <c r="L13" s="87"/>
      <c r="M13" s="87"/>
      <c r="N13" s="87"/>
      <c r="O13" s="87"/>
      <c r="P13" s="92">
        <v>43504</v>
      </c>
      <c r="Q13" s="87" t="s">
        <v>133</v>
      </c>
      <c r="R13" s="87"/>
      <c r="S13" s="87" t="s">
        <v>98</v>
      </c>
      <c r="T13" s="18"/>
    </row>
    <row r="14" spans="1:20" ht="18.75" x14ac:dyDescent="0.3">
      <c r="A14" s="4">
        <v>10</v>
      </c>
      <c r="B14" s="85" t="s">
        <v>62</v>
      </c>
      <c r="C14" s="86" t="s">
        <v>763</v>
      </c>
      <c r="D14" s="87" t="s">
        <v>25</v>
      </c>
      <c r="E14" s="88">
        <v>24</v>
      </c>
      <c r="F14" s="87" t="s">
        <v>758</v>
      </c>
      <c r="G14" s="88">
        <v>18</v>
      </c>
      <c r="H14" s="88">
        <v>25</v>
      </c>
      <c r="I14" s="56">
        <f t="shared" si="0"/>
        <v>43</v>
      </c>
      <c r="J14" s="86">
        <v>9954142972</v>
      </c>
      <c r="K14" s="87" t="s">
        <v>634</v>
      </c>
      <c r="L14" s="87"/>
      <c r="M14" s="87"/>
      <c r="N14" s="87"/>
      <c r="O14" s="87"/>
      <c r="P14" s="92">
        <v>43532</v>
      </c>
      <c r="Q14" s="87" t="s">
        <v>143</v>
      </c>
      <c r="R14" s="87"/>
      <c r="S14" s="87" t="s">
        <v>98</v>
      </c>
      <c r="T14" s="18"/>
    </row>
    <row r="15" spans="1:20" ht="18.75" x14ac:dyDescent="0.3">
      <c r="A15" s="4">
        <v>11</v>
      </c>
      <c r="B15" s="85" t="s">
        <v>62</v>
      </c>
      <c r="C15" s="89" t="s">
        <v>764</v>
      </c>
      <c r="D15" s="87" t="s">
        <v>23</v>
      </c>
      <c r="E15" s="90" t="s">
        <v>120</v>
      </c>
      <c r="F15" s="87" t="s">
        <v>101</v>
      </c>
      <c r="G15" s="85">
        <v>16</v>
      </c>
      <c r="H15" s="85">
        <v>21</v>
      </c>
      <c r="I15" s="56">
        <f t="shared" si="0"/>
        <v>37</v>
      </c>
      <c r="J15" s="89">
        <v>8011200302</v>
      </c>
      <c r="K15" s="93" t="s">
        <v>867</v>
      </c>
      <c r="L15" s="87"/>
      <c r="M15" s="87"/>
      <c r="N15" s="87"/>
      <c r="O15" s="87"/>
      <c r="P15" s="92">
        <v>43532</v>
      </c>
      <c r="Q15" s="87" t="s">
        <v>143</v>
      </c>
      <c r="R15" s="87"/>
      <c r="S15" s="87" t="s">
        <v>98</v>
      </c>
      <c r="T15" s="18"/>
    </row>
    <row r="16" spans="1:20" ht="18.75" x14ac:dyDescent="0.3">
      <c r="A16" s="4">
        <v>12</v>
      </c>
      <c r="B16" s="85" t="s">
        <v>62</v>
      </c>
      <c r="C16" s="89" t="s">
        <v>129</v>
      </c>
      <c r="D16" s="87" t="s">
        <v>23</v>
      </c>
      <c r="E16" s="90" t="s">
        <v>128</v>
      </c>
      <c r="F16" s="87" t="s">
        <v>101</v>
      </c>
      <c r="G16" s="88"/>
      <c r="H16" s="88"/>
      <c r="I16" s="56">
        <f t="shared" si="0"/>
        <v>0</v>
      </c>
      <c r="J16" s="89">
        <v>9954859280</v>
      </c>
      <c r="K16" s="93" t="s">
        <v>129</v>
      </c>
      <c r="L16" s="87"/>
      <c r="M16" s="87"/>
      <c r="N16" s="87"/>
      <c r="O16" s="87"/>
      <c r="P16" s="92">
        <v>43532</v>
      </c>
      <c r="Q16" s="87" t="s">
        <v>143</v>
      </c>
      <c r="R16" s="87"/>
      <c r="S16" s="87" t="s">
        <v>98</v>
      </c>
      <c r="T16" s="18"/>
    </row>
    <row r="17" spans="1:20" ht="18.75" x14ac:dyDescent="0.3">
      <c r="A17" s="4">
        <v>13</v>
      </c>
      <c r="B17" s="85" t="s">
        <v>63</v>
      </c>
      <c r="C17" s="91" t="s">
        <v>765</v>
      </c>
      <c r="D17" s="87" t="s">
        <v>25</v>
      </c>
      <c r="E17" s="88">
        <v>13</v>
      </c>
      <c r="F17" s="87" t="s">
        <v>755</v>
      </c>
      <c r="G17" s="88">
        <v>14</v>
      </c>
      <c r="H17" s="88">
        <v>13</v>
      </c>
      <c r="I17" s="56">
        <f t="shared" si="0"/>
        <v>27</v>
      </c>
      <c r="J17" s="86">
        <v>9435067291</v>
      </c>
      <c r="K17" s="86" t="s">
        <v>868</v>
      </c>
      <c r="L17" s="86" t="s">
        <v>869</v>
      </c>
      <c r="M17" s="86">
        <v>7399692562</v>
      </c>
      <c r="N17" s="86" t="s">
        <v>870</v>
      </c>
      <c r="O17" s="86">
        <v>8133901465</v>
      </c>
      <c r="P17" s="92">
        <v>43532</v>
      </c>
      <c r="Q17" s="87" t="s">
        <v>143</v>
      </c>
      <c r="R17" s="87"/>
      <c r="S17" s="87" t="s">
        <v>98</v>
      </c>
      <c r="T17" s="18"/>
    </row>
    <row r="18" spans="1:20" ht="18.75" x14ac:dyDescent="0.3">
      <c r="A18" s="4">
        <v>14</v>
      </c>
      <c r="B18" s="85" t="s">
        <v>63</v>
      </c>
      <c r="C18" s="89" t="s">
        <v>762</v>
      </c>
      <c r="D18" s="87" t="s">
        <v>23</v>
      </c>
      <c r="E18" s="90" t="s">
        <v>153</v>
      </c>
      <c r="F18" s="87" t="s">
        <v>114</v>
      </c>
      <c r="G18" s="85">
        <v>134</v>
      </c>
      <c r="H18" s="85">
        <v>110</v>
      </c>
      <c r="I18" s="56">
        <f t="shared" si="0"/>
        <v>244</v>
      </c>
      <c r="J18" s="89">
        <v>9954265307</v>
      </c>
      <c r="K18" s="87" t="s">
        <v>871</v>
      </c>
      <c r="L18" s="87"/>
      <c r="M18" s="87"/>
      <c r="N18" s="87"/>
      <c r="O18" s="87"/>
      <c r="P18" s="92">
        <v>43532</v>
      </c>
      <c r="Q18" s="87" t="s">
        <v>143</v>
      </c>
      <c r="R18" s="87"/>
      <c r="S18" s="87" t="s">
        <v>98</v>
      </c>
      <c r="T18" s="18"/>
    </row>
    <row r="19" spans="1:20" ht="18.75" x14ac:dyDescent="0.3">
      <c r="A19" s="4">
        <v>15</v>
      </c>
      <c r="B19" s="85" t="s">
        <v>62</v>
      </c>
      <c r="C19" s="86" t="s">
        <v>766</v>
      </c>
      <c r="D19" s="87" t="s">
        <v>25</v>
      </c>
      <c r="E19" s="88">
        <v>25</v>
      </c>
      <c r="F19" s="87" t="s">
        <v>758</v>
      </c>
      <c r="G19" s="88">
        <v>19</v>
      </c>
      <c r="H19" s="88">
        <v>20</v>
      </c>
      <c r="I19" s="56">
        <f t="shared" si="0"/>
        <v>39</v>
      </c>
      <c r="J19" s="86">
        <v>8134048128</v>
      </c>
      <c r="K19" s="87" t="s">
        <v>634</v>
      </c>
      <c r="L19" s="87"/>
      <c r="M19" s="87"/>
      <c r="N19" s="87"/>
      <c r="O19" s="87"/>
      <c r="P19" s="92">
        <v>43593</v>
      </c>
      <c r="Q19" s="87" t="s">
        <v>151</v>
      </c>
      <c r="R19" s="87"/>
      <c r="S19" s="87" t="s">
        <v>98</v>
      </c>
      <c r="T19" s="18"/>
    </row>
    <row r="20" spans="1:20" ht="18.75" x14ac:dyDescent="0.3">
      <c r="A20" s="4">
        <v>16</v>
      </c>
      <c r="B20" s="85" t="s">
        <v>62</v>
      </c>
      <c r="C20" s="89" t="s">
        <v>767</v>
      </c>
      <c r="D20" s="87" t="s">
        <v>23</v>
      </c>
      <c r="E20" s="90" t="s">
        <v>139</v>
      </c>
      <c r="F20" s="87" t="s">
        <v>291</v>
      </c>
      <c r="G20" s="85">
        <v>78</v>
      </c>
      <c r="H20" s="85">
        <v>66</v>
      </c>
      <c r="I20" s="56">
        <f t="shared" si="0"/>
        <v>144</v>
      </c>
      <c r="J20" s="89">
        <v>8473852032</v>
      </c>
      <c r="K20" s="93" t="s">
        <v>129</v>
      </c>
      <c r="L20" s="87"/>
      <c r="M20" s="87"/>
      <c r="N20" s="87"/>
      <c r="O20" s="87"/>
      <c r="P20" s="92">
        <v>43593</v>
      </c>
      <c r="Q20" s="87" t="s">
        <v>151</v>
      </c>
      <c r="R20" s="87"/>
      <c r="S20" s="87" t="s">
        <v>98</v>
      </c>
      <c r="T20" s="18"/>
    </row>
    <row r="21" spans="1:20" ht="18.75" x14ac:dyDescent="0.3">
      <c r="A21" s="4">
        <v>17</v>
      </c>
      <c r="B21" s="85" t="s">
        <v>62</v>
      </c>
      <c r="C21" s="89" t="s">
        <v>768</v>
      </c>
      <c r="D21" s="87" t="s">
        <v>23</v>
      </c>
      <c r="E21" s="90" t="s">
        <v>131</v>
      </c>
      <c r="F21" s="87" t="s">
        <v>101</v>
      </c>
      <c r="G21" s="85">
        <v>3</v>
      </c>
      <c r="H21" s="85">
        <v>6</v>
      </c>
      <c r="I21" s="56">
        <f t="shared" si="0"/>
        <v>9</v>
      </c>
      <c r="J21" s="89">
        <v>8011528235</v>
      </c>
      <c r="K21" s="93" t="s">
        <v>768</v>
      </c>
      <c r="L21" s="87"/>
      <c r="M21" s="87"/>
      <c r="N21" s="87"/>
      <c r="O21" s="87"/>
      <c r="P21" s="92">
        <v>43593</v>
      </c>
      <c r="Q21" s="87" t="s">
        <v>151</v>
      </c>
      <c r="R21" s="87"/>
      <c r="S21" s="87" t="s">
        <v>98</v>
      </c>
      <c r="T21" s="18"/>
    </row>
    <row r="22" spans="1:20" ht="18.75" x14ac:dyDescent="0.3">
      <c r="A22" s="4">
        <v>18</v>
      </c>
      <c r="B22" s="85" t="s">
        <v>63</v>
      </c>
      <c r="C22" s="91" t="s">
        <v>769</v>
      </c>
      <c r="D22" s="87" t="s">
        <v>25</v>
      </c>
      <c r="E22" s="88">
        <v>14</v>
      </c>
      <c r="F22" s="87" t="s">
        <v>755</v>
      </c>
      <c r="G22" s="88">
        <v>19</v>
      </c>
      <c r="H22" s="88">
        <v>22</v>
      </c>
      <c r="I22" s="56">
        <f t="shared" si="0"/>
        <v>41</v>
      </c>
      <c r="J22" s="86">
        <v>8724021729</v>
      </c>
      <c r="K22" s="86" t="s">
        <v>868</v>
      </c>
      <c r="L22" s="86" t="s">
        <v>869</v>
      </c>
      <c r="M22" s="86">
        <v>7399692562</v>
      </c>
      <c r="N22" s="86" t="s">
        <v>872</v>
      </c>
      <c r="O22" s="86">
        <v>7399446408</v>
      </c>
      <c r="P22" s="92">
        <v>43593</v>
      </c>
      <c r="Q22" s="87" t="s">
        <v>151</v>
      </c>
      <c r="R22" s="87"/>
      <c r="S22" s="87" t="s">
        <v>98</v>
      </c>
      <c r="T22" s="18"/>
    </row>
    <row r="23" spans="1:20" ht="18.75" x14ac:dyDescent="0.3">
      <c r="A23" s="4">
        <v>19</v>
      </c>
      <c r="B23" s="85" t="s">
        <v>63</v>
      </c>
      <c r="C23" s="89" t="s">
        <v>770</v>
      </c>
      <c r="D23" s="87" t="s">
        <v>23</v>
      </c>
      <c r="E23" s="90" t="s">
        <v>164</v>
      </c>
      <c r="F23" s="87" t="s">
        <v>118</v>
      </c>
      <c r="G23" s="85">
        <v>231</v>
      </c>
      <c r="H23" s="85">
        <v>199</v>
      </c>
      <c r="I23" s="56">
        <f t="shared" si="0"/>
        <v>430</v>
      </c>
      <c r="J23" s="89">
        <v>7399647839</v>
      </c>
      <c r="K23" s="87" t="s">
        <v>871</v>
      </c>
      <c r="L23" s="87"/>
      <c r="M23" s="87"/>
      <c r="N23" s="87"/>
      <c r="O23" s="87"/>
      <c r="P23" s="92">
        <v>43593</v>
      </c>
      <c r="Q23" s="87" t="s">
        <v>151</v>
      </c>
      <c r="R23" s="87"/>
      <c r="S23" s="87" t="s">
        <v>98</v>
      </c>
      <c r="T23" s="18"/>
    </row>
    <row r="24" spans="1:20" ht="18.75" x14ac:dyDescent="0.3">
      <c r="A24" s="4">
        <v>20</v>
      </c>
      <c r="B24" s="85" t="s">
        <v>62</v>
      </c>
      <c r="C24" s="86" t="s">
        <v>771</v>
      </c>
      <c r="D24" s="87" t="s">
        <v>25</v>
      </c>
      <c r="E24" s="88">
        <v>26</v>
      </c>
      <c r="F24" s="87" t="s">
        <v>758</v>
      </c>
      <c r="G24" s="88">
        <v>18</v>
      </c>
      <c r="H24" s="88">
        <v>15</v>
      </c>
      <c r="I24" s="56">
        <f t="shared" si="0"/>
        <v>33</v>
      </c>
      <c r="J24" s="86">
        <v>9678666291</v>
      </c>
      <c r="K24" s="87" t="s">
        <v>634</v>
      </c>
      <c r="L24" s="87"/>
      <c r="M24" s="87"/>
      <c r="N24" s="87"/>
      <c r="O24" s="87"/>
      <c r="P24" s="92">
        <v>43624</v>
      </c>
      <c r="Q24" s="87" t="s">
        <v>97</v>
      </c>
      <c r="R24" s="87"/>
      <c r="S24" s="87" t="s">
        <v>98</v>
      </c>
      <c r="T24" s="18"/>
    </row>
    <row r="25" spans="1:20" ht="18.75" x14ac:dyDescent="0.3">
      <c r="A25" s="4">
        <v>21</v>
      </c>
      <c r="B25" s="85" t="s">
        <v>62</v>
      </c>
      <c r="C25" s="89" t="s">
        <v>772</v>
      </c>
      <c r="D25" s="87" t="s">
        <v>23</v>
      </c>
      <c r="E25" s="90" t="s">
        <v>141</v>
      </c>
      <c r="F25" s="87" t="s">
        <v>101</v>
      </c>
      <c r="G25" s="85">
        <v>5</v>
      </c>
      <c r="H25" s="85">
        <v>4</v>
      </c>
      <c r="I25" s="56">
        <f t="shared" si="0"/>
        <v>9</v>
      </c>
      <c r="J25" s="89">
        <v>7896917151</v>
      </c>
      <c r="K25" s="93" t="s">
        <v>768</v>
      </c>
      <c r="L25" s="87"/>
      <c r="M25" s="87"/>
      <c r="N25" s="87"/>
      <c r="O25" s="87"/>
      <c r="P25" s="92">
        <v>43624</v>
      </c>
      <c r="Q25" s="87" t="s">
        <v>97</v>
      </c>
      <c r="R25" s="87"/>
      <c r="S25" s="87" t="s">
        <v>98</v>
      </c>
      <c r="T25" s="18"/>
    </row>
    <row r="26" spans="1:20" ht="18.75" x14ac:dyDescent="0.3">
      <c r="A26" s="4">
        <v>22</v>
      </c>
      <c r="B26" s="85" t="s">
        <v>62</v>
      </c>
      <c r="C26" s="89" t="s">
        <v>773</v>
      </c>
      <c r="D26" s="87" t="s">
        <v>23</v>
      </c>
      <c r="E26" s="90" t="s">
        <v>146</v>
      </c>
      <c r="F26" s="87" t="s">
        <v>101</v>
      </c>
      <c r="G26" s="85">
        <v>1</v>
      </c>
      <c r="H26" s="85">
        <v>4</v>
      </c>
      <c r="I26" s="56">
        <f t="shared" si="0"/>
        <v>5</v>
      </c>
      <c r="J26" s="89">
        <v>9954902756</v>
      </c>
      <c r="K26" s="93" t="s">
        <v>768</v>
      </c>
      <c r="L26" s="87"/>
      <c r="M26" s="87"/>
      <c r="N26" s="87"/>
      <c r="O26" s="87"/>
      <c r="P26" s="92">
        <v>43624</v>
      </c>
      <c r="Q26" s="87" t="s">
        <v>97</v>
      </c>
      <c r="R26" s="87"/>
      <c r="S26" s="87" t="s">
        <v>98</v>
      </c>
      <c r="T26" s="18"/>
    </row>
    <row r="27" spans="1:20" ht="18.75" x14ac:dyDescent="0.3">
      <c r="A27" s="4">
        <v>23</v>
      </c>
      <c r="B27" s="85" t="s">
        <v>63</v>
      </c>
      <c r="C27" s="91" t="s">
        <v>774</v>
      </c>
      <c r="D27" s="87" t="s">
        <v>25</v>
      </c>
      <c r="E27" s="88">
        <v>15</v>
      </c>
      <c r="F27" s="87" t="s">
        <v>755</v>
      </c>
      <c r="G27" s="88">
        <v>13</v>
      </c>
      <c r="H27" s="88">
        <v>10</v>
      </c>
      <c r="I27" s="56">
        <f t="shared" si="0"/>
        <v>23</v>
      </c>
      <c r="J27" s="86">
        <v>9859070398</v>
      </c>
      <c r="K27" s="86" t="s">
        <v>868</v>
      </c>
      <c r="L27" s="86" t="s">
        <v>869</v>
      </c>
      <c r="M27" s="86">
        <v>7399692562</v>
      </c>
      <c r="N27" s="86" t="s">
        <v>872</v>
      </c>
      <c r="O27" s="86">
        <v>7399446408</v>
      </c>
      <c r="P27" s="92">
        <v>43624</v>
      </c>
      <c r="Q27" s="87" t="s">
        <v>97</v>
      </c>
      <c r="R27" s="87"/>
      <c r="S27" s="87" t="s">
        <v>98</v>
      </c>
      <c r="T27" s="18"/>
    </row>
    <row r="28" spans="1:20" ht="18.75" x14ac:dyDescent="0.3">
      <c r="A28" s="4">
        <v>24</v>
      </c>
      <c r="B28" s="85" t="s">
        <v>63</v>
      </c>
      <c r="C28" s="89" t="s">
        <v>775</v>
      </c>
      <c r="D28" s="87" t="s">
        <v>23</v>
      </c>
      <c r="E28" s="90" t="s">
        <v>164</v>
      </c>
      <c r="F28" s="87" t="s">
        <v>118</v>
      </c>
      <c r="G28" s="85"/>
      <c r="H28" s="85"/>
      <c r="I28" s="56">
        <f t="shared" si="0"/>
        <v>0</v>
      </c>
      <c r="J28" s="89">
        <v>7399647839</v>
      </c>
      <c r="K28" s="87" t="s">
        <v>871</v>
      </c>
      <c r="L28" s="87"/>
      <c r="M28" s="87"/>
      <c r="N28" s="87"/>
      <c r="O28" s="87"/>
      <c r="P28" s="92">
        <v>43624</v>
      </c>
      <c r="Q28" s="87" t="s">
        <v>97</v>
      </c>
      <c r="R28" s="87"/>
      <c r="S28" s="87" t="s">
        <v>98</v>
      </c>
      <c r="T28" s="18"/>
    </row>
    <row r="29" spans="1:20" ht="18.75" x14ac:dyDescent="0.3">
      <c r="A29" s="4">
        <v>25</v>
      </c>
      <c r="B29" s="85" t="s">
        <v>62</v>
      </c>
      <c r="C29" s="86" t="s">
        <v>776</v>
      </c>
      <c r="D29" s="87" t="s">
        <v>25</v>
      </c>
      <c r="E29" s="88">
        <v>27</v>
      </c>
      <c r="F29" s="87" t="s">
        <v>758</v>
      </c>
      <c r="G29" s="88">
        <v>9</v>
      </c>
      <c r="H29" s="88">
        <v>9</v>
      </c>
      <c r="I29" s="56">
        <f t="shared" si="0"/>
        <v>18</v>
      </c>
      <c r="J29" s="86">
        <v>8753073751</v>
      </c>
      <c r="K29" s="87" t="s">
        <v>634</v>
      </c>
      <c r="L29" s="87"/>
      <c r="M29" s="87"/>
      <c r="N29" s="87"/>
      <c r="O29" s="87"/>
      <c r="P29" s="92">
        <v>43654</v>
      </c>
      <c r="Q29" s="87" t="s">
        <v>111</v>
      </c>
      <c r="R29" s="87"/>
      <c r="S29" s="87" t="s">
        <v>98</v>
      </c>
      <c r="T29" s="18"/>
    </row>
    <row r="30" spans="1:20" ht="18.75" x14ac:dyDescent="0.3">
      <c r="A30" s="4">
        <v>26</v>
      </c>
      <c r="B30" s="85" t="s">
        <v>62</v>
      </c>
      <c r="C30" s="89" t="s">
        <v>777</v>
      </c>
      <c r="D30" s="87" t="s">
        <v>23</v>
      </c>
      <c r="E30" s="90" t="s">
        <v>148</v>
      </c>
      <c r="F30" s="87" t="s">
        <v>101</v>
      </c>
      <c r="G30" s="85">
        <v>6</v>
      </c>
      <c r="H30" s="85">
        <v>7</v>
      </c>
      <c r="I30" s="56">
        <f t="shared" si="0"/>
        <v>13</v>
      </c>
      <c r="J30" s="89">
        <v>9854875683</v>
      </c>
      <c r="K30" s="93" t="s">
        <v>768</v>
      </c>
      <c r="L30" s="87"/>
      <c r="M30" s="87"/>
      <c r="N30" s="87"/>
      <c r="O30" s="87"/>
      <c r="P30" s="92">
        <v>43654</v>
      </c>
      <c r="Q30" s="87" t="s">
        <v>111</v>
      </c>
      <c r="R30" s="87"/>
      <c r="S30" s="87" t="s">
        <v>98</v>
      </c>
      <c r="T30" s="18"/>
    </row>
    <row r="31" spans="1:20" ht="18.75" x14ac:dyDescent="0.3">
      <c r="A31" s="4">
        <v>27</v>
      </c>
      <c r="B31" s="85" t="s">
        <v>62</v>
      </c>
      <c r="C31" s="89" t="s">
        <v>778</v>
      </c>
      <c r="D31" s="87" t="s">
        <v>23</v>
      </c>
      <c r="E31" s="90" t="s">
        <v>156</v>
      </c>
      <c r="F31" s="87" t="s">
        <v>101</v>
      </c>
      <c r="G31" s="85">
        <v>13</v>
      </c>
      <c r="H31" s="85">
        <v>16</v>
      </c>
      <c r="I31" s="56">
        <f t="shared" si="0"/>
        <v>29</v>
      </c>
      <c r="J31" s="89">
        <v>9954315836</v>
      </c>
      <c r="K31" s="93" t="s">
        <v>768</v>
      </c>
      <c r="L31" s="87"/>
      <c r="M31" s="87"/>
      <c r="N31" s="87"/>
      <c r="O31" s="87"/>
      <c r="P31" s="92">
        <v>43654</v>
      </c>
      <c r="Q31" s="87" t="s">
        <v>111</v>
      </c>
      <c r="R31" s="87"/>
      <c r="S31" s="87" t="s">
        <v>98</v>
      </c>
      <c r="T31" s="18"/>
    </row>
    <row r="32" spans="1:20" ht="18.75" x14ac:dyDescent="0.3">
      <c r="A32" s="4">
        <v>28</v>
      </c>
      <c r="B32" s="85" t="s">
        <v>63</v>
      </c>
      <c r="C32" s="91" t="s">
        <v>779</v>
      </c>
      <c r="D32" s="87" t="s">
        <v>25</v>
      </c>
      <c r="E32" s="85">
        <v>16</v>
      </c>
      <c r="F32" s="87" t="s">
        <v>755</v>
      </c>
      <c r="G32" s="85">
        <v>20</v>
      </c>
      <c r="H32" s="85">
        <v>17</v>
      </c>
      <c r="I32" s="56">
        <f t="shared" si="0"/>
        <v>37</v>
      </c>
      <c r="J32" s="86">
        <v>8399818920</v>
      </c>
      <c r="K32" s="86" t="s">
        <v>868</v>
      </c>
      <c r="L32" s="86" t="s">
        <v>869</v>
      </c>
      <c r="M32" s="86">
        <v>7399692562</v>
      </c>
      <c r="N32" s="86" t="s">
        <v>872</v>
      </c>
      <c r="O32" s="86">
        <v>7399446408</v>
      </c>
      <c r="P32" s="92">
        <v>43654</v>
      </c>
      <c r="Q32" s="87" t="s">
        <v>111</v>
      </c>
      <c r="R32" s="87"/>
      <c r="S32" s="87" t="s">
        <v>98</v>
      </c>
      <c r="T32" s="18"/>
    </row>
    <row r="33" spans="1:20" ht="36.75" x14ac:dyDescent="0.3">
      <c r="A33" s="4">
        <v>29</v>
      </c>
      <c r="B33" s="85" t="s">
        <v>63</v>
      </c>
      <c r="C33" s="89" t="s">
        <v>780</v>
      </c>
      <c r="D33" s="87" t="s">
        <v>23</v>
      </c>
      <c r="E33" s="90" t="s">
        <v>180</v>
      </c>
      <c r="F33" s="87" t="s">
        <v>291</v>
      </c>
      <c r="G33" s="88">
        <v>0</v>
      </c>
      <c r="H33" s="88">
        <v>153</v>
      </c>
      <c r="I33" s="56">
        <f t="shared" si="0"/>
        <v>153</v>
      </c>
      <c r="J33" s="89">
        <v>9435654970</v>
      </c>
      <c r="K33" s="87" t="s">
        <v>871</v>
      </c>
      <c r="L33" s="87"/>
      <c r="M33" s="87"/>
      <c r="N33" s="87"/>
      <c r="O33" s="87"/>
      <c r="P33" s="92">
        <v>43654</v>
      </c>
      <c r="Q33" s="87" t="s">
        <v>111</v>
      </c>
      <c r="R33" s="87"/>
      <c r="S33" s="87" t="s">
        <v>98</v>
      </c>
      <c r="T33" s="18"/>
    </row>
    <row r="34" spans="1:20" ht="18.75" x14ac:dyDescent="0.3">
      <c r="A34" s="4">
        <v>30</v>
      </c>
      <c r="B34" s="85" t="s">
        <v>62</v>
      </c>
      <c r="C34" s="86" t="s">
        <v>781</v>
      </c>
      <c r="D34" s="87" t="s">
        <v>25</v>
      </c>
      <c r="E34" s="85">
        <v>28</v>
      </c>
      <c r="F34" s="87" t="s">
        <v>758</v>
      </c>
      <c r="G34" s="85">
        <v>6</v>
      </c>
      <c r="H34" s="85">
        <v>8</v>
      </c>
      <c r="I34" s="56">
        <f t="shared" si="0"/>
        <v>14</v>
      </c>
      <c r="J34" s="86">
        <v>8876837270</v>
      </c>
      <c r="K34" s="87" t="s">
        <v>634</v>
      </c>
      <c r="L34" s="87"/>
      <c r="M34" s="87"/>
      <c r="N34" s="87"/>
      <c r="O34" s="87"/>
      <c r="P34" s="92">
        <v>43685</v>
      </c>
      <c r="Q34" s="87" t="s">
        <v>178</v>
      </c>
      <c r="R34" s="87"/>
      <c r="S34" s="87" t="s">
        <v>98</v>
      </c>
      <c r="T34" s="18"/>
    </row>
    <row r="35" spans="1:20" ht="18.75" x14ac:dyDescent="0.3">
      <c r="A35" s="4">
        <v>31</v>
      </c>
      <c r="B35" s="85" t="s">
        <v>62</v>
      </c>
      <c r="C35" s="89" t="s">
        <v>782</v>
      </c>
      <c r="D35" s="87" t="s">
        <v>23</v>
      </c>
      <c r="E35" s="90" t="s">
        <v>158</v>
      </c>
      <c r="F35" s="87" t="s">
        <v>101</v>
      </c>
      <c r="G35" s="88">
        <v>32</v>
      </c>
      <c r="H35" s="88">
        <v>25</v>
      </c>
      <c r="I35" s="56">
        <f t="shared" si="0"/>
        <v>57</v>
      </c>
      <c r="J35" s="89">
        <v>9854613306</v>
      </c>
      <c r="K35" s="93" t="s">
        <v>873</v>
      </c>
      <c r="L35" s="87"/>
      <c r="M35" s="87"/>
      <c r="N35" s="87"/>
      <c r="O35" s="87"/>
      <c r="P35" s="92">
        <v>43685</v>
      </c>
      <c r="Q35" s="87" t="s">
        <v>178</v>
      </c>
      <c r="R35" s="87"/>
      <c r="S35" s="87" t="s">
        <v>98</v>
      </c>
      <c r="T35" s="18"/>
    </row>
    <row r="36" spans="1:20" ht="36.75" x14ac:dyDescent="0.3">
      <c r="A36" s="4">
        <v>32</v>
      </c>
      <c r="B36" s="85" t="s">
        <v>62</v>
      </c>
      <c r="C36" s="89" t="s">
        <v>783</v>
      </c>
      <c r="D36" s="87" t="s">
        <v>23</v>
      </c>
      <c r="E36" s="90" t="s">
        <v>161</v>
      </c>
      <c r="F36" s="87" t="s">
        <v>784</v>
      </c>
      <c r="G36" s="85">
        <v>7</v>
      </c>
      <c r="H36" s="85">
        <v>13</v>
      </c>
      <c r="I36" s="56">
        <f t="shared" si="0"/>
        <v>20</v>
      </c>
      <c r="J36" s="89">
        <v>9613267503</v>
      </c>
      <c r="K36" s="93" t="s">
        <v>873</v>
      </c>
      <c r="L36" s="87"/>
      <c r="M36" s="87"/>
      <c r="N36" s="87"/>
      <c r="O36" s="87"/>
      <c r="P36" s="92">
        <v>43685</v>
      </c>
      <c r="Q36" s="87" t="s">
        <v>178</v>
      </c>
      <c r="R36" s="87"/>
      <c r="S36" s="87" t="s">
        <v>98</v>
      </c>
      <c r="T36" s="18"/>
    </row>
    <row r="37" spans="1:20" ht="18.75" x14ac:dyDescent="0.3">
      <c r="A37" s="4">
        <v>33</v>
      </c>
      <c r="B37" s="85" t="s">
        <v>63</v>
      </c>
      <c r="C37" s="91" t="s">
        <v>785</v>
      </c>
      <c r="D37" s="87" t="s">
        <v>25</v>
      </c>
      <c r="E37" s="85">
        <v>17</v>
      </c>
      <c r="F37" s="87" t="s">
        <v>755</v>
      </c>
      <c r="G37" s="85">
        <v>14</v>
      </c>
      <c r="H37" s="85">
        <v>14</v>
      </c>
      <c r="I37" s="56">
        <f t="shared" si="0"/>
        <v>28</v>
      </c>
      <c r="J37" s="86">
        <v>9435067291</v>
      </c>
      <c r="K37" s="86" t="s">
        <v>868</v>
      </c>
      <c r="L37" s="86" t="s">
        <v>869</v>
      </c>
      <c r="M37" s="86">
        <v>7399692562</v>
      </c>
      <c r="N37" s="86" t="s">
        <v>872</v>
      </c>
      <c r="O37" s="86">
        <v>7399446408</v>
      </c>
      <c r="P37" s="92">
        <v>43685</v>
      </c>
      <c r="Q37" s="87" t="s">
        <v>178</v>
      </c>
      <c r="R37" s="87"/>
      <c r="S37" s="87" t="s">
        <v>98</v>
      </c>
      <c r="T37" s="18"/>
    </row>
    <row r="38" spans="1:20" ht="36.75" x14ac:dyDescent="0.3">
      <c r="A38" s="4">
        <v>34</v>
      </c>
      <c r="B38" s="85" t="s">
        <v>63</v>
      </c>
      <c r="C38" s="89" t="s">
        <v>786</v>
      </c>
      <c r="D38" s="87" t="s">
        <v>23</v>
      </c>
      <c r="E38" s="90" t="s">
        <v>188</v>
      </c>
      <c r="F38" s="87" t="s">
        <v>118</v>
      </c>
      <c r="G38" s="88">
        <v>65</v>
      </c>
      <c r="H38" s="88">
        <v>64</v>
      </c>
      <c r="I38" s="56">
        <f t="shared" si="0"/>
        <v>129</v>
      </c>
      <c r="J38" s="89">
        <v>8011291766</v>
      </c>
      <c r="K38" s="87" t="s">
        <v>871</v>
      </c>
      <c r="L38" s="87"/>
      <c r="M38" s="87"/>
      <c r="N38" s="87"/>
      <c r="O38" s="87"/>
      <c r="P38" s="92">
        <v>43685</v>
      </c>
      <c r="Q38" s="87" t="s">
        <v>178</v>
      </c>
      <c r="R38" s="87"/>
      <c r="S38" s="87" t="s">
        <v>98</v>
      </c>
      <c r="T38" s="18"/>
    </row>
    <row r="39" spans="1:20" ht="18.75" x14ac:dyDescent="0.3">
      <c r="A39" s="4">
        <v>35</v>
      </c>
      <c r="B39" s="85" t="s">
        <v>62</v>
      </c>
      <c r="C39" s="86" t="s">
        <v>787</v>
      </c>
      <c r="D39" s="87" t="s">
        <v>25</v>
      </c>
      <c r="E39" s="85">
        <v>29</v>
      </c>
      <c r="F39" s="87" t="s">
        <v>758</v>
      </c>
      <c r="G39" s="85">
        <v>6</v>
      </c>
      <c r="H39" s="85">
        <v>7</v>
      </c>
      <c r="I39" s="56">
        <f t="shared" si="0"/>
        <v>13</v>
      </c>
      <c r="J39" s="86">
        <v>8753911102</v>
      </c>
      <c r="K39" s="87" t="s">
        <v>634</v>
      </c>
      <c r="L39" s="87"/>
      <c r="M39" s="87"/>
      <c r="N39" s="87"/>
      <c r="O39" s="87"/>
      <c r="P39" s="92">
        <v>43716</v>
      </c>
      <c r="Q39" s="87" t="s">
        <v>133</v>
      </c>
      <c r="R39" s="87"/>
      <c r="S39" s="87" t="s">
        <v>98</v>
      </c>
      <c r="T39" s="18"/>
    </row>
    <row r="40" spans="1:20" ht="18.75" x14ac:dyDescent="0.3">
      <c r="A40" s="4">
        <v>36</v>
      </c>
      <c r="B40" s="85" t="s">
        <v>62</v>
      </c>
      <c r="C40" s="89" t="s">
        <v>788</v>
      </c>
      <c r="D40" s="87" t="s">
        <v>23</v>
      </c>
      <c r="E40" s="90" t="s">
        <v>167</v>
      </c>
      <c r="F40" s="87" t="s">
        <v>101</v>
      </c>
      <c r="G40" s="88">
        <v>36</v>
      </c>
      <c r="H40" s="88">
        <v>41</v>
      </c>
      <c r="I40" s="56">
        <f t="shared" si="0"/>
        <v>77</v>
      </c>
      <c r="J40" s="89">
        <v>9613363766</v>
      </c>
      <c r="K40" s="93" t="s">
        <v>874</v>
      </c>
      <c r="L40" s="87"/>
      <c r="M40" s="87"/>
      <c r="N40" s="87"/>
      <c r="O40" s="87"/>
      <c r="P40" s="92">
        <v>43716</v>
      </c>
      <c r="Q40" s="87" t="s">
        <v>133</v>
      </c>
      <c r="R40" s="87"/>
      <c r="S40" s="87" t="s">
        <v>98</v>
      </c>
      <c r="T40" s="18"/>
    </row>
    <row r="41" spans="1:20" ht="18.75" x14ac:dyDescent="0.3">
      <c r="A41" s="4">
        <v>37</v>
      </c>
      <c r="B41" s="85" t="s">
        <v>62</v>
      </c>
      <c r="C41" s="89" t="s">
        <v>789</v>
      </c>
      <c r="D41" s="87" t="s">
        <v>23</v>
      </c>
      <c r="E41" s="90" t="s">
        <v>170</v>
      </c>
      <c r="F41" s="87" t="s">
        <v>101</v>
      </c>
      <c r="G41" s="85">
        <v>31</v>
      </c>
      <c r="H41" s="85">
        <v>27</v>
      </c>
      <c r="I41" s="56">
        <f t="shared" si="0"/>
        <v>58</v>
      </c>
      <c r="J41" s="89">
        <v>9859004658</v>
      </c>
      <c r="K41" s="93" t="s">
        <v>874</v>
      </c>
      <c r="L41" s="87"/>
      <c r="M41" s="87"/>
      <c r="N41" s="87"/>
      <c r="O41" s="87"/>
      <c r="P41" s="92">
        <v>43716</v>
      </c>
      <c r="Q41" s="87" t="s">
        <v>133</v>
      </c>
      <c r="R41" s="87"/>
      <c r="S41" s="87" t="s">
        <v>98</v>
      </c>
      <c r="T41" s="18"/>
    </row>
    <row r="42" spans="1:20" ht="18.75" x14ac:dyDescent="0.3">
      <c r="A42" s="4">
        <v>38</v>
      </c>
      <c r="B42" s="85" t="s">
        <v>63</v>
      </c>
      <c r="C42" s="91" t="s">
        <v>790</v>
      </c>
      <c r="D42" s="87" t="s">
        <v>25</v>
      </c>
      <c r="E42" s="88">
        <v>18</v>
      </c>
      <c r="F42" s="87" t="s">
        <v>755</v>
      </c>
      <c r="G42" s="88">
        <v>17</v>
      </c>
      <c r="H42" s="88">
        <v>13</v>
      </c>
      <c r="I42" s="56">
        <f t="shared" si="0"/>
        <v>30</v>
      </c>
      <c r="J42" s="86">
        <v>9577433000</v>
      </c>
      <c r="K42" s="86" t="s">
        <v>868</v>
      </c>
      <c r="L42" s="86" t="s">
        <v>869</v>
      </c>
      <c r="M42" s="86">
        <v>7399692562</v>
      </c>
      <c r="N42" s="86" t="s">
        <v>875</v>
      </c>
      <c r="O42" s="86">
        <v>8721924459</v>
      </c>
      <c r="P42" s="92">
        <v>43716</v>
      </c>
      <c r="Q42" s="87" t="s">
        <v>133</v>
      </c>
      <c r="R42" s="87"/>
      <c r="S42" s="87" t="s">
        <v>98</v>
      </c>
      <c r="T42" s="18"/>
    </row>
    <row r="43" spans="1:20" ht="36.75" x14ac:dyDescent="0.3">
      <c r="A43" s="4">
        <v>39</v>
      </c>
      <c r="B43" s="85" t="s">
        <v>63</v>
      </c>
      <c r="C43" s="89" t="s">
        <v>791</v>
      </c>
      <c r="D43" s="87" t="s">
        <v>23</v>
      </c>
      <c r="E43" s="90" t="s">
        <v>195</v>
      </c>
      <c r="F43" s="87" t="s">
        <v>114</v>
      </c>
      <c r="G43" s="88">
        <v>11</v>
      </c>
      <c r="H43" s="88">
        <v>13</v>
      </c>
      <c r="I43" s="56">
        <f t="shared" si="0"/>
        <v>24</v>
      </c>
      <c r="J43" s="89">
        <v>9957235869</v>
      </c>
      <c r="K43" s="93" t="s">
        <v>876</v>
      </c>
      <c r="L43" s="87"/>
      <c r="M43" s="87"/>
      <c r="N43" s="87"/>
      <c r="O43" s="87"/>
      <c r="P43" s="92">
        <v>43716</v>
      </c>
      <c r="Q43" s="87" t="s">
        <v>133</v>
      </c>
      <c r="R43" s="87"/>
      <c r="S43" s="87" t="s">
        <v>98</v>
      </c>
      <c r="T43" s="18"/>
    </row>
    <row r="44" spans="1:20" ht="18.75" x14ac:dyDescent="0.3">
      <c r="A44" s="4">
        <v>40</v>
      </c>
      <c r="B44" s="85" t="s">
        <v>63</v>
      </c>
      <c r="C44" s="89" t="s">
        <v>792</v>
      </c>
      <c r="D44" s="87" t="s">
        <v>23</v>
      </c>
      <c r="E44" s="90" t="s">
        <v>197</v>
      </c>
      <c r="F44" s="87" t="s">
        <v>101</v>
      </c>
      <c r="G44" s="85">
        <v>0</v>
      </c>
      <c r="H44" s="85">
        <v>13</v>
      </c>
      <c r="I44" s="56">
        <f t="shared" si="0"/>
        <v>13</v>
      </c>
      <c r="J44" s="89">
        <v>9854412680</v>
      </c>
      <c r="K44" s="93" t="s">
        <v>876</v>
      </c>
      <c r="L44" s="87"/>
      <c r="M44" s="87"/>
      <c r="N44" s="87"/>
      <c r="O44" s="87"/>
      <c r="P44" s="92">
        <v>43716</v>
      </c>
      <c r="Q44" s="87" t="s">
        <v>133</v>
      </c>
      <c r="R44" s="87"/>
      <c r="S44" s="87" t="s">
        <v>98</v>
      </c>
      <c r="T44" s="18"/>
    </row>
    <row r="45" spans="1:20" ht="18.75" x14ac:dyDescent="0.3">
      <c r="A45" s="4">
        <v>41</v>
      </c>
      <c r="B45" s="85" t="s">
        <v>62</v>
      </c>
      <c r="C45" s="86" t="s">
        <v>793</v>
      </c>
      <c r="D45" s="87" t="s">
        <v>25</v>
      </c>
      <c r="E45" s="85">
        <v>30</v>
      </c>
      <c r="F45" s="87" t="s">
        <v>758</v>
      </c>
      <c r="G45" s="85">
        <v>19</v>
      </c>
      <c r="H45" s="85">
        <v>15</v>
      </c>
      <c r="I45" s="56">
        <f t="shared" si="0"/>
        <v>34</v>
      </c>
      <c r="J45" s="86">
        <v>9577573243</v>
      </c>
      <c r="K45" s="87" t="s">
        <v>634</v>
      </c>
      <c r="L45" s="87"/>
      <c r="M45" s="87"/>
      <c r="N45" s="87"/>
      <c r="O45" s="87"/>
      <c r="P45" s="92">
        <v>43746</v>
      </c>
      <c r="Q45" s="87" t="s">
        <v>143</v>
      </c>
      <c r="R45" s="87"/>
      <c r="S45" s="87" t="s">
        <v>98</v>
      </c>
      <c r="T45" s="18"/>
    </row>
    <row r="46" spans="1:20" ht="36.75" x14ac:dyDescent="0.3">
      <c r="A46" s="4">
        <v>42</v>
      </c>
      <c r="B46" s="85" t="s">
        <v>62</v>
      </c>
      <c r="C46" s="89" t="s">
        <v>794</v>
      </c>
      <c r="D46" s="87" t="s">
        <v>23</v>
      </c>
      <c r="E46" s="90" t="s">
        <v>174</v>
      </c>
      <c r="F46" s="87" t="s">
        <v>101</v>
      </c>
      <c r="G46" s="88">
        <v>26</v>
      </c>
      <c r="H46" s="88">
        <v>26</v>
      </c>
      <c r="I46" s="56">
        <f t="shared" si="0"/>
        <v>52</v>
      </c>
      <c r="J46" s="89">
        <v>8134874245</v>
      </c>
      <c r="K46" s="93" t="s">
        <v>874</v>
      </c>
      <c r="L46" s="87"/>
      <c r="M46" s="87"/>
      <c r="N46" s="87"/>
      <c r="O46" s="87"/>
      <c r="P46" s="92">
        <v>43746</v>
      </c>
      <c r="Q46" s="87" t="s">
        <v>143</v>
      </c>
      <c r="R46" s="87"/>
      <c r="S46" s="87" t="s">
        <v>98</v>
      </c>
      <c r="T46" s="18"/>
    </row>
    <row r="47" spans="1:20" ht="18.75" x14ac:dyDescent="0.3">
      <c r="A47" s="4">
        <v>43</v>
      </c>
      <c r="B47" s="85" t="s">
        <v>62</v>
      </c>
      <c r="C47" s="89" t="s">
        <v>795</v>
      </c>
      <c r="D47" s="87" t="s">
        <v>23</v>
      </c>
      <c r="E47" s="90" t="s">
        <v>213</v>
      </c>
      <c r="F47" s="87" t="s">
        <v>118</v>
      </c>
      <c r="G47" s="85">
        <v>38</v>
      </c>
      <c r="H47" s="85">
        <v>57</v>
      </c>
      <c r="I47" s="56">
        <f t="shared" si="0"/>
        <v>95</v>
      </c>
      <c r="J47" s="89">
        <v>9954859876</v>
      </c>
      <c r="K47" s="93" t="s">
        <v>877</v>
      </c>
      <c r="L47" s="87"/>
      <c r="M47" s="87"/>
      <c r="N47" s="87"/>
      <c r="O47" s="87"/>
      <c r="P47" s="92">
        <v>43746</v>
      </c>
      <c r="Q47" s="87" t="s">
        <v>143</v>
      </c>
      <c r="R47" s="87"/>
      <c r="S47" s="87" t="s">
        <v>98</v>
      </c>
      <c r="T47" s="18"/>
    </row>
    <row r="48" spans="1:20" ht="18.75" x14ac:dyDescent="0.3">
      <c r="A48" s="4">
        <v>44</v>
      </c>
      <c r="B48" s="85" t="s">
        <v>63</v>
      </c>
      <c r="C48" s="91" t="s">
        <v>796</v>
      </c>
      <c r="D48" s="87" t="s">
        <v>25</v>
      </c>
      <c r="E48" s="85">
        <v>19</v>
      </c>
      <c r="F48" s="87" t="s">
        <v>755</v>
      </c>
      <c r="G48" s="85">
        <v>17</v>
      </c>
      <c r="H48" s="85">
        <v>15</v>
      </c>
      <c r="I48" s="56">
        <f t="shared" si="0"/>
        <v>32</v>
      </c>
      <c r="J48" s="86">
        <v>9957961339</v>
      </c>
      <c r="K48" s="86" t="s">
        <v>868</v>
      </c>
      <c r="L48" s="86" t="s">
        <v>869</v>
      </c>
      <c r="M48" s="86">
        <v>7399692562</v>
      </c>
      <c r="N48" s="86" t="s">
        <v>875</v>
      </c>
      <c r="O48" s="86">
        <v>8721924459</v>
      </c>
      <c r="P48" s="92">
        <v>43746</v>
      </c>
      <c r="Q48" s="87" t="s">
        <v>143</v>
      </c>
      <c r="R48" s="87"/>
      <c r="S48" s="87" t="s">
        <v>98</v>
      </c>
      <c r="T48" s="18"/>
    </row>
    <row r="49" spans="1:20" ht="36.75" x14ac:dyDescent="0.3">
      <c r="A49" s="4">
        <v>45</v>
      </c>
      <c r="B49" s="85" t="s">
        <v>63</v>
      </c>
      <c r="C49" s="89" t="s">
        <v>797</v>
      </c>
      <c r="D49" s="87" t="s">
        <v>23</v>
      </c>
      <c r="E49" s="90" t="s">
        <v>202</v>
      </c>
      <c r="F49" s="87" t="s">
        <v>101</v>
      </c>
      <c r="G49" s="88">
        <v>8</v>
      </c>
      <c r="H49" s="88">
        <v>5</v>
      </c>
      <c r="I49" s="56">
        <f t="shared" si="0"/>
        <v>13</v>
      </c>
      <c r="J49" s="89">
        <v>7896642618</v>
      </c>
      <c r="K49" s="93" t="s">
        <v>878</v>
      </c>
      <c r="L49" s="87"/>
      <c r="M49" s="87"/>
      <c r="N49" s="87"/>
      <c r="O49" s="87"/>
      <c r="P49" s="92">
        <v>43746</v>
      </c>
      <c r="Q49" s="87" t="s">
        <v>143</v>
      </c>
      <c r="R49" s="87"/>
      <c r="S49" s="87" t="s">
        <v>98</v>
      </c>
      <c r="T49" s="18"/>
    </row>
    <row r="50" spans="1:20" ht="18.75" x14ac:dyDescent="0.3">
      <c r="A50" s="4">
        <v>46</v>
      </c>
      <c r="B50" s="85" t="s">
        <v>63</v>
      </c>
      <c r="C50" s="89" t="s">
        <v>798</v>
      </c>
      <c r="D50" s="87" t="s">
        <v>23</v>
      </c>
      <c r="E50" s="90" t="s">
        <v>204</v>
      </c>
      <c r="F50" s="87" t="s">
        <v>101</v>
      </c>
      <c r="G50" s="85">
        <v>27</v>
      </c>
      <c r="H50" s="85">
        <v>31</v>
      </c>
      <c r="I50" s="56">
        <f t="shared" si="0"/>
        <v>58</v>
      </c>
      <c r="J50" s="89">
        <v>9957792429</v>
      </c>
      <c r="K50" s="93" t="s">
        <v>879</v>
      </c>
      <c r="L50" s="87"/>
      <c r="M50" s="87"/>
      <c r="N50" s="87"/>
      <c r="O50" s="87"/>
      <c r="P50" s="92">
        <v>43746</v>
      </c>
      <c r="Q50" s="87" t="s">
        <v>143</v>
      </c>
      <c r="R50" s="87"/>
      <c r="S50" s="87" t="s">
        <v>98</v>
      </c>
      <c r="T50" s="18"/>
    </row>
    <row r="51" spans="1:20" ht="18.75" x14ac:dyDescent="0.3">
      <c r="A51" s="4">
        <v>47</v>
      </c>
      <c r="B51" s="85" t="s">
        <v>62</v>
      </c>
      <c r="C51" s="86" t="s">
        <v>799</v>
      </c>
      <c r="D51" s="87" t="s">
        <v>25</v>
      </c>
      <c r="E51" s="85">
        <v>31</v>
      </c>
      <c r="F51" s="87" t="s">
        <v>758</v>
      </c>
      <c r="G51" s="85">
        <v>8</v>
      </c>
      <c r="H51" s="85">
        <v>10</v>
      </c>
      <c r="I51" s="56">
        <f t="shared" si="0"/>
        <v>18</v>
      </c>
      <c r="J51" s="86">
        <v>9957507962</v>
      </c>
      <c r="K51" s="87" t="s">
        <v>634</v>
      </c>
      <c r="L51" s="87"/>
      <c r="M51" s="87"/>
      <c r="N51" s="87"/>
      <c r="O51" s="87"/>
      <c r="P51" s="92" t="s">
        <v>880</v>
      </c>
      <c r="Q51" s="87" t="s">
        <v>97</v>
      </c>
      <c r="R51" s="87"/>
      <c r="S51" s="87" t="s">
        <v>98</v>
      </c>
      <c r="T51" s="18"/>
    </row>
    <row r="52" spans="1:20" ht="18.75" x14ac:dyDescent="0.3">
      <c r="A52" s="4">
        <v>48</v>
      </c>
      <c r="B52" s="85" t="s">
        <v>62</v>
      </c>
      <c r="C52" s="89" t="s">
        <v>800</v>
      </c>
      <c r="D52" s="87" t="s">
        <v>23</v>
      </c>
      <c r="E52" s="90" t="s">
        <v>191</v>
      </c>
      <c r="F52" s="87" t="s">
        <v>114</v>
      </c>
      <c r="G52" s="88">
        <v>152</v>
      </c>
      <c r="H52" s="88">
        <v>171</v>
      </c>
      <c r="I52" s="56">
        <f t="shared" si="0"/>
        <v>323</v>
      </c>
      <c r="J52" s="89">
        <v>8011724989</v>
      </c>
      <c r="K52" s="93" t="s">
        <v>877</v>
      </c>
      <c r="L52" s="87"/>
      <c r="M52" s="87"/>
      <c r="N52" s="87"/>
      <c r="O52" s="87"/>
      <c r="P52" s="92" t="s">
        <v>880</v>
      </c>
      <c r="Q52" s="87" t="s">
        <v>97</v>
      </c>
      <c r="R52" s="87"/>
      <c r="S52" s="87" t="s">
        <v>98</v>
      </c>
      <c r="T52" s="18"/>
    </row>
    <row r="53" spans="1:20" ht="18.75" x14ac:dyDescent="0.3">
      <c r="A53" s="4">
        <v>49</v>
      </c>
      <c r="B53" s="85" t="s">
        <v>63</v>
      </c>
      <c r="C53" s="91" t="s">
        <v>801</v>
      </c>
      <c r="D53" s="87" t="s">
        <v>25</v>
      </c>
      <c r="E53" s="85">
        <v>20</v>
      </c>
      <c r="F53" s="87" t="s">
        <v>755</v>
      </c>
      <c r="G53" s="85">
        <v>10</v>
      </c>
      <c r="H53" s="85">
        <v>5</v>
      </c>
      <c r="I53" s="56">
        <f t="shared" si="0"/>
        <v>15</v>
      </c>
      <c r="J53" s="86">
        <v>9435067291</v>
      </c>
      <c r="K53" s="86" t="s">
        <v>868</v>
      </c>
      <c r="L53" s="86" t="s">
        <v>869</v>
      </c>
      <c r="M53" s="86">
        <v>7399692562</v>
      </c>
      <c r="N53" s="86" t="s">
        <v>875</v>
      </c>
      <c r="O53" s="86">
        <v>8721924459</v>
      </c>
      <c r="P53" s="92" t="s">
        <v>880</v>
      </c>
      <c r="Q53" s="87" t="s">
        <v>97</v>
      </c>
      <c r="R53" s="87"/>
      <c r="S53" s="87" t="s">
        <v>98</v>
      </c>
      <c r="T53" s="18"/>
    </row>
    <row r="54" spans="1:20" ht="36.75" x14ac:dyDescent="0.3">
      <c r="A54" s="4">
        <v>50</v>
      </c>
      <c r="B54" s="85" t="s">
        <v>63</v>
      </c>
      <c r="C54" s="89" t="s">
        <v>802</v>
      </c>
      <c r="D54" s="87" t="s">
        <v>23</v>
      </c>
      <c r="E54" s="90" t="s">
        <v>210</v>
      </c>
      <c r="F54" s="87" t="s">
        <v>291</v>
      </c>
      <c r="G54" s="88">
        <v>196</v>
      </c>
      <c r="H54" s="88">
        <v>219</v>
      </c>
      <c r="I54" s="56">
        <f t="shared" si="0"/>
        <v>415</v>
      </c>
      <c r="J54" s="87"/>
      <c r="K54" s="93" t="s">
        <v>879</v>
      </c>
      <c r="L54" s="87"/>
      <c r="M54" s="87"/>
      <c r="N54" s="87"/>
      <c r="O54" s="87"/>
      <c r="P54" s="92" t="s">
        <v>880</v>
      </c>
      <c r="Q54" s="87" t="s">
        <v>97</v>
      </c>
      <c r="R54" s="87"/>
      <c r="S54" s="87" t="s">
        <v>98</v>
      </c>
      <c r="T54" s="18"/>
    </row>
    <row r="55" spans="1:20" ht="18.75" x14ac:dyDescent="0.3">
      <c r="A55" s="4">
        <v>51</v>
      </c>
      <c r="B55" s="85" t="s">
        <v>62</v>
      </c>
      <c r="C55" s="86" t="s">
        <v>803</v>
      </c>
      <c r="D55" s="87" t="s">
        <v>25</v>
      </c>
      <c r="E55" s="85">
        <v>32</v>
      </c>
      <c r="F55" s="87" t="s">
        <v>758</v>
      </c>
      <c r="G55" s="85">
        <v>10</v>
      </c>
      <c r="H55" s="85">
        <v>15</v>
      </c>
      <c r="I55" s="56">
        <f t="shared" si="0"/>
        <v>25</v>
      </c>
      <c r="J55" s="86">
        <v>7896917400</v>
      </c>
      <c r="K55" s="87" t="s">
        <v>634</v>
      </c>
      <c r="L55" s="87"/>
      <c r="M55" s="87"/>
      <c r="N55" s="87"/>
      <c r="O55" s="87"/>
      <c r="P55" s="92" t="s">
        <v>881</v>
      </c>
      <c r="Q55" s="87" t="s">
        <v>111</v>
      </c>
      <c r="R55" s="87"/>
      <c r="S55" s="87" t="s">
        <v>98</v>
      </c>
      <c r="T55" s="18"/>
    </row>
    <row r="56" spans="1:20" ht="18.75" x14ac:dyDescent="0.3">
      <c r="A56" s="4">
        <v>52</v>
      </c>
      <c r="B56" s="85" t="s">
        <v>62</v>
      </c>
      <c r="C56" s="89" t="s">
        <v>804</v>
      </c>
      <c r="D56" s="87" t="s">
        <v>23</v>
      </c>
      <c r="E56" s="90" t="s">
        <v>207</v>
      </c>
      <c r="F56" s="87" t="s">
        <v>101</v>
      </c>
      <c r="G56" s="88">
        <v>61</v>
      </c>
      <c r="H56" s="88">
        <v>75</v>
      </c>
      <c r="I56" s="56">
        <f t="shared" si="0"/>
        <v>136</v>
      </c>
      <c r="J56" s="89">
        <v>8011414515</v>
      </c>
      <c r="K56" s="93" t="s">
        <v>877</v>
      </c>
      <c r="L56" s="87"/>
      <c r="M56" s="87"/>
      <c r="N56" s="87"/>
      <c r="O56" s="87"/>
      <c r="P56" s="92" t="s">
        <v>881</v>
      </c>
      <c r="Q56" s="87" t="s">
        <v>111</v>
      </c>
      <c r="R56" s="87"/>
      <c r="S56" s="87" t="s">
        <v>98</v>
      </c>
      <c r="T56" s="18"/>
    </row>
    <row r="57" spans="1:20" ht="18.75" x14ac:dyDescent="0.3">
      <c r="A57" s="4">
        <v>53</v>
      </c>
      <c r="B57" s="85" t="s">
        <v>62</v>
      </c>
      <c r="C57" s="89" t="s">
        <v>805</v>
      </c>
      <c r="D57" s="87" t="s">
        <v>23</v>
      </c>
      <c r="E57" s="90" t="s">
        <v>806</v>
      </c>
      <c r="F57" s="87" t="s">
        <v>101</v>
      </c>
      <c r="G57" s="85">
        <v>20</v>
      </c>
      <c r="H57" s="85">
        <v>16</v>
      </c>
      <c r="I57" s="56">
        <f t="shared" si="0"/>
        <v>36</v>
      </c>
      <c r="J57" s="89">
        <v>8011724754</v>
      </c>
      <c r="K57" s="87"/>
      <c r="L57" s="87"/>
      <c r="M57" s="87"/>
      <c r="N57" s="87"/>
      <c r="O57" s="87"/>
      <c r="P57" s="92" t="s">
        <v>881</v>
      </c>
      <c r="Q57" s="87" t="s">
        <v>111</v>
      </c>
      <c r="R57" s="87"/>
      <c r="S57" s="87" t="s">
        <v>98</v>
      </c>
      <c r="T57" s="18"/>
    </row>
    <row r="58" spans="1:20" ht="18.75" x14ac:dyDescent="0.3">
      <c r="A58" s="4">
        <v>54</v>
      </c>
      <c r="B58" s="85" t="s">
        <v>63</v>
      </c>
      <c r="C58" s="91" t="s">
        <v>807</v>
      </c>
      <c r="D58" s="87" t="s">
        <v>25</v>
      </c>
      <c r="E58" s="85">
        <v>21</v>
      </c>
      <c r="F58" s="87" t="s">
        <v>755</v>
      </c>
      <c r="G58" s="85">
        <v>20</v>
      </c>
      <c r="H58" s="85">
        <v>18</v>
      </c>
      <c r="I58" s="56">
        <f t="shared" si="0"/>
        <v>38</v>
      </c>
      <c r="J58" s="86">
        <v>9435067291</v>
      </c>
      <c r="K58" s="86" t="s">
        <v>868</v>
      </c>
      <c r="L58" s="86" t="s">
        <v>869</v>
      </c>
      <c r="M58" s="86">
        <v>7399692562</v>
      </c>
      <c r="N58" s="86" t="s">
        <v>875</v>
      </c>
      <c r="O58" s="86">
        <v>8721924459</v>
      </c>
      <c r="P58" s="92" t="s">
        <v>881</v>
      </c>
      <c r="Q58" s="87" t="s">
        <v>111</v>
      </c>
      <c r="R58" s="87"/>
      <c r="S58" s="87" t="s">
        <v>98</v>
      </c>
      <c r="T58" s="18"/>
    </row>
    <row r="59" spans="1:20" ht="36.75" x14ac:dyDescent="0.3">
      <c r="A59" s="4">
        <v>55</v>
      </c>
      <c r="B59" s="85" t="s">
        <v>63</v>
      </c>
      <c r="C59" s="89" t="s">
        <v>802</v>
      </c>
      <c r="D59" s="87" t="s">
        <v>23</v>
      </c>
      <c r="E59" s="90">
        <v>18190404002</v>
      </c>
      <c r="F59" s="87" t="s">
        <v>291</v>
      </c>
      <c r="G59" s="88"/>
      <c r="H59" s="88"/>
      <c r="I59" s="56">
        <f t="shared" si="0"/>
        <v>0</v>
      </c>
      <c r="J59" s="87"/>
      <c r="K59" s="93" t="s">
        <v>879</v>
      </c>
      <c r="L59" s="87"/>
      <c r="M59" s="87"/>
      <c r="N59" s="87"/>
      <c r="O59" s="87"/>
      <c r="P59" s="92" t="s">
        <v>881</v>
      </c>
      <c r="Q59" s="87" t="s">
        <v>111</v>
      </c>
      <c r="R59" s="87"/>
      <c r="S59" s="87" t="s">
        <v>98</v>
      </c>
      <c r="T59" s="18"/>
    </row>
    <row r="60" spans="1:20" ht="18.75" x14ac:dyDescent="0.3">
      <c r="A60" s="4">
        <v>56</v>
      </c>
      <c r="B60" s="85" t="s">
        <v>62</v>
      </c>
      <c r="C60" s="86" t="s">
        <v>808</v>
      </c>
      <c r="D60" s="87" t="s">
        <v>25</v>
      </c>
      <c r="E60" s="85">
        <v>33</v>
      </c>
      <c r="F60" s="87" t="s">
        <v>758</v>
      </c>
      <c r="G60" s="85">
        <v>10</v>
      </c>
      <c r="H60" s="85">
        <v>15</v>
      </c>
      <c r="I60" s="56">
        <f t="shared" si="0"/>
        <v>25</v>
      </c>
      <c r="J60" s="86">
        <v>7896819109</v>
      </c>
      <c r="K60" s="87" t="s">
        <v>634</v>
      </c>
      <c r="L60" s="87"/>
      <c r="M60" s="87"/>
      <c r="N60" s="87"/>
      <c r="O60" s="87"/>
      <c r="P60" s="92" t="s">
        <v>882</v>
      </c>
      <c r="Q60" s="87" t="s">
        <v>133</v>
      </c>
      <c r="R60" s="87"/>
      <c r="S60" s="87" t="s">
        <v>98</v>
      </c>
      <c r="T60" s="18"/>
    </row>
    <row r="61" spans="1:20" ht="18.75" x14ac:dyDescent="0.3">
      <c r="A61" s="4">
        <v>57</v>
      </c>
      <c r="B61" s="85" t="s">
        <v>62</v>
      </c>
      <c r="C61" s="89" t="s">
        <v>795</v>
      </c>
      <c r="D61" s="87" t="s">
        <v>23</v>
      </c>
      <c r="E61" s="90" t="s">
        <v>213</v>
      </c>
      <c r="F61" s="87" t="s">
        <v>291</v>
      </c>
      <c r="G61" s="88">
        <v>38</v>
      </c>
      <c r="H61" s="88">
        <v>57</v>
      </c>
      <c r="I61" s="56">
        <f t="shared" si="0"/>
        <v>95</v>
      </c>
      <c r="J61" s="89">
        <v>9954859876</v>
      </c>
      <c r="K61" s="93" t="s">
        <v>877</v>
      </c>
      <c r="L61" s="87"/>
      <c r="M61" s="87"/>
      <c r="N61" s="87"/>
      <c r="O61" s="87"/>
      <c r="P61" s="92" t="s">
        <v>882</v>
      </c>
      <c r="Q61" s="87" t="s">
        <v>133</v>
      </c>
      <c r="R61" s="87"/>
      <c r="S61" s="87" t="s">
        <v>98</v>
      </c>
      <c r="T61" s="18"/>
    </row>
    <row r="62" spans="1:20" ht="18.75" x14ac:dyDescent="0.3">
      <c r="A62" s="4">
        <v>58</v>
      </c>
      <c r="B62" s="85" t="s">
        <v>62</v>
      </c>
      <c r="C62" s="89" t="s">
        <v>809</v>
      </c>
      <c r="D62" s="87" t="s">
        <v>23</v>
      </c>
      <c r="E62" s="90" t="s">
        <v>215</v>
      </c>
      <c r="F62" s="87"/>
      <c r="G62" s="85">
        <v>30</v>
      </c>
      <c r="H62" s="85">
        <v>28</v>
      </c>
      <c r="I62" s="56">
        <f t="shared" si="0"/>
        <v>58</v>
      </c>
      <c r="J62" s="89">
        <v>9954619462</v>
      </c>
      <c r="K62" s="87"/>
      <c r="L62" s="87"/>
      <c r="M62" s="87"/>
      <c r="N62" s="87"/>
      <c r="O62" s="87"/>
      <c r="P62" s="92" t="s">
        <v>882</v>
      </c>
      <c r="Q62" s="87" t="s">
        <v>133</v>
      </c>
      <c r="R62" s="87"/>
      <c r="S62" s="87" t="s">
        <v>98</v>
      </c>
      <c r="T62" s="18"/>
    </row>
    <row r="63" spans="1:20" ht="18.75" x14ac:dyDescent="0.3">
      <c r="A63" s="4">
        <v>59</v>
      </c>
      <c r="B63" s="85" t="s">
        <v>63</v>
      </c>
      <c r="C63" s="91" t="s">
        <v>810</v>
      </c>
      <c r="D63" s="87" t="s">
        <v>25</v>
      </c>
      <c r="E63" s="85">
        <v>22</v>
      </c>
      <c r="F63" s="87" t="s">
        <v>755</v>
      </c>
      <c r="G63" s="85">
        <v>20</v>
      </c>
      <c r="H63" s="85">
        <v>19</v>
      </c>
      <c r="I63" s="56">
        <f t="shared" si="0"/>
        <v>39</v>
      </c>
      <c r="J63" s="86">
        <v>9854656857</v>
      </c>
      <c r="K63" s="86" t="s">
        <v>868</v>
      </c>
      <c r="L63" s="86" t="s">
        <v>869</v>
      </c>
      <c r="M63" s="86">
        <v>7399692562</v>
      </c>
      <c r="N63" s="86" t="s">
        <v>883</v>
      </c>
      <c r="O63" s="86">
        <v>8876681458</v>
      </c>
      <c r="P63" s="92" t="s">
        <v>882</v>
      </c>
      <c r="Q63" s="87" t="s">
        <v>133</v>
      </c>
      <c r="R63" s="87"/>
      <c r="S63" s="87" t="s">
        <v>98</v>
      </c>
      <c r="T63" s="18"/>
    </row>
    <row r="64" spans="1:20" ht="18.75" x14ac:dyDescent="0.3">
      <c r="A64" s="4">
        <v>60</v>
      </c>
      <c r="B64" s="85" t="s">
        <v>63</v>
      </c>
      <c r="C64" s="89" t="s">
        <v>811</v>
      </c>
      <c r="D64" s="87" t="s">
        <v>23</v>
      </c>
      <c r="E64" s="90" t="s">
        <v>225</v>
      </c>
      <c r="F64" s="87" t="s">
        <v>291</v>
      </c>
      <c r="G64" s="88">
        <v>275</v>
      </c>
      <c r="H64" s="88">
        <v>319</v>
      </c>
      <c r="I64" s="56">
        <f t="shared" si="0"/>
        <v>594</v>
      </c>
      <c r="J64" s="89">
        <v>9435318772</v>
      </c>
      <c r="K64" s="93" t="s">
        <v>879</v>
      </c>
      <c r="L64" s="87"/>
      <c r="M64" s="87"/>
      <c r="N64" s="87"/>
      <c r="O64" s="87"/>
      <c r="P64" s="92" t="s">
        <v>882</v>
      </c>
      <c r="Q64" s="87" t="s">
        <v>133</v>
      </c>
      <c r="R64" s="87"/>
      <c r="S64" s="87" t="s">
        <v>98</v>
      </c>
      <c r="T64" s="18"/>
    </row>
    <row r="65" spans="1:20" ht="18.75" x14ac:dyDescent="0.3">
      <c r="A65" s="4">
        <v>61</v>
      </c>
      <c r="B65" s="85" t="s">
        <v>62</v>
      </c>
      <c r="C65" s="86" t="s">
        <v>812</v>
      </c>
      <c r="D65" s="87" t="s">
        <v>25</v>
      </c>
      <c r="E65" s="85">
        <v>34</v>
      </c>
      <c r="F65" s="87" t="s">
        <v>758</v>
      </c>
      <c r="G65" s="85">
        <v>14</v>
      </c>
      <c r="H65" s="85">
        <v>10</v>
      </c>
      <c r="I65" s="56">
        <f t="shared" si="0"/>
        <v>24</v>
      </c>
      <c r="J65" s="86">
        <v>9401554254</v>
      </c>
      <c r="K65" s="87" t="s">
        <v>634</v>
      </c>
      <c r="L65" s="87"/>
      <c r="M65" s="87"/>
      <c r="N65" s="87"/>
      <c r="O65" s="87"/>
      <c r="P65" s="92" t="s">
        <v>884</v>
      </c>
      <c r="Q65" s="87" t="s">
        <v>143</v>
      </c>
      <c r="R65" s="87"/>
      <c r="S65" s="87" t="s">
        <v>98</v>
      </c>
      <c r="T65" s="18"/>
    </row>
    <row r="66" spans="1:20" ht="18.75" x14ac:dyDescent="0.3">
      <c r="A66" s="4">
        <v>62</v>
      </c>
      <c r="B66" s="85" t="s">
        <v>62</v>
      </c>
      <c r="C66" s="89" t="s">
        <v>805</v>
      </c>
      <c r="D66" s="87" t="s">
        <v>23</v>
      </c>
      <c r="E66" s="90" t="s">
        <v>806</v>
      </c>
      <c r="F66" s="87" t="s">
        <v>101</v>
      </c>
      <c r="G66" s="88">
        <v>20</v>
      </c>
      <c r="H66" s="88">
        <v>16</v>
      </c>
      <c r="I66" s="56">
        <f t="shared" si="0"/>
        <v>36</v>
      </c>
      <c r="J66" s="89">
        <v>8011724754</v>
      </c>
      <c r="K66" s="93" t="s">
        <v>885</v>
      </c>
      <c r="L66" s="87"/>
      <c r="M66" s="87"/>
      <c r="N66" s="87"/>
      <c r="O66" s="87"/>
      <c r="P66" s="92" t="s">
        <v>884</v>
      </c>
      <c r="Q66" s="87" t="s">
        <v>143</v>
      </c>
      <c r="R66" s="87"/>
      <c r="S66" s="87" t="s">
        <v>98</v>
      </c>
      <c r="T66" s="18"/>
    </row>
    <row r="67" spans="1:20" ht="36.75" x14ac:dyDescent="0.3">
      <c r="A67" s="4">
        <v>63</v>
      </c>
      <c r="B67" s="85" t="s">
        <v>62</v>
      </c>
      <c r="C67" s="89" t="s">
        <v>813</v>
      </c>
      <c r="D67" s="87" t="s">
        <v>23</v>
      </c>
      <c r="E67" s="90" t="s">
        <v>221</v>
      </c>
      <c r="F67" s="87" t="s">
        <v>101</v>
      </c>
      <c r="G67" s="85">
        <v>9</v>
      </c>
      <c r="H67" s="85">
        <v>17</v>
      </c>
      <c r="I67" s="56">
        <f t="shared" si="0"/>
        <v>26</v>
      </c>
      <c r="J67" s="89">
        <v>9954697601</v>
      </c>
      <c r="K67" s="93" t="s">
        <v>885</v>
      </c>
      <c r="L67" s="87"/>
      <c r="M67" s="87"/>
      <c r="N67" s="87"/>
      <c r="O67" s="87"/>
      <c r="P67" s="92" t="s">
        <v>884</v>
      </c>
      <c r="Q67" s="87" t="s">
        <v>143</v>
      </c>
      <c r="R67" s="87"/>
      <c r="S67" s="87" t="s">
        <v>98</v>
      </c>
      <c r="T67" s="18"/>
    </row>
    <row r="68" spans="1:20" ht="18.75" x14ac:dyDescent="0.3">
      <c r="A68" s="4">
        <v>64</v>
      </c>
      <c r="B68" s="85" t="s">
        <v>63</v>
      </c>
      <c r="C68" s="91" t="s">
        <v>814</v>
      </c>
      <c r="D68" s="87" t="s">
        <v>25</v>
      </c>
      <c r="E68" s="85">
        <v>23</v>
      </c>
      <c r="F68" s="87" t="s">
        <v>755</v>
      </c>
      <c r="G68" s="85">
        <v>31</v>
      </c>
      <c r="H68" s="85">
        <v>27</v>
      </c>
      <c r="I68" s="56">
        <f t="shared" si="0"/>
        <v>58</v>
      </c>
      <c r="J68" s="86">
        <v>9957744244</v>
      </c>
      <c r="K68" s="86" t="s">
        <v>868</v>
      </c>
      <c r="L68" s="86" t="s">
        <v>869</v>
      </c>
      <c r="M68" s="86">
        <v>7399692562</v>
      </c>
      <c r="N68" s="86" t="s">
        <v>883</v>
      </c>
      <c r="O68" s="86">
        <v>8876681458</v>
      </c>
      <c r="P68" s="92" t="s">
        <v>884</v>
      </c>
      <c r="Q68" s="87" t="s">
        <v>143</v>
      </c>
      <c r="R68" s="87"/>
      <c r="S68" s="87" t="s">
        <v>98</v>
      </c>
      <c r="T68" s="18"/>
    </row>
    <row r="69" spans="1:20" ht="18.75" x14ac:dyDescent="0.3">
      <c r="A69" s="4">
        <v>65</v>
      </c>
      <c r="B69" s="85" t="s">
        <v>63</v>
      </c>
      <c r="C69" s="89" t="s">
        <v>811</v>
      </c>
      <c r="D69" s="87" t="s">
        <v>23</v>
      </c>
      <c r="E69" s="90" t="s">
        <v>225</v>
      </c>
      <c r="F69" s="87" t="s">
        <v>291</v>
      </c>
      <c r="G69" s="88"/>
      <c r="H69" s="88"/>
      <c r="I69" s="56">
        <f t="shared" si="0"/>
        <v>0</v>
      </c>
      <c r="J69" s="89">
        <v>9435318772</v>
      </c>
      <c r="K69" s="93" t="s">
        <v>879</v>
      </c>
      <c r="L69" s="87"/>
      <c r="M69" s="87"/>
      <c r="N69" s="87"/>
      <c r="O69" s="87"/>
      <c r="P69" s="92" t="s">
        <v>884</v>
      </c>
      <c r="Q69" s="87" t="s">
        <v>143</v>
      </c>
      <c r="R69" s="87"/>
      <c r="S69" s="87" t="s">
        <v>98</v>
      </c>
      <c r="T69" s="18"/>
    </row>
    <row r="70" spans="1:20" ht="18.75" x14ac:dyDescent="0.3">
      <c r="A70" s="4">
        <v>66</v>
      </c>
      <c r="B70" s="85" t="s">
        <v>62</v>
      </c>
      <c r="C70" s="86" t="s">
        <v>815</v>
      </c>
      <c r="D70" s="87" t="s">
        <v>25</v>
      </c>
      <c r="E70" s="85">
        <v>35</v>
      </c>
      <c r="F70" s="87" t="s">
        <v>758</v>
      </c>
      <c r="G70" s="85">
        <v>7</v>
      </c>
      <c r="H70" s="85">
        <v>12</v>
      </c>
      <c r="I70" s="56">
        <f t="shared" ref="I70:I133" si="1">SUM(G70:H70)</f>
        <v>19</v>
      </c>
      <c r="J70" s="86">
        <v>7637849767</v>
      </c>
      <c r="K70" s="87" t="s">
        <v>634</v>
      </c>
      <c r="L70" s="87"/>
      <c r="M70" s="87"/>
      <c r="N70" s="87"/>
      <c r="O70" s="87"/>
      <c r="P70" s="92" t="s">
        <v>886</v>
      </c>
      <c r="Q70" s="87" t="s">
        <v>151</v>
      </c>
      <c r="R70" s="87"/>
      <c r="S70" s="87" t="s">
        <v>98</v>
      </c>
      <c r="T70" s="18"/>
    </row>
    <row r="71" spans="1:20" ht="18.75" x14ac:dyDescent="0.3">
      <c r="A71" s="4">
        <v>67</v>
      </c>
      <c r="B71" s="85" t="s">
        <v>62</v>
      </c>
      <c r="C71" s="89" t="s">
        <v>816</v>
      </c>
      <c r="D71" s="87" t="s">
        <v>23</v>
      </c>
      <c r="E71" s="90" t="s">
        <v>228</v>
      </c>
      <c r="F71" s="87" t="s">
        <v>101</v>
      </c>
      <c r="G71" s="88">
        <v>201</v>
      </c>
      <c r="H71" s="88">
        <v>155</v>
      </c>
      <c r="I71" s="56">
        <f t="shared" si="1"/>
        <v>356</v>
      </c>
      <c r="J71" s="89">
        <v>9859107826</v>
      </c>
      <c r="K71" s="93" t="s">
        <v>885</v>
      </c>
      <c r="L71" s="87"/>
      <c r="M71" s="87"/>
      <c r="N71" s="87"/>
      <c r="O71" s="87"/>
      <c r="P71" s="92" t="s">
        <v>886</v>
      </c>
      <c r="Q71" s="87" t="s">
        <v>151</v>
      </c>
      <c r="R71" s="87"/>
      <c r="S71" s="87" t="s">
        <v>98</v>
      </c>
      <c r="T71" s="18"/>
    </row>
    <row r="72" spans="1:20" ht="18.75" x14ac:dyDescent="0.3">
      <c r="A72" s="4">
        <v>68</v>
      </c>
      <c r="B72" s="85" t="s">
        <v>63</v>
      </c>
      <c r="C72" s="91" t="s">
        <v>817</v>
      </c>
      <c r="D72" s="87" t="s">
        <v>25</v>
      </c>
      <c r="E72" s="85">
        <v>24</v>
      </c>
      <c r="F72" s="87" t="s">
        <v>755</v>
      </c>
      <c r="G72" s="85">
        <v>20</v>
      </c>
      <c r="H72" s="85">
        <v>13</v>
      </c>
      <c r="I72" s="56">
        <f t="shared" si="1"/>
        <v>33</v>
      </c>
      <c r="J72" s="86">
        <v>9435067291</v>
      </c>
      <c r="K72" s="86" t="s">
        <v>868</v>
      </c>
      <c r="L72" s="86" t="s">
        <v>869</v>
      </c>
      <c r="M72" s="86">
        <v>7399692562</v>
      </c>
      <c r="N72" s="86" t="s">
        <v>883</v>
      </c>
      <c r="O72" s="86">
        <v>8876681458</v>
      </c>
      <c r="P72" s="92" t="s">
        <v>886</v>
      </c>
      <c r="Q72" s="87" t="s">
        <v>151</v>
      </c>
      <c r="R72" s="87"/>
      <c r="S72" s="87" t="s">
        <v>98</v>
      </c>
      <c r="T72" s="18"/>
    </row>
    <row r="73" spans="1:20" ht="18.75" x14ac:dyDescent="0.3">
      <c r="A73" s="4">
        <v>69</v>
      </c>
      <c r="B73" s="85" t="s">
        <v>63</v>
      </c>
      <c r="C73" s="89" t="s">
        <v>811</v>
      </c>
      <c r="D73" s="87" t="s">
        <v>23</v>
      </c>
      <c r="E73" s="90" t="s">
        <v>225</v>
      </c>
      <c r="F73" s="87" t="s">
        <v>291</v>
      </c>
      <c r="G73" s="88"/>
      <c r="H73" s="88"/>
      <c r="I73" s="56">
        <f t="shared" si="1"/>
        <v>0</v>
      </c>
      <c r="J73" s="89">
        <v>9435318772</v>
      </c>
      <c r="K73" s="93" t="s">
        <v>887</v>
      </c>
      <c r="L73" s="87"/>
      <c r="M73" s="87"/>
      <c r="N73" s="87"/>
      <c r="O73" s="87"/>
      <c r="P73" s="92" t="s">
        <v>886</v>
      </c>
      <c r="Q73" s="87" t="s">
        <v>151</v>
      </c>
      <c r="R73" s="87"/>
      <c r="S73" s="87" t="s">
        <v>98</v>
      </c>
      <c r="T73" s="18"/>
    </row>
    <row r="74" spans="1:20" ht="18.75" x14ac:dyDescent="0.3">
      <c r="A74" s="4">
        <v>70</v>
      </c>
      <c r="B74" s="85" t="s">
        <v>62</v>
      </c>
      <c r="C74" s="86" t="s">
        <v>818</v>
      </c>
      <c r="D74" s="87" t="s">
        <v>25</v>
      </c>
      <c r="E74" s="85">
        <v>36</v>
      </c>
      <c r="F74" s="87" t="s">
        <v>758</v>
      </c>
      <c r="G74" s="85">
        <v>10</v>
      </c>
      <c r="H74" s="85">
        <v>9</v>
      </c>
      <c r="I74" s="56">
        <f t="shared" si="1"/>
        <v>19</v>
      </c>
      <c r="J74" s="86">
        <v>7896268724</v>
      </c>
      <c r="K74" s="87" t="s">
        <v>634</v>
      </c>
      <c r="L74" s="87"/>
      <c r="M74" s="87"/>
      <c r="N74" s="87"/>
      <c r="O74" s="87"/>
      <c r="P74" s="92" t="s">
        <v>888</v>
      </c>
      <c r="Q74" s="87" t="s">
        <v>97</v>
      </c>
      <c r="R74" s="87"/>
      <c r="S74" s="87" t="s">
        <v>98</v>
      </c>
      <c r="T74" s="18"/>
    </row>
    <row r="75" spans="1:20" ht="18.75" x14ac:dyDescent="0.3">
      <c r="A75" s="4">
        <v>71</v>
      </c>
      <c r="B75" s="85" t="s">
        <v>62</v>
      </c>
      <c r="C75" s="89" t="s">
        <v>816</v>
      </c>
      <c r="D75" s="87" t="s">
        <v>23</v>
      </c>
      <c r="E75" s="90" t="s">
        <v>228</v>
      </c>
      <c r="F75" s="87" t="s">
        <v>101</v>
      </c>
      <c r="G75" s="88">
        <v>0</v>
      </c>
      <c r="H75" s="88">
        <v>0</v>
      </c>
      <c r="I75" s="56">
        <f t="shared" si="1"/>
        <v>0</v>
      </c>
      <c r="J75" s="89">
        <v>9859107826</v>
      </c>
      <c r="K75" s="93" t="s">
        <v>885</v>
      </c>
      <c r="L75" s="87"/>
      <c r="M75" s="87"/>
      <c r="N75" s="87"/>
      <c r="O75" s="87"/>
      <c r="P75" s="92" t="s">
        <v>888</v>
      </c>
      <c r="Q75" s="87" t="s">
        <v>97</v>
      </c>
      <c r="R75" s="87"/>
      <c r="S75" s="87" t="s">
        <v>98</v>
      </c>
      <c r="T75" s="18"/>
    </row>
    <row r="76" spans="1:20" ht="18.75" x14ac:dyDescent="0.3">
      <c r="A76" s="4">
        <v>72</v>
      </c>
      <c r="B76" s="85" t="s">
        <v>63</v>
      </c>
      <c r="C76" s="91" t="s">
        <v>819</v>
      </c>
      <c r="D76" s="87" t="s">
        <v>25</v>
      </c>
      <c r="E76" s="85">
        <v>25</v>
      </c>
      <c r="F76" s="87" t="s">
        <v>755</v>
      </c>
      <c r="G76" s="85">
        <v>10</v>
      </c>
      <c r="H76" s="85">
        <v>7</v>
      </c>
      <c r="I76" s="56">
        <f t="shared" si="1"/>
        <v>17</v>
      </c>
      <c r="J76" s="86">
        <v>8011016534</v>
      </c>
      <c r="K76" s="86" t="s">
        <v>868</v>
      </c>
      <c r="L76" s="86" t="s">
        <v>869</v>
      </c>
      <c r="M76" s="86">
        <v>7399692562</v>
      </c>
      <c r="N76" s="86" t="s">
        <v>883</v>
      </c>
      <c r="O76" s="86">
        <v>8876681458</v>
      </c>
      <c r="P76" s="92" t="s">
        <v>888</v>
      </c>
      <c r="Q76" s="87" t="s">
        <v>97</v>
      </c>
      <c r="R76" s="87"/>
      <c r="S76" s="87" t="s">
        <v>98</v>
      </c>
      <c r="T76" s="18"/>
    </row>
    <row r="77" spans="1:20" ht="18.75" x14ac:dyDescent="0.3">
      <c r="A77" s="4">
        <v>73</v>
      </c>
      <c r="B77" s="85" t="s">
        <v>63</v>
      </c>
      <c r="C77" s="89" t="s">
        <v>820</v>
      </c>
      <c r="D77" s="87" t="s">
        <v>23</v>
      </c>
      <c r="E77" s="90" t="s">
        <v>240</v>
      </c>
      <c r="F77" s="87" t="s">
        <v>101</v>
      </c>
      <c r="G77" s="88">
        <v>57</v>
      </c>
      <c r="H77" s="88">
        <v>80</v>
      </c>
      <c r="I77" s="56">
        <f t="shared" si="1"/>
        <v>137</v>
      </c>
      <c r="J77" s="89">
        <v>7399336263</v>
      </c>
      <c r="K77" s="93" t="s">
        <v>887</v>
      </c>
      <c r="L77" s="87"/>
      <c r="M77" s="87"/>
      <c r="N77" s="87"/>
      <c r="O77" s="87"/>
      <c r="P77" s="92" t="s">
        <v>888</v>
      </c>
      <c r="Q77" s="87" t="s">
        <v>97</v>
      </c>
      <c r="R77" s="87"/>
      <c r="S77" s="87" t="s">
        <v>98</v>
      </c>
      <c r="T77" s="18"/>
    </row>
    <row r="78" spans="1:20" ht="18.75" x14ac:dyDescent="0.3">
      <c r="A78" s="4">
        <v>74</v>
      </c>
      <c r="B78" s="85" t="s">
        <v>62</v>
      </c>
      <c r="C78" s="86" t="s">
        <v>821</v>
      </c>
      <c r="D78" s="87" t="s">
        <v>25</v>
      </c>
      <c r="E78" s="85">
        <v>1</v>
      </c>
      <c r="F78" s="87" t="s">
        <v>822</v>
      </c>
      <c r="G78" s="85">
        <v>15</v>
      </c>
      <c r="H78" s="85">
        <v>24</v>
      </c>
      <c r="I78" s="56">
        <f t="shared" si="1"/>
        <v>39</v>
      </c>
      <c r="J78" s="86">
        <v>7896323315</v>
      </c>
      <c r="K78" s="86" t="s">
        <v>73</v>
      </c>
      <c r="L78" s="86" t="s">
        <v>889</v>
      </c>
      <c r="M78" s="86">
        <v>9954860459</v>
      </c>
      <c r="N78" s="94" t="s">
        <v>890</v>
      </c>
      <c r="O78" s="86">
        <v>8752056531</v>
      </c>
      <c r="P78" s="92" t="s">
        <v>891</v>
      </c>
      <c r="Q78" s="87" t="s">
        <v>111</v>
      </c>
      <c r="R78" s="87"/>
      <c r="S78" s="87" t="s">
        <v>98</v>
      </c>
      <c r="T78" s="18"/>
    </row>
    <row r="79" spans="1:20" ht="18.75" x14ac:dyDescent="0.3">
      <c r="A79" s="4">
        <v>75</v>
      </c>
      <c r="B79" s="85" t="s">
        <v>62</v>
      </c>
      <c r="C79" s="86" t="s">
        <v>823</v>
      </c>
      <c r="D79" s="87" t="s">
        <v>25</v>
      </c>
      <c r="E79" s="85">
        <v>2</v>
      </c>
      <c r="F79" s="87" t="s">
        <v>822</v>
      </c>
      <c r="G79" s="85">
        <v>10</v>
      </c>
      <c r="H79" s="85">
        <v>7</v>
      </c>
      <c r="I79" s="56">
        <f t="shared" si="1"/>
        <v>17</v>
      </c>
      <c r="J79" s="86">
        <v>7896323315</v>
      </c>
      <c r="K79" s="86" t="s">
        <v>73</v>
      </c>
      <c r="L79" s="86" t="s">
        <v>889</v>
      </c>
      <c r="M79" s="86">
        <v>9954860459</v>
      </c>
      <c r="N79" s="94" t="s">
        <v>890</v>
      </c>
      <c r="O79" s="86">
        <v>8752056531</v>
      </c>
      <c r="P79" s="92" t="s">
        <v>891</v>
      </c>
      <c r="Q79" s="87" t="s">
        <v>111</v>
      </c>
      <c r="R79" s="87"/>
      <c r="S79" s="87" t="s">
        <v>98</v>
      </c>
      <c r="T79" s="18"/>
    </row>
    <row r="80" spans="1:20" ht="18.75" x14ac:dyDescent="0.3">
      <c r="A80" s="4">
        <v>76</v>
      </c>
      <c r="B80" s="85" t="s">
        <v>62</v>
      </c>
      <c r="C80" s="89" t="s">
        <v>824</v>
      </c>
      <c r="D80" s="87" t="s">
        <v>23</v>
      </c>
      <c r="E80" s="90" t="s">
        <v>236</v>
      </c>
      <c r="F80" s="87" t="s">
        <v>114</v>
      </c>
      <c r="G80" s="88">
        <v>133</v>
      </c>
      <c r="H80" s="88">
        <v>90</v>
      </c>
      <c r="I80" s="56">
        <f t="shared" si="1"/>
        <v>223</v>
      </c>
      <c r="J80" s="89">
        <v>9859669191</v>
      </c>
      <c r="K80" s="93" t="s">
        <v>885</v>
      </c>
      <c r="L80" s="87"/>
      <c r="M80" s="87"/>
      <c r="N80" s="87"/>
      <c r="O80" s="87"/>
      <c r="P80" s="92" t="s">
        <v>891</v>
      </c>
      <c r="Q80" s="87" t="s">
        <v>111</v>
      </c>
      <c r="R80" s="87"/>
      <c r="S80" s="87" t="s">
        <v>98</v>
      </c>
      <c r="T80" s="18"/>
    </row>
    <row r="81" spans="1:20" ht="18.75" x14ac:dyDescent="0.3">
      <c r="A81" s="4">
        <v>77</v>
      </c>
      <c r="B81" s="85" t="s">
        <v>63</v>
      </c>
      <c r="C81" s="91" t="s">
        <v>825</v>
      </c>
      <c r="D81" s="87" t="s">
        <v>25</v>
      </c>
      <c r="E81" s="85">
        <v>26</v>
      </c>
      <c r="F81" s="87" t="s">
        <v>755</v>
      </c>
      <c r="G81" s="85">
        <v>9</v>
      </c>
      <c r="H81" s="85">
        <v>13</v>
      </c>
      <c r="I81" s="56">
        <f t="shared" si="1"/>
        <v>22</v>
      </c>
      <c r="J81" s="86">
        <v>9401591062</v>
      </c>
      <c r="K81" s="86" t="s">
        <v>868</v>
      </c>
      <c r="L81" s="86" t="s">
        <v>869</v>
      </c>
      <c r="M81" s="86">
        <v>7399692562</v>
      </c>
      <c r="N81" s="86" t="s">
        <v>883</v>
      </c>
      <c r="O81" s="86">
        <v>8876681458</v>
      </c>
      <c r="P81" s="92" t="s">
        <v>891</v>
      </c>
      <c r="Q81" s="87" t="s">
        <v>111</v>
      </c>
      <c r="R81" s="87"/>
      <c r="S81" s="87" t="s">
        <v>98</v>
      </c>
      <c r="T81" s="18"/>
    </row>
    <row r="82" spans="1:20" ht="18.75" x14ac:dyDescent="0.3">
      <c r="A82" s="4">
        <v>78</v>
      </c>
      <c r="B82" s="85" t="s">
        <v>63</v>
      </c>
      <c r="C82" s="89" t="s">
        <v>826</v>
      </c>
      <c r="D82" s="87" t="s">
        <v>23</v>
      </c>
      <c r="E82" s="90" t="s">
        <v>245</v>
      </c>
      <c r="F82" s="87"/>
      <c r="G82" s="88">
        <v>34</v>
      </c>
      <c r="H82" s="88">
        <v>34</v>
      </c>
      <c r="I82" s="56">
        <f t="shared" si="1"/>
        <v>68</v>
      </c>
      <c r="J82" s="89">
        <v>7399443883</v>
      </c>
      <c r="K82" s="93" t="s">
        <v>892</v>
      </c>
      <c r="L82" s="87"/>
      <c r="M82" s="87"/>
      <c r="N82" s="87"/>
      <c r="O82" s="87"/>
      <c r="P82" s="92" t="s">
        <v>891</v>
      </c>
      <c r="Q82" s="87" t="s">
        <v>111</v>
      </c>
      <c r="R82" s="87"/>
      <c r="S82" s="87" t="s">
        <v>98</v>
      </c>
      <c r="T82" s="18"/>
    </row>
    <row r="83" spans="1:20" ht="18.75" x14ac:dyDescent="0.3">
      <c r="A83" s="4">
        <v>79</v>
      </c>
      <c r="B83" s="85" t="s">
        <v>63</v>
      </c>
      <c r="C83" s="89" t="s">
        <v>827</v>
      </c>
      <c r="D83" s="87" t="s">
        <v>23</v>
      </c>
      <c r="E83" s="90" t="s">
        <v>247</v>
      </c>
      <c r="F83" s="87" t="s">
        <v>114</v>
      </c>
      <c r="G83" s="85">
        <v>36</v>
      </c>
      <c r="H83" s="85">
        <v>33</v>
      </c>
      <c r="I83" s="56">
        <f t="shared" si="1"/>
        <v>69</v>
      </c>
      <c r="J83" s="89">
        <v>9678793790</v>
      </c>
      <c r="K83" s="93" t="s">
        <v>892</v>
      </c>
      <c r="L83" s="87"/>
      <c r="M83" s="87"/>
      <c r="N83" s="87"/>
      <c r="O83" s="87"/>
      <c r="P83" s="92" t="s">
        <v>891</v>
      </c>
      <c r="Q83" s="87" t="s">
        <v>111</v>
      </c>
      <c r="R83" s="87"/>
      <c r="S83" s="87" t="s">
        <v>98</v>
      </c>
      <c r="T83" s="18"/>
    </row>
    <row r="84" spans="1:20" ht="18.75" x14ac:dyDescent="0.3">
      <c r="A84" s="4">
        <v>80</v>
      </c>
      <c r="B84" s="85" t="s">
        <v>62</v>
      </c>
      <c r="C84" s="86" t="s">
        <v>828</v>
      </c>
      <c r="D84" s="87" t="s">
        <v>25</v>
      </c>
      <c r="E84" s="85">
        <v>3</v>
      </c>
      <c r="F84" s="87" t="s">
        <v>822</v>
      </c>
      <c r="G84" s="85">
        <v>19</v>
      </c>
      <c r="H84" s="85">
        <v>15</v>
      </c>
      <c r="I84" s="56">
        <f t="shared" si="1"/>
        <v>34</v>
      </c>
      <c r="J84" s="86">
        <v>7896323315</v>
      </c>
      <c r="K84" s="86"/>
      <c r="L84" s="86"/>
      <c r="M84" s="86"/>
      <c r="N84" s="94"/>
      <c r="O84" s="86"/>
      <c r="P84" s="92" t="s">
        <v>893</v>
      </c>
      <c r="Q84" s="87" t="s">
        <v>178</v>
      </c>
      <c r="R84" s="87"/>
      <c r="S84" s="87" t="s">
        <v>98</v>
      </c>
      <c r="T84" s="18"/>
    </row>
    <row r="85" spans="1:20" ht="18.75" x14ac:dyDescent="0.3">
      <c r="A85" s="4">
        <v>81</v>
      </c>
      <c r="B85" s="85" t="s">
        <v>62</v>
      </c>
      <c r="C85" s="86" t="s">
        <v>829</v>
      </c>
      <c r="D85" s="87" t="s">
        <v>25</v>
      </c>
      <c r="E85" s="85">
        <v>4</v>
      </c>
      <c r="F85" s="87" t="s">
        <v>822</v>
      </c>
      <c r="G85" s="85">
        <v>15</v>
      </c>
      <c r="H85" s="85">
        <v>13</v>
      </c>
      <c r="I85" s="56">
        <f t="shared" si="1"/>
        <v>28</v>
      </c>
      <c r="J85" s="86">
        <v>7086923367</v>
      </c>
      <c r="K85" s="87"/>
      <c r="L85" s="87"/>
      <c r="M85" s="87"/>
      <c r="N85" s="87"/>
      <c r="O85" s="87"/>
      <c r="P85" s="92" t="s">
        <v>893</v>
      </c>
      <c r="Q85" s="87" t="s">
        <v>178</v>
      </c>
      <c r="R85" s="87"/>
      <c r="S85" s="87" t="s">
        <v>98</v>
      </c>
      <c r="T85" s="18"/>
    </row>
    <row r="86" spans="1:20" ht="18.75" x14ac:dyDescent="0.3">
      <c r="A86" s="4">
        <v>82</v>
      </c>
      <c r="B86" s="85" t="s">
        <v>62</v>
      </c>
      <c r="C86" s="89" t="s">
        <v>830</v>
      </c>
      <c r="D86" s="87" t="s">
        <v>23</v>
      </c>
      <c r="E86" s="90" t="s">
        <v>250</v>
      </c>
      <c r="F86" s="87" t="s">
        <v>101</v>
      </c>
      <c r="G86" s="88">
        <v>193</v>
      </c>
      <c r="H86" s="88">
        <v>103</v>
      </c>
      <c r="I86" s="56">
        <f t="shared" si="1"/>
        <v>296</v>
      </c>
      <c r="J86" s="89">
        <v>7086592026</v>
      </c>
      <c r="K86" s="89" t="s">
        <v>830</v>
      </c>
      <c r="L86" s="87"/>
      <c r="M86" s="87"/>
      <c r="N86" s="87"/>
      <c r="O86" s="87"/>
      <c r="P86" s="92" t="s">
        <v>893</v>
      </c>
      <c r="Q86" s="87" t="s">
        <v>178</v>
      </c>
      <c r="R86" s="87"/>
      <c r="S86" s="87" t="s">
        <v>98</v>
      </c>
      <c r="T86" s="18"/>
    </row>
    <row r="87" spans="1:20" ht="18.75" x14ac:dyDescent="0.3">
      <c r="A87" s="4">
        <v>83</v>
      </c>
      <c r="B87" s="85" t="s">
        <v>63</v>
      </c>
      <c r="C87" s="91" t="s">
        <v>831</v>
      </c>
      <c r="D87" s="87" t="s">
        <v>25</v>
      </c>
      <c r="E87" s="85">
        <v>27</v>
      </c>
      <c r="F87" s="87" t="s">
        <v>755</v>
      </c>
      <c r="G87" s="85">
        <v>15</v>
      </c>
      <c r="H87" s="85">
        <v>27</v>
      </c>
      <c r="I87" s="56">
        <f t="shared" si="1"/>
        <v>42</v>
      </c>
      <c r="J87" s="86">
        <v>7896268724</v>
      </c>
      <c r="K87" s="86" t="s">
        <v>868</v>
      </c>
      <c r="L87" s="86" t="s">
        <v>869</v>
      </c>
      <c r="M87" s="86">
        <v>7399692562</v>
      </c>
      <c r="N87" s="86" t="s">
        <v>894</v>
      </c>
      <c r="O87" s="86">
        <v>9854826174</v>
      </c>
      <c r="P87" s="92" t="s">
        <v>893</v>
      </c>
      <c r="Q87" s="87" t="s">
        <v>178</v>
      </c>
      <c r="R87" s="87"/>
      <c r="S87" s="87" t="s">
        <v>98</v>
      </c>
      <c r="T87" s="18"/>
    </row>
    <row r="88" spans="1:20" ht="18.75" x14ac:dyDescent="0.3">
      <c r="A88" s="4">
        <v>84</v>
      </c>
      <c r="B88" s="85" t="s">
        <v>63</v>
      </c>
      <c r="C88" s="89" t="s">
        <v>832</v>
      </c>
      <c r="D88" s="87" t="s">
        <v>23</v>
      </c>
      <c r="E88" s="90" t="s">
        <v>254</v>
      </c>
      <c r="F88" s="87" t="s">
        <v>101</v>
      </c>
      <c r="G88" s="88">
        <v>19</v>
      </c>
      <c r="H88" s="88">
        <v>19</v>
      </c>
      <c r="I88" s="56">
        <f t="shared" si="1"/>
        <v>38</v>
      </c>
      <c r="J88" s="89">
        <v>9678185414</v>
      </c>
      <c r="K88" s="93" t="s">
        <v>892</v>
      </c>
      <c r="L88" s="87"/>
      <c r="M88" s="87"/>
      <c r="N88" s="87"/>
      <c r="O88" s="87"/>
      <c r="P88" s="92" t="s">
        <v>893</v>
      </c>
      <c r="Q88" s="87" t="s">
        <v>178</v>
      </c>
      <c r="R88" s="87"/>
      <c r="S88" s="87" t="s">
        <v>98</v>
      </c>
      <c r="T88" s="18"/>
    </row>
    <row r="89" spans="1:20" ht="36.75" x14ac:dyDescent="0.3">
      <c r="A89" s="4">
        <v>85</v>
      </c>
      <c r="B89" s="85" t="s">
        <v>63</v>
      </c>
      <c r="C89" s="89" t="s">
        <v>833</v>
      </c>
      <c r="D89" s="87" t="s">
        <v>23</v>
      </c>
      <c r="E89" s="90" t="s">
        <v>256</v>
      </c>
      <c r="F89" s="87" t="s">
        <v>114</v>
      </c>
      <c r="G89" s="88">
        <v>26</v>
      </c>
      <c r="H89" s="88">
        <v>16</v>
      </c>
      <c r="I89" s="56">
        <f t="shared" si="1"/>
        <v>42</v>
      </c>
      <c r="J89" s="89">
        <v>7399485574</v>
      </c>
      <c r="K89" s="93" t="s">
        <v>895</v>
      </c>
      <c r="L89" s="87"/>
      <c r="M89" s="87"/>
      <c r="N89" s="87"/>
      <c r="O89" s="87"/>
      <c r="P89" s="92" t="s">
        <v>893</v>
      </c>
      <c r="Q89" s="87" t="s">
        <v>178</v>
      </c>
      <c r="R89" s="87"/>
      <c r="S89" s="87" t="s">
        <v>98</v>
      </c>
      <c r="T89" s="18"/>
    </row>
    <row r="90" spans="1:20" ht="18.75" x14ac:dyDescent="0.3">
      <c r="A90" s="4">
        <v>86</v>
      </c>
      <c r="B90" s="85" t="s">
        <v>62</v>
      </c>
      <c r="C90" s="86" t="s">
        <v>834</v>
      </c>
      <c r="D90" s="87" t="s">
        <v>25</v>
      </c>
      <c r="E90" s="85">
        <v>5</v>
      </c>
      <c r="F90" s="87" t="s">
        <v>822</v>
      </c>
      <c r="G90" s="85">
        <v>8</v>
      </c>
      <c r="H90" s="85">
        <v>12</v>
      </c>
      <c r="I90" s="56">
        <f t="shared" si="1"/>
        <v>20</v>
      </c>
      <c r="J90" s="86">
        <v>7086360348</v>
      </c>
      <c r="K90" s="87"/>
      <c r="L90" s="87"/>
      <c r="M90" s="87"/>
      <c r="N90" s="87"/>
      <c r="O90" s="87"/>
      <c r="P90" s="92" t="s">
        <v>896</v>
      </c>
      <c r="Q90" s="87" t="s">
        <v>133</v>
      </c>
      <c r="R90" s="87"/>
      <c r="S90" s="87" t="s">
        <v>98</v>
      </c>
      <c r="T90" s="18"/>
    </row>
    <row r="91" spans="1:20" ht="18.75" x14ac:dyDescent="0.3">
      <c r="A91" s="4">
        <v>87</v>
      </c>
      <c r="B91" s="85" t="s">
        <v>62</v>
      </c>
      <c r="C91" s="86" t="s">
        <v>835</v>
      </c>
      <c r="D91" s="87" t="s">
        <v>25</v>
      </c>
      <c r="E91" s="85">
        <v>6</v>
      </c>
      <c r="F91" s="87" t="s">
        <v>822</v>
      </c>
      <c r="G91" s="85">
        <v>5</v>
      </c>
      <c r="H91" s="85">
        <v>4</v>
      </c>
      <c r="I91" s="56">
        <f t="shared" si="1"/>
        <v>9</v>
      </c>
      <c r="J91" s="86">
        <v>8761842051</v>
      </c>
      <c r="K91" s="87"/>
      <c r="L91" s="87"/>
      <c r="M91" s="87"/>
      <c r="N91" s="87"/>
      <c r="O91" s="87"/>
      <c r="P91" s="92" t="s">
        <v>896</v>
      </c>
      <c r="Q91" s="87" t="s">
        <v>133</v>
      </c>
      <c r="R91" s="87"/>
      <c r="S91" s="87" t="s">
        <v>98</v>
      </c>
      <c r="T91" s="18"/>
    </row>
    <row r="92" spans="1:20" ht="18.75" x14ac:dyDescent="0.3">
      <c r="A92" s="4">
        <v>88</v>
      </c>
      <c r="B92" s="85" t="s">
        <v>62</v>
      </c>
      <c r="C92" s="89" t="s">
        <v>836</v>
      </c>
      <c r="D92" s="87" t="s">
        <v>23</v>
      </c>
      <c r="E92" s="90" t="s">
        <v>267</v>
      </c>
      <c r="F92" s="87" t="s">
        <v>101</v>
      </c>
      <c r="G92" s="85">
        <v>52</v>
      </c>
      <c r="H92" s="85">
        <v>67</v>
      </c>
      <c r="I92" s="56">
        <f t="shared" si="1"/>
        <v>119</v>
      </c>
      <c r="J92" s="85"/>
      <c r="K92" s="93" t="s">
        <v>897</v>
      </c>
      <c r="L92" s="87"/>
      <c r="M92" s="87"/>
      <c r="N92" s="87"/>
      <c r="O92" s="87"/>
      <c r="P92" s="92" t="s">
        <v>896</v>
      </c>
      <c r="Q92" s="87" t="s">
        <v>133</v>
      </c>
      <c r="R92" s="87"/>
      <c r="S92" s="87" t="s">
        <v>98</v>
      </c>
      <c r="T92" s="18"/>
    </row>
    <row r="93" spans="1:20" ht="18.75" x14ac:dyDescent="0.3">
      <c r="A93" s="4">
        <v>89</v>
      </c>
      <c r="B93" s="85" t="s">
        <v>63</v>
      </c>
      <c r="C93" s="91" t="s">
        <v>837</v>
      </c>
      <c r="D93" s="87" t="s">
        <v>25</v>
      </c>
      <c r="E93" s="85">
        <v>28</v>
      </c>
      <c r="F93" s="87" t="s">
        <v>755</v>
      </c>
      <c r="G93" s="85">
        <v>16</v>
      </c>
      <c r="H93" s="85">
        <v>16</v>
      </c>
      <c r="I93" s="56">
        <f t="shared" si="1"/>
        <v>32</v>
      </c>
      <c r="J93" s="86">
        <v>7399642977</v>
      </c>
      <c r="K93" s="86" t="s">
        <v>868</v>
      </c>
      <c r="L93" s="86" t="s">
        <v>869</v>
      </c>
      <c r="M93" s="86">
        <v>7399692562</v>
      </c>
      <c r="N93" s="86" t="s">
        <v>894</v>
      </c>
      <c r="O93" s="86">
        <v>9854826174</v>
      </c>
      <c r="P93" s="92" t="s">
        <v>896</v>
      </c>
      <c r="Q93" s="87" t="s">
        <v>133</v>
      </c>
      <c r="R93" s="87"/>
      <c r="S93" s="87" t="s">
        <v>98</v>
      </c>
      <c r="T93" s="18"/>
    </row>
    <row r="94" spans="1:20" ht="18.75" x14ac:dyDescent="0.3">
      <c r="A94" s="4">
        <v>90</v>
      </c>
      <c r="B94" s="85" t="s">
        <v>63</v>
      </c>
      <c r="C94" s="89" t="s">
        <v>838</v>
      </c>
      <c r="D94" s="87" t="s">
        <v>23</v>
      </c>
      <c r="E94" s="90" t="s">
        <v>262</v>
      </c>
      <c r="F94" s="87" t="s">
        <v>101</v>
      </c>
      <c r="G94" s="85">
        <v>19</v>
      </c>
      <c r="H94" s="85">
        <v>8</v>
      </c>
      <c r="I94" s="56">
        <f t="shared" si="1"/>
        <v>27</v>
      </c>
      <c r="J94" s="89">
        <v>9577669492</v>
      </c>
      <c r="K94" s="93" t="s">
        <v>895</v>
      </c>
      <c r="L94" s="87"/>
      <c r="M94" s="87"/>
      <c r="N94" s="87"/>
      <c r="O94" s="87"/>
      <c r="P94" s="92" t="s">
        <v>896</v>
      </c>
      <c r="Q94" s="87" t="s">
        <v>133</v>
      </c>
      <c r="R94" s="87"/>
      <c r="S94" s="87" t="s">
        <v>98</v>
      </c>
      <c r="T94" s="18"/>
    </row>
    <row r="95" spans="1:20" ht="18.75" x14ac:dyDescent="0.3">
      <c r="A95" s="4">
        <v>91</v>
      </c>
      <c r="B95" s="85" t="s">
        <v>63</v>
      </c>
      <c r="C95" s="89" t="s">
        <v>839</v>
      </c>
      <c r="D95" s="87" t="s">
        <v>23</v>
      </c>
      <c r="E95" s="90" t="s">
        <v>264</v>
      </c>
      <c r="F95" s="87" t="s">
        <v>101</v>
      </c>
      <c r="G95" s="88">
        <v>8</v>
      </c>
      <c r="H95" s="88">
        <v>12</v>
      </c>
      <c r="I95" s="56">
        <f t="shared" si="1"/>
        <v>20</v>
      </c>
      <c r="J95" s="89">
        <v>9957090700</v>
      </c>
      <c r="K95" s="93" t="s">
        <v>895</v>
      </c>
      <c r="L95" s="87"/>
      <c r="M95" s="87"/>
      <c r="N95" s="87"/>
      <c r="O95" s="87"/>
      <c r="P95" s="92" t="s">
        <v>896</v>
      </c>
      <c r="Q95" s="87" t="s">
        <v>133</v>
      </c>
      <c r="R95" s="87"/>
      <c r="S95" s="87" t="s">
        <v>98</v>
      </c>
      <c r="T95" s="18"/>
    </row>
    <row r="96" spans="1:20" ht="18.75" x14ac:dyDescent="0.3">
      <c r="A96" s="4">
        <v>92</v>
      </c>
      <c r="B96" s="85" t="s">
        <v>62</v>
      </c>
      <c r="C96" s="86" t="s">
        <v>840</v>
      </c>
      <c r="D96" s="87" t="s">
        <v>25</v>
      </c>
      <c r="E96" s="85">
        <v>7</v>
      </c>
      <c r="F96" s="87" t="s">
        <v>822</v>
      </c>
      <c r="G96" s="85">
        <v>13</v>
      </c>
      <c r="H96" s="85">
        <v>7</v>
      </c>
      <c r="I96" s="56">
        <f t="shared" si="1"/>
        <v>20</v>
      </c>
      <c r="J96" s="86">
        <v>9577907052</v>
      </c>
      <c r="K96" s="87"/>
      <c r="L96" s="87"/>
      <c r="M96" s="87"/>
      <c r="N96" s="87"/>
      <c r="O96" s="87"/>
      <c r="P96" s="92"/>
      <c r="Q96" s="87"/>
      <c r="R96" s="87"/>
      <c r="S96" s="87"/>
      <c r="T96" s="18"/>
    </row>
    <row r="97" spans="1:20" ht="18.75" x14ac:dyDescent="0.3">
      <c r="A97" s="4">
        <v>93</v>
      </c>
      <c r="B97" s="85" t="s">
        <v>62</v>
      </c>
      <c r="C97" s="86" t="s">
        <v>841</v>
      </c>
      <c r="D97" s="87" t="s">
        <v>25</v>
      </c>
      <c r="E97" s="85">
        <v>8</v>
      </c>
      <c r="F97" s="87" t="s">
        <v>822</v>
      </c>
      <c r="G97" s="85">
        <v>10</v>
      </c>
      <c r="H97" s="85">
        <v>14</v>
      </c>
      <c r="I97" s="56">
        <f t="shared" si="1"/>
        <v>24</v>
      </c>
      <c r="J97" s="86">
        <v>9854751943</v>
      </c>
      <c r="K97" s="87"/>
      <c r="L97" s="87"/>
      <c r="M97" s="87"/>
      <c r="N97" s="87"/>
      <c r="O97" s="87"/>
      <c r="P97" s="92" t="s">
        <v>898</v>
      </c>
      <c r="Q97" s="87" t="s">
        <v>151</v>
      </c>
      <c r="R97" s="87"/>
      <c r="S97" s="87" t="s">
        <v>98</v>
      </c>
      <c r="T97" s="18"/>
    </row>
    <row r="98" spans="1:20" ht="36.75" x14ac:dyDescent="0.3">
      <c r="A98" s="4">
        <v>94</v>
      </c>
      <c r="B98" s="85" t="s">
        <v>62</v>
      </c>
      <c r="C98" s="89" t="s">
        <v>842</v>
      </c>
      <c r="D98" s="87" t="s">
        <v>23</v>
      </c>
      <c r="E98" s="90" t="s">
        <v>269</v>
      </c>
      <c r="F98" s="87" t="s">
        <v>114</v>
      </c>
      <c r="G98" s="85">
        <v>21</v>
      </c>
      <c r="H98" s="85">
        <v>34</v>
      </c>
      <c r="I98" s="56">
        <f t="shared" si="1"/>
        <v>55</v>
      </c>
      <c r="J98" s="89">
        <v>9957220422</v>
      </c>
      <c r="K98" s="93" t="s">
        <v>836</v>
      </c>
      <c r="L98" s="87"/>
      <c r="M98" s="87"/>
      <c r="N98" s="87"/>
      <c r="O98" s="87"/>
      <c r="P98" s="92" t="s">
        <v>898</v>
      </c>
      <c r="Q98" s="87" t="s">
        <v>151</v>
      </c>
      <c r="R98" s="87"/>
      <c r="S98" s="87" t="s">
        <v>98</v>
      </c>
      <c r="T98" s="18"/>
    </row>
    <row r="99" spans="1:20" ht="18.75" x14ac:dyDescent="0.3">
      <c r="A99" s="4">
        <v>95</v>
      </c>
      <c r="B99" s="85" t="s">
        <v>62</v>
      </c>
      <c r="C99" s="89" t="s">
        <v>843</v>
      </c>
      <c r="D99" s="87" t="s">
        <v>23</v>
      </c>
      <c r="E99" s="90" t="s">
        <v>280</v>
      </c>
      <c r="F99" s="87" t="s">
        <v>101</v>
      </c>
      <c r="G99" s="88">
        <v>24</v>
      </c>
      <c r="H99" s="88">
        <v>20</v>
      </c>
      <c r="I99" s="56">
        <f t="shared" si="1"/>
        <v>44</v>
      </c>
      <c r="J99" s="89">
        <v>7399740877</v>
      </c>
      <c r="K99" s="93" t="s">
        <v>899</v>
      </c>
      <c r="L99" s="87"/>
      <c r="M99" s="87"/>
      <c r="N99" s="87"/>
      <c r="O99" s="87"/>
      <c r="P99" s="92" t="s">
        <v>898</v>
      </c>
      <c r="Q99" s="87" t="s">
        <v>151</v>
      </c>
      <c r="R99" s="87"/>
      <c r="S99" s="87" t="s">
        <v>98</v>
      </c>
      <c r="T99" s="18"/>
    </row>
    <row r="100" spans="1:20" ht="18.75" x14ac:dyDescent="0.3">
      <c r="A100" s="4">
        <v>96</v>
      </c>
      <c r="B100" s="85" t="s">
        <v>63</v>
      </c>
      <c r="C100" s="91" t="s">
        <v>844</v>
      </c>
      <c r="D100" s="87" t="s">
        <v>25</v>
      </c>
      <c r="E100" s="85">
        <v>29</v>
      </c>
      <c r="F100" s="87" t="s">
        <v>755</v>
      </c>
      <c r="G100" s="85">
        <v>11</v>
      </c>
      <c r="H100" s="85">
        <v>7</v>
      </c>
      <c r="I100" s="56">
        <f t="shared" si="1"/>
        <v>18</v>
      </c>
      <c r="J100" s="86">
        <v>9401137451</v>
      </c>
      <c r="K100" s="86" t="s">
        <v>868</v>
      </c>
      <c r="L100" s="86" t="s">
        <v>869</v>
      </c>
      <c r="M100" s="86">
        <v>7399692562</v>
      </c>
      <c r="N100" s="86" t="s">
        <v>900</v>
      </c>
      <c r="O100" s="86">
        <v>9577747885</v>
      </c>
      <c r="P100" s="92" t="s">
        <v>898</v>
      </c>
      <c r="Q100" s="87" t="s">
        <v>151</v>
      </c>
      <c r="R100" s="87"/>
      <c r="S100" s="87" t="s">
        <v>98</v>
      </c>
      <c r="T100" s="18"/>
    </row>
    <row r="101" spans="1:20" ht="36.75" x14ac:dyDescent="0.3">
      <c r="A101" s="4">
        <v>97</v>
      </c>
      <c r="B101" s="85" t="s">
        <v>63</v>
      </c>
      <c r="C101" s="89" t="s">
        <v>845</v>
      </c>
      <c r="D101" s="87" t="s">
        <v>23</v>
      </c>
      <c r="E101" s="90" t="s">
        <v>272</v>
      </c>
      <c r="F101" s="87" t="s">
        <v>101</v>
      </c>
      <c r="G101" s="88">
        <v>22</v>
      </c>
      <c r="H101" s="88">
        <v>15</v>
      </c>
      <c r="I101" s="56">
        <f t="shared" si="1"/>
        <v>37</v>
      </c>
      <c r="J101" s="89">
        <v>7399444605</v>
      </c>
      <c r="K101" s="93" t="s">
        <v>895</v>
      </c>
      <c r="L101" s="87"/>
      <c r="M101" s="87"/>
      <c r="N101" s="87"/>
      <c r="O101" s="87"/>
      <c r="P101" s="92" t="s">
        <v>898</v>
      </c>
      <c r="Q101" s="87" t="s">
        <v>151</v>
      </c>
      <c r="R101" s="87"/>
      <c r="S101" s="87" t="s">
        <v>98</v>
      </c>
      <c r="T101" s="18"/>
    </row>
    <row r="102" spans="1:20" ht="36.75" x14ac:dyDescent="0.3">
      <c r="A102" s="4">
        <v>98</v>
      </c>
      <c r="B102" s="85" t="s">
        <v>63</v>
      </c>
      <c r="C102" s="89" t="s">
        <v>846</v>
      </c>
      <c r="D102" s="87" t="s">
        <v>23</v>
      </c>
      <c r="E102" s="90" t="s">
        <v>275</v>
      </c>
      <c r="F102" s="87" t="s">
        <v>291</v>
      </c>
      <c r="G102" s="88">
        <v>21</v>
      </c>
      <c r="H102" s="88">
        <v>31</v>
      </c>
      <c r="I102" s="56">
        <f t="shared" si="1"/>
        <v>52</v>
      </c>
      <c r="J102" s="89">
        <v>9954018283</v>
      </c>
      <c r="K102" s="93" t="s">
        <v>895</v>
      </c>
      <c r="L102" s="87"/>
      <c r="M102" s="87"/>
      <c r="N102" s="87"/>
      <c r="O102" s="87"/>
      <c r="P102" s="92" t="s">
        <v>898</v>
      </c>
      <c r="Q102" s="87" t="s">
        <v>151</v>
      </c>
      <c r="R102" s="87"/>
      <c r="S102" s="87" t="s">
        <v>98</v>
      </c>
      <c r="T102" s="18"/>
    </row>
    <row r="103" spans="1:20" ht="18.75" x14ac:dyDescent="0.3">
      <c r="A103" s="4">
        <v>99</v>
      </c>
      <c r="B103" s="85" t="s">
        <v>62</v>
      </c>
      <c r="C103" s="86" t="s">
        <v>847</v>
      </c>
      <c r="D103" s="87" t="s">
        <v>25</v>
      </c>
      <c r="E103" s="85">
        <v>9</v>
      </c>
      <c r="F103" s="87" t="s">
        <v>822</v>
      </c>
      <c r="G103" s="85">
        <v>15</v>
      </c>
      <c r="H103" s="85">
        <v>15</v>
      </c>
      <c r="I103" s="56">
        <f t="shared" si="1"/>
        <v>30</v>
      </c>
      <c r="J103" s="86">
        <v>9613600079</v>
      </c>
      <c r="K103" s="87"/>
      <c r="L103" s="87"/>
      <c r="M103" s="87"/>
      <c r="N103" s="87"/>
      <c r="O103" s="87"/>
      <c r="P103" s="92" t="s">
        <v>901</v>
      </c>
      <c r="Q103" s="87" t="s">
        <v>97</v>
      </c>
      <c r="R103" s="87"/>
      <c r="S103" s="87" t="s">
        <v>98</v>
      </c>
      <c r="T103" s="18"/>
    </row>
    <row r="104" spans="1:20" ht="18.75" x14ac:dyDescent="0.3">
      <c r="A104" s="4">
        <v>100</v>
      </c>
      <c r="B104" s="85" t="s">
        <v>62</v>
      </c>
      <c r="C104" s="86" t="s">
        <v>848</v>
      </c>
      <c r="D104" s="87" t="s">
        <v>25</v>
      </c>
      <c r="E104" s="85">
        <v>10</v>
      </c>
      <c r="F104" s="87" t="s">
        <v>822</v>
      </c>
      <c r="G104" s="85">
        <v>13</v>
      </c>
      <c r="H104" s="85">
        <v>12</v>
      </c>
      <c r="I104" s="56">
        <f t="shared" si="1"/>
        <v>25</v>
      </c>
      <c r="J104" s="86">
        <v>9613517456</v>
      </c>
      <c r="K104" s="87"/>
      <c r="L104" s="87"/>
      <c r="M104" s="87"/>
      <c r="N104" s="87"/>
      <c r="O104" s="87"/>
      <c r="P104" s="92" t="s">
        <v>901</v>
      </c>
      <c r="Q104" s="87" t="s">
        <v>97</v>
      </c>
      <c r="R104" s="87"/>
      <c r="S104" s="87" t="s">
        <v>98</v>
      </c>
      <c r="T104" s="18"/>
    </row>
    <row r="105" spans="1:20" ht="18.75" x14ac:dyDescent="0.3">
      <c r="A105" s="4">
        <v>101</v>
      </c>
      <c r="B105" s="85" t="s">
        <v>62</v>
      </c>
      <c r="C105" s="89" t="s">
        <v>849</v>
      </c>
      <c r="D105" s="87" t="s">
        <v>23</v>
      </c>
      <c r="E105" s="90" t="s">
        <v>282</v>
      </c>
      <c r="F105" s="87" t="s">
        <v>101</v>
      </c>
      <c r="G105" s="85">
        <v>30</v>
      </c>
      <c r="H105" s="85">
        <v>21</v>
      </c>
      <c r="I105" s="56">
        <f t="shared" si="1"/>
        <v>51</v>
      </c>
      <c r="J105" s="89">
        <v>9678439721</v>
      </c>
      <c r="K105" s="93" t="s">
        <v>899</v>
      </c>
      <c r="L105" s="87"/>
      <c r="M105" s="87"/>
      <c r="N105" s="87"/>
      <c r="O105" s="87"/>
      <c r="P105" s="92" t="s">
        <v>901</v>
      </c>
      <c r="Q105" s="87" t="s">
        <v>97</v>
      </c>
      <c r="R105" s="87"/>
      <c r="S105" s="87" t="s">
        <v>98</v>
      </c>
      <c r="T105" s="18"/>
    </row>
    <row r="106" spans="1:20" ht="36.75" x14ac:dyDescent="0.3">
      <c r="A106" s="4">
        <v>102</v>
      </c>
      <c r="B106" s="85" t="s">
        <v>62</v>
      </c>
      <c r="C106" s="89" t="s">
        <v>850</v>
      </c>
      <c r="D106" s="87" t="s">
        <v>23</v>
      </c>
      <c r="E106" s="90" t="s">
        <v>125</v>
      </c>
      <c r="F106" s="87" t="s">
        <v>291</v>
      </c>
      <c r="G106" s="88">
        <v>36</v>
      </c>
      <c r="H106" s="88">
        <v>40</v>
      </c>
      <c r="I106" s="56">
        <f t="shared" si="1"/>
        <v>76</v>
      </c>
      <c r="J106" s="89">
        <v>9957780703</v>
      </c>
      <c r="K106" s="93" t="s">
        <v>902</v>
      </c>
      <c r="L106" s="87"/>
      <c r="M106" s="87"/>
      <c r="N106" s="87"/>
      <c r="O106" s="87"/>
      <c r="P106" s="92"/>
      <c r="Q106" s="87"/>
      <c r="R106" s="87"/>
      <c r="S106" s="87"/>
      <c r="T106" s="18"/>
    </row>
    <row r="107" spans="1:20" ht="18.75" x14ac:dyDescent="0.3">
      <c r="A107" s="4">
        <v>103</v>
      </c>
      <c r="B107" s="85" t="s">
        <v>63</v>
      </c>
      <c r="C107" s="91" t="s">
        <v>851</v>
      </c>
      <c r="D107" s="87" t="s">
        <v>25</v>
      </c>
      <c r="E107" s="85">
        <v>30</v>
      </c>
      <c r="F107" s="87" t="s">
        <v>852</v>
      </c>
      <c r="G107" s="88">
        <v>6</v>
      </c>
      <c r="H107" s="88">
        <v>7</v>
      </c>
      <c r="I107" s="56">
        <f t="shared" si="1"/>
        <v>13</v>
      </c>
      <c r="J107" s="86">
        <v>9854976373</v>
      </c>
      <c r="K107" s="86" t="s">
        <v>868</v>
      </c>
      <c r="L107" s="86" t="s">
        <v>869</v>
      </c>
      <c r="M107" s="86">
        <v>7399692562</v>
      </c>
      <c r="N107" s="86" t="s">
        <v>900</v>
      </c>
      <c r="O107" s="86">
        <v>9577747885</v>
      </c>
      <c r="P107" s="92" t="s">
        <v>901</v>
      </c>
      <c r="Q107" s="87" t="s">
        <v>97</v>
      </c>
      <c r="R107" s="87"/>
      <c r="S107" s="87" t="s">
        <v>98</v>
      </c>
      <c r="T107" s="18"/>
    </row>
    <row r="108" spans="1:20" ht="18.75" x14ac:dyDescent="0.3">
      <c r="A108" s="4">
        <v>104</v>
      </c>
      <c r="B108" s="85" t="s">
        <v>63</v>
      </c>
      <c r="C108" s="89" t="s">
        <v>853</v>
      </c>
      <c r="D108" s="87" t="s">
        <v>23</v>
      </c>
      <c r="E108" s="90" t="s">
        <v>277</v>
      </c>
      <c r="F108" s="87" t="s">
        <v>101</v>
      </c>
      <c r="G108" s="88">
        <v>30</v>
      </c>
      <c r="H108" s="88">
        <v>26</v>
      </c>
      <c r="I108" s="56">
        <f t="shared" si="1"/>
        <v>56</v>
      </c>
      <c r="J108" s="89">
        <v>8749826659</v>
      </c>
      <c r="K108" s="93" t="s">
        <v>903</v>
      </c>
      <c r="L108" s="87"/>
      <c r="M108" s="87"/>
      <c r="N108" s="87"/>
      <c r="O108" s="87"/>
      <c r="P108" s="92" t="s">
        <v>901</v>
      </c>
      <c r="Q108" s="87" t="s">
        <v>97</v>
      </c>
      <c r="R108" s="87"/>
      <c r="S108" s="87" t="s">
        <v>98</v>
      </c>
      <c r="T108" s="18"/>
    </row>
    <row r="109" spans="1:20" ht="36.75" x14ac:dyDescent="0.3">
      <c r="A109" s="4">
        <v>105</v>
      </c>
      <c r="B109" s="85" t="s">
        <v>63</v>
      </c>
      <c r="C109" s="89" t="s">
        <v>854</v>
      </c>
      <c r="D109" s="87" t="s">
        <v>23</v>
      </c>
      <c r="E109" s="90" t="s">
        <v>497</v>
      </c>
      <c r="F109" s="87" t="s">
        <v>101</v>
      </c>
      <c r="G109" s="88">
        <v>25</v>
      </c>
      <c r="H109" s="88">
        <v>22</v>
      </c>
      <c r="I109" s="56">
        <f t="shared" si="1"/>
        <v>47</v>
      </c>
      <c r="J109" s="89">
        <v>9954378632</v>
      </c>
      <c r="K109" s="93" t="s">
        <v>904</v>
      </c>
      <c r="L109" s="87"/>
      <c r="M109" s="87"/>
      <c r="N109" s="87"/>
      <c r="O109" s="87"/>
      <c r="P109" s="92" t="s">
        <v>901</v>
      </c>
      <c r="Q109" s="87" t="s">
        <v>97</v>
      </c>
      <c r="R109" s="87"/>
      <c r="S109" s="87" t="s">
        <v>98</v>
      </c>
      <c r="T109" s="18"/>
    </row>
    <row r="110" spans="1:20" ht="18.75" x14ac:dyDescent="0.3">
      <c r="A110" s="4">
        <v>106</v>
      </c>
      <c r="B110" s="85" t="s">
        <v>62</v>
      </c>
      <c r="C110" s="86" t="s">
        <v>855</v>
      </c>
      <c r="D110" s="87" t="s">
        <v>25</v>
      </c>
      <c r="E110" s="85">
        <v>11</v>
      </c>
      <c r="F110" s="87" t="s">
        <v>822</v>
      </c>
      <c r="G110" s="88">
        <v>5</v>
      </c>
      <c r="H110" s="88">
        <v>5</v>
      </c>
      <c r="I110" s="56">
        <f t="shared" si="1"/>
        <v>10</v>
      </c>
      <c r="J110" s="86">
        <v>9954819474</v>
      </c>
      <c r="K110" s="87"/>
      <c r="L110" s="87"/>
      <c r="M110" s="87"/>
      <c r="N110" s="87"/>
      <c r="O110" s="87"/>
      <c r="P110" s="92" t="s">
        <v>905</v>
      </c>
      <c r="Q110" s="87" t="s">
        <v>111</v>
      </c>
      <c r="R110" s="87"/>
      <c r="S110" s="87" t="s">
        <v>98</v>
      </c>
      <c r="T110" s="18"/>
    </row>
    <row r="111" spans="1:20" ht="18.75" x14ac:dyDescent="0.3">
      <c r="A111" s="4">
        <v>107</v>
      </c>
      <c r="B111" s="85" t="s">
        <v>62</v>
      </c>
      <c r="C111" s="86" t="s">
        <v>856</v>
      </c>
      <c r="D111" s="87" t="s">
        <v>25</v>
      </c>
      <c r="E111" s="85">
        <v>12</v>
      </c>
      <c r="F111" s="87" t="s">
        <v>822</v>
      </c>
      <c r="G111" s="88">
        <v>13</v>
      </c>
      <c r="H111" s="88">
        <v>14</v>
      </c>
      <c r="I111" s="56">
        <f t="shared" si="1"/>
        <v>27</v>
      </c>
      <c r="J111" s="86">
        <v>7399650317</v>
      </c>
      <c r="K111" s="87"/>
      <c r="L111" s="87"/>
      <c r="M111" s="87"/>
      <c r="N111" s="87"/>
      <c r="O111" s="87"/>
      <c r="P111" s="92" t="s">
        <v>905</v>
      </c>
      <c r="Q111" s="87" t="s">
        <v>111</v>
      </c>
      <c r="R111" s="87"/>
      <c r="S111" s="87" t="s">
        <v>98</v>
      </c>
      <c r="T111" s="18"/>
    </row>
    <row r="112" spans="1:20" ht="18.75" x14ac:dyDescent="0.3">
      <c r="A112" s="4">
        <v>108</v>
      </c>
      <c r="B112" s="85" t="s">
        <v>63</v>
      </c>
      <c r="C112" s="86" t="s">
        <v>857</v>
      </c>
      <c r="D112" s="87" t="s">
        <v>25</v>
      </c>
      <c r="E112" s="85">
        <v>1</v>
      </c>
      <c r="F112" s="87" t="s">
        <v>858</v>
      </c>
      <c r="G112" s="85">
        <v>11</v>
      </c>
      <c r="H112" s="85">
        <v>12</v>
      </c>
      <c r="I112" s="56">
        <f t="shared" si="1"/>
        <v>23</v>
      </c>
      <c r="J112" s="86">
        <v>8399303718</v>
      </c>
      <c r="K112" s="87" t="s">
        <v>906</v>
      </c>
      <c r="L112" s="87"/>
      <c r="M112" s="87"/>
      <c r="N112" s="87"/>
      <c r="O112" s="87"/>
      <c r="P112" s="92" t="s">
        <v>905</v>
      </c>
      <c r="Q112" s="87" t="s">
        <v>111</v>
      </c>
      <c r="R112" s="87"/>
      <c r="S112" s="87" t="s">
        <v>98</v>
      </c>
      <c r="T112" s="18"/>
    </row>
    <row r="113" spans="1:20" ht="36.75" x14ac:dyDescent="0.3">
      <c r="A113" s="4">
        <v>109</v>
      </c>
      <c r="B113" s="85" t="s">
        <v>63</v>
      </c>
      <c r="C113" s="89" t="s">
        <v>859</v>
      </c>
      <c r="D113" s="87" t="s">
        <v>23</v>
      </c>
      <c r="E113" s="90" t="s">
        <v>499</v>
      </c>
      <c r="F113" s="87" t="s">
        <v>101</v>
      </c>
      <c r="G113" s="88">
        <v>27</v>
      </c>
      <c r="H113" s="88">
        <v>34</v>
      </c>
      <c r="I113" s="56">
        <f t="shared" si="1"/>
        <v>61</v>
      </c>
      <c r="J113" s="89">
        <v>9957023971</v>
      </c>
      <c r="K113" s="93" t="s">
        <v>904</v>
      </c>
      <c r="L113" s="87"/>
      <c r="M113" s="87"/>
      <c r="N113" s="87"/>
      <c r="O113" s="87"/>
      <c r="P113" s="92" t="s">
        <v>905</v>
      </c>
      <c r="Q113" s="87" t="s">
        <v>111</v>
      </c>
      <c r="R113" s="87"/>
      <c r="S113" s="87" t="s">
        <v>98</v>
      </c>
      <c r="T113" s="18"/>
    </row>
    <row r="114" spans="1:20" ht="18.75" x14ac:dyDescent="0.3">
      <c r="A114" s="4">
        <v>110</v>
      </c>
      <c r="B114" s="85" t="s">
        <v>62</v>
      </c>
      <c r="C114" s="86" t="s">
        <v>860</v>
      </c>
      <c r="D114" s="87" t="s">
        <v>25</v>
      </c>
      <c r="E114" s="85">
        <v>13</v>
      </c>
      <c r="F114" s="87" t="s">
        <v>822</v>
      </c>
      <c r="G114" s="85">
        <v>21</v>
      </c>
      <c r="H114" s="85">
        <v>23</v>
      </c>
      <c r="I114" s="56">
        <f t="shared" si="1"/>
        <v>44</v>
      </c>
      <c r="J114" s="86">
        <v>9859438373</v>
      </c>
      <c r="K114" s="87"/>
      <c r="L114" s="87"/>
      <c r="M114" s="87"/>
      <c r="N114" s="87"/>
      <c r="O114" s="87"/>
      <c r="P114" s="92" t="s">
        <v>907</v>
      </c>
      <c r="Q114" s="87" t="s">
        <v>178</v>
      </c>
      <c r="R114" s="87"/>
      <c r="S114" s="87" t="s">
        <v>98</v>
      </c>
      <c r="T114" s="18"/>
    </row>
    <row r="115" spans="1:20" ht="36.75" x14ac:dyDescent="0.3">
      <c r="A115" s="4">
        <v>111</v>
      </c>
      <c r="B115" s="85" t="s">
        <v>62</v>
      </c>
      <c r="C115" s="89" t="s">
        <v>794</v>
      </c>
      <c r="D115" s="87" t="s">
        <v>23</v>
      </c>
      <c r="E115" s="90" t="s">
        <v>174</v>
      </c>
      <c r="F115" s="87" t="s">
        <v>101</v>
      </c>
      <c r="G115" s="88">
        <v>26</v>
      </c>
      <c r="H115" s="88">
        <v>26</v>
      </c>
      <c r="I115" s="56">
        <f t="shared" si="1"/>
        <v>52</v>
      </c>
      <c r="J115" s="89">
        <v>8134874245</v>
      </c>
      <c r="K115" s="93" t="s">
        <v>874</v>
      </c>
      <c r="L115" s="87"/>
      <c r="M115" s="87"/>
      <c r="N115" s="87"/>
      <c r="O115" s="87"/>
      <c r="P115" s="92" t="s">
        <v>907</v>
      </c>
      <c r="Q115" s="87" t="s">
        <v>178</v>
      </c>
      <c r="R115" s="87"/>
      <c r="S115" s="87"/>
      <c r="T115" s="18"/>
    </row>
    <row r="116" spans="1:20" ht="18.75" x14ac:dyDescent="0.3">
      <c r="A116" s="4">
        <v>112</v>
      </c>
      <c r="B116" s="85" t="s">
        <v>63</v>
      </c>
      <c r="C116" s="86" t="s">
        <v>861</v>
      </c>
      <c r="D116" s="87" t="s">
        <v>25</v>
      </c>
      <c r="E116" s="85">
        <v>2</v>
      </c>
      <c r="F116" s="87" t="s">
        <v>858</v>
      </c>
      <c r="G116" s="85">
        <v>15</v>
      </c>
      <c r="H116" s="85">
        <v>7</v>
      </c>
      <c r="I116" s="56">
        <f t="shared" si="1"/>
        <v>22</v>
      </c>
      <c r="J116" s="86">
        <v>9613537681</v>
      </c>
      <c r="K116" s="87" t="s">
        <v>906</v>
      </c>
      <c r="L116" s="87"/>
      <c r="M116" s="87"/>
      <c r="N116" s="87"/>
      <c r="O116" s="87"/>
      <c r="P116" s="92" t="s">
        <v>907</v>
      </c>
      <c r="Q116" s="87" t="s">
        <v>178</v>
      </c>
      <c r="R116" s="87"/>
      <c r="S116" s="87" t="s">
        <v>98</v>
      </c>
      <c r="T116" s="18"/>
    </row>
    <row r="117" spans="1:20" ht="18.75" x14ac:dyDescent="0.3">
      <c r="A117" s="4">
        <v>113</v>
      </c>
      <c r="B117" s="85" t="s">
        <v>63</v>
      </c>
      <c r="C117" s="89" t="s">
        <v>862</v>
      </c>
      <c r="D117" s="87" t="s">
        <v>23</v>
      </c>
      <c r="E117" s="90" t="s">
        <v>518</v>
      </c>
      <c r="F117" s="87" t="s">
        <v>101</v>
      </c>
      <c r="G117" s="88">
        <v>12</v>
      </c>
      <c r="H117" s="88">
        <v>24</v>
      </c>
      <c r="I117" s="56">
        <f t="shared" si="1"/>
        <v>36</v>
      </c>
      <c r="J117" s="89">
        <v>8723924677</v>
      </c>
      <c r="K117" s="93" t="s">
        <v>904</v>
      </c>
      <c r="L117" s="87"/>
      <c r="M117" s="87"/>
      <c r="N117" s="87"/>
      <c r="O117" s="87"/>
      <c r="P117" s="92" t="s">
        <v>907</v>
      </c>
      <c r="Q117" s="87" t="s">
        <v>178</v>
      </c>
      <c r="R117" s="87"/>
      <c r="S117" s="87" t="s">
        <v>98</v>
      </c>
      <c r="T117" s="18"/>
    </row>
    <row r="118" spans="1:20" ht="18.75" x14ac:dyDescent="0.3">
      <c r="A118" s="4">
        <v>114</v>
      </c>
      <c r="B118" s="85" t="s">
        <v>63</v>
      </c>
      <c r="C118" s="89" t="s">
        <v>862</v>
      </c>
      <c r="D118" s="87" t="s">
        <v>23</v>
      </c>
      <c r="E118" s="90" t="s">
        <v>518</v>
      </c>
      <c r="F118" s="87" t="s">
        <v>101</v>
      </c>
      <c r="G118" s="88">
        <v>12</v>
      </c>
      <c r="H118" s="88">
        <v>24</v>
      </c>
      <c r="I118" s="56">
        <f t="shared" si="1"/>
        <v>36</v>
      </c>
      <c r="J118" s="89">
        <v>8723924677</v>
      </c>
      <c r="K118" s="93" t="s">
        <v>904</v>
      </c>
      <c r="L118" s="87"/>
      <c r="M118" s="87"/>
      <c r="N118" s="87"/>
      <c r="O118" s="87"/>
      <c r="P118" s="92" t="s">
        <v>907</v>
      </c>
      <c r="Q118" s="87" t="s">
        <v>178</v>
      </c>
      <c r="R118" s="87"/>
      <c r="S118" s="87" t="s">
        <v>98</v>
      </c>
      <c r="T118" s="18"/>
    </row>
    <row r="119" spans="1:20" ht="18.75" x14ac:dyDescent="0.3">
      <c r="A119" s="4">
        <v>115</v>
      </c>
      <c r="B119" s="85" t="s">
        <v>62</v>
      </c>
      <c r="C119" s="89" t="s">
        <v>788</v>
      </c>
      <c r="D119" s="87" t="s">
        <v>23</v>
      </c>
      <c r="E119" s="90" t="s">
        <v>167</v>
      </c>
      <c r="F119" s="87" t="s">
        <v>101</v>
      </c>
      <c r="G119" s="85">
        <v>36</v>
      </c>
      <c r="H119" s="85">
        <v>41</v>
      </c>
      <c r="I119" s="56">
        <f t="shared" si="1"/>
        <v>77</v>
      </c>
      <c r="J119" s="89">
        <v>9613363766</v>
      </c>
      <c r="K119" s="93" t="s">
        <v>874</v>
      </c>
      <c r="L119" s="87"/>
      <c r="M119" s="87"/>
      <c r="N119" s="87"/>
      <c r="O119" s="87"/>
      <c r="P119" s="92" t="s">
        <v>908</v>
      </c>
      <c r="Q119" s="87" t="s">
        <v>133</v>
      </c>
      <c r="R119" s="87"/>
      <c r="S119" s="87" t="s">
        <v>98</v>
      </c>
      <c r="T119" s="18"/>
    </row>
    <row r="120" spans="1:20" ht="36.75" x14ac:dyDescent="0.3">
      <c r="A120" s="4">
        <v>116</v>
      </c>
      <c r="B120" s="85" t="s">
        <v>63</v>
      </c>
      <c r="C120" s="89" t="s">
        <v>863</v>
      </c>
      <c r="D120" s="87" t="s">
        <v>23</v>
      </c>
      <c r="E120" s="90" t="s">
        <v>508</v>
      </c>
      <c r="F120" s="87" t="s">
        <v>101</v>
      </c>
      <c r="G120" s="88">
        <v>35</v>
      </c>
      <c r="H120" s="88">
        <v>29</v>
      </c>
      <c r="I120" s="56">
        <f t="shared" si="1"/>
        <v>64</v>
      </c>
      <c r="J120" s="89">
        <v>9678094671</v>
      </c>
      <c r="K120" s="93" t="s">
        <v>904</v>
      </c>
      <c r="L120" s="87"/>
      <c r="M120" s="87"/>
      <c r="N120" s="87"/>
      <c r="O120" s="87"/>
      <c r="P120" s="92" t="s">
        <v>908</v>
      </c>
      <c r="Q120" s="87" t="s">
        <v>133</v>
      </c>
      <c r="R120" s="87"/>
      <c r="S120" s="87" t="s">
        <v>98</v>
      </c>
      <c r="T120" s="18"/>
    </row>
    <row r="121" spans="1:20" ht="18.75" x14ac:dyDescent="0.3">
      <c r="A121" s="4">
        <v>117</v>
      </c>
      <c r="B121" s="85" t="s">
        <v>62</v>
      </c>
      <c r="C121" s="86" t="s">
        <v>864</v>
      </c>
      <c r="D121" s="87" t="s">
        <v>25</v>
      </c>
      <c r="E121" s="85">
        <v>14</v>
      </c>
      <c r="F121" s="87" t="s">
        <v>822</v>
      </c>
      <c r="G121" s="85">
        <v>21</v>
      </c>
      <c r="H121" s="85">
        <v>14</v>
      </c>
      <c r="I121" s="56">
        <f t="shared" si="1"/>
        <v>35</v>
      </c>
      <c r="J121" s="86">
        <v>9577054273</v>
      </c>
      <c r="K121" s="87"/>
      <c r="L121" s="87"/>
      <c r="M121" s="87"/>
      <c r="N121" s="87"/>
      <c r="O121" s="87"/>
      <c r="P121" s="92" t="s">
        <v>909</v>
      </c>
      <c r="Q121" s="87" t="s">
        <v>143</v>
      </c>
      <c r="R121" s="87"/>
      <c r="S121" s="87" t="s">
        <v>98</v>
      </c>
      <c r="T121" s="18"/>
    </row>
    <row r="122" spans="1:20" ht="18.75" x14ac:dyDescent="0.3">
      <c r="A122" s="4">
        <v>118</v>
      </c>
      <c r="B122" s="85" t="s">
        <v>62</v>
      </c>
      <c r="C122" s="89" t="s">
        <v>789</v>
      </c>
      <c r="D122" s="87" t="s">
        <v>23</v>
      </c>
      <c r="E122" s="90" t="s">
        <v>170</v>
      </c>
      <c r="F122" s="87" t="s">
        <v>101</v>
      </c>
      <c r="G122" s="85">
        <v>31</v>
      </c>
      <c r="H122" s="85">
        <v>27</v>
      </c>
      <c r="I122" s="56">
        <f t="shared" si="1"/>
        <v>58</v>
      </c>
      <c r="J122" s="89">
        <v>9859004658</v>
      </c>
      <c r="K122" s="93" t="s">
        <v>874</v>
      </c>
      <c r="L122" s="87"/>
      <c r="M122" s="87"/>
      <c r="N122" s="87"/>
      <c r="O122" s="87"/>
      <c r="P122" s="92" t="s">
        <v>909</v>
      </c>
      <c r="Q122" s="87" t="s">
        <v>143</v>
      </c>
      <c r="R122" s="87"/>
      <c r="S122" s="87" t="s">
        <v>98</v>
      </c>
      <c r="T122" s="18"/>
    </row>
    <row r="123" spans="1:20" ht="18.75" x14ac:dyDescent="0.3">
      <c r="A123" s="4">
        <v>119</v>
      </c>
      <c r="B123" s="85" t="s">
        <v>63</v>
      </c>
      <c r="C123" s="86" t="s">
        <v>865</v>
      </c>
      <c r="D123" s="87" t="s">
        <v>25</v>
      </c>
      <c r="E123" s="85">
        <v>3</v>
      </c>
      <c r="F123" s="87" t="s">
        <v>858</v>
      </c>
      <c r="G123" s="85">
        <v>31</v>
      </c>
      <c r="H123" s="85">
        <v>27</v>
      </c>
      <c r="I123" s="56">
        <f t="shared" si="1"/>
        <v>58</v>
      </c>
      <c r="J123" s="86">
        <v>9954514009</v>
      </c>
      <c r="K123" s="87" t="s">
        <v>906</v>
      </c>
      <c r="L123" s="87"/>
      <c r="M123" s="87"/>
      <c r="N123" s="87"/>
      <c r="O123" s="87"/>
      <c r="P123" s="92" t="s">
        <v>909</v>
      </c>
      <c r="Q123" s="87" t="s">
        <v>143</v>
      </c>
      <c r="R123" s="87"/>
      <c r="S123" s="87" t="s">
        <v>98</v>
      </c>
      <c r="T123" s="18"/>
    </row>
    <row r="124" spans="1:20" ht="18.75" x14ac:dyDescent="0.3">
      <c r="A124" s="4">
        <v>120</v>
      </c>
      <c r="B124" s="85" t="s">
        <v>63</v>
      </c>
      <c r="C124" s="89" t="s">
        <v>866</v>
      </c>
      <c r="D124" s="87" t="s">
        <v>23</v>
      </c>
      <c r="E124" s="90" t="s">
        <v>510</v>
      </c>
      <c r="F124" s="87" t="s">
        <v>101</v>
      </c>
      <c r="G124" s="85">
        <v>28</v>
      </c>
      <c r="H124" s="85">
        <v>35</v>
      </c>
      <c r="I124" s="56">
        <f t="shared" si="1"/>
        <v>63</v>
      </c>
      <c r="J124" s="89">
        <v>9954859528</v>
      </c>
      <c r="K124" s="93" t="s">
        <v>904</v>
      </c>
      <c r="L124" s="87"/>
      <c r="M124" s="87"/>
      <c r="N124" s="87"/>
      <c r="O124" s="87"/>
      <c r="P124" s="92" t="s">
        <v>909</v>
      </c>
      <c r="Q124" s="87" t="s">
        <v>143</v>
      </c>
      <c r="R124" s="87"/>
      <c r="S124" s="87" t="s">
        <v>98</v>
      </c>
      <c r="T124" s="18"/>
    </row>
    <row r="125" spans="1:20" x14ac:dyDescent="0.3">
      <c r="A125" s="4">
        <v>121</v>
      </c>
      <c r="B125" s="17"/>
      <c r="C125" s="18"/>
      <c r="D125" s="18"/>
      <c r="E125" s="19"/>
      <c r="F125" s="18"/>
      <c r="G125" s="19"/>
      <c r="H125" s="19"/>
      <c r="I125" s="56">
        <f t="shared" si="1"/>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56">
        <f t="shared" si="1"/>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56">
        <f t="shared" si="1"/>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56">
        <f t="shared" si="1"/>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56">
        <f t="shared" si="1"/>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56">
        <f t="shared" si="1"/>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56">
        <f t="shared" si="1"/>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56">
        <f t="shared" si="1"/>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56">
        <f t="shared" si="1"/>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56">
        <f t="shared" ref="I134:I164" si="2">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56">
        <f t="shared" si="2"/>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56">
        <f t="shared" si="2"/>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56">
        <f t="shared" si="2"/>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56">
        <f t="shared" si="2"/>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56">
        <f t="shared" si="2"/>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56">
        <f t="shared" si="2"/>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56">
        <f t="shared" si="2"/>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56">
        <f t="shared" si="2"/>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56">
        <f t="shared" si="2"/>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56">
        <f t="shared" si="2"/>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56">
        <f t="shared" si="2"/>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56">
        <f t="shared" si="2"/>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56">
        <f t="shared" si="2"/>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56">
        <f t="shared" si="2"/>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56">
        <f t="shared" si="2"/>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56">
        <f t="shared" si="2"/>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56">
        <f t="shared" si="2"/>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56">
        <f t="shared" si="2"/>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56">
        <f t="shared" si="2"/>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56">
        <f t="shared" si="2"/>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56">
        <f t="shared" si="2"/>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56">
        <f t="shared" si="2"/>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56">
        <f t="shared" si="2"/>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56">
        <f t="shared" si="2"/>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56">
        <f t="shared" si="2"/>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56">
        <f t="shared" si="2"/>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56">
        <f t="shared" si="2"/>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56">
        <f t="shared" si="2"/>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56">
        <f t="shared" si="2"/>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56">
        <f t="shared" si="2"/>
        <v>0</v>
      </c>
      <c r="J164" s="18"/>
      <c r="K164" s="18"/>
      <c r="L164" s="18"/>
      <c r="M164" s="18"/>
      <c r="N164" s="18"/>
      <c r="O164" s="18"/>
      <c r="P164" s="24"/>
      <c r="Q164" s="18"/>
      <c r="R164" s="18"/>
      <c r="S164" s="18"/>
      <c r="T164" s="18"/>
    </row>
    <row r="165" spans="1:20" x14ac:dyDescent="0.3">
      <c r="A165" s="21" t="s">
        <v>11</v>
      </c>
      <c r="B165" s="39"/>
      <c r="C165" s="21">
        <f>COUNTIFS(C5:C164,"*")</f>
        <v>120</v>
      </c>
      <c r="D165" s="21"/>
      <c r="E165" s="13"/>
      <c r="F165" s="21"/>
      <c r="G165" s="57">
        <f>SUM(G5:G164)</f>
        <v>3828</v>
      </c>
      <c r="H165" s="57">
        <f>SUM(H5:H164)</f>
        <v>3937</v>
      </c>
      <c r="I165" s="57">
        <f>SUM(I5:I164)</f>
        <v>7765</v>
      </c>
      <c r="J165" s="21"/>
      <c r="K165" s="21"/>
      <c r="L165" s="21"/>
      <c r="M165" s="21"/>
      <c r="N165" s="21"/>
      <c r="O165" s="21"/>
      <c r="P165" s="14"/>
      <c r="Q165" s="21"/>
      <c r="R165" s="21"/>
      <c r="S165" s="21"/>
      <c r="T165" s="12"/>
    </row>
    <row r="166" spans="1:20" x14ac:dyDescent="0.3">
      <c r="A166" s="44" t="s">
        <v>62</v>
      </c>
      <c r="B166" s="10">
        <f>COUNTIF(B$5:B$164,"Team 1")</f>
        <v>65</v>
      </c>
      <c r="C166" s="44" t="s">
        <v>25</v>
      </c>
      <c r="D166" s="10">
        <f>COUNTIF(D5:D164,"Anganwadi")</f>
        <v>52</v>
      </c>
    </row>
    <row r="167" spans="1:20" x14ac:dyDescent="0.3">
      <c r="A167" s="44" t="s">
        <v>63</v>
      </c>
      <c r="B167" s="10">
        <f>COUNTIF(B$6:B$164,"Team 2")</f>
        <v>55</v>
      </c>
      <c r="C167" s="44" t="s">
        <v>23</v>
      </c>
      <c r="D167" s="10">
        <f>COUNTIF(D5:D164,"School")</f>
        <v>68</v>
      </c>
    </row>
  </sheetData>
  <sheetProtection password="8527" sheet="1" objects="1" scenarios="1"/>
  <mergeCells count="20">
    <mergeCell ref="F3:F4"/>
    <mergeCell ref="G3:I3"/>
    <mergeCell ref="J3:J4"/>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M154" activePane="bottomRight" state="frozen"/>
      <selection pane="topRight" activeCell="C1" sqref="C1"/>
      <selection pane="bottomLeft" activeCell="A5" sqref="A5"/>
      <selection pane="bottomRight" activeCell="J5" sqref="J5:T154"/>
    </sheetView>
  </sheetViews>
  <sheetFormatPr defaultRowHeight="16.5" x14ac:dyDescent="0.3"/>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x14ac:dyDescent="0.3">
      <c r="A1" s="161" t="s">
        <v>70</v>
      </c>
      <c r="B1" s="161"/>
      <c r="C1" s="161"/>
      <c r="D1" s="53"/>
      <c r="E1" s="53"/>
      <c r="F1" s="53"/>
      <c r="G1" s="53"/>
      <c r="H1" s="53"/>
      <c r="I1" s="53"/>
      <c r="J1" s="53"/>
      <c r="K1" s="53"/>
      <c r="L1" s="53"/>
      <c r="M1" s="163"/>
      <c r="N1" s="163"/>
      <c r="O1" s="163"/>
      <c r="P1" s="163"/>
      <c r="Q1" s="163"/>
      <c r="R1" s="163"/>
      <c r="S1" s="163"/>
      <c r="T1" s="163"/>
    </row>
    <row r="2" spans="1:20" x14ac:dyDescent="0.3">
      <c r="A2" s="157" t="s">
        <v>59</v>
      </c>
      <c r="B2" s="158"/>
      <c r="C2" s="158"/>
      <c r="D2" s="25">
        <v>43709</v>
      </c>
      <c r="E2" s="22"/>
      <c r="F2" s="22"/>
      <c r="G2" s="22"/>
      <c r="H2" s="22"/>
      <c r="I2" s="22"/>
      <c r="J2" s="22"/>
      <c r="K2" s="22"/>
      <c r="L2" s="22"/>
      <c r="M2" s="22"/>
      <c r="N2" s="22"/>
      <c r="O2" s="22"/>
      <c r="P2" s="22"/>
      <c r="Q2" s="22"/>
      <c r="R2" s="22"/>
      <c r="S2" s="22"/>
    </row>
    <row r="3" spans="1:20" ht="24" customHeight="1" x14ac:dyDescent="0.3">
      <c r="A3" s="153" t="s">
        <v>14</v>
      </c>
      <c r="B3" s="155" t="s">
        <v>61</v>
      </c>
      <c r="C3" s="152" t="s">
        <v>7</v>
      </c>
      <c r="D3" s="152" t="s">
        <v>55</v>
      </c>
      <c r="E3" s="152" t="s">
        <v>16</v>
      </c>
      <c r="F3" s="159" t="s">
        <v>17</v>
      </c>
      <c r="G3" s="152" t="s">
        <v>8</v>
      </c>
      <c r="H3" s="152"/>
      <c r="I3" s="152"/>
      <c r="J3" s="152" t="s">
        <v>31</v>
      </c>
      <c r="K3" s="155" t="s">
        <v>33</v>
      </c>
      <c r="L3" s="155" t="s">
        <v>50</v>
      </c>
      <c r="M3" s="155" t="s">
        <v>51</v>
      </c>
      <c r="N3" s="155" t="s">
        <v>34</v>
      </c>
      <c r="O3" s="155" t="s">
        <v>35</v>
      </c>
      <c r="P3" s="153" t="s">
        <v>54</v>
      </c>
      <c r="Q3" s="152" t="s">
        <v>52</v>
      </c>
      <c r="R3" s="152" t="s">
        <v>32</v>
      </c>
      <c r="S3" s="152" t="s">
        <v>53</v>
      </c>
      <c r="T3" s="152" t="s">
        <v>13</v>
      </c>
    </row>
    <row r="4" spans="1:20" ht="25.5" customHeight="1" x14ac:dyDescent="0.3">
      <c r="A4" s="153"/>
      <c r="B4" s="160"/>
      <c r="C4" s="152"/>
      <c r="D4" s="152"/>
      <c r="E4" s="152"/>
      <c r="F4" s="159"/>
      <c r="G4" s="23" t="s">
        <v>9</v>
      </c>
      <c r="H4" s="23" t="s">
        <v>10</v>
      </c>
      <c r="I4" s="23" t="s">
        <v>11</v>
      </c>
      <c r="J4" s="152"/>
      <c r="K4" s="156"/>
      <c r="L4" s="156"/>
      <c r="M4" s="156"/>
      <c r="N4" s="156"/>
      <c r="O4" s="156"/>
      <c r="P4" s="153"/>
      <c r="Q4" s="153"/>
      <c r="R4" s="152"/>
      <c r="S4" s="152"/>
      <c r="T4" s="152"/>
    </row>
    <row r="5" spans="1:20" ht="18.75" x14ac:dyDescent="0.3">
      <c r="A5" s="4">
        <v>1</v>
      </c>
      <c r="B5" s="85" t="s">
        <v>62</v>
      </c>
      <c r="C5" s="86" t="s">
        <v>864</v>
      </c>
      <c r="D5" s="87" t="s">
        <v>25</v>
      </c>
      <c r="E5" s="88">
        <v>14</v>
      </c>
      <c r="F5" s="87" t="s">
        <v>822</v>
      </c>
      <c r="G5" s="88">
        <v>21</v>
      </c>
      <c r="H5" s="88">
        <v>14</v>
      </c>
      <c r="I5" s="58">
        <f>SUM(G5:H5)</f>
        <v>35</v>
      </c>
      <c r="J5" s="86">
        <v>9577054273</v>
      </c>
      <c r="K5" s="86" t="s">
        <v>1041</v>
      </c>
      <c r="L5" s="87"/>
      <c r="M5" s="87"/>
      <c r="N5" s="85" t="s">
        <v>1042</v>
      </c>
      <c r="O5" s="85" t="s">
        <v>1043</v>
      </c>
      <c r="P5" s="92">
        <v>43505</v>
      </c>
      <c r="Q5" s="87" t="s">
        <v>151</v>
      </c>
      <c r="R5" s="87"/>
      <c r="S5" s="87" t="s">
        <v>98</v>
      </c>
      <c r="T5" s="18"/>
    </row>
    <row r="6" spans="1:20" ht="18.75" x14ac:dyDescent="0.3">
      <c r="A6" s="4">
        <v>2</v>
      </c>
      <c r="B6" s="85" t="s">
        <v>62</v>
      </c>
      <c r="C6" s="86" t="s">
        <v>910</v>
      </c>
      <c r="D6" s="87" t="s">
        <v>25</v>
      </c>
      <c r="E6" s="88">
        <v>15</v>
      </c>
      <c r="F6" s="87" t="s">
        <v>822</v>
      </c>
      <c r="G6" s="88">
        <v>10</v>
      </c>
      <c r="H6" s="88">
        <v>9</v>
      </c>
      <c r="I6" s="58">
        <f t="shared" ref="I6:I69" si="0">SUM(G6:H6)</f>
        <v>19</v>
      </c>
      <c r="J6" s="86">
        <v>7399330257</v>
      </c>
      <c r="K6" s="86" t="s">
        <v>1041</v>
      </c>
      <c r="L6" s="87"/>
      <c r="M6" s="87"/>
      <c r="N6" s="85" t="s">
        <v>1042</v>
      </c>
      <c r="O6" s="85" t="s">
        <v>1043</v>
      </c>
      <c r="P6" s="92">
        <v>43505</v>
      </c>
      <c r="Q6" s="87" t="s">
        <v>151</v>
      </c>
      <c r="R6" s="87"/>
      <c r="S6" s="87" t="s">
        <v>98</v>
      </c>
      <c r="T6" s="18"/>
    </row>
    <row r="7" spans="1:20" ht="18.75" x14ac:dyDescent="0.3">
      <c r="A7" s="4">
        <v>3</v>
      </c>
      <c r="B7" s="85" t="s">
        <v>62</v>
      </c>
      <c r="C7" s="89" t="s">
        <v>911</v>
      </c>
      <c r="D7" s="87" t="s">
        <v>23</v>
      </c>
      <c r="E7" s="90" t="s">
        <v>912</v>
      </c>
      <c r="F7" s="87" t="s">
        <v>101</v>
      </c>
      <c r="G7" s="95">
        <v>13</v>
      </c>
      <c r="H7" s="95">
        <v>16</v>
      </c>
      <c r="I7" s="58">
        <f t="shared" si="0"/>
        <v>29</v>
      </c>
      <c r="J7" s="89">
        <v>9678093235</v>
      </c>
      <c r="K7" s="89" t="s">
        <v>1044</v>
      </c>
      <c r="L7" s="87"/>
      <c r="M7" s="87"/>
      <c r="N7" s="86" t="s">
        <v>1045</v>
      </c>
      <c r="O7" s="86">
        <v>8753013927</v>
      </c>
      <c r="P7" s="92">
        <v>43505</v>
      </c>
      <c r="Q7" s="87" t="s">
        <v>151</v>
      </c>
      <c r="R7" s="87"/>
      <c r="S7" s="87" t="s">
        <v>98</v>
      </c>
      <c r="T7" s="18"/>
    </row>
    <row r="8" spans="1:20" ht="18.75" x14ac:dyDescent="0.3">
      <c r="A8" s="4">
        <v>4</v>
      </c>
      <c r="B8" s="85" t="s">
        <v>62</v>
      </c>
      <c r="C8" s="89" t="s">
        <v>913</v>
      </c>
      <c r="D8" s="87" t="s">
        <v>23</v>
      </c>
      <c r="E8" s="90" t="s">
        <v>532</v>
      </c>
      <c r="F8" s="87" t="s">
        <v>101</v>
      </c>
      <c r="G8" s="95">
        <v>69</v>
      </c>
      <c r="H8" s="95">
        <v>43</v>
      </c>
      <c r="I8" s="58">
        <f t="shared" si="0"/>
        <v>112</v>
      </c>
      <c r="J8" s="89">
        <v>9954697262</v>
      </c>
      <c r="K8" s="89" t="s">
        <v>1044</v>
      </c>
      <c r="L8" s="87"/>
      <c r="M8" s="87"/>
      <c r="N8" s="86" t="s">
        <v>1045</v>
      </c>
      <c r="O8" s="86">
        <v>8753013927</v>
      </c>
      <c r="P8" s="92">
        <v>43505</v>
      </c>
      <c r="Q8" s="87" t="s">
        <v>151</v>
      </c>
      <c r="R8" s="87"/>
      <c r="S8" s="87" t="s">
        <v>98</v>
      </c>
      <c r="T8" s="18"/>
    </row>
    <row r="9" spans="1:20" ht="18.75" x14ac:dyDescent="0.3">
      <c r="A9" s="4">
        <v>5</v>
      </c>
      <c r="B9" s="85" t="s">
        <v>63</v>
      </c>
      <c r="C9" s="86" t="s">
        <v>914</v>
      </c>
      <c r="D9" s="87" t="s">
        <v>25</v>
      </c>
      <c r="E9" s="88">
        <v>4</v>
      </c>
      <c r="F9" s="87" t="s">
        <v>858</v>
      </c>
      <c r="G9" s="86">
        <v>10</v>
      </c>
      <c r="H9" s="86">
        <v>10</v>
      </c>
      <c r="I9" s="58">
        <f t="shared" si="0"/>
        <v>20</v>
      </c>
      <c r="J9" s="86">
        <v>9854427487</v>
      </c>
      <c r="K9" s="86" t="s">
        <v>73</v>
      </c>
      <c r="L9" s="87"/>
      <c r="M9" s="87"/>
      <c r="N9" s="86" t="s">
        <v>1046</v>
      </c>
      <c r="O9" s="86">
        <v>9854426525</v>
      </c>
      <c r="P9" s="92">
        <v>43505</v>
      </c>
      <c r="Q9" s="87" t="s">
        <v>151</v>
      </c>
      <c r="R9" s="87"/>
      <c r="S9" s="87" t="s">
        <v>98</v>
      </c>
      <c r="T9" s="18"/>
    </row>
    <row r="10" spans="1:20" ht="18.75" x14ac:dyDescent="0.3">
      <c r="A10" s="4">
        <v>6</v>
      </c>
      <c r="B10" s="85" t="s">
        <v>63</v>
      </c>
      <c r="C10" s="86" t="s">
        <v>915</v>
      </c>
      <c r="D10" s="87" t="s">
        <v>25</v>
      </c>
      <c r="E10" s="88">
        <v>5</v>
      </c>
      <c r="F10" s="87" t="s">
        <v>858</v>
      </c>
      <c r="G10" s="86">
        <v>9</v>
      </c>
      <c r="H10" s="86">
        <v>13</v>
      </c>
      <c r="I10" s="58">
        <f t="shared" si="0"/>
        <v>22</v>
      </c>
      <c r="J10" s="86">
        <v>8011528092</v>
      </c>
      <c r="K10" s="86" t="s">
        <v>73</v>
      </c>
      <c r="L10" s="87"/>
      <c r="M10" s="87"/>
      <c r="N10" s="86" t="s">
        <v>1046</v>
      </c>
      <c r="O10" s="86">
        <v>9854426525</v>
      </c>
      <c r="P10" s="92">
        <v>43505</v>
      </c>
      <c r="Q10" s="87" t="s">
        <v>151</v>
      </c>
      <c r="R10" s="87"/>
      <c r="S10" s="87" t="s">
        <v>98</v>
      </c>
      <c r="T10" s="18"/>
    </row>
    <row r="11" spans="1:20" ht="18.75" x14ac:dyDescent="0.3">
      <c r="A11" s="4">
        <v>7</v>
      </c>
      <c r="B11" s="85" t="s">
        <v>63</v>
      </c>
      <c r="C11" s="89" t="s">
        <v>916</v>
      </c>
      <c r="D11" s="87" t="s">
        <v>23</v>
      </c>
      <c r="E11" s="90" t="s">
        <v>520</v>
      </c>
      <c r="F11" s="87" t="s">
        <v>101</v>
      </c>
      <c r="G11" s="86">
        <v>16</v>
      </c>
      <c r="H11" s="86">
        <v>23</v>
      </c>
      <c r="I11" s="58">
        <f t="shared" si="0"/>
        <v>39</v>
      </c>
      <c r="J11" s="89">
        <v>7576073503</v>
      </c>
      <c r="K11" s="93" t="s">
        <v>723</v>
      </c>
      <c r="L11" s="87"/>
      <c r="M11" s="87"/>
      <c r="N11" s="86" t="s">
        <v>1047</v>
      </c>
      <c r="O11" s="86">
        <v>9613758574</v>
      </c>
      <c r="P11" s="92">
        <v>43505</v>
      </c>
      <c r="Q11" s="87" t="s">
        <v>151</v>
      </c>
      <c r="R11" s="87"/>
      <c r="S11" s="87" t="s">
        <v>98</v>
      </c>
      <c r="T11" s="18"/>
    </row>
    <row r="12" spans="1:20" ht="36.75" x14ac:dyDescent="0.3">
      <c r="A12" s="4">
        <v>8</v>
      </c>
      <c r="B12" s="85" t="s">
        <v>63</v>
      </c>
      <c r="C12" s="89" t="s">
        <v>917</v>
      </c>
      <c r="D12" s="87" t="s">
        <v>23</v>
      </c>
      <c r="E12" s="90" t="s">
        <v>526</v>
      </c>
      <c r="F12" s="87" t="s">
        <v>101</v>
      </c>
      <c r="G12" s="86">
        <v>69</v>
      </c>
      <c r="H12" s="86">
        <v>73</v>
      </c>
      <c r="I12" s="58">
        <f t="shared" si="0"/>
        <v>142</v>
      </c>
      <c r="J12" s="89">
        <v>9854650755</v>
      </c>
      <c r="K12" s="93" t="s">
        <v>723</v>
      </c>
      <c r="L12" s="87"/>
      <c r="M12" s="87"/>
      <c r="N12" s="86" t="s">
        <v>1047</v>
      </c>
      <c r="O12" s="86">
        <v>9613758574</v>
      </c>
      <c r="P12" s="92">
        <v>43505</v>
      </c>
      <c r="Q12" s="87" t="s">
        <v>151</v>
      </c>
      <c r="R12" s="87"/>
      <c r="S12" s="87" t="s">
        <v>98</v>
      </c>
      <c r="T12" s="18"/>
    </row>
    <row r="13" spans="1:20" ht="18.75" x14ac:dyDescent="0.3">
      <c r="A13" s="4">
        <v>9</v>
      </c>
      <c r="B13" s="85" t="s">
        <v>62</v>
      </c>
      <c r="C13" s="86" t="s">
        <v>918</v>
      </c>
      <c r="D13" s="87" t="s">
        <v>25</v>
      </c>
      <c r="E13" s="88">
        <v>16</v>
      </c>
      <c r="F13" s="87" t="s">
        <v>822</v>
      </c>
      <c r="G13" s="88">
        <v>6</v>
      </c>
      <c r="H13" s="88">
        <v>6</v>
      </c>
      <c r="I13" s="58">
        <f t="shared" si="0"/>
        <v>12</v>
      </c>
      <c r="J13" s="86">
        <v>9854710002</v>
      </c>
      <c r="K13" s="86" t="s">
        <v>1041</v>
      </c>
      <c r="L13" s="87"/>
      <c r="M13" s="87"/>
      <c r="N13" s="99" t="s">
        <v>1048</v>
      </c>
      <c r="O13" s="99" t="s">
        <v>1049</v>
      </c>
      <c r="P13" s="92">
        <v>43533</v>
      </c>
      <c r="Q13" s="87" t="s">
        <v>97</v>
      </c>
      <c r="R13" s="87"/>
      <c r="S13" s="87" t="s">
        <v>98</v>
      </c>
      <c r="T13" s="18"/>
    </row>
    <row r="14" spans="1:20" ht="18.75" x14ac:dyDescent="0.3">
      <c r="A14" s="4">
        <v>10</v>
      </c>
      <c r="B14" s="85" t="s">
        <v>62</v>
      </c>
      <c r="C14" s="86" t="s">
        <v>919</v>
      </c>
      <c r="D14" s="87" t="s">
        <v>25</v>
      </c>
      <c r="E14" s="88">
        <v>17</v>
      </c>
      <c r="F14" s="87" t="s">
        <v>822</v>
      </c>
      <c r="G14" s="88">
        <v>20</v>
      </c>
      <c r="H14" s="88">
        <v>17</v>
      </c>
      <c r="I14" s="58">
        <f t="shared" si="0"/>
        <v>37</v>
      </c>
      <c r="J14" s="86">
        <v>9577878327</v>
      </c>
      <c r="K14" s="86" t="s">
        <v>1041</v>
      </c>
      <c r="L14" s="87"/>
      <c r="M14" s="87"/>
      <c r="N14" s="99" t="s">
        <v>1048</v>
      </c>
      <c r="O14" s="99" t="s">
        <v>1049</v>
      </c>
      <c r="P14" s="92">
        <v>43533</v>
      </c>
      <c r="Q14" s="87" t="s">
        <v>97</v>
      </c>
      <c r="R14" s="87"/>
      <c r="S14" s="87" t="s">
        <v>98</v>
      </c>
      <c r="T14" s="18"/>
    </row>
    <row r="15" spans="1:20" ht="18.75" x14ac:dyDescent="0.3">
      <c r="A15" s="4">
        <v>11</v>
      </c>
      <c r="B15" s="85" t="s">
        <v>62</v>
      </c>
      <c r="C15" s="89" t="s">
        <v>920</v>
      </c>
      <c r="D15" s="87" t="s">
        <v>23</v>
      </c>
      <c r="E15" s="90" t="s">
        <v>536</v>
      </c>
      <c r="F15" s="87" t="s">
        <v>101</v>
      </c>
      <c r="G15" s="95">
        <v>65</v>
      </c>
      <c r="H15" s="95">
        <v>67</v>
      </c>
      <c r="I15" s="58">
        <f t="shared" si="0"/>
        <v>132</v>
      </c>
      <c r="J15" s="89">
        <v>9957792633</v>
      </c>
      <c r="K15" s="89" t="s">
        <v>1044</v>
      </c>
      <c r="L15" s="87"/>
      <c r="M15" s="87"/>
      <c r="N15" s="86" t="s">
        <v>1045</v>
      </c>
      <c r="O15" s="86">
        <v>8753013927</v>
      </c>
      <c r="P15" s="92">
        <v>43533</v>
      </c>
      <c r="Q15" s="87" t="s">
        <v>97</v>
      </c>
      <c r="R15" s="87"/>
      <c r="S15" s="87" t="s">
        <v>98</v>
      </c>
      <c r="T15" s="18"/>
    </row>
    <row r="16" spans="1:20" ht="18.75" x14ac:dyDescent="0.3">
      <c r="A16" s="4">
        <v>12</v>
      </c>
      <c r="B16" s="85" t="s">
        <v>62</v>
      </c>
      <c r="C16" s="89" t="s">
        <v>921</v>
      </c>
      <c r="D16" s="87" t="s">
        <v>23</v>
      </c>
      <c r="E16" s="85"/>
      <c r="F16" s="87" t="s">
        <v>101</v>
      </c>
      <c r="G16" s="95">
        <v>13</v>
      </c>
      <c r="H16" s="95">
        <v>19</v>
      </c>
      <c r="I16" s="58">
        <f t="shared" si="0"/>
        <v>32</v>
      </c>
      <c r="J16" s="89">
        <v>9954267255</v>
      </c>
      <c r="K16" s="89" t="s">
        <v>105</v>
      </c>
      <c r="L16" s="87"/>
      <c r="M16" s="87"/>
      <c r="N16" s="86" t="s">
        <v>1050</v>
      </c>
      <c r="O16" s="86">
        <v>8011610508</v>
      </c>
      <c r="P16" s="92">
        <v>43533</v>
      </c>
      <c r="Q16" s="87" t="s">
        <v>97</v>
      </c>
      <c r="R16" s="87"/>
      <c r="S16" s="87" t="s">
        <v>98</v>
      </c>
      <c r="T16" s="18"/>
    </row>
    <row r="17" spans="1:20" ht="18.75" x14ac:dyDescent="0.3">
      <c r="A17" s="4">
        <v>13</v>
      </c>
      <c r="B17" s="85" t="s">
        <v>63</v>
      </c>
      <c r="C17" s="96" t="s">
        <v>922</v>
      </c>
      <c r="D17" s="87" t="s">
        <v>25</v>
      </c>
      <c r="E17" s="88">
        <v>6</v>
      </c>
      <c r="F17" s="87" t="s">
        <v>858</v>
      </c>
      <c r="G17" s="86">
        <v>4</v>
      </c>
      <c r="H17" s="86">
        <v>10</v>
      </c>
      <c r="I17" s="58">
        <f t="shared" si="0"/>
        <v>14</v>
      </c>
      <c r="J17" s="86">
        <v>9678976716</v>
      </c>
      <c r="K17" s="86" t="s">
        <v>73</v>
      </c>
      <c r="L17" s="87"/>
      <c r="M17" s="87"/>
      <c r="N17" s="94" t="s">
        <v>1051</v>
      </c>
      <c r="O17" s="86">
        <v>8011291841</v>
      </c>
      <c r="P17" s="92">
        <v>43533</v>
      </c>
      <c r="Q17" s="87" t="s">
        <v>97</v>
      </c>
      <c r="R17" s="87"/>
      <c r="S17" s="87" t="s">
        <v>98</v>
      </c>
      <c r="T17" s="18"/>
    </row>
    <row r="18" spans="1:20" ht="18.75" x14ac:dyDescent="0.3">
      <c r="A18" s="4">
        <v>14</v>
      </c>
      <c r="B18" s="85" t="s">
        <v>63</v>
      </c>
      <c r="C18" s="86" t="s">
        <v>923</v>
      </c>
      <c r="D18" s="87" t="s">
        <v>25</v>
      </c>
      <c r="E18" s="88">
        <v>7</v>
      </c>
      <c r="F18" s="87" t="s">
        <v>858</v>
      </c>
      <c r="G18" s="86">
        <v>11</v>
      </c>
      <c r="H18" s="86">
        <v>11</v>
      </c>
      <c r="I18" s="58">
        <f t="shared" si="0"/>
        <v>22</v>
      </c>
      <c r="J18" s="86">
        <v>7399840461</v>
      </c>
      <c r="K18" s="86" t="s">
        <v>73</v>
      </c>
      <c r="L18" s="87"/>
      <c r="M18" s="87"/>
      <c r="N18" s="95" t="s">
        <v>1052</v>
      </c>
      <c r="O18" s="86">
        <v>9678772028</v>
      </c>
      <c r="P18" s="92">
        <v>43533</v>
      </c>
      <c r="Q18" s="87" t="s">
        <v>97</v>
      </c>
      <c r="R18" s="87"/>
      <c r="S18" s="87" t="s">
        <v>98</v>
      </c>
      <c r="T18" s="18"/>
    </row>
    <row r="19" spans="1:20" ht="36.75" x14ac:dyDescent="0.3">
      <c r="A19" s="4">
        <v>15</v>
      </c>
      <c r="B19" s="85" t="s">
        <v>63</v>
      </c>
      <c r="C19" s="89" t="s">
        <v>924</v>
      </c>
      <c r="D19" s="87" t="s">
        <v>23</v>
      </c>
      <c r="E19" s="90" t="s">
        <v>546</v>
      </c>
      <c r="F19" s="87" t="s">
        <v>101</v>
      </c>
      <c r="G19" s="86">
        <v>39</v>
      </c>
      <c r="H19" s="86">
        <v>44</v>
      </c>
      <c r="I19" s="58">
        <f t="shared" si="0"/>
        <v>83</v>
      </c>
      <c r="J19" s="89">
        <v>9954949492</v>
      </c>
      <c r="K19" s="93" t="s">
        <v>1053</v>
      </c>
      <c r="L19" s="87"/>
      <c r="M19" s="87"/>
      <c r="N19" s="95" t="s">
        <v>1052</v>
      </c>
      <c r="O19" s="86">
        <v>9678772028</v>
      </c>
      <c r="P19" s="92">
        <v>43533</v>
      </c>
      <c r="Q19" s="87" t="s">
        <v>97</v>
      </c>
      <c r="R19" s="87"/>
      <c r="S19" s="87" t="s">
        <v>98</v>
      </c>
      <c r="T19" s="18"/>
    </row>
    <row r="20" spans="1:20" ht="18.75" x14ac:dyDescent="0.3">
      <c r="A20" s="4">
        <v>16</v>
      </c>
      <c r="B20" s="85" t="s">
        <v>62</v>
      </c>
      <c r="C20" s="86" t="s">
        <v>925</v>
      </c>
      <c r="D20" s="87" t="s">
        <v>25</v>
      </c>
      <c r="E20" s="88">
        <v>18</v>
      </c>
      <c r="F20" s="87" t="s">
        <v>822</v>
      </c>
      <c r="G20" s="88">
        <v>22</v>
      </c>
      <c r="H20" s="88">
        <v>35</v>
      </c>
      <c r="I20" s="58">
        <f t="shared" si="0"/>
        <v>57</v>
      </c>
      <c r="J20" s="86"/>
      <c r="K20" s="86" t="s">
        <v>1041</v>
      </c>
      <c r="L20" s="87"/>
      <c r="M20" s="87"/>
      <c r="N20" s="99" t="s">
        <v>1048</v>
      </c>
      <c r="O20" s="99" t="s">
        <v>1049</v>
      </c>
      <c r="P20" s="92">
        <v>43564</v>
      </c>
      <c r="Q20" s="87" t="s">
        <v>111</v>
      </c>
      <c r="R20" s="87"/>
      <c r="S20" s="87" t="s">
        <v>98</v>
      </c>
      <c r="T20" s="18"/>
    </row>
    <row r="21" spans="1:20" ht="18.75" x14ac:dyDescent="0.3">
      <c r="A21" s="4">
        <v>17</v>
      </c>
      <c r="B21" s="85" t="s">
        <v>62</v>
      </c>
      <c r="C21" s="86" t="s">
        <v>418</v>
      </c>
      <c r="D21" s="87" t="s">
        <v>25</v>
      </c>
      <c r="E21" s="88">
        <v>19</v>
      </c>
      <c r="F21" s="87" t="s">
        <v>822</v>
      </c>
      <c r="G21" s="88">
        <v>11</v>
      </c>
      <c r="H21" s="88">
        <v>12</v>
      </c>
      <c r="I21" s="58">
        <f t="shared" si="0"/>
        <v>23</v>
      </c>
      <c r="J21" s="86">
        <v>9577183420</v>
      </c>
      <c r="K21" s="86" t="s">
        <v>1041</v>
      </c>
      <c r="L21" s="87"/>
      <c r="M21" s="87"/>
      <c r="N21" s="99" t="s">
        <v>1048</v>
      </c>
      <c r="O21" s="99" t="s">
        <v>1049</v>
      </c>
      <c r="P21" s="92">
        <v>43564</v>
      </c>
      <c r="Q21" s="87" t="s">
        <v>111</v>
      </c>
      <c r="R21" s="87"/>
      <c r="S21" s="87" t="s">
        <v>98</v>
      </c>
      <c r="T21" s="18"/>
    </row>
    <row r="22" spans="1:20" ht="18.75" x14ac:dyDescent="0.3">
      <c r="A22" s="4">
        <v>18</v>
      </c>
      <c r="B22" s="85" t="s">
        <v>62</v>
      </c>
      <c r="C22" s="89" t="s">
        <v>926</v>
      </c>
      <c r="D22" s="87" t="s">
        <v>23</v>
      </c>
      <c r="E22" s="90" t="s">
        <v>927</v>
      </c>
      <c r="F22" s="87" t="s">
        <v>101</v>
      </c>
      <c r="G22" s="95">
        <v>89</v>
      </c>
      <c r="H22" s="95">
        <v>80</v>
      </c>
      <c r="I22" s="58">
        <f t="shared" si="0"/>
        <v>169</v>
      </c>
      <c r="J22" s="89">
        <v>8473849084</v>
      </c>
      <c r="K22" s="89" t="s">
        <v>1044</v>
      </c>
      <c r="L22" s="87"/>
      <c r="M22" s="87"/>
      <c r="N22" s="86" t="s">
        <v>1045</v>
      </c>
      <c r="O22" s="86">
        <v>8753013927</v>
      </c>
      <c r="P22" s="92">
        <v>43564</v>
      </c>
      <c r="Q22" s="87" t="s">
        <v>111</v>
      </c>
      <c r="R22" s="87"/>
      <c r="S22" s="87" t="s">
        <v>98</v>
      </c>
      <c r="T22" s="18"/>
    </row>
    <row r="23" spans="1:20" ht="18.75" x14ac:dyDescent="0.3">
      <c r="A23" s="4">
        <v>19</v>
      </c>
      <c r="B23" s="85" t="s">
        <v>63</v>
      </c>
      <c r="C23" s="86" t="s">
        <v>928</v>
      </c>
      <c r="D23" s="87" t="s">
        <v>25</v>
      </c>
      <c r="E23" s="88">
        <v>8</v>
      </c>
      <c r="F23" s="87" t="s">
        <v>858</v>
      </c>
      <c r="G23" s="86">
        <v>12</v>
      </c>
      <c r="H23" s="86">
        <v>18</v>
      </c>
      <c r="I23" s="58">
        <f t="shared" si="0"/>
        <v>30</v>
      </c>
      <c r="J23" s="86"/>
      <c r="K23" s="86" t="s">
        <v>73</v>
      </c>
      <c r="L23" s="87"/>
      <c r="M23" s="87"/>
      <c r="N23" s="94" t="s">
        <v>1054</v>
      </c>
      <c r="O23" s="86">
        <v>9957911854</v>
      </c>
      <c r="P23" s="92">
        <v>43564</v>
      </c>
      <c r="Q23" s="87" t="s">
        <v>111</v>
      </c>
      <c r="R23" s="87"/>
      <c r="S23" s="87" t="s">
        <v>98</v>
      </c>
      <c r="T23" s="18"/>
    </row>
    <row r="24" spans="1:20" ht="18.75" x14ac:dyDescent="0.3">
      <c r="A24" s="4">
        <v>20</v>
      </c>
      <c r="B24" s="85" t="s">
        <v>63</v>
      </c>
      <c r="C24" s="86" t="s">
        <v>929</v>
      </c>
      <c r="D24" s="87" t="s">
        <v>25</v>
      </c>
      <c r="E24" s="88">
        <v>9</v>
      </c>
      <c r="F24" s="87" t="s">
        <v>858</v>
      </c>
      <c r="G24" s="86">
        <v>9</v>
      </c>
      <c r="H24" s="86">
        <v>10</v>
      </c>
      <c r="I24" s="58">
        <f t="shared" si="0"/>
        <v>19</v>
      </c>
      <c r="J24" s="86">
        <v>8471923726</v>
      </c>
      <c r="K24" s="86" t="s">
        <v>73</v>
      </c>
      <c r="L24" s="87"/>
      <c r="M24" s="87"/>
      <c r="N24" s="94" t="s">
        <v>1054</v>
      </c>
      <c r="O24" s="86">
        <v>9957911854</v>
      </c>
      <c r="P24" s="92">
        <v>43564</v>
      </c>
      <c r="Q24" s="87" t="s">
        <v>111</v>
      </c>
      <c r="R24" s="87"/>
      <c r="S24" s="87" t="s">
        <v>98</v>
      </c>
      <c r="T24" s="18"/>
    </row>
    <row r="25" spans="1:20" ht="36.75" x14ac:dyDescent="0.3">
      <c r="A25" s="4">
        <v>21</v>
      </c>
      <c r="B25" s="85" t="s">
        <v>63</v>
      </c>
      <c r="C25" s="89" t="s">
        <v>930</v>
      </c>
      <c r="D25" s="87" t="s">
        <v>23</v>
      </c>
      <c r="E25" s="90" t="s">
        <v>552</v>
      </c>
      <c r="F25" s="87" t="s">
        <v>101</v>
      </c>
      <c r="G25" s="86">
        <v>11</v>
      </c>
      <c r="H25" s="86">
        <v>9</v>
      </c>
      <c r="I25" s="58">
        <f t="shared" si="0"/>
        <v>20</v>
      </c>
      <c r="J25" s="89">
        <v>9954859432</v>
      </c>
      <c r="K25" s="86" t="s">
        <v>73</v>
      </c>
      <c r="L25" s="87"/>
      <c r="M25" s="87"/>
      <c r="N25" s="94" t="s">
        <v>1054</v>
      </c>
      <c r="O25" s="86">
        <v>9957911854</v>
      </c>
      <c r="P25" s="92">
        <v>43564</v>
      </c>
      <c r="Q25" s="87" t="s">
        <v>111</v>
      </c>
      <c r="R25" s="87"/>
      <c r="S25" s="87" t="s">
        <v>98</v>
      </c>
      <c r="T25" s="18"/>
    </row>
    <row r="26" spans="1:20" ht="36.75" x14ac:dyDescent="0.3">
      <c r="A26" s="4">
        <v>22</v>
      </c>
      <c r="B26" s="85" t="s">
        <v>63</v>
      </c>
      <c r="C26" s="89" t="s">
        <v>931</v>
      </c>
      <c r="D26" s="87" t="s">
        <v>23</v>
      </c>
      <c r="E26" s="90" t="s">
        <v>554</v>
      </c>
      <c r="F26" s="87" t="s">
        <v>101</v>
      </c>
      <c r="G26" s="86">
        <v>9</v>
      </c>
      <c r="H26" s="86">
        <v>10</v>
      </c>
      <c r="I26" s="58">
        <f t="shared" si="0"/>
        <v>19</v>
      </c>
      <c r="J26" s="89">
        <v>9954543678</v>
      </c>
      <c r="K26" s="86" t="s">
        <v>73</v>
      </c>
      <c r="L26" s="87"/>
      <c r="M26" s="87"/>
      <c r="N26" s="94" t="s">
        <v>1054</v>
      </c>
      <c r="O26" s="86">
        <v>9957911854</v>
      </c>
      <c r="P26" s="92">
        <v>43564</v>
      </c>
      <c r="Q26" s="87" t="s">
        <v>111</v>
      </c>
      <c r="R26" s="87"/>
      <c r="S26" s="87" t="s">
        <v>98</v>
      </c>
      <c r="T26" s="18"/>
    </row>
    <row r="27" spans="1:20" ht="18.75" x14ac:dyDescent="0.3">
      <c r="A27" s="4">
        <v>23</v>
      </c>
      <c r="B27" s="85" t="s">
        <v>62</v>
      </c>
      <c r="C27" s="93" t="s">
        <v>932</v>
      </c>
      <c r="D27" s="87" t="s">
        <v>25</v>
      </c>
      <c r="E27" s="88">
        <v>20</v>
      </c>
      <c r="F27" s="87" t="s">
        <v>822</v>
      </c>
      <c r="G27" s="88">
        <v>16</v>
      </c>
      <c r="H27" s="88">
        <v>17</v>
      </c>
      <c r="I27" s="58">
        <f t="shared" si="0"/>
        <v>33</v>
      </c>
      <c r="J27" s="86">
        <v>9854645112</v>
      </c>
      <c r="K27" s="87" t="s">
        <v>73</v>
      </c>
      <c r="L27" s="87"/>
      <c r="M27" s="87"/>
      <c r="N27" s="94" t="s">
        <v>1055</v>
      </c>
      <c r="O27" s="86">
        <v>7896298008</v>
      </c>
      <c r="P27" s="92">
        <v>43594</v>
      </c>
      <c r="Q27" s="87" t="s">
        <v>178</v>
      </c>
      <c r="R27" s="87"/>
      <c r="S27" s="87" t="s">
        <v>98</v>
      </c>
      <c r="T27" s="18"/>
    </row>
    <row r="28" spans="1:20" ht="18.75" x14ac:dyDescent="0.3">
      <c r="A28" s="4">
        <v>24</v>
      </c>
      <c r="B28" s="85" t="s">
        <v>62</v>
      </c>
      <c r="C28" s="86" t="s">
        <v>933</v>
      </c>
      <c r="D28" s="87" t="s">
        <v>25</v>
      </c>
      <c r="E28" s="88">
        <v>21</v>
      </c>
      <c r="F28" s="87" t="s">
        <v>822</v>
      </c>
      <c r="G28" s="88">
        <v>16</v>
      </c>
      <c r="H28" s="88">
        <v>14</v>
      </c>
      <c r="I28" s="58">
        <f t="shared" si="0"/>
        <v>30</v>
      </c>
      <c r="J28" s="86">
        <v>7399423803</v>
      </c>
      <c r="K28" s="87" t="s">
        <v>73</v>
      </c>
      <c r="L28" s="87"/>
      <c r="M28" s="87"/>
      <c r="N28" s="94" t="s">
        <v>1055</v>
      </c>
      <c r="O28" s="86">
        <v>7896298008</v>
      </c>
      <c r="P28" s="92">
        <v>43594</v>
      </c>
      <c r="Q28" s="87" t="s">
        <v>178</v>
      </c>
      <c r="R28" s="87"/>
      <c r="S28" s="87" t="s">
        <v>98</v>
      </c>
      <c r="T28" s="18"/>
    </row>
    <row r="29" spans="1:20" ht="36.75" x14ac:dyDescent="0.3">
      <c r="A29" s="4">
        <v>25</v>
      </c>
      <c r="B29" s="85" t="s">
        <v>62</v>
      </c>
      <c r="C29" s="89" t="s">
        <v>934</v>
      </c>
      <c r="D29" s="87" t="s">
        <v>23</v>
      </c>
      <c r="E29" s="90" t="s">
        <v>935</v>
      </c>
      <c r="F29" s="87" t="s">
        <v>101</v>
      </c>
      <c r="G29" s="97">
        <v>33</v>
      </c>
      <c r="H29" s="97">
        <v>37</v>
      </c>
      <c r="I29" s="58">
        <f t="shared" si="0"/>
        <v>70</v>
      </c>
      <c r="J29" s="89">
        <v>9854822461</v>
      </c>
      <c r="K29" s="89" t="s">
        <v>168</v>
      </c>
      <c r="L29" s="87"/>
      <c r="M29" s="87"/>
      <c r="N29" s="86" t="s">
        <v>1045</v>
      </c>
      <c r="O29" s="86">
        <v>8753013927</v>
      </c>
      <c r="P29" s="92">
        <v>43594</v>
      </c>
      <c r="Q29" s="87" t="s">
        <v>178</v>
      </c>
      <c r="R29" s="87"/>
      <c r="S29" s="87" t="s">
        <v>98</v>
      </c>
      <c r="T29" s="18"/>
    </row>
    <row r="30" spans="1:20" ht="18.75" x14ac:dyDescent="0.3">
      <c r="A30" s="4">
        <v>26</v>
      </c>
      <c r="B30" s="85" t="s">
        <v>63</v>
      </c>
      <c r="C30" s="86" t="s">
        <v>936</v>
      </c>
      <c r="D30" s="87" t="s">
        <v>25</v>
      </c>
      <c r="E30" s="88">
        <v>10</v>
      </c>
      <c r="F30" s="87" t="s">
        <v>858</v>
      </c>
      <c r="G30" s="86">
        <v>8</v>
      </c>
      <c r="H30" s="86">
        <v>7</v>
      </c>
      <c r="I30" s="58">
        <f t="shared" si="0"/>
        <v>15</v>
      </c>
      <c r="J30" s="86">
        <v>8011610606</v>
      </c>
      <c r="K30" s="86" t="s">
        <v>73</v>
      </c>
      <c r="L30" s="87"/>
      <c r="M30" s="87"/>
      <c r="N30" s="94" t="s">
        <v>1055</v>
      </c>
      <c r="O30" s="86">
        <v>7896298008</v>
      </c>
      <c r="P30" s="92">
        <v>43594</v>
      </c>
      <c r="Q30" s="87" t="s">
        <v>178</v>
      </c>
      <c r="R30" s="87"/>
      <c r="S30" s="87" t="s">
        <v>98</v>
      </c>
      <c r="T30" s="18"/>
    </row>
    <row r="31" spans="1:20" ht="18.75" x14ac:dyDescent="0.3">
      <c r="A31" s="4">
        <v>27</v>
      </c>
      <c r="B31" s="85" t="s">
        <v>63</v>
      </c>
      <c r="C31" s="86" t="s">
        <v>937</v>
      </c>
      <c r="D31" s="87" t="s">
        <v>25</v>
      </c>
      <c r="E31" s="88">
        <v>11</v>
      </c>
      <c r="F31" s="87" t="s">
        <v>858</v>
      </c>
      <c r="G31" s="86">
        <v>8</v>
      </c>
      <c r="H31" s="86">
        <v>7</v>
      </c>
      <c r="I31" s="58">
        <f t="shared" si="0"/>
        <v>15</v>
      </c>
      <c r="J31" s="86">
        <v>9571600512</v>
      </c>
      <c r="K31" s="86" t="s">
        <v>73</v>
      </c>
      <c r="L31" s="87"/>
      <c r="M31" s="87"/>
      <c r="N31" s="94" t="s">
        <v>1055</v>
      </c>
      <c r="O31" s="86">
        <v>7896298008</v>
      </c>
      <c r="P31" s="92">
        <v>43594</v>
      </c>
      <c r="Q31" s="87" t="s">
        <v>178</v>
      </c>
      <c r="R31" s="87"/>
      <c r="S31" s="87" t="s">
        <v>98</v>
      </c>
      <c r="T31" s="18"/>
    </row>
    <row r="32" spans="1:20" ht="36.75" x14ac:dyDescent="0.3">
      <c r="A32" s="4">
        <v>28</v>
      </c>
      <c r="B32" s="85" t="s">
        <v>63</v>
      </c>
      <c r="C32" s="89" t="s">
        <v>938</v>
      </c>
      <c r="D32" s="87" t="s">
        <v>23</v>
      </c>
      <c r="E32" s="90" t="s">
        <v>503</v>
      </c>
      <c r="F32" s="87" t="s">
        <v>101</v>
      </c>
      <c r="G32" s="86">
        <v>18</v>
      </c>
      <c r="H32" s="86">
        <v>19</v>
      </c>
      <c r="I32" s="58">
        <f t="shared" si="0"/>
        <v>37</v>
      </c>
      <c r="J32" s="89">
        <v>7896976098</v>
      </c>
      <c r="K32" s="86" t="s">
        <v>73</v>
      </c>
      <c r="L32" s="87"/>
      <c r="M32" s="87"/>
      <c r="N32" s="94" t="s">
        <v>1055</v>
      </c>
      <c r="O32" s="86">
        <v>7896298008</v>
      </c>
      <c r="P32" s="92">
        <v>43594</v>
      </c>
      <c r="Q32" s="87" t="s">
        <v>178</v>
      </c>
      <c r="R32" s="87"/>
      <c r="S32" s="87" t="s">
        <v>98</v>
      </c>
      <c r="T32" s="18"/>
    </row>
    <row r="33" spans="1:20" ht="18.75" x14ac:dyDescent="0.3">
      <c r="A33" s="4">
        <v>29</v>
      </c>
      <c r="B33" s="85" t="s">
        <v>63</v>
      </c>
      <c r="C33" s="89" t="s">
        <v>939</v>
      </c>
      <c r="D33" s="87" t="s">
        <v>23</v>
      </c>
      <c r="E33" s="90" t="s">
        <v>505</v>
      </c>
      <c r="F33" s="95" t="s">
        <v>101</v>
      </c>
      <c r="G33" s="86">
        <v>23</v>
      </c>
      <c r="H33" s="86">
        <v>27</v>
      </c>
      <c r="I33" s="58">
        <f t="shared" si="0"/>
        <v>50</v>
      </c>
      <c r="J33" s="89">
        <v>8399079787</v>
      </c>
      <c r="K33" s="86" t="s">
        <v>73</v>
      </c>
      <c r="L33" s="87"/>
      <c r="M33" s="87"/>
      <c r="N33" s="94" t="s">
        <v>1055</v>
      </c>
      <c r="O33" s="86">
        <v>7896298008</v>
      </c>
      <c r="P33" s="92">
        <v>43594</v>
      </c>
      <c r="Q33" s="87" t="s">
        <v>178</v>
      </c>
      <c r="R33" s="87"/>
      <c r="S33" s="87" t="s">
        <v>98</v>
      </c>
      <c r="T33" s="18"/>
    </row>
    <row r="34" spans="1:20" ht="18.75" x14ac:dyDescent="0.3">
      <c r="A34" s="4">
        <v>30</v>
      </c>
      <c r="B34" s="85" t="s">
        <v>62</v>
      </c>
      <c r="C34" s="86" t="s">
        <v>940</v>
      </c>
      <c r="D34" s="87" t="s">
        <v>25</v>
      </c>
      <c r="E34" s="88">
        <v>22</v>
      </c>
      <c r="F34" s="87" t="s">
        <v>822</v>
      </c>
      <c r="G34" s="88">
        <v>10</v>
      </c>
      <c r="H34" s="88">
        <v>10</v>
      </c>
      <c r="I34" s="58">
        <f t="shared" si="0"/>
        <v>20</v>
      </c>
      <c r="J34" s="86">
        <v>9678316557</v>
      </c>
      <c r="K34" s="86" t="s">
        <v>1041</v>
      </c>
      <c r="L34" s="87"/>
      <c r="M34" s="87"/>
      <c r="N34" s="99" t="s">
        <v>1048</v>
      </c>
      <c r="O34" s="99" t="s">
        <v>1049</v>
      </c>
      <c r="P34" s="92">
        <v>43625</v>
      </c>
      <c r="Q34" s="87" t="s">
        <v>133</v>
      </c>
      <c r="R34" s="87"/>
      <c r="S34" s="87" t="s">
        <v>98</v>
      </c>
      <c r="T34" s="18"/>
    </row>
    <row r="35" spans="1:20" ht="18.75" x14ac:dyDescent="0.3">
      <c r="A35" s="4">
        <v>31</v>
      </c>
      <c r="B35" s="85" t="s">
        <v>62</v>
      </c>
      <c r="C35" s="86" t="s">
        <v>941</v>
      </c>
      <c r="D35" s="87" t="s">
        <v>25</v>
      </c>
      <c r="E35" s="88">
        <v>23</v>
      </c>
      <c r="F35" s="87" t="s">
        <v>822</v>
      </c>
      <c r="G35" s="88">
        <v>10</v>
      </c>
      <c r="H35" s="88">
        <v>13</v>
      </c>
      <c r="I35" s="58">
        <f t="shared" si="0"/>
        <v>23</v>
      </c>
      <c r="J35" s="86">
        <v>9854640144</v>
      </c>
      <c r="K35" s="86" t="s">
        <v>1041</v>
      </c>
      <c r="L35" s="87"/>
      <c r="M35" s="87"/>
      <c r="N35" s="99" t="s">
        <v>1048</v>
      </c>
      <c r="O35" s="99" t="s">
        <v>1049</v>
      </c>
      <c r="P35" s="92">
        <v>43625</v>
      </c>
      <c r="Q35" s="87" t="s">
        <v>133</v>
      </c>
      <c r="R35" s="87"/>
      <c r="S35" s="87" t="s">
        <v>98</v>
      </c>
      <c r="T35" s="18"/>
    </row>
    <row r="36" spans="1:20" ht="18.75" x14ac:dyDescent="0.3">
      <c r="A36" s="4">
        <v>32</v>
      </c>
      <c r="B36" s="85" t="s">
        <v>62</v>
      </c>
      <c r="C36" s="89" t="s">
        <v>942</v>
      </c>
      <c r="D36" s="87" t="s">
        <v>23</v>
      </c>
      <c r="E36" s="90" t="s">
        <v>290</v>
      </c>
      <c r="F36" s="87" t="s">
        <v>291</v>
      </c>
      <c r="G36" s="95">
        <v>120</v>
      </c>
      <c r="H36" s="95">
        <v>174</v>
      </c>
      <c r="I36" s="58">
        <f t="shared" si="0"/>
        <v>294</v>
      </c>
      <c r="J36" s="89">
        <v>9957222527</v>
      </c>
      <c r="K36" s="93" t="s">
        <v>1044</v>
      </c>
      <c r="L36" s="87"/>
      <c r="M36" s="87"/>
      <c r="N36" s="86" t="s">
        <v>1045</v>
      </c>
      <c r="O36" s="86">
        <v>8753013927</v>
      </c>
      <c r="P36" s="92">
        <v>43625</v>
      </c>
      <c r="Q36" s="87" t="s">
        <v>133</v>
      </c>
      <c r="R36" s="87"/>
      <c r="S36" s="87" t="s">
        <v>98</v>
      </c>
      <c r="T36" s="18"/>
    </row>
    <row r="37" spans="1:20" ht="18.75" x14ac:dyDescent="0.3">
      <c r="A37" s="4">
        <v>33</v>
      </c>
      <c r="B37" s="85" t="s">
        <v>63</v>
      </c>
      <c r="C37" s="86" t="s">
        <v>943</v>
      </c>
      <c r="D37" s="87" t="s">
        <v>25</v>
      </c>
      <c r="E37" s="88">
        <v>12</v>
      </c>
      <c r="F37" s="87" t="s">
        <v>858</v>
      </c>
      <c r="G37" s="86">
        <v>7</v>
      </c>
      <c r="H37" s="86">
        <v>8</v>
      </c>
      <c r="I37" s="58">
        <f t="shared" si="0"/>
        <v>15</v>
      </c>
      <c r="J37" s="86">
        <v>8486523827</v>
      </c>
      <c r="K37" s="86" t="s">
        <v>73</v>
      </c>
      <c r="L37" s="87"/>
      <c r="M37" s="87"/>
      <c r="N37" s="94" t="s">
        <v>1056</v>
      </c>
      <c r="O37" s="86">
        <v>9678975683</v>
      </c>
      <c r="P37" s="92">
        <v>43625</v>
      </c>
      <c r="Q37" s="87" t="s">
        <v>133</v>
      </c>
      <c r="R37" s="87"/>
      <c r="S37" s="87" t="s">
        <v>98</v>
      </c>
      <c r="T37" s="18"/>
    </row>
    <row r="38" spans="1:20" ht="18.75" x14ac:dyDescent="0.3">
      <c r="A38" s="4">
        <v>34</v>
      </c>
      <c r="B38" s="85" t="s">
        <v>63</v>
      </c>
      <c r="C38" s="86" t="s">
        <v>944</v>
      </c>
      <c r="D38" s="87" t="s">
        <v>25</v>
      </c>
      <c r="E38" s="88">
        <v>13</v>
      </c>
      <c r="F38" s="87" t="s">
        <v>858</v>
      </c>
      <c r="G38" s="86">
        <v>18</v>
      </c>
      <c r="H38" s="86">
        <v>15</v>
      </c>
      <c r="I38" s="58">
        <f t="shared" si="0"/>
        <v>33</v>
      </c>
      <c r="J38" s="86">
        <v>8011059331</v>
      </c>
      <c r="K38" s="86" t="s">
        <v>73</v>
      </c>
      <c r="L38" s="87"/>
      <c r="M38" s="87"/>
      <c r="N38" s="94" t="s">
        <v>1056</v>
      </c>
      <c r="O38" s="86">
        <v>9678975683</v>
      </c>
      <c r="P38" s="92">
        <v>43625</v>
      </c>
      <c r="Q38" s="87" t="s">
        <v>133</v>
      </c>
      <c r="R38" s="87"/>
      <c r="S38" s="87" t="s">
        <v>98</v>
      </c>
      <c r="T38" s="18"/>
    </row>
    <row r="39" spans="1:20" ht="18.75" x14ac:dyDescent="0.3">
      <c r="A39" s="4">
        <v>35</v>
      </c>
      <c r="B39" s="85" t="s">
        <v>63</v>
      </c>
      <c r="C39" s="89" t="s">
        <v>945</v>
      </c>
      <c r="D39" s="87" t="s">
        <v>23</v>
      </c>
      <c r="E39" s="90" t="s">
        <v>513</v>
      </c>
      <c r="F39" s="87" t="s">
        <v>101</v>
      </c>
      <c r="G39" s="86">
        <v>33</v>
      </c>
      <c r="H39" s="86">
        <v>50</v>
      </c>
      <c r="I39" s="58">
        <f t="shared" si="0"/>
        <v>83</v>
      </c>
      <c r="J39" s="89">
        <v>8876456564</v>
      </c>
      <c r="K39" s="86" t="s">
        <v>73</v>
      </c>
      <c r="L39" s="87"/>
      <c r="M39" s="87"/>
      <c r="N39" s="94" t="s">
        <v>1056</v>
      </c>
      <c r="O39" s="86">
        <v>9678975683</v>
      </c>
      <c r="P39" s="92">
        <v>43625</v>
      </c>
      <c r="Q39" s="87" t="s">
        <v>133</v>
      </c>
      <c r="R39" s="87"/>
      <c r="S39" s="87" t="s">
        <v>98</v>
      </c>
      <c r="T39" s="18"/>
    </row>
    <row r="40" spans="1:20" ht="18.75" x14ac:dyDescent="0.3">
      <c r="A40" s="4">
        <v>36</v>
      </c>
      <c r="B40" s="85" t="s">
        <v>62</v>
      </c>
      <c r="C40" s="86" t="s">
        <v>946</v>
      </c>
      <c r="D40" s="87" t="s">
        <v>25</v>
      </c>
      <c r="E40" s="88">
        <v>24</v>
      </c>
      <c r="F40" s="87" t="s">
        <v>822</v>
      </c>
      <c r="G40" s="88">
        <v>21</v>
      </c>
      <c r="H40" s="88">
        <v>15</v>
      </c>
      <c r="I40" s="58">
        <f t="shared" si="0"/>
        <v>36</v>
      </c>
      <c r="J40" s="86">
        <v>9577432954</v>
      </c>
      <c r="K40" s="86" t="s">
        <v>1041</v>
      </c>
      <c r="L40" s="87"/>
      <c r="M40" s="87"/>
      <c r="N40" s="99" t="s">
        <v>1048</v>
      </c>
      <c r="O40" s="99" t="s">
        <v>1049</v>
      </c>
      <c r="P40" s="92">
        <v>43655</v>
      </c>
      <c r="Q40" s="87" t="s">
        <v>143</v>
      </c>
      <c r="R40" s="87"/>
      <c r="S40" s="87" t="s">
        <v>98</v>
      </c>
      <c r="T40" s="18"/>
    </row>
    <row r="41" spans="1:20" ht="18.75" x14ac:dyDescent="0.3">
      <c r="A41" s="4">
        <v>37</v>
      </c>
      <c r="B41" s="85" t="s">
        <v>62</v>
      </c>
      <c r="C41" s="86" t="s">
        <v>947</v>
      </c>
      <c r="D41" s="87" t="s">
        <v>25</v>
      </c>
      <c r="E41" s="88">
        <v>25</v>
      </c>
      <c r="F41" s="87" t="s">
        <v>822</v>
      </c>
      <c r="G41" s="88">
        <v>15</v>
      </c>
      <c r="H41" s="88">
        <v>12</v>
      </c>
      <c r="I41" s="58">
        <f t="shared" si="0"/>
        <v>27</v>
      </c>
      <c r="J41" s="86">
        <v>9957266425</v>
      </c>
      <c r="K41" s="86" t="s">
        <v>1041</v>
      </c>
      <c r="L41" s="87"/>
      <c r="M41" s="87"/>
      <c r="N41" s="99" t="s">
        <v>1048</v>
      </c>
      <c r="O41" s="99" t="s">
        <v>1049</v>
      </c>
      <c r="P41" s="92">
        <v>43655</v>
      </c>
      <c r="Q41" s="87" t="s">
        <v>143</v>
      </c>
      <c r="R41" s="87"/>
      <c r="S41" s="87" t="s">
        <v>98</v>
      </c>
      <c r="T41" s="18"/>
    </row>
    <row r="42" spans="1:20" ht="18.75" x14ac:dyDescent="0.3">
      <c r="A42" s="4">
        <v>38</v>
      </c>
      <c r="B42" s="85" t="s">
        <v>62</v>
      </c>
      <c r="C42" s="89" t="s">
        <v>942</v>
      </c>
      <c r="D42" s="87" t="s">
        <v>23</v>
      </c>
      <c r="E42" s="90" t="s">
        <v>290</v>
      </c>
      <c r="F42" s="87" t="s">
        <v>291</v>
      </c>
      <c r="G42" s="85"/>
      <c r="H42" s="85"/>
      <c r="I42" s="58">
        <f t="shared" si="0"/>
        <v>0</v>
      </c>
      <c r="J42" s="89">
        <v>9957222527</v>
      </c>
      <c r="K42" s="93" t="s">
        <v>1044</v>
      </c>
      <c r="L42" s="87"/>
      <c r="M42" s="87"/>
      <c r="N42" s="86" t="s">
        <v>1045</v>
      </c>
      <c r="O42" s="86">
        <v>8753013927</v>
      </c>
      <c r="P42" s="92">
        <v>43655</v>
      </c>
      <c r="Q42" s="87" t="s">
        <v>143</v>
      </c>
      <c r="R42" s="87"/>
      <c r="S42" s="87" t="s">
        <v>98</v>
      </c>
      <c r="T42" s="18"/>
    </row>
    <row r="43" spans="1:20" ht="18.75" x14ac:dyDescent="0.3">
      <c r="A43" s="4">
        <v>39</v>
      </c>
      <c r="B43" s="85" t="s">
        <v>63</v>
      </c>
      <c r="C43" s="86" t="s">
        <v>948</v>
      </c>
      <c r="D43" s="87" t="s">
        <v>25</v>
      </c>
      <c r="E43" s="88">
        <v>14</v>
      </c>
      <c r="F43" s="87" t="s">
        <v>858</v>
      </c>
      <c r="G43" s="86">
        <v>24</v>
      </c>
      <c r="H43" s="86">
        <v>27</v>
      </c>
      <c r="I43" s="58">
        <f t="shared" si="0"/>
        <v>51</v>
      </c>
      <c r="J43" s="86">
        <v>9859684783</v>
      </c>
      <c r="K43" s="86" t="s">
        <v>73</v>
      </c>
      <c r="L43" s="87"/>
      <c r="M43" s="87"/>
      <c r="N43" s="86" t="s">
        <v>1057</v>
      </c>
      <c r="O43" s="86">
        <v>7399327280</v>
      </c>
      <c r="P43" s="92">
        <v>43655</v>
      </c>
      <c r="Q43" s="87" t="s">
        <v>143</v>
      </c>
      <c r="R43" s="87"/>
      <c r="S43" s="87" t="s">
        <v>98</v>
      </c>
      <c r="T43" s="18"/>
    </row>
    <row r="44" spans="1:20" ht="18.75" x14ac:dyDescent="0.3">
      <c r="A44" s="4">
        <v>40</v>
      </c>
      <c r="B44" s="85" t="s">
        <v>63</v>
      </c>
      <c r="C44" s="86" t="s">
        <v>949</v>
      </c>
      <c r="D44" s="87" t="s">
        <v>25</v>
      </c>
      <c r="E44" s="88">
        <v>15</v>
      </c>
      <c r="F44" s="87" t="s">
        <v>858</v>
      </c>
      <c r="G44" s="86">
        <v>28</v>
      </c>
      <c r="H44" s="86">
        <v>28</v>
      </c>
      <c r="I44" s="58">
        <f t="shared" si="0"/>
        <v>56</v>
      </c>
      <c r="J44" s="86">
        <v>9435667136</v>
      </c>
      <c r="K44" s="86" t="s">
        <v>73</v>
      </c>
      <c r="L44" s="87"/>
      <c r="M44" s="87"/>
      <c r="N44" s="86" t="s">
        <v>1057</v>
      </c>
      <c r="O44" s="86">
        <v>7399327280</v>
      </c>
      <c r="P44" s="92">
        <v>43655</v>
      </c>
      <c r="Q44" s="87" t="s">
        <v>143</v>
      </c>
      <c r="R44" s="87"/>
      <c r="S44" s="87" t="s">
        <v>98</v>
      </c>
      <c r="T44" s="18"/>
    </row>
    <row r="45" spans="1:20" ht="36.75" x14ac:dyDescent="0.3">
      <c r="A45" s="4">
        <v>41</v>
      </c>
      <c r="B45" s="85" t="s">
        <v>63</v>
      </c>
      <c r="C45" s="89" t="s">
        <v>950</v>
      </c>
      <c r="D45" s="87" t="s">
        <v>23</v>
      </c>
      <c r="E45" s="90" t="s">
        <v>515</v>
      </c>
      <c r="F45" s="87" t="s">
        <v>101</v>
      </c>
      <c r="G45" s="86">
        <v>22</v>
      </c>
      <c r="H45" s="86">
        <v>29</v>
      </c>
      <c r="I45" s="58">
        <f t="shared" si="0"/>
        <v>51</v>
      </c>
      <c r="J45" s="89">
        <v>9854142779</v>
      </c>
      <c r="K45" s="93" t="s">
        <v>726</v>
      </c>
      <c r="L45" s="87"/>
      <c r="M45" s="87"/>
      <c r="N45" s="94" t="s">
        <v>1058</v>
      </c>
      <c r="O45" s="86">
        <v>9706477085</v>
      </c>
      <c r="P45" s="92">
        <v>43655</v>
      </c>
      <c r="Q45" s="87" t="s">
        <v>143</v>
      </c>
      <c r="R45" s="87"/>
      <c r="S45" s="87" t="s">
        <v>98</v>
      </c>
      <c r="T45" s="18"/>
    </row>
    <row r="46" spans="1:20" ht="18.75" x14ac:dyDescent="0.3">
      <c r="A46" s="4">
        <v>42</v>
      </c>
      <c r="B46" s="85" t="s">
        <v>63</v>
      </c>
      <c r="C46" s="89" t="s">
        <v>951</v>
      </c>
      <c r="D46" s="87" t="s">
        <v>23</v>
      </c>
      <c r="E46" s="90" t="s">
        <v>523</v>
      </c>
      <c r="F46" s="87" t="s">
        <v>101</v>
      </c>
      <c r="G46" s="86">
        <v>51</v>
      </c>
      <c r="H46" s="86">
        <v>53</v>
      </c>
      <c r="I46" s="58">
        <f t="shared" si="0"/>
        <v>104</v>
      </c>
      <c r="J46" s="89">
        <v>9401697600</v>
      </c>
      <c r="K46" s="89" t="s">
        <v>725</v>
      </c>
      <c r="L46" s="87"/>
      <c r="M46" s="87"/>
      <c r="N46" s="94" t="s">
        <v>1059</v>
      </c>
      <c r="O46" s="86">
        <v>8011253998</v>
      </c>
      <c r="P46" s="92">
        <v>43655</v>
      </c>
      <c r="Q46" s="87" t="s">
        <v>143</v>
      </c>
      <c r="R46" s="87"/>
      <c r="S46" s="87" t="s">
        <v>98</v>
      </c>
      <c r="T46" s="18"/>
    </row>
    <row r="47" spans="1:20" ht="18.75" x14ac:dyDescent="0.3">
      <c r="A47" s="4">
        <v>43</v>
      </c>
      <c r="B47" s="85" t="s">
        <v>62</v>
      </c>
      <c r="C47" s="86" t="s">
        <v>952</v>
      </c>
      <c r="D47" s="87" t="s">
        <v>25</v>
      </c>
      <c r="E47" s="88">
        <v>26</v>
      </c>
      <c r="F47" s="87" t="s">
        <v>822</v>
      </c>
      <c r="G47" s="88">
        <v>15</v>
      </c>
      <c r="H47" s="88">
        <v>11</v>
      </c>
      <c r="I47" s="58">
        <f t="shared" si="0"/>
        <v>26</v>
      </c>
      <c r="J47" s="86">
        <v>9678315340</v>
      </c>
      <c r="K47" s="86" t="s">
        <v>1041</v>
      </c>
      <c r="L47" s="87"/>
      <c r="M47" s="87"/>
      <c r="N47" s="85" t="s">
        <v>1060</v>
      </c>
      <c r="O47" s="85" t="s">
        <v>1061</v>
      </c>
      <c r="P47" s="92">
        <v>43717</v>
      </c>
      <c r="Q47" s="87" t="s">
        <v>151</v>
      </c>
      <c r="R47" s="87"/>
      <c r="S47" s="87" t="s">
        <v>98</v>
      </c>
      <c r="T47" s="18"/>
    </row>
    <row r="48" spans="1:20" ht="18.75" x14ac:dyDescent="0.3">
      <c r="A48" s="4">
        <v>44</v>
      </c>
      <c r="B48" s="85" t="s">
        <v>62</v>
      </c>
      <c r="C48" s="89" t="s">
        <v>953</v>
      </c>
      <c r="D48" s="87" t="s">
        <v>23</v>
      </c>
      <c r="E48" s="90" t="s">
        <v>297</v>
      </c>
      <c r="F48" s="87" t="s">
        <v>114</v>
      </c>
      <c r="G48" s="85">
        <v>30</v>
      </c>
      <c r="H48" s="85">
        <v>39</v>
      </c>
      <c r="I48" s="58">
        <f t="shared" si="0"/>
        <v>69</v>
      </c>
      <c r="J48" s="89">
        <v>9859007378</v>
      </c>
      <c r="K48" s="89" t="s">
        <v>168</v>
      </c>
      <c r="L48" s="87"/>
      <c r="M48" s="87"/>
      <c r="N48" s="86" t="s">
        <v>1045</v>
      </c>
      <c r="O48" s="86">
        <v>8753013927</v>
      </c>
      <c r="P48" s="92">
        <v>43717</v>
      </c>
      <c r="Q48" s="87" t="s">
        <v>151</v>
      </c>
      <c r="R48" s="87"/>
      <c r="S48" s="87" t="s">
        <v>98</v>
      </c>
      <c r="T48" s="18"/>
    </row>
    <row r="49" spans="1:20" ht="36.75" x14ac:dyDescent="0.3">
      <c r="A49" s="4">
        <v>45</v>
      </c>
      <c r="B49" s="85" t="s">
        <v>62</v>
      </c>
      <c r="C49" s="89" t="s">
        <v>954</v>
      </c>
      <c r="D49" s="87" t="s">
        <v>23</v>
      </c>
      <c r="E49" s="90" t="s">
        <v>309</v>
      </c>
      <c r="F49" s="87" t="s">
        <v>101</v>
      </c>
      <c r="G49" s="95">
        <v>27</v>
      </c>
      <c r="H49" s="95">
        <v>45</v>
      </c>
      <c r="I49" s="58">
        <f t="shared" si="0"/>
        <v>72</v>
      </c>
      <c r="J49" s="89">
        <v>9577955381</v>
      </c>
      <c r="K49" s="89" t="s">
        <v>168</v>
      </c>
      <c r="L49" s="87"/>
      <c r="M49" s="87"/>
      <c r="N49" s="86" t="s">
        <v>1045</v>
      </c>
      <c r="O49" s="86">
        <v>8753013927</v>
      </c>
      <c r="P49" s="92">
        <v>43717</v>
      </c>
      <c r="Q49" s="87" t="s">
        <v>151</v>
      </c>
      <c r="R49" s="87"/>
      <c r="S49" s="87" t="s">
        <v>98</v>
      </c>
      <c r="T49" s="18"/>
    </row>
    <row r="50" spans="1:20" ht="18.75" x14ac:dyDescent="0.3">
      <c r="A50" s="4">
        <v>46</v>
      </c>
      <c r="B50" s="85" t="s">
        <v>63</v>
      </c>
      <c r="C50" s="86" t="s">
        <v>955</v>
      </c>
      <c r="D50" s="87" t="s">
        <v>25</v>
      </c>
      <c r="E50" s="88">
        <v>16</v>
      </c>
      <c r="F50" s="87" t="s">
        <v>858</v>
      </c>
      <c r="G50" s="86">
        <v>13</v>
      </c>
      <c r="H50" s="86">
        <v>12</v>
      </c>
      <c r="I50" s="58">
        <f t="shared" si="0"/>
        <v>25</v>
      </c>
      <c r="J50" s="86">
        <v>9854943262</v>
      </c>
      <c r="K50" s="86" t="s">
        <v>73</v>
      </c>
      <c r="L50" s="87"/>
      <c r="M50" s="87"/>
      <c r="N50" s="86" t="s">
        <v>1046</v>
      </c>
      <c r="O50" s="86">
        <v>9854426525</v>
      </c>
      <c r="P50" s="92">
        <v>43717</v>
      </c>
      <c r="Q50" s="87" t="s">
        <v>151</v>
      </c>
      <c r="R50" s="87"/>
      <c r="S50" s="87" t="s">
        <v>98</v>
      </c>
      <c r="T50" s="18"/>
    </row>
    <row r="51" spans="1:20" ht="18.75" x14ac:dyDescent="0.3">
      <c r="A51" s="4">
        <v>47</v>
      </c>
      <c r="B51" s="85" t="s">
        <v>63</v>
      </c>
      <c r="C51" s="86" t="s">
        <v>956</v>
      </c>
      <c r="D51" s="87" t="s">
        <v>25</v>
      </c>
      <c r="E51" s="88">
        <v>17</v>
      </c>
      <c r="F51" s="87" t="s">
        <v>858</v>
      </c>
      <c r="G51" s="86">
        <v>13</v>
      </c>
      <c r="H51" s="86">
        <v>8</v>
      </c>
      <c r="I51" s="58">
        <f t="shared" si="0"/>
        <v>21</v>
      </c>
      <c r="J51" s="86">
        <v>8811951234</v>
      </c>
      <c r="K51" s="86" t="s">
        <v>73</v>
      </c>
      <c r="L51" s="87"/>
      <c r="M51" s="87"/>
      <c r="N51" s="86" t="s">
        <v>1046</v>
      </c>
      <c r="O51" s="86">
        <v>9854426525</v>
      </c>
      <c r="P51" s="92">
        <v>43717</v>
      </c>
      <c r="Q51" s="87" t="s">
        <v>151</v>
      </c>
      <c r="R51" s="87"/>
      <c r="S51" s="87" t="s">
        <v>98</v>
      </c>
      <c r="T51" s="18"/>
    </row>
    <row r="52" spans="1:20" ht="36.75" x14ac:dyDescent="0.3">
      <c r="A52" s="4">
        <v>48</v>
      </c>
      <c r="B52" s="85" t="s">
        <v>63</v>
      </c>
      <c r="C52" s="89" t="s">
        <v>957</v>
      </c>
      <c r="D52" s="87" t="s">
        <v>23</v>
      </c>
      <c r="E52" s="90" t="s">
        <v>529</v>
      </c>
      <c r="F52" s="87" t="s">
        <v>118</v>
      </c>
      <c r="G52" s="86">
        <v>176</v>
      </c>
      <c r="H52" s="86">
        <v>199</v>
      </c>
      <c r="I52" s="58">
        <f t="shared" si="0"/>
        <v>375</v>
      </c>
      <c r="J52" s="89">
        <v>9678376799</v>
      </c>
      <c r="K52" s="89" t="s">
        <v>725</v>
      </c>
      <c r="L52" s="87"/>
      <c r="M52" s="87"/>
      <c r="N52" s="94" t="s">
        <v>1059</v>
      </c>
      <c r="O52" s="86">
        <v>8011253998</v>
      </c>
      <c r="P52" s="92">
        <v>43717</v>
      </c>
      <c r="Q52" s="87" t="s">
        <v>151</v>
      </c>
      <c r="R52" s="87"/>
      <c r="S52" s="87" t="s">
        <v>98</v>
      </c>
      <c r="T52" s="18"/>
    </row>
    <row r="53" spans="1:20" ht="18.75" x14ac:dyDescent="0.3">
      <c r="A53" s="4">
        <v>49</v>
      </c>
      <c r="B53" s="85" t="s">
        <v>62</v>
      </c>
      <c r="C53" s="86" t="s">
        <v>958</v>
      </c>
      <c r="D53" s="87" t="s">
        <v>25</v>
      </c>
      <c r="E53" s="88">
        <v>27</v>
      </c>
      <c r="F53" s="87" t="s">
        <v>822</v>
      </c>
      <c r="G53" s="88">
        <v>21</v>
      </c>
      <c r="H53" s="88">
        <v>11</v>
      </c>
      <c r="I53" s="58">
        <f t="shared" si="0"/>
        <v>32</v>
      </c>
      <c r="J53" s="86">
        <v>9850261441</v>
      </c>
      <c r="K53" s="86" t="s">
        <v>1041</v>
      </c>
      <c r="L53" s="87"/>
      <c r="M53" s="87"/>
      <c r="N53" s="85" t="s">
        <v>1060</v>
      </c>
      <c r="O53" s="85" t="s">
        <v>1061</v>
      </c>
      <c r="P53" s="92">
        <v>43747</v>
      </c>
      <c r="Q53" s="87" t="s">
        <v>97</v>
      </c>
      <c r="R53" s="87"/>
      <c r="S53" s="87" t="s">
        <v>98</v>
      </c>
      <c r="T53" s="18"/>
    </row>
    <row r="54" spans="1:20" ht="18.75" x14ac:dyDescent="0.3">
      <c r="A54" s="4">
        <v>50</v>
      </c>
      <c r="B54" s="85" t="s">
        <v>62</v>
      </c>
      <c r="C54" s="89" t="s">
        <v>959</v>
      </c>
      <c r="D54" s="87" t="s">
        <v>23</v>
      </c>
      <c r="E54" s="90" t="s">
        <v>303</v>
      </c>
      <c r="F54" s="87" t="s">
        <v>114</v>
      </c>
      <c r="G54" s="95">
        <v>60</v>
      </c>
      <c r="H54" s="95">
        <v>96</v>
      </c>
      <c r="I54" s="58">
        <f t="shared" si="0"/>
        <v>156</v>
      </c>
      <c r="J54" s="89">
        <v>9435538099</v>
      </c>
      <c r="K54" s="89" t="s">
        <v>168</v>
      </c>
      <c r="L54" s="87"/>
      <c r="M54" s="87"/>
      <c r="N54" s="86" t="s">
        <v>1045</v>
      </c>
      <c r="O54" s="86">
        <v>8753013927</v>
      </c>
      <c r="P54" s="92">
        <v>43747</v>
      </c>
      <c r="Q54" s="87" t="s">
        <v>97</v>
      </c>
      <c r="R54" s="87"/>
      <c r="S54" s="87" t="s">
        <v>98</v>
      </c>
      <c r="T54" s="18"/>
    </row>
    <row r="55" spans="1:20" ht="18.75" x14ac:dyDescent="0.3">
      <c r="A55" s="4">
        <v>51</v>
      </c>
      <c r="B55" s="85" t="s">
        <v>63</v>
      </c>
      <c r="C55" s="86" t="s">
        <v>473</v>
      </c>
      <c r="D55" s="87" t="s">
        <v>25</v>
      </c>
      <c r="E55" s="88">
        <v>18</v>
      </c>
      <c r="F55" s="87" t="s">
        <v>858</v>
      </c>
      <c r="G55" s="86">
        <v>13</v>
      </c>
      <c r="H55" s="86">
        <v>9</v>
      </c>
      <c r="I55" s="58">
        <f t="shared" si="0"/>
        <v>22</v>
      </c>
      <c r="J55" s="86"/>
      <c r="K55" s="86" t="s">
        <v>73</v>
      </c>
      <c r="L55" s="87"/>
      <c r="M55" s="87"/>
      <c r="N55" s="87"/>
      <c r="O55" s="87"/>
      <c r="P55" s="92">
        <v>43747</v>
      </c>
      <c r="Q55" s="87" t="s">
        <v>97</v>
      </c>
      <c r="R55" s="87"/>
      <c r="S55" s="87" t="s">
        <v>98</v>
      </c>
      <c r="T55" s="18"/>
    </row>
    <row r="56" spans="1:20" ht="18.75" x14ac:dyDescent="0.3">
      <c r="A56" s="4">
        <v>52</v>
      </c>
      <c r="B56" s="85" t="s">
        <v>63</v>
      </c>
      <c r="C56" s="86" t="s">
        <v>960</v>
      </c>
      <c r="D56" s="87" t="s">
        <v>25</v>
      </c>
      <c r="E56" s="88">
        <v>19</v>
      </c>
      <c r="F56" s="87" t="s">
        <v>858</v>
      </c>
      <c r="G56" s="86">
        <v>11</v>
      </c>
      <c r="H56" s="86">
        <v>17</v>
      </c>
      <c r="I56" s="58">
        <f t="shared" si="0"/>
        <v>28</v>
      </c>
      <c r="J56" s="86">
        <v>9678094169</v>
      </c>
      <c r="K56" s="86" t="s">
        <v>73</v>
      </c>
      <c r="L56" s="87"/>
      <c r="M56" s="87"/>
      <c r="N56" s="86" t="s">
        <v>1046</v>
      </c>
      <c r="O56" s="86">
        <v>9854426525</v>
      </c>
      <c r="P56" s="92">
        <v>43747</v>
      </c>
      <c r="Q56" s="87" t="s">
        <v>97</v>
      </c>
      <c r="R56" s="87"/>
      <c r="S56" s="87" t="s">
        <v>98</v>
      </c>
      <c r="T56" s="18"/>
    </row>
    <row r="57" spans="1:20" ht="36.75" x14ac:dyDescent="0.3">
      <c r="A57" s="4">
        <v>53</v>
      </c>
      <c r="B57" s="85" t="s">
        <v>63</v>
      </c>
      <c r="C57" s="89" t="s">
        <v>957</v>
      </c>
      <c r="D57" s="87" t="s">
        <v>23</v>
      </c>
      <c r="E57" s="90" t="s">
        <v>529</v>
      </c>
      <c r="F57" s="87" t="s">
        <v>118</v>
      </c>
      <c r="G57" s="86"/>
      <c r="H57" s="86"/>
      <c r="I57" s="58">
        <f t="shared" si="0"/>
        <v>0</v>
      </c>
      <c r="J57" s="89">
        <v>9678376799</v>
      </c>
      <c r="K57" s="89" t="s">
        <v>725</v>
      </c>
      <c r="L57" s="87"/>
      <c r="M57" s="87"/>
      <c r="N57" s="94" t="s">
        <v>1059</v>
      </c>
      <c r="O57" s="86">
        <v>8011253998</v>
      </c>
      <c r="P57" s="92">
        <v>43747</v>
      </c>
      <c r="Q57" s="87" t="s">
        <v>97</v>
      </c>
      <c r="R57" s="87"/>
      <c r="S57" s="87" t="s">
        <v>98</v>
      </c>
      <c r="T57" s="18"/>
    </row>
    <row r="58" spans="1:20" ht="18.75" x14ac:dyDescent="0.3">
      <c r="A58" s="4">
        <v>54</v>
      </c>
      <c r="B58" s="85" t="s">
        <v>62</v>
      </c>
      <c r="C58" s="86" t="s">
        <v>961</v>
      </c>
      <c r="D58" s="87" t="s">
        <v>25</v>
      </c>
      <c r="E58" s="88">
        <v>28</v>
      </c>
      <c r="F58" s="87" t="s">
        <v>822</v>
      </c>
      <c r="G58" s="88">
        <v>26</v>
      </c>
      <c r="H58" s="88">
        <v>25</v>
      </c>
      <c r="I58" s="58">
        <f t="shared" si="0"/>
        <v>51</v>
      </c>
      <c r="J58" s="86">
        <v>9577182522</v>
      </c>
      <c r="K58" s="86" t="s">
        <v>1041</v>
      </c>
      <c r="L58" s="87"/>
      <c r="M58" s="87"/>
      <c r="N58" s="85" t="s">
        <v>1060</v>
      </c>
      <c r="O58" s="85" t="s">
        <v>1061</v>
      </c>
      <c r="P58" s="92">
        <v>43778</v>
      </c>
      <c r="Q58" s="87" t="s">
        <v>111</v>
      </c>
      <c r="R58" s="87"/>
      <c r="S58" s="87" t="s">
        <v>98</v>
      </c>
      <c r="T58" s="18"/>
    </row>
    <row r="59" spans="1:20" ht="18.75" x14ac:dyDescent="0.3">
      <c r="A59" s="4">
        <v>55</v>
      </c>
      <c r="B59" s="85" t="s">
        <v>63</v>
      </c>
      <c r="C59" s="86" t="s">
        <v>962</v>
      </c>
      <c r="D59" s="87" t="s">
        <v>25</v>
      </c>
      <c r="E59" s="88">
        <v>20</v>
      </c>
      <c r="F59" s="87" t="s">
        <v>858</v>
      </c>
      <c r="G59" s="86">
        <v>6</v>
      </c>
      <c r="H59" s="86">
        <v>5</v>
      </c>
      <c r="I59" s="58">
        <f t="shared" si="0"/>
        <v>11</v>
      </c>
      <c r="J59" s="86">
        <v>7861842074</v>
      </c>
      <c r="K59" s="86" t="s">
        <v>73</v>
      </c>
      <c r="L59" s="87"/>
      <c r="M59" s="87"/>
      <c r="N59" s="94" t="s">
        <v>1055</v>
      </c>
      <c r="O59" s="86">
        <v>7896298008</v>
      </c>
      <c r="P59" s="92">
        <v>43778</v>
      </c>
      <c r="Q59" s="87" t="s">
        <v>111</v>
      </c>
      <c r="R59" s="87"/>
      <c r="S59" s="87" t="s">
        <v>98</v>
      </c>
      <c r="T59" s="18"/>
    </row>
    <row r="60" spans="1:20" ht="18.75" x14ac:dyDescent="0.3">
      <c r="A60" s="4">
        <v>56</v>
      </c>
      <c r="B60" s="85" t="s">
        <v>63</v>
      </c>
      <c r="C60" s="86" t="s">
        <v>963</v>
      </c>
      <c r="D60" s="87" t="s">
        <v>25</v>
      </c>
      <c r="E60" s="88">
        <v>21</v>
      </c>
      <c r="F60" s="87" t="s">
        <v>858</v>
      </c>
      <c r="G60" s="86">
        <v>12</v>
      </c>
      <c r="H60" s="86">
        <v>13</v>
      </c>
      <c r="I60" s="58">
        <f t="shared" si="0"/>
        <v>25</v>
      </c>
      <c r="J60" s="86">
        <v>9678801648</v>
      </c>
      <c r="K60" s="86" t="s">
        <v>73</v>
      </c>
      <c r="L60" s="87"/>
      <c r="M60" s="87"/>
      <c r="N60" s="94" t="s">
        <v>1062</v>
      </c>
      <c r="O60" s="86">
        <v>9678907079</v>
      </c>
      <c r="P60" s="92">
        <v>43778</v>
      </c>
      <c r="Q60" s="87" t="s">
        <v>111</v>
      </c>
      <c r="R60" s="87"/>
      <c r="S60" s="87" t="s">
        <v>98</v>
      </c>
      <c r="T60" s="18"/>
    </row>
    <row r="61" spans="1:20" ht="18.75" x14ac:dyDescent="0.3">
      <c r="A61" s="4">
        <v>57</v>
      </c>
      <c r="B61" s="85" t="s">
        <v>63</v>
      </c>
      <c r="C61" s="89" t="s">
        <v>964</v>
      </c>
      <c r="D61" s="87" t="s">
        <v>23</v>
      </c>
      <c r="E61" s="90" t="s">
        <v>539</v>
      </c>
      <c r="F61" s="87" t="s">
        <v>101</v>
      </c>
      <c r="G61" s="86">
        <v>11</v>
      </c>
      <c r="H61" s="86">
        <v>14</v>
      </c>
      <c r="I61" s="58">
        <f t="shared" si="0"/>
        <v>25</v>
      </c>
      <c r="J61" s="89">
        <v>9864978550</v>
      </c>
      <c r="K61" s="89" t="s">
        <v>725</v>
      </c>
      <c r="L61" s="87"/>
      <c r="M61" s="87"/>
      <c r="N61" s="94" t="s">
        <v>1059</v>
      </c>
      <c r="O61" s="86">
        <v>8011253998</v>
      </c>
      <c r="P61" s="92">
        <v>43778</v>
      </c>
      <c r="Q61" s="87" t="s">
        <v>111</v>
      </c>
      <c r="R61" s="87"/>
      <c r="S61" s="87" t="s">
        <v>98</v>
      </c>
      <c r="T61" s="18"/>
    </row>
    <row r="62" spans="1:20" ht="36.75" x14ac:dyDescent="0.3">
      <c r="A62" s="4">
        <v>58</v>
      </c>
      <c r="B62" s="85" t="s">
        <v>63</v>
      </c>
      <c r="C62" s="89" t="s">
        <v>965</v>
      </c>
      <c r="D62" s="87" t="s">
        <v>23</v>
      </c>
      <c r="E62" s="90" t="s">
        <v>541</v>
      </c>
      <c r="F62" s="87" t="s">
        <v>101</v>
      </c>
      <c r="G62" s="86">
        <v>24</v>
      </c>
      <c r="H62" s="86">
        <v>31</v>
      </c>
      <c r="I62" s="58">
        <f t="shared" si="0"/>
        <v>55</v>
      </c>
      <c r="J62" s="89">
        <v>8011723001</v>
      </c>
      <c r="K62" s="93" t="s">
        <v>726</v>
      </c>
      <c r="L62" s="87"/>
      <c r="M62" s="87"/>
      <c r="N62" s="100" t="s">
        <v>1063</v>
      </c>
      <c r="O62" s="86">
        <v>967809375</v>
      </c>
      <c r="P62" s="92">
        <v>43778</v>
      </c>
      <c r="Q62" s="87" t="s">
        <v>111</v>
      </c>
      <c r="R62" s="87"/>
      <c r="S62" s="87" t="s">
        <v>98</v>
      </c>
      <c r="T62" s="18"/>
    </row>
    <row r="63" spans="1:20" ht="18.75" x14ac:dyDescent="0.3">
      <c r="A63" s="4">
        <v>59</v>
      </c>
      <c r="B63" s="85" t="s">
        <v>62</v>
      </c>
      <c r="C63" s="86" t="s">
        <v>966</v>
      </c>
      <c r="D63" s="87" t="s">
        <v>25</v>
      </c>
      <c r="E63" s="88">
        <v>29</v>
      </c>
      <c r="F63" s="87" t="s">
        <v>822</v>
      </c>
      <c r="G63" s="88">
        <v>4</v>
      </c>
      <c r="H63" s="88">
        <v>5</v>
      </c>
      <c r="I63" s="58">
        <f t="shared" si="0"/>
        <v>9</v>
      </c>
      <c r="J63" s="86">
        <v>7399425141</v>
      </c>
      <c r="K63" s="86" t="s">
        <v>1041</v>
      </c>
      <c r="L63" s="87"/>
      <c r="M63" s="87"/>
      <c r="N63" s="85" t="s">
        <v>1060</v>
      </c>
      <c r="O63" s="85" t="s">
        <v>1061</v>
      </c>
      <c r="P63" s="92">
        <v>43808</v>
      </c>
      <c r="Q63" s="87" t="s">
        <v>178</v>
      </c>
      <c r="R63" s="87"/>
      <c r="S63" s="87" t="s">
        <v>98</v>
      </c>
      <c r="T63" s="18"/>
    </row>
    <row r="64" spans="1:20" ht="36.75" x14ac:dyDescent="0.3">
      <c r="A64" s="4">
        <v>60</v>
      </c>
      <c r="B64" s="85" t="s">
        <v>62</v>
      </c>
      <c r="C64" s="89" t="s">
        <v>967</v>
      </c>
      <c r="D64" s="87" t="s">
        <v>23</v>
      </c>
      <c r="E64" s="90" t="s">
        <v>968</v>
      </c>
      <c r="F64" s="87" t="s">
        <v>291</v>
      </c>
      <c r="G64" s="95">
        <v>144</v>
      </c>
      <c r="H64" s="95">
        <v>112</v>
      </c>
      <c r="I64" s="58">
        <f t="shared" si="0"/>
        <v>256</v>
      </c>
      <c r="J64" s="89">
        <v>7399683696</v>
      </c>
      <c r="K64" s="89" t="s">
        <v>73</v>
      </c>
      <c r="L64" s="87"/>
      <c r="M64" s="87"/>
      <c r="N64" s="94" t="s">
        <v>1056</v>
      </c>
      <c r="O64" s="86">
        <v>9678975683</v>
      </c>
      <c r="P64" s="92">
        <v>43808</v>
      </c>
      <c r="Q64" s="87" t="s">
        <v>178</v>
      </c>
      <c r="R64" s="87"/>
      <c r="S64" s="87" t="s">
        <v>98</v>
      </c>
      <c r="T64" s="18"/>
    </row>
    <row r="65" spans="1:20" ht="18.75" x14ac:dyDescent="0.3">
      <c r="A65" s="4">
        <v>61</v>
      </c>
      <c r="B65" s="85" t="s">
        <v>63</v>
      </c>
      <c r="C65" s="86" t="s">
        <v>969</v>
      </c>
      <c r="D65" s="87" t="s">
        <v>25</v>
      </c>
      <c r="E65" s="88">
        <v>22</v>
      </c>
      <c r="F65" s="87" t="s">
        <v>858</v>
      </c>
      <c r="G65" s="86">
        <v>11</v>
      </c>
      <c r="H65" s="86">
        <v>12</v>
      </c>
      <c r="I65" s="58">
        <f t="shared" si="0"/>
        <v>23</v>
      </c>
      <c r="J65" s="86">
        <v>9577392802</v>
      </c>
      <c r="K65" s="86" t="s">
        <v>73</v>
      </c>
      <c r="L65" s="87"/>
      <c r="M65" s="87"/>
      <c r="N65" s="94" t="s">
        <v>1056</v>
      </c>
      <c r="O65" s="86">
        <v>9678975683</v>
      </c>
      <c r="P65" s="92">
        <v>43808</v>
      </c>
      <c r="Q65" s="87" t="s">
        <v>178</v>
      </c>
      <c r="R65" s="87"/>
      <c r="S65" s="87" t="s">
        <v>98</v>
      </c>
      <c r="T65" s="18"/>
    </row>
    <row r="66" spans="1:20" ht="18.75" x14ac:dyDescent="0.3">
      <c r="A66" s="4">
        <v>62</v>
      </c>
      <c r="B66" s="85" t="s">
        <v>63</v>
      </c>
      <c r="C66" s="86" t="s">
        <v>970</v>
      </c>
      <c r="D66" s="87" t="s">
        <v>25</v>
      </c>
      <c r="E66" s="88">
        <v>23</v>
      </c>
      <c r="F66" s="87" t="s">
        <v>858</v>
      </c>
      <c r="G66" s="86">
        <v>12</v>
      </c>
      <c r="H66" s="86">
        <v>1</v>
      </c>
      <c r="I66" s="58">
        <f t="shared" si="0"/>
        <v>13</v>
      </c>
      <c r="J66" s="86">
        <v>7399331071</v>
      </c>
      <c r="K66" s="86" t="s">
        <v>73</v>
      </c>
      <c r="L66" s="87"/>
      <c r="M66" s="87"/>
      <c r="N66" s="94" t="s">
        <v>1056</v>
      </c>
      <c r="O66" s="86">
        <v>9678975683</v>
      </c>
      <c r="P66" s="92">
        <v>43808</v>
      </c>
      <c r="Q66" s="87" t="s">
        <v>178</v>
      </c>
      <c r="R66" s="87"/>
      <c r="S66" s="87" t="s">
        <v>98</v>
      </c>
      <c r="T66" s="18"/>
    </row>
    <row r="67" spans="1:20" ht="18.75" x14ac:dyDescent="0.3">
      <c r="A67" s="4">
        <v>63</v>
      </c>
      <c r="B67" s="85" t="s">
        <v>63</v>
      </c>
      <c r="C67" s="89" t="s">
        <v>971</v>
      </c>
      <c r="D67" s="87" t="s">
        <v>23</v>
      </c>
      <c r="E67" s="90" t="s">
        <v>549</v>
      </c>
      <c r="F67" s="87" t="s">
        <v>101</v>
      </c>
      <c r="G67" s="86">
        <v>60</v>
      </c>
      <c r="H67" s="86">
        <v>48</v>
      </c>
      <c r="I67" s="58">
        <f t="shared" si="0"/>
        <v>108</v>
      </c>
      <c r="J67" s="89">
        <v>8761042192</v>
      </c>
      <c r="K67" s="89" t="s">
        <v>727</v>
      </c>
      <c r="L67" s="87"/>
      <c r="M67" s="87"/>
      <c r="N67" s="94" t="s">
        <v>1064</v>
      </c>
      <c r="O67" s="86">
        <v>8011596860</v>
      </c>
      <c r="P67" s="92">
        <v>43808</v>
      </c>
      <c r="Q67" s="87" t="s">
        <v>178</v>
      </c>
      <c r="R67" s="87"/>
      <c r="S67" s="87" t="s">
        <v>98</v>
      </c>
      <c r="T67" s="18"/>
    </row>
    <row r="68" spans="1:20" ht="18.75" x14ac:dyDescent="0.3">
      <c r="A68" s="4">
        <v>64</v>
      </c>
      <c r="B68" s="85" t="s">
        <v>63</v>
      </c>
      <c r="C68" s="89" t="s">
        <v>972</v>
      </c>
      <c r="D68" s="87" t="s">
        <v>23</v>
      </c>
      <c r="E68" s="90" t="s">
        <v>567</v>
      </c>
      <c r="F68" s="87" t="s">
        <v>101</v>
      </c>
      <c r="G68" s="86">
        <v>14</v>
      </c>
      <c r="H68" s="86">
        <v>22</v>
      </c>
      <c r="I68" s="58">
        <f t="shared" si="0"/>
        <v>36</v>
      </c>
      <c r="J68" s="89">
        <v>9678881284</v>
      </c>
      <c r="K68" s="89" t="s">
        <v>727</v>
      </c>
      <c r="L68" s="87"/>
      <c r="M68" s="87"/>
      <c r="N68" s="94" t="s">
        <v>1064</v>
      </c>
      <c r="O68" s="86">
        <v>8011596860</v>
      </c>
      <c r="P68" s="92">
        <v>43808</v>
      </c>
      <c r="Q68" s="87" t="s">
        <v>178</v>
      </c>
      <c r="R68" s="87"/>
      <c r="S68" s="87" t="s">
        <v>98</v>
      </c>
      <c r="T68" s="18"/>
    </row>
    <row r="69" spans="1:20" ht="18.75" x14ac:dyDescent="0.3">
      <c r="A69" s="4">
        <v>65</v>
      </c>
      <c r="B69" s="85" t="s">
        <v>62</v>
      </c>
      <c r="C69" s="86" t="s">
        <v>973</v>
      </c>
      <c r="D69" s="87" t="s">
        <v>25</v>
      </c>
      <c r="E69" s="88">
        <v>30</v>
      </c>
      <c r="F69" s="87" t="s">
        <v>822</v>
      </c>
      <c r="G69" s="88">
        <v>8</v>
      </c>
      <c r="H69" s="88">
        <v>6</v>
      </c>
      <c r="I69" s="58">
        <f t="shared" si="0"/>
        <v>14</v>
      </c>
      <c r="J69" s="86">
        <v>7896728687</v>
      </c>
      <c r="K69" s="86" t="s">
        <v>1041</v>
      </c>
      <c r="L69" s="87"/>
      <c r="M69" s="87"/>
      <c r="N69" s="85" t="s">
        <v>1060</v>
      </c>
      <c r="O69" s="85" t="s">
        <v>1061</v>
      </c>
      <c r="P69" s="92" t="s">
        <v>1065</v>
      </c>
      <c r="Q69" s="87" t="s">
        <v>133</v>
      </c>
      <c r="R69" s="87"/>
      <c r="S69" s="87" t="s">
        <v>98</v>
      </c>
      <c r="T69" s="18"/>
    </row>
    <row r="70" spans="1:20" ht="36.75" x14ac:dyDescent="0.3">
      <c r="A70" s="4">
        <v>66</v>
      </c>
      <c r="B70" s="85" t="s">
        <v>62</v>
      </c>
      <c r="C70" s="89" t="s">
        <v>967</v>
      </c>
      <c r="D70" s="87" t="s">
        <v>23</v>
      </c>
      <c r="E70" s="90" t="s">
        <v>968</v>
      </c>
      <c r="F70" s="87" t="s">
        <v>291</v>
      </c>
      <c r="G70" s="95"/>
      <c r="H70" s="95"/>
      <c r="I70" s="58">
        <f t="shared" ref="I70:I133" si="1">SUM(G70:H70)</f>
        <v>0</v>
      </c>
      <c r="J70" s="89">
        <v>7399683696</v>
      </c>
      <c r="K70" s="89" t="s">
        <v>168</v>
      </c>
      <c r="L70" s="87"/>
      <c r="M70" s="87"/>
      <c r="N70" s="86" t="s">
        <v>1045</v>
      </c>
      <c r="O70" s="86">
        <v>8753013927</v>
      </c>
      <c r="P70" s="92" t="s">
        <v>1065</v>
      </c>
      <c r="Q70" s="87" t="s">
        <v>133</v>
      </c>
      <c r="R70" s="87"/>
      <c r="S70" s="87" t="s">
        <v>98</v>
      </c>
      <c r="T70" s="18"/>
    </row>
    <row r="71" spans="1:20" ht="18.75" x14ac:dyDescent="0.3">
      <c r="A71" s="4">
        <v>67</v>
      </c>
      <c r="B71" s="85" t="s">
        <v>63</v>
      </c>
      <c r="C71" s="86" t="s">
        <v>974</v>
      </c>
      <c r="D71" s="87" t="s">
        <v>25</v>
      </c>
      <c r="E71" s="88">
        <v>24</v>
      </c>
      <c r="F71" s="87" t="s">
        <v>858</v>
      </c>
      <c r="G71" s="86">
        <v>6</v>
      </c>
      <c r="H71" s="86">
        <v>10</v>
      </c>
      <c r="I71" s="58">
        <f t="shared" si="1"/>
        <v>16</v>
      </c>
      <c r="J71" s="86">
        <v>9435220424</v>
      </c>
      <c r="K71" s="86" t="s">
        <v>73</v>
      </c>
      <c r="L71" s="87"/>
      <c r="M71" s="87"/>
      <c r="N71" s="86" t="s">
        <v>1057</v>
      </c>
      <c r="O71" s="86">
        <v>7399327280</v>
      </c>
      <c r="P71" s="92" t="s">
        <v>1065</v>
      </c>
      <c r="Q71" s="87" t="s">
        <v>133</v>
      </c>
      <c r="R71" s="87"/>
      <c r="S71" s="87" t="s">
        <v>98</v>
      </c>
      <c r="T71" s="18"/>
    </row>
    <row r="72" spans="1:20" ht="18.75" x14ac:dyDescent="0.3">
      <c r="A72" s="4">
        <v>68</v>
      </c>
      <c r="B72" s="85" t="s">
        <v>63</v>
      </c>
      <c r="C72" s="86" t="s">
        <v>975</v>
      </c>
      <c r="D72" s="87" t="s">
        <v>25</v>
      </c>
      <c r="E72" s="88">
        <v>25</v>
      </c>
      <c r="F72" s="87" t="s">
        <v>858</v>
      </c>
      <c r="G72" s="86">
        <v>6</v>
      </c>
      <c r="H72" s="86">
        <v>11</v>
      </c>
      <c r="I72" s="58">
        <f t="shared" si="1"/>
        <v>17</v>
      </c>
      <c r="J72" s="86">
        <v>8402037465</v>
      </c>
      <c r="K72" s="86" t="s">
        <v>73</v>
      </c>
      <c r="L72" s="87"/>
      <c r="M72" s="87"/>
      <c r="N72" s="86" t="s">
        <v>1066</v>
      </c>
      <c r="O72" s="86">
        <v>9401676808</v>
      </c>
      <c r="P72" s="92" t="s">
        <v>1065</v>
      </c>
      <c r="Q72" s="87" t="s">
        <v>133</v>
      </c>
      <c r="R72" s="87"/>
      <c r="S72" s="87" t="s">
        <v>98</v>
      </c>
      <c r="T72" s="18"/>
    </row>
    <row r="73" spans="1:20" ht="18.75" x14ac:dyDescent="0.3">
      <c r="A73" s="4">
        <v>69</v>
      </c>
      <c r="B73" s="85" t="s">
        <v>63</v>
      </c>
      <c r="C73" s="89" t="s">
        <v>976</v>
      </c>
      <c r="D73" s="87" t="s">
        <v>23</v>
      </c>
      <c r="E73" s="90" t="s">
        <v>557</v>
      </c>
      <c r="F73" s="87" t="s">
        <v>101</v>
      </c>
      <c r="G73" s="86">
        <v>37</v>
      </c>
      <c r="H73" s="86">
        <v>40</v>
      </c>
      <c r="I73" s="58">
        <f t="shared" si="1"/>
        <v>77</v>
      </c>
      <c r="J73" s="89">
        <v>8486435989</v>
      </c>
      <c r="K73" s="89" t="s">
        <v>727</v>
      </c>
      <c r="L73" s="87"/>
      <c r="M73" s="87"/>
      <c r="N73" s="94" t="s">
        <v>1064</v>
      </c>
      <c r="O73" s="86">
        <v>8011596860</v>
      </c>
      <c r="P73" s="92" t="s">
        <v>1065</v>
      </c>
      <c r="Q73" s="87" t="s">
        <v>133</v>
      </c>
      <c r="R73" s="87"/>
      <c r="S73" s="87" t="s">
        <v>98</v>
      </c>
      <c r="T73" s="18"/>
    </row>
    <row r="74" spans="1:20" ht="18.75" x14ac:dyDescent="0.3">
      <c r="A74" s="4">
        <v>70</v>
      </c>
      <c r="B74" s="85" t="s">
        <v>63</v>
      </c>
      <c r="C74" s="89" t="s">
        <v>977</v>
      </c>
      <c r="D74" s="87" t="s">
        <v>23</v>
      </c>
      <c r="E74" s="90" t="s">
        <v>559</v>
      </c>
      <c r="F74" s="86" t="s">
        <v>114</v>
      </c>
      <c r="G74" s="86">
        <v>35</v>
      </c>
      <c r="H74" s="86">
        <v>43</v>
      </c>
      <c r="I74" s="58">
        <f t="shared" si="1"/>
        <v>78</v>
      </c>
      <c r="J74" s="89">
        <v>9678053614</v>
      </c>
      <c r="K74" s="89" t="s">
        <v>727</v>
      </c>
      <c r="L74" s="87"/>
      <c r="M74" s="87"/>
      <c r="N74" s="94" t="s">
        <v>1064</v>
      </c>
      <c r="O74" s="86">
        <v>8011596860</v>
      </c>
      <c r="P74" s="92" t="s">
        <v>1065</v>
      </c>
      <c r="Q74" s="87" t="s">
        <v>133</v>
      </c>
      <c r="R74" s="87"/>
      <c r="S74" s="87" t="s">
        <v>98</v>
      </c>
      <c r="T74" s="18"/>
    </row>
    <row r="75" spans="1:20" ht="18.75" x14ac:dyDescent="0.3">
      <c r="A75" s="4">
        <v>71</v>
      </c>
      <c r="B75" s="85" t="s">
        <v>62</v>
      </c>
      <c r="C75" s="86" t="s">
        <v>978</v>
      </c>
      <c r="D75" s="87" t="s">
        <v>25</v>
      </c>
      <c r="E75" s="88">
        <v>31</v>
      </c>
      <c r="F75" s="87" t="s">
        <v>822</v>
      </c>
      <c r="G75" s="88">
        <v>14</v>
      </c>
      <c r="H75" s="88">
        <v>6</v>
      </c>
      <c r="I75" s="58">
        <f t="shared" si="1"/>
        <v>20</v>
      </c>
      <c r="J75" s="86">
        <v>7399683650</v>
      </c>
      <c r="K75" s="86" t="s">
        <v>1041</v>
      </c>
      <c r="L75" s="87"/>
      <c r="M75" s="87"/>
      <c r="N75" s="85" t="s">
        <v>1060</v>
      </c>
      <c r="O75" s="85" t="s">
        <v>1061</v>
      </c>
      <c r="P75" s="92" t="s">
        <v>1067</v>
      </c>
      <c r="Q75" s="87" t="s">
        <v>143</v>
      </c>
      <c r="R75" s="87"/>
      <c r="S75" s="87" t="s">
        <v>98</v>
      </c>
      <c r="T75" s="18"/>
    </row>
    <row r="76" spans="1:20" ht="36.75" x14ac:dyDescent="0.3">
      <c r="A76" s="4">
        <v>72</v>
      </c>
      <c r="B76" s="85" t="s">
        <v>62</v>
      </c>
      <c r="C76" s="89" t="s">
        <v>979</v>
      </c>
      <c r="D76" s="87" t="s">
        <v>23</v>
      </c>
      <c r="E76" s="90" t="s">
        <v>980</v>
      </c>
      <c r="F76" s="90" t="s">
        <v>114</v>
      </c>
      <c r="G76" s="95">
        <v>12</v>
      </c>
      <c r="H76" s="95">
        <v>10</v>
      </c>
      <c r="I76" s="58">
        <f t="shared" si="1"/>
        <v>22</v>
      </c>
      <c r="J76" s="89">
        <v>8011766787</v>
      </c>
      <c r="K76" s="89" t="s">
        <v>168</v>
      </c>
      <c r="L76" s="87"/>
      <c r="M76" s="87"/>
      <c r="N76" s="86" t="s">
        <v>1045</v>
      </c>
      <c r="O76" s="86">
        <v>8753013927</v>
      </c>
      <c r="P76" s="92" t="s">
        <v>1067</v>
      </c>
      <c r="Q76" s="87" t="s">
        <v>143</v>
      </c>
      <c r="R76" s="87"/>
      <c r="S76" s="87" t="s">
        <v>98</v>
      </c>
      <c r="T76" s="18"/>
    </row>
    <row r="77" spans="1:20" ht="18.75" x14ac:dyDescent="0.3">
      <c r="A77" s="4">
        <v>73</v>
      </c>
      <c r="B77" s="85" t="s">
        <v>62</v>
      </c>
      <c r="C77" s="89" t="s">
        <v>981</v>
      </c>
      <c r="D77" s="87" t="s">
        <v>23</v>
      </c>
      <c r="E77" s="90" t="s">
        <v>982</v>
      </c>
      <c r="F77" s="85" t="s">
        <v>101</v>
      </c>
      <c r="G77" s="95">
        <v>56</v>
      </c>
      <c r="H77" s="95">
        <v>43</v>
      </c>
      <c r="I77" s="58">
        <f t="shared" si="1"/>
        <v>99</v>
      </c>
      <c r="J77" s="89">
        <v>9678671162</v>
      </c>
      <c r="K77" s="89" t="s">
        <v>168</v>
      </c>
      <c r="L77" s="87"/>
      <c r="M77" s="87"/>
      <c r="N77" s="86" t="s">
        <v>1045</v>
      </c>
      <c r="O77" s="86">
        <v>8753013927</v>
      </c>
      <c r="P77" s="92" t="s">
        <v>1067</v>
      </c>
      <c r="Q77" s="87" t="s">
        <v>143</v>
      </c>
      <c r="R77" s="87"/>
      <c r="S77" s="87" t="s">
        <v>98</v>
      </c>
      <c r="T77" s="18"/>
    </row>
    <row r="78" spans="1:20" ht="18.75" x14ac:dyDescent="0.3">
      <c r="A78" s="4">
        <v>74</v>
      </c>
      <c r="B78" s="85" t="s">
        <v>63</v>
      </c>
      <c r="C78" s="86" t="s">
        <v>983</v>
      </c>
      <c r="D78" s="87" t="s">
        <v>25</v>
      </c>
      <c r="E78" s="88">
        <v>26</v>
      </c>
      <c r="F78" s="87" t="s">
        <v>858</v>
      </c>
      <c r="G78" s="86">
        <v>6</v>
      </c>
      <c r="H78" s="86">
        <v>11</v>
      </c>
      <c r="I78" s="58">
        <f t="shared" si="1"/>
        <v>17</v>
      </c>
      <c r="J78" s="86">
        <v>9854939866</v>
      </c>
      <c r="K78" s="86" t="s">
        <v>73</v>
      </c>
      <c r="L78" s="87"/>
      <c r="M78" s="87"/>
      <c r="N78" s="86" t="s">
        <v>1068</v>
      </c>
      <c r="O78" s="86">
        <v>9854146160</v>
      </c>
      <c r="P78" s="92" t="s">
        <v>1067</v>
      </c>
      <c r="Q78" s="87" t="s">
        <v>143</v>
      </c>
      <c r="R78" s="87"/>
      <c r="S78" s="87" t="s">
        <v>98</v>
      </c>
      <c r="T78" s="18"/>
    </row>
    <row r="79" spans="1:20" ht="18.75" x14ac:dyDescent="0.3">
      <c r="A79" s="4">
        <v>75</v>
      </c>
      <c r="B79" s="85" t="s">
        <v>63</v>
      </c>
      <c r="C79" s="86" t="s">
        <v>984</v>
      </c>
      <c r="D79" s="87" t="s">
        <v>25</v>
      </c>
      <c r="E79" s="88">
        <v>27</v>
      </c>
      <c r="F79" s="87" t="s">
        <v>858</v>
      </c>
      <c r="G79" s="86">
        <v>4</v>
      </c>
      <c r="H79" s="86">
        <v>8</v>
      </c>
      <c r="I79" s="58">
        <f t="shared" si="1"/>
        <v>12</v>
      </c>
      <c r="J79" s="86">
        <v>9854939866</v>
      </c>
      <c r="K79" s="86" t="s">
        <v>73</v>
      </c>
      <c r="L79" s="87"/>
      <c r="M79" s="87"/>
      <c r="N79" s="94" t="s">
        <v>1054</v>
      </c>
      <c r="O79" s="86">
        <v>9957911854</v>
      </c>
      <c r="P79" s="92" t="s">
        <v>1067</v>
      </c>
      <c r="Q79" s="87" t="s">
        <v>143</v>
      </c>
      <c r="R79" s="87"/>
      <c r="S79" s="87" t="s">
        <v>98</v>
      </c>
      <c r="T79" s="18"/>
    </row>
    <row r="80" spans="1:20" ht="18.75" x14ac:dyDescent="0.3">
      <c r="A80" s="4">
        <v>76</v>
      </c>
      <c r="B80" s="85" t="s">
        <v>63</v>
      </c>
      <c r="C80" s="89" t="s">
        <v>985</v>
      </c>
      <c r="D80" s="87" t="s">
        <v>23</v>
      </c>
      <c r="E80" s="90" t="s">
        <v>569</v>
      </c>
      <c r="F80" s="87" t="s">
        <v>101</v>
      </c>
      <c r="G80" s="86">
        <v>10</v>
      </c>
      <c r="H80" s="86">
        <v>13</v>
      </c>
      <c r="I80" s="58">
        <f t="shared" si="1"/>
        <v>23</v>
      </c>
      <c r="J80" s="89">
        <v>7896954866</v>
      </c>
      <c r="K80" s="93" t="s">
        <v>73</v>
      </c>
      <c r="L80" s="87"/>
      <c r="M80" s="87"/>
      <c r="N80" s="94" t="s">
        <v>1069</v>
      </c>
      <c r="O80" s="86">
        <v>9957434507</v>
      </c>
      <c r="P80" s="92" t="s">
        <v>1067</v>
      </c>
      <c r="Q80" s="87" t="s">
        <v>143</v>
      </c>
      <c r="R80" s="87"/>
      <c r="S80" s="87" t="s">
        <v>98</v>
      </c>
      <c r="T80" s="18"/>
    </row>
    <row r="81" spans="1:20" ht="18.75" x14ac:dyDescent="0.3">
      <c r="A81" s="4">
        <v>77</v>
      </c>
      <c r="B81" s="85" t="s">
        <v>63</v>
      </c>
      <c r="C81" s="89" t="s">
        <v>986</v>
      </c>
      <c r="D81" s="87" t="s">
        <v>23</v>
      </c>
      <c r="E81" s="90" t="s">
        <v>577</v>
      </c>
      <c r="F81" s="87" t="s">
        <v>101</v>
      </c>
      <c r="G81" s="86">
        <v>45</v>
      </c>
      <c r="H81" s="86">
        <v>58</v>
      </c>
      <c r="I81" s="58">
        <f t="shared" si="1"/>
        <v>103</v>
      </c>
      <c r="J81" s="89">
        <v>9864579433</v>
      </c>
      <c r="K81" s="93" t="s">
        <v>73</v>
      </c>
      <c r="L81" s="87"/>
      <c r="M81" s="87"/>
      <c r="N81" s="94" t="s">
        <v>1070</v>
      </c>
      <c r="O81" s="86">
        <v>8011741782</v>
      </c>
      <c r="P81" s="92" t="s">
        <v>1067</v>
      </c>
      <c r="Q81" s="87" t="s">
        <v>143</v>
      </c>
      <c r="R81" s="87"/>
      <c r="S81" s="87" t="s">
        <v>98</v>
      </c>
      <c r="T81" s="18"/>
    </row>
    <row r="82" spans="1:20" ht="18.75" x14ac:dyDescent="0.3">
      <c r="A82" s="4">
        <v>78</v>
      </c>
      <c r="B82" s="85" t="s">
        <v>62</v>
      </c>
      <c r="C82" s="86" t="s">
        <v>987</v>
      </c>
      <c r="D82" s="87" t="s">
        <v>25</v>
      </c>
      <c r="E82" s="88">
        <v>32</v>
      </c>
      <c r="F82" s="87" t="s">
        <v>822</v>
      </c>
      <c r="G82" s="88">
        <v>15</v>
      </c>
      <c r="H82" s="88">
        <v>8</v>
      </c>
      <c r="I82" s="58">
        <f t="shared" si="1"/>
        <v>23</v>
      </c>
      <c r="J82" s="86">
        <v>9678101097</v>
      </c>
      <c r="K82" s="86" t="s">
        <v>1041</v>
      </c>
      <c r="L82" s="87"/>
      <c r="M82" s="87"/>
      <c r="N82" s="85" t="s">
        <v>1060</v>
      </c>
      <c r="O82" s="85" t="s">
        <v>1061</v>
      </c>
      <c r="P82" s="92" t="s">
        <v>1071</v>
      </c>
      <c r="Q82" s="87" t="s">
        <v>151</v>
      </c>
      <c r="R82" s="87"/>
      <c r="S82" s="87" t="s">
        <v>98</v>
      </c>
      <c r="T82" s="18"/>
    </row>
    <row r="83" spans="1:20" ht="36.75" x14ac:dyDescent="0.3">
      <c r="A83" s="4">
        <v>79</v>
      </c>
      <c r="B83" s="85" t="s">
        <v>62</v>
      </c>
      <c r="C83" s="89" t="s">
        <v>988</v>
      </c>
      <c r="D83" s="87" t="s">
        <v>23</v>
      </c>
      <c r="E83" s="90" t="s">
        <v>989</v>
      </c>
      <c r="F83" s="87" t="s">
        <v>101</v>
      </c>
      <c r="G83" s="95">
        <v>38</v>
      </c>
      <c r="H83" s="95">
        <v>34</v>
      </c>
      <c r="I83" s="58">
        <f t="shared" si="1"/>
        <v>72</v>
      </c>
      <c r="J83" s="89">
        <v>9435722792</v>
      </c>
      <c r="K83" s="89" t="s">
        <v>168</v>
      </c>
      <c r="L83" s="87"/>
      <c r="M83" s="87"/>
      <c r="N83" s="86" t="s">
        <v>1045</v>
      </c>
      <c r="O83" s="86">
        <v>8753013927</v>
      </c>
      <c r="P83" s="92" t="s">
        <v>1071</v>
      </c>
      <c r="Q83" s="87" t="s">
        <v>151</v>
      </c>
      <c r="R83" s="87"/>
      <c r="S83" s="87" t="s">
        <v>98</v>
      </c>
      <c r="T83" s="18"/>
    </row>
    <row r="84" spans="1:20" ht="36.75" x14ac:dyDescent="0.3">
      <c r="A84" s="4">
        <v>80</v>
      </c>
      <c r="B84" s="85" t="s">
        <v>62</v>
      </c>
      <c r="C84" s="89" t="s">
        <v>990</v>
      </c>
      <c r="D84" s="87" t="s">
        <v>23</v>
      </c>
      <c r="E84" s="90" t="s">
        <v>991</v>
      </c>
      <c r="F84" s="87" t="s">
        <v>101</v>
      </c>
      <c r="G84" s="95">
        <v>34</v>
      </c>
      <c r="H84" s="95">
        <v>40</v>
      </c>
      <c r="I84" s="58">
        <f t="shared" si="1"/>
        <v>74</v>
      </c>
      <c r="J84" s="89">
        <v>8011451583</v>
      </c>
      <c r="K84" s="89" t="s">
        <v>168</v>
      </c>
      <c r="L84" s="87"/>
      <c r="M84" s="87"/>
      <c r="N84" s="86" t="s">
        <v>1045</v>
      </c>
      <c r="O84" s="86">
        <v>8753013927</v>
      </c>
      <c r="P84" s="92" t="s">
        <v>1071</v>
      </c>
      <c r="Q84" s="87" t="s">
        <v>151</v>
      </c>
      <c r="R84" s="87"/>
      <c r="S84" s="87" t="s">
        <v>98</v>
      </c>
      <c r="T84" s="18"/>
    </row>
    <row r="85" spans="1:20" ht="18.75" x14ac:dyDescent="0.3">
      <c r="A85" s="4">
        <v>81</v>
      </c>
      <c r="B85" s="85" t="s">
        <v>63</v>
      </c>
      <c r="C85" s="86" t="s">
        <v>992</v>
      </c>
      <c r="D85" s="87" t="s">
        <v>25</v>
      </c>
      <c r="E85" s="88">
        <v>28</v>
      </c>
      <c r="F85" s="87" t="s">
        <v>858</v>
      </c>
      <c r="G85" s="86">
        <v>10</v>
      </c>
      <c r="H85" s="86">
        <v>12</v>
      </c>
      <c r="I85" s="58">
        <f t="shared" si="1"/>
        <v>22</v>
      </c>
      <c r="J85" s="86">
        <v>9854939866</v>
      </c>
      <c r="K85" s="86" t="s">
        <v>73</v>
      </c>
      <c r="L85" s="87"/>
      <c r="M85" s="87"/>
      <c r="N85" s="94" t="s">
        <v>1056</v>
      </c>
      <c r="O85" s="86">
        <v>9678975683</v>
      </c>
      <c r="P85" s="92" t="s">
        <v>1071</v>
      </c>
      <c r="Q85" s="87" t="s">
        <v>151</v>
      </c>
      <c r="R85" s="87"/>
      <c r="S85" s="87" t="s">
        <v>98</v>
      </c>
      <c r="T85" s="18"/>
    </row>
    <row r="86" spans="1:20" ht="18.75" x14ac:dyDescent="0.3">
      <c r="A86" s="4">
        <v>82</v>
      </c>
      <c r="B86" s="85" t="s">
        <v>63</v>
      </c>
      <c r="C86" s="86" t="s">
        <v>993</v>
      </c>
      <c r="D86" s="87" t="s">
        <v>25</v>
      </c>
      <c r="E86" s="88">
        <v>29</v>
      </c>
      <c r="F86" s="87" t="s">
        <v>858</v>
      </c>
      <c r="G86" s="86">
        <v>13</v>
      </c>
      <c r="H86" s="86">
        <v>20</v>
      </c>
      <c r="I86" s="58">
        <f t="shared" si="1"/>
        <v>33</v>
      </c>
      <c r="J86" s="86">
        <v>9854939866</v>
      </c>
      <c r="K86" s="86" t="s">
        <v>73</v>
      </c>
      <c r="L86" s="87"/>
      <c r="M86" s="87"/>
      <c r="N86" s="86" t="s">
        <v>1068</v>
      </c>
      <c r="O86" s="86">
        <v>9854146160</v>
      </c>
      <c r="P86" s="92" t="s">
        <v>1071</v>
      </c>
      <c r="Q86" s="87" t="s">
        <v>151</v>
      </c>
      <c r="R86" s="87"/>
      <c r="S86" s="87" t="s">
        <v>98</v>
      </c>
      <c r="T86" s="18"/>
    </row>
    <row r="87" spans="1:20" ht="36.75" x14ac:dyDescent="0.3">
      <c r="A87" s="4">
        <v>83</v>
      </c>
      <c r="B87" s="85" t="s">
        <v>63</v>
      </c>
      <c r="C87" s="89" t="s">
        <v>994</v>
      </c>
      <c r="D87" s="87" t="s">
        <v>23</v>
      </c>
      <c r="E87" s="90" t="s">
        <v>587</v>
      </c>
      <c r="F87" s="87" t="s">
        <v>101</v>
      </c>
      <c r="G87" s="86">
        <v>5</v>
      </c>
      <c r="H87" s="86">
        <v>8</v>
      </c>
      <c r="I87" s="58">
        <f t="shared" si="1"/>
        <v>13</v>
      </c>
      <c r="J87" s="89">
        <v>8011766862</v>
      </c>
      <c r="K87" s="93" t="s">
        <v>1072</v>
      </c>
      <c r="L87" s="87"/>
      <c r="M87" s="87"/>
      <c r="N87" s="94" t="s">
        <v>1073</v>
      </c>
      <c r="O87" s="86">
        <v>8486793246</v>
      </c>
      <c r="P87" s="92" t="s">
        <v>1071</v>
      </c>
      <c r="Q87" s="87" t="s">
        <v>151</v>
      </c>
      <c r="R87" s="87"/>
      <c r="S87" s="87" t="s">
        <v>98</v>
      </c>
      <c r="T87" s="18"/>
    </row>
    <row r="88" spans="1:20" ht="36.75" x14ac:dyDescent="0.3">
      <c r="A88" s="4">
        <v>84</v>
      </c>
      <c r="B88" s="85" t="s">
        <v>63</v>
      </c>
      <c r="C88" s="89" t="s">
        <v>995</v>
      </c>
      <c r="D88" s="87" t="s">
        <v>23</v>
      </c>
      <c r="E88" s="90" t="s">
        <v>589</v>
      </c>
      <c r="F88" s="87" t="s">
        <v>114</v>
      </c>
      <c r="G88" s="86">
        <v>39</v>
      </c>
      <c r="H88" s="86">
        <v>34</v>
      </c>
      <c r="I88" s="58">
        <f t="shared" si="1"/>
        <v>73</v>
      </c>
      <c r="J88" s="89">
        <v>9435685857</v>
      </c>
      <c r="K88" s="93" t="s">
        <v>73</v>
      </c>
      <c r="L88" s="87"/>
      <c r="M88" s="87"/>
      <c r="N88" s="94" t="s">
        <v>1059</v>
      </c>
      <c r="O88" s="86">
        <v>8011253998</v>
      </c>
      <c r="P88" s="92" t="s">
        <v>1071</v>
      </c>
      <c r="Q88" s="87" t="s">
        <v>151</v>
      </c>
      <c r="R88" s="87"/>
      <c r="S88" s="87" t="s">
        <v>98</v>
      </c>
      <c r="T88" s="18"/>
    </row>
    <row r="89" spans="1:20" ht="18.75" x14ac:dyDescent="0.3">
      <c r="A89" s="4">
        <v>85</v>
      </c>
      <c r="B89" s="85" t="s">
        <v>62</v>
      </c>
      <c r="C89" s="86" t="s">
        <v>996</v>
      </c>
      <c r="D89" s="87" t="s">
        <v>25</v>
      </c>
      <c r="E89" s="88">
        <v>33</v>
      </c>
      <c r="F89" s="87" t="s">
        <v>822</v>
      </c>
      <c r="G89" s="88">
        <v>11</v>
      </c>
      <c r="H89" s="88">
        <v>9</v>
      </c>
      <c r="I89" s="58">
        <f t="shared" si="1"/>
        <v>20</v>
      </c>
      <c r="J89" s="86">
        <v>8011017289</v>
      </c>
      <c r="K89" s="86" t="s">
        <v>1041</v>
      </c>
      <c r="L89" s="87"/>
      <c r="M89" s="87"/>
      <c r="N89" s="85" t="s">
        <v>1060</v>
      </c>
      <c r="O89" s="85" t="s">
        <v>1061</v>
      </c>
      <c r="P89" s="92" t="s">
        <v>1074</v>
      </c>
      <c r="Q89" s="87" t="s">
        <v>97</v>
      </c>
      <c r="R89" s="87"/>
      <c r="S89" s="87" t="s">
        <v>98</v>
      </c>
      <c r="T89" s="18"/>
    </row>
    <row r="90" spans="1:20" ht="18.75" x14ac:dyDescent="0.3">
      <c r="A90" s="4">
        <v>86</v>
      </c>
      <c r="B90" s="85" t="s">
        <v>62</v>
      </c>
      <c r="C90" s="89" t="s">
        <v>997</v>
      </c>
      <c r="D90" s="87" t="s">
        <v>23</v>
      </c>
      <c r="E90" s="90" t="s">
        <v>998</v>
      </c>
      <c r="F90" s="87" t="s">
        <v>101</v>
      </c>
      <c r="G90" s="95">
        <v>53</v>
      </c>
      <c r="H90" s="95">
        <v>72</v>
      </c>
      <c r="I90" s="58">
        <f t="shared" si="1"/>
        <v>125</v>
      </c>
      <c r="J90" s="89">
        <v>7896504446</v>
      </c>
      <c r="K90" s="89" t="s">
        <v>168</v>
      </c>
      <c r="L90" s="87"/>
      <c r="M90" s="87"/>
      <c r="N90" s="86" t="s">
        <v>1045</v>
      </c>
      <c r="O90" s="86">
        <v>8753013927</v>
      </c>
      <c r="P90" s="92" t="s">
        <v>1074</v>
      </c>
      <c r="Q90" s="87" t="s">
        <v>97</v>
      </c>
      <c r="R90" s="87"/>
      <c r="S90" s="87" t="s">
        <v>98</v>
      </c>
      <c r="T90" s="18"/>
    </row>
    <row r="91" spans="1:20" ht="18.75" x14ac:dyDescent="0.3">
      <c r="A91" s="4">
        <v>87</v>
      </c>
      <c r="B91" s="85" t="s">
        <v>63</v>
      </c>
      <c r="C91" s="86" t="s">
        <v>330</v>
      </c>
      <c r="D91" s="87" t="s">
        <v>25</v>
      </c>
      <c r="E91" s="88">
        <v>1</v>
      </c>
      <c r="F91" s="87" t="s">
        <v>999</v>
      </c>
      <c r="G91" s="86">
        <v>16</v>
      </c>
      <c r="H91" s="86">
        <v>13</v>
      </c>
      <c r="I91" s="58">
        <f t="shared" si="1"/>
        <v>29</v>
      </c>
      <c r="J91" s="86">
        <v>739650045</v>
      </c>
      <c r="K91" s="86" t="s">
        <v>102</v>
      </c>
      <c r="L91" s="87"/>
      <c r="M91" s="87"/>
      <c r="N91" s="85" t="s">
        <v>468</v>
      </c>
      <c r="O91" s="86">
        <v>7399331939</v>
      </c>
      <c r="P91" s="92" t="s">
        <v>1074</v>
      </c>
      <c r="Q91" s="87" t="s">
        <v>97</v>
      </c>
      <c r="R91" s="87"/>
      <c r="S91" s="87" t="s">
        <v>98</v>
      </c>
      <c r="T91" s="18"/>
    </row>
    <row r="92" spans="1:20" ht="18.75" x14ac:dyDescent="0.3">
      <c r="A92" s="4">
        <v>88</v>
      </c>
      <c r="B92" s="85" t="s">
        <v>63</v>
      </c>
      <c r="C92" s="86" t="s">
        <v>337</v>
      </c>
      <c r="D92" s="87" t="s">
        <v>25</v>
      </c>
      <c r="E92" s="88">
        <v>2</v>
      </c>
      <c r="F92" s="87" t="s">
        <v>999</v>
      </c>
      <c r="G92" s="86">
        <v>56</v>
      </c>
      <c r="H92" s="86">
        <v>51</v>
      </c>
      <c r="I92" s="58">
        <f t="shared" si="1"/>
        <v>107</v>
      </c>
      <c r="J92" s="86">
        <v>7399153067</v>
      </c>
      <c r="K92" s="86" t="s">
        <v>102</v>
      </c>
      <c r="L92" s="87"/>
      <c r="M92" s="87"/>
      <c r="N92" s="85" t="s">
        <v>468</v>
      </c>
      <c r="O92" s="86">
        <v>7399331939</v>
      </c>
      <c r="P92" s="92" t="s">
        <v>1074</v>
      </c>
      <c r="Q92" s="87" t="s">
        <v>97</v>
      </c>
      <c r="R92" s="87"/>
      <c r="S92" s="87" t="s">
        <v>98</v>
      </c>
      <c r="T92" s="18"/>
    </row>
    <row r="93" spans="1:20" ht="36.75" x14ac:dyDescent="0.3">
      <c r="A93" s="4">
        <v>89</v>
      </c>
      <c r="B93" s="85" t="s">
        <v>63</v>
      </c>
      <c r="C93" s="89" t="s">
        <v>1000</v>
      </c>
      <c r="D93" s="87" t="s">
        <v>23</v>
      </c>
      <c r="E93" s="90" t="s">
        <v>595</v>
      </c>
      <c r="F93" s="87" t="s">
        <v>101</v>
      </c>
      <c r="G93" s="86">
        <v>52</v>
      </c>
      <c r="H93" s="86">
        <v>65</v>
      </c>
      <c r="I93" s="58">
        <f t="shared" si="1"/>
        <v>117</v>
      </c>
      <c r="J93" s="89">
        <v>9678665235</v>
      </c>
      <c r="K93" s="89" t="s">
        <v>735</v>
      </c>
      <c r="L93" s="87"/>
      <c r="M93" s="87"/>
      <c r="N93" s="94" t="s">
        <v>1073</v>
      </c>
      <c r="O93" s="86">
        <v>8486793246</v>
      </c>
      <c r="P93" s="92" t="s">
        <v>1074</v>
      </c>
      <c r="Q93" s="87" t="s">
        <v>97</v>
      </c>
      <c r="R93" s="87"/>
      <c r="S93" s="87" t="s">
        <v>98</v>
      </c>
      <c r="T93" s="18"/>
    </row>
    <row r="94" spans="1:20" ht="18.75" x14ac:dyDescent="0.3">
      <c r="A94" s="4">
        <v>90</v>
      </c>
      <c r="B94" s="85" t="s">
        <v>62</v>
      </c>
      <c r="C94" s="86" t="s">
        <v>1001</v>
      </c>
      <c r="D94" s="87" t="s">
        <v>25</v>
      </c>
      <c r="E94" s="88">
        <v>34</v>
      </c>
      <c r="F94" s="87" t="s">
        <v>822</v>
      </c>
      <c r="G94" s="88">
        <v>11</v>
      </c>
      <c r="H94" s="88">
        <v>8</v>
      </c>
      <c r="I94" s="58">
        <f t="shared" si="1"/>
        <v>19</v>
      </c>
      <c r="J94" s="86">
        <v>7399655853</v>
      </c>
      <c r="K94" s="86" t="s">
        <v>1041</v>
      </c>
      <c r="L94" s="87"/>
      <c r="M94" s="87"/>
      <c r="N94" s="85" t="s">
        <v>1060</v>
      </c>
      <c r="O94" s="85" t="s">
        <v>1061</v>
      </c>
      <c r="P94" s="92" t="s">
        <v>1075</v>
      </c>
      <c r="Q94" s="87" t="s">
        <v>111</v>
      </c>
      <c r="R94" s="87"/>
      <c r="S94" s="87" t="s">
        <v>98</v>
      </c>
      <c r="T94" s="18"/>
    </row>
    <row r="95" spans="1:20" ht="36.75" x14ac:dyDescent="0.3">
      <c r="A95" s="4">
        <v>91</v>
      </c>
      <c r="B95" s="85" t="s">
        <v>62</v>
      </c>
      <c r="C95" s="89" t="s">
        <v>1002</v>
      </c>
      <c r="D95" s="87" t="s">
        <v>23</v>
      </c>
      <c r="E95" s="90" t="s">
        <v>1003</v>
      </c>
      <c r="F95" s="87" t="s">
        <v>114</v>
      </c>
      <c r="G95" s="95">
        <v>41</v>
      </c>
      <c r="H95" s="95">
        <v>48</v>
      </c>
      <c r="I95" s="58">
        <f t="shared" si="1"/>
        <v>89</v>
      </c>
      <c r="J95" s="89">
        <v>8011604310</v>
      </c>
      <c r="K95" s="89" t="s">
        <v>168</v>
      </c>
      <c r="L95" s="87"/>
      <c r="M95" s="87"/>
      <c r="N95" s="86" t="s">
        <v>1045</v>
      </c>
      <c r="O95" s="86">
        <v>8753013927</v>
      </c>
      <c r="P95" s="92" t="s">
        <v>1075</v>
      </c>
      <c r="Q95" s="87" t="s">
        <v>111</v>
      </c>
      <c r="R95" s="87"/>
      <c r="S95" s="87" t="s">
        <v>98</v>
      </c>
      <c r="T95" s="18"/>
    </row>
    <row r="96" spans="1:20" ht="18.75" x14ac:dyDescent="0.3">
      <c r="A96" s="4">
        <v>92</v>
      </c>
      <c r="B96" s="85" t="s">
        <v>62</v>
      </c>
      <c r="C96" s="89" t="s">
        <v>1004</v>
      </c>
      <c r="D96" s="87" t="s">
        <v>23</v>
      </c>
      <c r="E96" s="90" t="s">
        <v>1005</v>
      </c>
      <c r="F96" s="87" t="s">
        <v>101</v>
      </c>
      <c r="G96" s="95">
        <v>0</v>
      </c>
      <c r="H96" s="95">
        <v>46</v>
      </c>
      <c r="I96" s="58">
        <f t="shared" si="1"/>
        <v>46</v>
      </c>
      <c r="J96" s="89">
        <v>9957236313</v>
      </c>
      <c r="K96" s="89" t="s">
        <v>168</v>
      </c>
      <c r="L96" s="87"/>
      <c r="M96" s="87"/>
      <c r="N96" s="86" t="s">
        <v>1045</v>
      </c>
      <c r="O96" s="86">
        <v>8753013927</v>
      </c>
      <c r="P96" s="92" t="s">
        <v>1075</v>
      </c>
      <c r="Q96" s="87" t="s">
        <v>111</v>
      </c>
      <c r="R96" s="87"/>
      <c r="S96" s="87" t="s">
        <v>98</v>
      </c>
      <c r="T96" s="18"/>
    </row>
    <row r="97" spans="1:20" ht="18.75" x14ac:dyDescent="0.3">
      <c r="A97" s="4">
        <v>93</v>
      </c>
      <c r="B97" s="85" t="s">
        <v>63</v>
      </c>
      <c r="C97" s="86" t="s">
        <v>343</v>
      </c>
      <c r="D97" s="87" t="s">
        <v>25</v>
      </c>
      <c r="E97" s="88">
        <v>3</v>
      </c>
      <c r="F97" s="87" t="s">
        <v>999</v>
      </c>
      <c r="G97" s="86">
        <v>9</v>
      </c>
      <c r="H97" s="86">
        <v>11</v>
      </c>
      <c r="I97" s="58">
        <f t="shared" si="1"/>
        <v>20</v>
      </c>
      <c r="J97" s="86">
        <v>9954356187</v>
      </c>
      <c r="K97" s="86" t="s">
        <v>73</v>
      </c>
      <c r="L97" s="87"/>
      <c r="M97" s="87"/>
      <c r="N97" s="85" t="s">
        <v>1076</v>
      </c>
      <c r="O97" s="86">
        <v>9613363901</v>
      </c>
      <c r="P97" s="92" t="s">
        <v>1075</v>
      </c>
      <c r="Q97" s="87" t="s">
        <v>111</v>
      </c>
      <c r="R97" s="87"/>
      <c r="S97" s="87" t="s">
        <v>98</v>
      </c>
      <c r="T97" s="18"/>
    </row>
    <row r="98" spans="1:20" ht="18.75" x14ac:dyDescent="0.3">
      <c r="A98" s="4">
        <v>94</v>
      </c>
      <c r="B98" s="85" t="s">
        <v>63</v>
      </c>
      <c r="C98" s="86" t="s">
        <v>349</v>
      </c>
      <c r="D98" s="87" t="s">
        <v>25</v>
      </c>
      <c r="E98" s="88">
        <v>4</v>
      </c>
      <c r="F98" s="87" t="s">
        <v>999</v>
      </c>
      <c r="G98" s="86">
        <v>19</v>
      </c>
      <c r="H98" s="86">
        <v>11</v>
      </c>
      <c r="I98" s="58">
        <f t="shared" si="1"/>
        <v>30</v>
      </c>
      <c r="J98" s="86">
        <v>9957081619</v>
      </c>
      <c r="K98" s="86" t="s">
        <v>73</v>
      </c>
      <c r="L98" s="87"/>
      <c r="M98" s="87"/>
      <c r="N98" s="85" t="s">
        <v>1076</v>
      </c>
      <c r="O98" s="86">
        <v>9613363901</v>
      </c>
      <c r="P98" s="92" t="s">
        <v>1075</v>
      </c>
      <c r="Q98" s="87" t="s">
        <v>111</v>
      </c>
      <c r="R98" s="87"/>
      <c r="S98" s="87" t="s">
        <v>98</v>
      </c>
      <c r="T98" s="18"/>
    </row>
    <row r="99" spans="1:20" ht="36.75" x14ac:dyDescent="0.3">
      <c r="A99" s="4">
        <v>95</v>
      </c>
      <c r="B99" s="85" t="s">
        <v>63</v>
      </c>
      <c r="C99" s="89" t="s">
        <v>1006</v>
      </c>
      <c r="D99" s="87" t="s">
        <v>23</v>
      </c>
      <c r="E99" s="90" t="s">
        <v>601</v>
      </c>
      <c r="F99" s="87" t="s">
        <v>101</v>
      </c>
      <c r="G99" s="86">
        <v>12</v>
      </c>
      <c r="H99" s="86">
        <v>13</v>
      </c>
      <c r="I99" s="58">
        <f t="shared" si="1"/>
        <v>25</v>
      </c>
      <c r="J99" s="89">
        <v>8473849750</v>
      </c>
      <c r="K99" s="89" t="s">
        <v>735</v>
      </c>
      <c r="L99" s="87"/>
      <c r="M99" s="87"/>
      <c r="N99" s="94" t="s">
        <v>1073</v>
      </c>
      <c r="O99" s="86">
        <v>8486793246</v>
      </c>
      <c r="P99" s="92" t="s">
        <v>1075</v>
      </c>
      <c r="Q99" s="87" t="s">
        <v>111</v>
      </c>
      <c r="R99" s="87"/>
      <c r="S99" s="87" t="s">
        <v>98</v>
      </c>
      <c r="T99" s="18"/>
    </row>
    <row r="100" spans="1:20" ht="18.75" x14ac:dyDescent="0.3">
      <c r="A100" s="4">
        <v>96</v>
      </c>
      <c r="B100" s="85" t="s">
        <v>63</v>
      </c>
      <c r="C100" s="89" t="s">
        <v>1007</v>
      </c>
      <c r="D100" s="87" t="s">
        <v>23</v>
      </c>
      <c r="E100" s="90" t="s">
        <v>603</v>
      </c>
      <c r="F100" s="87" t="s">
        <v>101</v>
      </c>
      <c r="G100" s="86">
        <v>32</v>
      </c>
      <c r="H100" s="86">
        <v>27</v>
      </c>
      <c r="I100" s="58">
        <f t="shared" si="1"/>
        <v>59</v>
      </c>
      <c r="J100" s="89">
        <v>9954249406</v>
      </c>
      <c r="K100" s="93" t="s">
        <v>73</v>
      </c>
      <c r="L100" s="87"/>
      <c r="M100" s="87"/>
      <c r="N100" s="94" t="s">
        <v>1077</v>
      </c>
      <c r="O100" s="86">
        <v>9957455014</v>
      </c>
      <c r="P100" s="92" t="s">
        <v>1075</v>
      </c>
      <c r="Q100" s="87" t="s">
        <v>111</v>
      </c>
      <c r="R100" s="87"/>
      <c r="S100" s="87" t="s">
        <v>98</v>
      </c>
      <c r="T100" s="18"/>
    </row>
    <row r="101" spans="1:20" ht="18.75" x14ac:dyDescent="0.3">
      <c r="A101" s="4">
        <v>97</v>
      </c>
      <c r="B101" s="85" t="s">
        <v>62</v>
      </c>
      <c r="C101" s="86" t="s">
        <v>1008</v>
      </c>
      <c r="D101" s="87" t="s">
        <v>25</v>
      </c>
      <c r="E101" s="88">
        <v>35</v>
      </c>
      <c r="F101" s="87" t="s">
        <v>822</v>
      </c>
      <c r="G101" s="88">
        <v>7</v>
      </c>
      <c r="H101" s="88">
        <v>12</v>
      </c>
      <c r="I101" s="58">
        <f t="shared" si="1"/>
        <v>19</v>
      </c>
      <c r="J101" s="86">
        <v>7896367771</v>
      </c>
      <c r="K101" s="86" t="s">
        <v>1041</v>
      </c>
      <c r="L101" s="87"/>
      <c r="M101" s="87"/>
      <c r="N101" s="85" t="s">
        <v>1060</v>
      </c>
      <c r="O101" s="85" t="s">
        <v>1061</v>
      </c>
      <c r="P101" s="92" t="s">
        <v>1078</v>
      </c>
      <c r="Q101" s="87" t="s">
        <v>178</v>
      </c>
      <c r="R101" s="87"/>
      <c r="S101" s="87" t="s">
        <v>98</v>
      </c>
      <c r="T101" s="18"/>
    </row>
    <row r="102" spans="1:20" ht="36.75" x14ac:dyDescent="0.3">
      <c r="A102" s="4">
        <v>98</v>
      </c>
      <c r="B102" s="85" t="s">
        <v>62</v>
      </c>
      <c r="C102" s="89" t="s">
        <v>954</v>
      </c>
      <c r="D102" s="87" t="s">
        <v>23</v>
      </c>
      <c r="E102" s="90">
        <v>18190415201</v>
      </c>
      <c r="F102" s="87" t="s">
        <v>101</v>
      </c>
      <c r="G102" s="95">
        <v>27</v>
      </c>
      <c r="H102" s="95">
        <v>45</v>
      </c>
      <c r="I102" s="58">
        <f t="shared" si="1"/>
        <v>72</v>
      </c>
      <c r="J102" s="89">
        <v>9577955381</v>
      </c>
      <c r="K102" s="89" t="s">
        <v>105</v>
      </c>
      <c r="L102" s="87"/>
      <c r="M102" s="87"/>
      <c r="N102" s="86" t="s">
        <v>1050</v>
      </c>
      <c r="O102" s="86">
        <v>8011610508</v>
      </c>
      <c r="P102" s="92" t="s">
        <v>1078</v>
      </c>
      <c r="Q102" s="87" t="s">
        <v>178</v>
      </c>
      <c r="R102" s="87"/>
      <c r="S102" s="87" t="s">
        <v>98</v>
      </c>
      <c r="T102" s="18"/>
    </row>
    <row r="103" spans="1:20" ht="18.75" x14ac:dyDescent="0.3">
      <c r="A103" s="4">
        <v>99</v>
      </c>
      <c r="B103" s="85" t="s">
        <v>62</v>
      </c>
      <c r="C103" s="89" t="s">
        <v>1009</v>
      </c>
      <c r="D103" s="87" t="s">
        <v>23</v>
      </c>
      <c r="E103" s="90" t="s">
        <v>311</v>
      </c>
      <c r="F103" s="87" t="s">
        <v>114</v>
      </c>
      <c r="G103" s="95">
        <v>33</v>
      </c>
      <c r="H103" s="95">
        <v>47</v>
      </c>
      <c r="I103" s="58">
        <f t="shared" si="1"/>
        <v>80</v>
      </c>
      <c r="J103" s="89">
        <v>8011120090</v>
      </c>
      <c r="K103" s="89" t="s">
        <v>105</v>
      </c>
      <c r="L103" s="87"/>
      <c r="M103" s="87"/>
      <c r="N103" s="86" t="s">
        <v>1050</v>
      </c>
      <c r="O103" s="86">
        <v>8011610508</v>
      </c>
      <c r="P103" s="92" t="s">
        <v>1078</v>
      </c>
      <c r="Q103" s="87" t="s">
        <v>178</v>
      </c>
      <c r="R103" s="87"/>
      <c r="S103" s="87" t="s">
        <v>98</v>
      </c>
      <c r="T103" s="18"/>
    </row>
    <row r="104" spans="1:20" ht="18.75" x14ac:dyDescent="0.3">
      <c r="A104" s="4">
        <v>100</v>
      </c>
      <c r="B104" s="85" t="s">
        <v>63</v>
      </c>
      <c r="C104" s="86" t="s">
        <v>357</v>
      </c>
      <c r="D104" s="87" t="s">
        <v>25</v>
      </c>
      <c r="E104" s="88">
        <v>5</v>
      </c>
      <c r="F104" s="87" t="s">
        <v>999</v>
      </c>
      <c r="G104" s="86">
        <v>35</v>
      </c>
      <c r="H104" s="86">
        <v>39</v>
      </c>
      <c r="I104" s="58">
        <f t="shared" si="1"/>
        <v>74</v>
      </c>
      <c r="J104" s="86">
        <v>9577907699</v>
      </c>
      <c r="K104" s="86" t="s">
        <v>73</v>
      </c>
      <c r="L104" s="87"/>
      <c r="M104" s="87"/>
      <c r="N104" s="94" t="s">
        <v>1079</v>
      </c>
      <c r="O104" s="86">
        <v>8876415594</v>
      </c>
      <c r="P104" s="92" t="s">
        <v>1078</v>
      </c>
      <c r="Q104" s="87" t="s">
        <v>178</v>
      </c>
      <c r="R104" s="87"/>
      <c r="S104" s="87" t="s">
        <v>98</v>
      </c>
      <c r="T104" s="18"/>
    </row>
    <row r="105" spans="1:20" ht="18.75" x14ac:dyDescent="0.3">
      <c r="A105" s="4">
        <v>101</v>
      </c>
      <c r="B105" s="85" t="s">
        <v>63</v>
      </c>
      <c r="C105" s="86" t="s">
        <v>365</v>
      </c>
      <c r="D105" s="87" t="s">
        <v>25</v>
      </c>
      <c r="E105" s="88">
        <v>6</v>
      </c>
      <c r="F105" s="87" t="s">
        <v>999</v>
      </c>
      <c r="G105" s="86">
        <v>13</v>
      </c>
      <c r="H105" s="86">
        <v>16</v>
      </c>
      <c r="I105" s="58">
        <f t="shared" si="1"/>
        <v>29</v>
      </c>
      <c r="J105" s="86">
        <v>9678167019</v>
      </c>
      <c r="K105" s="86" t="s">
        <v>73</v>
      </c>
      <c r="L105" s="87"/>
      <c r="M105" s="87"/>
      <c r="N105" s="94" t="s">
        <v>1070</v>
      </c>
      <c r="O105" s="86">
        <v>8011741782</v>
      </c>
      <c r="P105" s="92" t="s">
        <v>1078</v>
      </c>
      <c r="Q105" s="87" t="s">
        <v>178</v>
      </c>
      <c r="R105" s="87"/>
      <c r="S105" s="87" t="s">
        <v>98</v>
      </c>
      <c r="T105" s="18"/>
    </row>
    <row r="106" spans="1:20" ht="36.75" x14ac:dyDescent="0.3">
      <c r="A106" s="4">
        <v>102</v>
      </c>
      <c r="B106" s="85" t="s">
        <v>63</v>
      </c>
      <c r="C106" s="89" t="s">
        <v>1010</v>
      </c>
      <c r="D106" s="87" t="s">
        <v>23</v>
      </c>
      <c r="E106" s="90" t="s">
        <v>605</v>
      </c>
      <c r="F106" s="87" t="s">
        <v>101</v>
      </c>
      <c r="G106" s="86">
        <v>9</v>
      </c>
      <c r="H106" s="86">
        <v>11</v>
      </c>
      <c r="I106" s="58">
        <f t="shared" si="1"/>
        <v>20</v>
      </c>
      <c r="J106" s="89">
        <v>8011868129</v>
      </c>
      <c r="K106" s="89" t="s">
        <v>735</v>
      </c>
      <c r="L106" s="87"/>
      <c r="M106" s="87"/>
      <c r="N106" s="94" t="s">
        <v>1073</v>
      </c>
      <c r="O106" s="86">
        <v>8486793246</v>
      </c>
      <c r="P106" s="92" t="s">
        <v>1078</v>
      </c>
      <c r="Q106" s="87" t="s">
        <v>178</v>
      </c>
      <c r="R106" s="87"/>
      <c r="S106" s="87" t="s">
        <v>98</v>
      </c>
      <c r="T106" s="18"/>
    </row>
    <row r="107" spans="1:20" ht="36.75" x14ac:dyDescent="0.3">
      <c r="A107" s="4">
        <v>103</v>
      </c>
      <c r="B107" s="85" t="s">
        <v>63</v>
      </c>
      <c r="C107" s="89" t="s">
        <v>1011</v>
      </c>
      <c r="D107" s="87" t="s">
        <v>23</v>
      </c>
      <c r="E107" s="90" t="s">
        <v>613</v>
      </c>
      <c r="F107" s="87" t="s">
        <v>101</v>
      </c>
      <c r="G107" s="86">
        <v>7</v>
      </c>
      <c r="H107" s="86">
        <v>10</v>
      </c>
      <c r="I107" s="58">
        <f t="shared" si="1"/>
        <v>17</v>
      </c>
      <c r="J107" s="89">
        <v>9435878401</v>
      </c>
      <c r="K107" s="89" t="s">
        <v>735</v>
      </c>
      <c r="L107" s="87"/>
      <c r="M107" s="87"/>
      <c r="N107" s="94" t="s">
        <v>1073</v>
      </c>
      <c r="O107" s="86">
        <v>8486793246</v>
      </c>
      <c r="P107" s="92" t="s">
        <v>1078</v>
      </c>
      <c r="Q107" s="87" t="s">
        <v>178</v>
      </c>
      <c r="R107" s="87"/>
      <c r="S107" s="87" t="s">
        <v>98</v>
      </c>
      <c r="T107" s="18"/>
    </row>
    <row r="108" spans="1:20" ht="18.75" x14ac:dyDescent="0.3">
      <c r="A108" s="4">
        <v>104</v>
      </c>
      <c r="B108" s="85" t="s">
        <v>62</v>
      </c>
      <c r="C108" s="86" t="s">
        <v>1012</v>
      </c>
      <c r="D108" s="87" t="s">
        <v>25</v>
      </c>
      <c r="E108" s="88">
        <v>36</v>
      </c>
      <c r="F108" s="87" t="s">
        <v>822</v>
      </c>
      <c r="G108" s="88">
        <v>16</v>
      </c>
      <c r="H108" s="88">
        <v>13</v>
      </c>
      <c r="I108" s="58">
        <f t="shared" si="1"/>
        <v>29</v>
      </c>
      <c r="J108" s="86">
        <v>8011859879</v>
      </c>
      <c r="K108" s="86" t="s">
        <v>1041</v>
      </c>
      <c r="L108" s="87"/>
      <c r="M108" s="87"/>
      <c r="N108" s="85" t="s">
        <v>1060</v>
      </c>
      <c r="O108" s="85" t="s">
        <v>1061</v>
      </c>
      <c r="P108" s="92" t="s">
        <v>1080</v>
      </c>
      <c r="Q108" s="87" t="s">
        <v>133</v>
      </c>
      <c r="R108" s="87"/>
      <c r="S108" s="87" t="s">
        <v>98</v>
      </c>
      <c r="T108" s="18"/>
    </row>
    <row r="109" spans="1:20" ht="36.75" x14ac:dyDescent="0.3">
      <c r="A109" s="4">
        <v>105</v>
      </c>
      <c r="B109" s="85" t="s">
        <v>62</v>
      </c>
      <c r="C109" s="89" t="s">
        <v>1013</v>
      </c>
      <c r="D109" s="87" t="s">
        <v>23</v>
      </c>
      <c r="E109" s="90" t="s">
        <v>317</v>
      </c>
      <c r="F109" s="87" t="s">
        <v>114</v>
      </c>
      <c r="G109" s="95">
        <v>39</v>
      </c>
      <c r="H109" s="95">
        <v>40</v>
      </c>
      <c r="I109" s="58">
        <f t="shared" si="1"/>
        <v>79</v>
      </c>
      <c r="J109" s="89">
        <v>9577216432</v>
      </c>
      <c r="K109" s="89" t="s">
        <v>105</v>
      </c>
      <c r="L109" s="87"/>
      <c r="M109" s="87"/>
      <c r="N109" s="86" t="s">
        <v>1050</v>
      </c>
      <c r="O109" s="86">
        <v>8011610508</v>
      </c>
      <c r="P109" s="92" t="s">
        <v>1080</v>
      </c>
      <c r="Q109" s="87" t="s">
        <v>133</v>
      </c>
      <c r="R109" s="87"/>
      <c r="S109" s="87" t="s">
        <v>98</v>
      </c>
      <c r="T109" s="18"/>
    </row>
    <row r="110" spans="1:20" ht="18.75" x14ac:dyDescent="0.3">
      <c r="A110" s="4">
        <v>106</v>
      </c>
      <c r="B110" s="85" t="s">
        <v>62</v>
      </c>
      <c r="C110" s="89" t="s">
        <v>1014</v>
      </c>
      <c r="D110" s="87" t="s">
        <v>23</v>
      </c>
      <c r="E110" s="90" t="s">
        <v>329</v>
      </c>
      <c r="F110" s="87" t="s">
        <v>101</v>
      </c>
      <c r="G110" s="95">
        <v>42</v>
      </c>
      <c r="H110" s="95">
        <v>44</v>
      </c>
      <c r="I110" s="58">
        <f t="shared" si="1"/>
        <v>86</v>
      </c>
      <c r="J110" s="89">
        <v>9678868451</v>
      </c>
      <c r="K110" s="89" t="s">
        <v>105</v>
      </c>
      <c r="L110" s="87"/>
      <c r="M110" s="87"/>
      <c r="N110" s="86" t="s">
        <v>1050</v>
      </c>
      <c r="O110" s="86">
        <v>8011610508</v>
      </c>
      <c r="P110" s="92" t="s">
        <v>1080</v>
      </c>
      <c r="Q110" s="87" t="s">
        <v>133</v>
      </c>
      <c r="R110" s="87"/>
      <c r="S110" s="87" t="s">
        <v>98</v>
      </c>
      <c r="T110" s="18"/>
    </row>
    <row r="111" spans="1:20" ht="18.75" x14ac:dyDescent="0.3">
      <c r="A111" s="4">
        <v>107</v>
      </c>
      <c r="B111" s="85" t="s">
        <v>63</v>
      </c>
      <c r="C111" s="86" t="s">
        <v>373</v>
      </c>
      <c r="D111" s="87" t="s">
        <v>25</v>
      </c>
      <c r="E111" s="88">
        <v>7</v>
      </c>
      <c r="F111" s="87" t="s">
        <v>999</v>
      </c>
      <c r="G111" s="86">
        <v>18</v>
      </c>
      <c r="H111" s="86">
        <v>19</v>
      </c>
      <c r="I111" s="58">
        <f t="shared" si="1"/>
        <v>37</v>
      </c>
      <c r="J111" s="86"/>
      <c r="K111" s="86" t="s">
        <v>73</v>
      </c>
      <c r="L111" s="87"/>
      <c r="M111" s="87"/>
      <c r="N111" s="94" t="s">
        <v>1079</v>
      </c>
      <c r="O111" s="86">
        <v>8876415594</v>
      </c>
      <c r="P111" s="92" t="s">
        <v>1080</v>
      </c>
      <c r="Q111" s="87" t="s">
        <v>133</v>
      </c>
      <c r="R111" s="87"/>
      <c r="S111" s="87" t="s">
        <v>98</v>
      </c>
      <c r="T111" s="18"/>
    </row>
    <row r="112" spans="1:20" ht="18.75" x14ac:dyDescent="0.3">
      <c r="A112" s="4">
        <v>108</v>
      </c>
      <c r="B112" s="85" t="s">
        <v>63</v>
      </c>
      <c r="C112" s="86" t="s">
        <v>381</v>
      </c>
      <c r="D112" s="87" t="s">
        <v>25</v>
      </c>
      <c r="E112" s="88">
        <v>8</v>
      </c>
      <c r="F112" s="87" t="s">
        <v>999</v>
      </c>
      <c r="G112" s="86">
        <v>34</v>
      </c>
      <c r="H112" s="86">
        <v>30</v>
      </c>
      <c r="I112" s="58">
        <f t="shared" si="1"/>
        <v>64</v>
      </c>
      <c r="J112" s="86">
        <v>7399380704</v>
      </c>
      <c r="K112" s="86" t="s">
        <v>73</v>
      </c>
      <c r="L112" s="87"/>
      <c r="M112" s="87"/>
      <c r="N112" s="94" t="s">
        <v>1070</v>
      </c>
      <c r="O112" s="86">
        <v>8011741782</v>
      </c>
      <c r="P112" s="92" t="s">
        <v>1080</v>
      </c>
      <c r="Q112" s="87" t="s">
        <v>133</v>
      </c>
      <c r="R112" s="87"/>
      <c r="S112" s="87" t="s">
        <v>98</v>
      </c>
      <c r="T112" s="18"/>
    </row>
    <row r="113" spans="1:20" ht="36.75" x14ac:dyDescent="0.3">
      <c r="A113" s="4">
        <v>109</v>
      </c>
      <c r="B113" s="85" t="s">
        <v>63</v>
      </c>
      <c r="C113" s="89" t="s">
        <v>1015</v>
      </c>
      <c r="D113" s="87" t="s">
        <v>23</v>
      </c>
      <c r="E113" s="90" t="s">
        <v>614</v>
      </c>
      <c r="F113" s="87" t="s">
        <v>114</v>
      </c>
      <c r="G113" s="86">
        <v>19</v>
      </c>
      <c r="H113" s="86">
        <v>38</v>
      </c>
      <c r="I113" s="58">
        <f t="shared" si="1"/>
        <v>57</v>
      </c>
      <c r="J113" s="89">
        <v>8011766115</v>
      </c>
      <c r="K113" s="89" t="s">
        <v>735</v>
      </c>
      <c r="L113" s="87"/>
      <c r="M113" s="87"/>
      <c r="N113" s="94" t="s">
        <v>1073</v>
      </c>
      <c r="O113" s="86">
        <v>8486793246</v>
      </c>
      <c r="P113" s="92" t="s">
        <v>1080</v>
      </c>
      <c r="Q113" s="87" t="s">
        <v>133</v>
      </c>
      <c r="R113" s="87"/>
      <c r="S113" s="87" t="s">
        <v>98</v>
      </c>
      <c r="T113" s="18"/>
    </row>
    <row r="114" spans="1:20" ht="36.75" x14ac:dyDescent="0.3">
      <c r="A114" s="4">
        <v>110</v>
      </c>
      <c r="B114" s="85" t="s">
        <v>63</v>
      </c>
      <c r="C114" s="89" t="s">
        <v>1016</v>
      </c>
      <c r="D114" s="87" t="s">
        <v>23</v>
      </c>
      <c r="E114" s="90" t="s">
        <v>616</v>
      </c>
      <c r="F114" s="87" t="s">
        <v>101</v>
      </c>
      <c r="G114" s="86">
        <v>6</v>
      </c>
      <c r="H114" s="86">
        <v>14</v>
      </c>
      <c r="I114" s="58">
        <f t="shared" si="1"/>
        <v>20</v>
      </c>
      <c r="J114" s="89">
        <v>8011052975</v>
      </c>
      <c r="K114" s="89" t="s">
        <v>735</v>
      </c>
      <c r="L114" s="87"/>
      <c r="M114" s="87"/>
      <c r="N114" s="94" t="s">
        <v>1073</v>
      </c>
      <c r="O114" s="86">
        <v>8486793246</v>
      </c>
      <c r="P114" s="92" t="s">
        <v>1080</v>
      </c>
      <c r="Q114" s="87" t="s">
        <v>133</v>
      </c>
      <c r="R114" s="87"/>
      <c r="S114" s="87" t="s">
        <v>98</v>
      </c>
      <c r="T114" s="18"/>
    </row>
    <row r="115" spans="1:20" ht="18.75" x14ac:dyDescent="0.3">
      <c r="A115" s="4">
        <v>111</v>
      </c>
      <c r="B115" s="85" t="s">
        <v>62</v>
      </c>
      <c r="C115" s="86" t="s">
        <v>1017</v>
      </c>
      <c r="D115" s="87" t="s">
        <v>25</v>
      </c>
      <c r="E115" s="88">
        <v>1</v>
      </c>
      <c r="F115" s="87" t="s">
        <v>1018</v>
      </c>
      <c r="G115" s="88">
        <v>17</v>
      </c>
      <c r="H115" s="88">
        <v>17</v>
      </c>
      <c r="I115" s="58">
        <f t="shared" si="1"/>
        <v>34</v>
      </c>
      <c r="J115" s="86">
        <v>7637900663</v>
      </c>
      <c r="K115" s="87" t="s">
        <v>1081</v>
      </c>
      <c r="L115" s="87"/>
      <c r="M115" s="87"/>
      <c r="N115" s="99" t="s">
        <v>1048</v>
      </c>
      <c r="O115" s="99" t="s">
        <v>1049</v>
      </c>
      <c r="P115" s="92" t="s">
        <v>1082</v>
      </c>
      <c r="Q115" s="87" t="s">
        <v>143</v>
      </c>
      <c r="R115" s="87"/>
      <c r="S115" s="87" t="s">
        <v>98</v>
      </c>
      <c r="T115" s="18"/>
    </row>
    <row r="116" spans="1:20" ht="36.75" x14ac:dyDescent="0.3">
      <c r="A116" s="4">
        <v>112</v>
      </c>
      <c r="B116" s="85" t="s">
        <v>62</v>
      </c>
      <c r="C116" s="89" t="s">
        <v>1019</v>
      </c>
      <c r="D116" s="87" t="s">
        <v>23</v>
      </c>
      <c r="E116" s="90" t="s">
        <v>321</v>
      </c>
      <c r="F116" s="87" t="s">
        <v>101</v>
      </c>
      <c r="G116" s="95">
        <v>70</v>
      </c>
      <c r="H116" s="95">
        <v>101</v>
      </c>
      <c r="I116" s="58">
        <f t="shared" si="1"/>
        <v>171</v>
      </c>
      <c r="J116" s="89">
        <v>9854712934</v>
      </c>
      <c r="K116" s="89" t="s">
        <v>105</v>
      </c>
      <c r="L116" s="87"/>
      <c r="M116" s="87"/>
      <c r="N116" s="86" t="s">
        <v>1050</v>
      </c>
      <c r="O116" s="86">
        <v>8011610508</v>
      </c>
      <c r="P116" s="92" t="s">
        <v>1082</v>
      </c>
      <c r="Q116" s="87" t="s">
        <v>143</v>
      </c>
      <c r="R116" s="87"/>
      <c r="S116" s="87" t="s">
        <v>98</v>
      </c>
      <c r="T116" s="18"/>
    </row>
    <row r="117" spans="1:20" ht="18.75" x14ac:dyDescent="0.3">
      <c r="A117" s="4">
        <v>113</v>
      </c>
      <c r="B117" s="85" t="s">
        <v>63</v>
      </c>
      <c r="C117" s="86" t="s">
        <v>389</v>
      </c>
      <c r="D117" s="87" t="s">
        <v>25</v>
      </c>
      <c r="E117" s="88">
        <v>9</v>
      </c>
      <c r="F117" s="87" t="s">
        <v>999</v>
      </c>
      <c r="G117" s="86">
        <v>13</v>
      </c>
      <c r="H117" s="86">
        <v>18</v>
      </c>
      <c r="I117" s="58">
        <f t="shared" si="1"/>
        <v>31</v>
      </c>
      <c r="J117" s="86">
        <v>9854871370</v>
      </c>
      <c r="K117" s="86" t="s">
        <v>73</v>
      </c>
      <c r="L117" s="87"/>
      <c r="M117" s="87"/>
      <c r="N117" s="94" t="s">
        <v>1083</v>
      </c>
      <c r="O117" s="86">
        <v>9954341037</v>
      </c>
      <c r="P117" s="92" t="s">
        <v>1082</v>
      </c>
      <c r="Q117" s="87" t="s">
        <v>143</v>
      </c>
      <c r="R117" s="87"/>
      <c r="S117" s="87" t="s">
        <v>98</v>
      </c>
      <c r="T117" s="18"/>
    </row>
    <row r="118" spans="1:20" ht="18.75" x14ac:dyDescent="0.3">
      <c r="A118" s="4">
        <v>114</v>
      </c>
      <c r="B118" s="85" t="s">
        <v>63</v>
      </c>
      <c r="C118" s="86" t="s">
        <v>397</v>
      </c>
      <c r="D118" s="87" t="s">
        <v>25</v>
      </c>
      <c r="E118" s="88">
        <v>10</v>
      </c>
      <c r="F118" s="87" t="s">
        <v>999</v>
      </c>
      <c r="G118" s="86">
        <v>11</v>
      </c>
      <c r="H118" s="86">
        <v>15</v>
      </c>
      <c r="I118" s="58">
        <f t="shared" si="1"/>
        <v>26</v>
      </c>
      <c r="J118" s="86">
        <v>7896224043</v>
      </c>
      <c r="K118" s="86" t="s">
        <v>73</v>
      </c>
      <c r="L118" s="87"/>
      <c r="M118" s="87"/>
      <c r="N118" s="94" t="s">
        <v>1084</v>
      </c>
      <c r="O118" s="86">
        <v>9678276539</v>
      </c>
      <c r="P118" s="92" t="s">
        <v>1082</v>
      </c>
      <c r="Q118" s="87" t="s">
        <v>143</v>
      </c>
      <c r="R118" s="87"/>
      <c r="S118" s="87" t="s">
        <v>98</v>
      </c>
      <c r="T118" s="18"/>
    </row>
    <row r="119" spans="1:20" ht="36.75" x14ac:dyDescent="0.3">
      <c r="A119" s="4">
        <v>115</v>
      </c>
      <c r="B119" s="85" t="s">
        <v>63</v>
      </c>
      <c r="C119" s="89" t="s">
        <v>1020</v>
      </c>
      <c r="D119" s="87" t="s">
        <v>23</v>
      </c>
      <c r="E119" s="90" t="s">
        <v>624</v>
      </c>
      <c r="F119" s="87" t="s">
        <v>118</v>
      </c>
      <c r="G119" s="86">
        <v>19</v>
      </c>
      <c r="H119" s="86">
        <v>35</v>
      </c>
      <c r="I119" s="58">
        <f t="shared" si="1"/>
        <v>54</v>
      </c>
      <c r="J119" s="89">
        <v>9954315188</v>
      </c>
      <c r="K119" s="89" t="s">
        <v>735</v>
      </c>
      <c r="L119" s="87"/>
      <c r="M119" s="87"/>
      <c r="N119" s="94" t="s">
        <v>1073</v>
      </c>
      <c r="O119" s="86">
        <v>8486793246</v>
      </c>
      <c r="P119" s="92" t="s">
        <v>1082</v>
      </c>
      <c r="Q119" s="87" t="s">
        <v>143</v>
      </c>
      <c r="R119" s="87"/>
      <c r="S119" s="87" t="s">
        <v>98</v>
      </c>
      <c r="T119" s="18"/>
    </row>
    <row r="120" spans="1:20" ht="36" x14ac:dyDescent="0.3">
      <c r="A120" s="4">
        <v>116</v>
      </c>
      <c r="B120" s="85" t="s">
        <v>63</v>
      </c>
      <c r="C120" s="89" t="s">
        <v>1021</v>
      </c>
      <c r="D120" s="87" t="s">
        <v>23</v>
      </c>
      <c r="E120" s="90" t="s">
        <v>638</v>
      </c>
      <c r="F120" s="87" t="s">
        <v>101</v>
      </c>
      <c r="G120" s="86">
        <v>1</v>
      </c>
      <c r="H120" s="86">
        <v>1</v>
      </c>
      <c r="I120" s="58">
        <f t="shared" si="1"/>
        <v>2</v>
      </c>
      <c r="J120" s="89">
        <v>9508535823</v>
      </c>
      <c r="K120" s="89" t="s">
        <v>493</v>
      </c>
      <c r="L120" s="87"/>
      <c r="M120" s="87"/>
      <c r="N120" s="100" t="s">
        <v>1063</v>
      </c>
      <c r="O120" s="86">
        <v>967809375</v>
      </c>
      <c r="P120" s="92" t="s">
        <v>1082</v>
      </c>
      <c r="Q120" s="87" t="s">
        <v>143</v>
      </c>
      <c r="R120" s="87"/>
      <c r="S120" s="87" t="s">
        <v>98</v>
      </c>
      <c r="T120" s="18"/>
    </row>
    <row r="121" spans="1:20" ht="18.75" x14ac:dyDescent="0.3">
      <c r="A121" s="4">
        <v>117</v>
      </c>
      <c r="B121" s="85" t="s">
        <v>62</v>
      </c>
      <c r="C121" s="86" t="s">
        <v>1022</v>
      </c>
      <c r="D121" s="87" t="s">
        <v>25</v>
      </c>
      <c r="E121" s="88">
        <v>2</v>
      </c>
      <c r="F121" s="87" t="s">
        <v>1018</v>
      </c>
      <c r="G121" s="88">
        <v>20</v>
      </c>
      <c r="H121" s="88">
        <v>23</v>
      </c>
      <c r="I121" s="58">
        <f t="shared" si="1"/>
        <v>43</v>
      </c>
      <c r="J121" s="86">
        <v>7399824155</v>
      </c>
      <c r="K121" s="87" t="s">
        <v>1081</v>
      </c>
      <c r="L121" s="87"/>
      <c r="M121" s="87"/>
      <c r="N121" s="99" t="s">
        <v>1048</v>
      </c>
      <c r="O121" s="99" t="s">
        <v>1049</v>
      </c>
      <c r="P121" s="92" t="s">
        <v>1085</v>
      </c>
      <c r="Q121" s="87" t="s">
        <v>151</v>
      </c>
      <c r="R121" s="87"/>
      <c r="S121" s="87" t="s">
        <v>98</v>
      </c>
      <c r="T121" s="18"/>
    </row>
    <row r="122" spans="1:20" ht="36.75" x14ac:dyDescent="0.3">
      <c r="A122" s="4">
        <v>118</v>
      </c>
      <c r="B122" s="85" t="s">
        <v>62</v>
      </c>
      <c r="C122" s="89" t="s">
        <v>1023</v>
      </c>
      <c r="D122" s="87" t="s">
        <v>23</v>
      </c>
      <c r="E122" s="90" t="s">
        <v>336</v>
      </c>
      <c r="F122" s="87" t="s">
        <v>114</v>
      </c>
      <c r="G122" s="85">
        <v>56</v>
      </c>
      <c r="H122" s="85">
        <v>68</v>
      </c>
      <c r="I122" s="58">
        <f t="shared" si="1"/>
        <v>124</v>
      </c>
      <c r="J122" s="89">
        <v>9957327143</v>
      </c>
      <c r="K122" s="89" t="s">
        <v>105</v>
      </c>
      <c r="L122" s="87"/>
      <c r="M122" s="87"/>
      <c r="N122" s="86" t="s">
        <v>1050</v>
      </c>
      <c r="O122" s="86">
        <v>8011610508</v>
      </c>
      <c r="P122" s="92" t="s">
        <v>1085</v>
      </c>
      <c r="Q122" s="87" t="s">
        <v>151</v>
      </c>
      <c r="R122" s="87"/>
      <c r="S122" s="87" t="s">
        <v>98</v>
      </c>
      <c r="T122" s="18"/>
    </row>
    <row r="123" spans="1:20" ht="18.75" x14ac:dyDescent="0.3">
      <c r="A123" s="4">
        <v>119</v>
      </c>
      <c r="B123" s="85" t="s">
        <v>63</v>
      </c>
      <c r="C123" s="86" t="s">
        <v>405</v>
      </c>
      <c r="D123" s="87" t="s">
        <v>25</v>
      </c>
      <c r="E123" s="88">
        <v>11</v>
      </c>
      <c r="F123" s="87" t="s">
        <v>999</v>
      </c>
      <c r="G123" s="86">
        <v>15</v>
      </c>
      <c r="H123" s="86">
        <v>17</v>
      </c>
      <c r="I123" s="58">
        <f t="shared" si="1"/>
        <v>32</v>
      </c>
      <c r="J123" s="86">
        <v>9957268434</v>
      </c>
      <c r="K123" s="86" t="s">
        <v>73</v>
      </c>
      <c r="L123" s="87"/>
      <c r="M123" s="87"/>
      <c r="N123" s="94" t="s">
        <v>1083</v>
      </c>
      <c r="O123" s="86">
        <v>9954341037</v>
      </c>
      <c r="P123" s="92" t="s">
        <v>1085</v>
      </c>
      <c r="Q123" s="87" t="s">
        <v>151</v>
      </c>
      <c r="R123" s="87"/>
      <c r="S123" s="87" t="s">
        <v>98</v>
      </c>
      <c r="T123" s="18"/>
    </row>
    <row r="124" spans="1:20" ht="18.75" x14ac:dyDescent="0.3">
      <c r="A124" s="4">
        <v>120</v>
      </c>
      <c r="B124" s="85" t="s">
        <v>63</v>
      </c>
      <c r="C124" s="86" t="s">
        <v>413</v>
      </c>
      <c r="D124" s="87" t="s">
        <v>25</v>
      </c>
      <c r="E124" s="88">
        <v>12</v>
      </c>
      <c r="F124" s="87" t="s">
        <v>999</v>
      </c>
      <c r="G124" s="86">
        <v>11</v>
      </c>
      <c r="H124" s="86">
        <v>13</v>
      </c>
      <c r="I124" s="58">
        <f t="shared" si="1"/>
        <v>24</v>
      </c>
      <c r="J124" s="86">
        <v>7399331604</v>
      </c>
      <c r="K124" s="86" t="s">
        <v>73</v>
      </c>
      <c r="L124" s="87"/>
      <c r="M124" s="87"/>
      <c r="N124" s="85" t="s">
        <v>1086</v>
      </c>
      <c r="O124" s="86">
        <v>8752806422</v>
      </c>
      <c r="P124" s="92" t="s">
        <v>1085</v>
      </c>
      <c r="Q124" s="87" t="s">
        <v>151</v>
      </c>
      <c r="R124" s="87"/>
      <c r="S124" s="87" t="s">
        <v>98</v>
      </c>
      <c r="T124" s="18"/>
    </row>
    <row r="125" spans="1:20" ht="18.75" x14ac:dyDescent="0.3">
      <c r="A125" s="4">
        <v>121</v>
      </c>
      <c r="B125" s="85" t="s">
        <v>63</v>
      </c>
      <c r="C125" s="89" t="s">
        <v>1024</v>
      </c>
      <c r="D125" s="87" t="s">
        <v>23</v>
      </c>
      <c r="E125" s="90" t="s">
        <v>626</v>
      </c>
      <c r="F125" s="87" t="s">
        <v>101</v>
      </c>
      <c r="G125" s="86">
        <v>13</v>
      </c>
      <c r="H125" s="86">
        <v>9</v>
      </c>
      <c r="I125" s="58">
        <f t="shared" si="1"/>
        <v>22</v>
      </c>
      <c r="J125" s="89">
        <v>8011119826</v>
      </c>
      <c r="K125" s="93" t="s">
        <v>726</v>
      </c>
      <c r="L125" s="87"/>
      <c r="M125" s="87"/>
      <c r="N125" s="94" t="s">
        <v>1058</v>
      </c>
      <c r="O125" s="86">
        <v>9706477085</v>
      </c>
      <c r="P125" s="92" t="s">
        <v>1085</v>
      </c>
      <c r="Q125" s="87" t="s">
        <v>151</v>
      </c>
      <c r="R125" s="87"/>
      <c r="S125" s="87" t="s">
        <v>98</v>
      </c>
      <c r="T125" s="18"/>
    </row>
    <row r="126" spans="1:20" ht="18.75" x14ac:dyDescent="0.3">
      <c r="A126" s="4">
        <v>122</v>
      </c>
      <c r="B126" s="85" t="s">
        <v>63</v>
      </c>
      <c r="C126" s="89" t="s">
        <v>1025</v>
      </c>
      <c r="D126" s="87" t="s">
        <v>23</v>
      </c>
      <c r="E126" s="90" t="s">
        <v>628</v>
      </c>
      <c r="F126" s="87" t="s">
        <v>101</v>
      </c>
      <c r="G126" s="86">
        <v>6</v>
      </c>
      <c r="H126" s="86">
        <v>4</v>
      </c>
      <c r="I126" s="58">
        <f t="shared" si="1"/>
        <v>10</v>
      </c>
      <c r="J126" s="89">
        <v>9435318857</v>
      </c>
      <c r="K126" s="93" t="s">
        <v>726</v>
      </c>
      <c r="L126" s="87"/>
      <c r="M126" s="87"/>
      <c r="N126" s="94" t="s">
        <v>1058</v>
      </c>
      <c r="O126" s="86">
        <v>9706477085</v>
      </c>
      <c r="P126" s="92" t="s">
        <v>1085</v>
      </c>
      <c r="Q126" s="87" t="s">
        <v>151</v>
      </c>
      <c r="R126" s="87"/>
      <c r="S126" s="87" t="s">
        <v>98</v>
      </c>
      <c r="T126" s="18"/>
    </row>
    <row r="127" spans="1:20" ht="18.75" x14ac:dyDescent="0.3">
      <c r="A127" s="4">
        <v>123</v>
      </c>
      <c r="B127" s="85" t="s">
        <v>62</v>
      </c>
      <c r="C127" s="86" t="s">
        <v>1026</v>
      </c>
      <c r="D127" s="87" t="s">
        <v>25</v>
      </c>
      <c r="E127" s="88">
        <v>3</v>
      </c>
      <c r="F127" s="87" t="s">
        <v>1018</v>
      </c>
      <c r="G127" s="88">
        <v>30</v>
      </c>
      <c r="H127" s="88">
        <v>12</v>
      </c>
      <c r="I127" s="58">
        <f t="shared" si="1"/>
        <v>42</v>
      </c>
      <c r="J127" s="86">
        <v>9577602268</v>
      </c>
      <c r="K127" s="87" t="s">
        <v>1081</v>
      </c>
      <c r="L127" s="87"/>
      <c r="M127" s="87"/>
      <c r="N127" s="99" t="s">
        <v>1048</v>
      </c>
      <c r="O127" s="99" t="s">
        <v>1049</v>
      </c>
      <c r="P127" s="92" t="s">
        <v>1087</v>
      </c>
      <c r="Q127" s="87" t="s">
        <v>97</v>
      </c>
      <c r="R127" s="87"/>
      <c r="S127" s="87" t="s">
        <v>98</v>
      </c>
      <c r="T127" s="18"/>
    </row>
    <row r="128" spans="1:20" ht="36.75" x14ac:dyDescent="0.3">
      <c r="A128" s="4">
        <v>124</v>
      </c>
      <c r="B128" s="85" t="s">
        <v>62</v>
      </c>
      <c r="C128" s="89" t="s">
        <v>1027</v>
      </c>
      <c r="D128" s="87" t="s">
        <v>23</v>
      </c>
      <c r="E128" s="90" t="s">
        <v>342</v>
      </c>
      <c r="F128" s="87" t="s">
        <v>291</v>
      </c>
      <c r="G128" s="85">
        <v>137</v>
      </c>
      <c r="H128" s="85">
        <v>178</v>
      </c>
      <c r="I128" s="58">
        <f t="shared" si="1"/>
        <v>315</v>
      </c>
      <c r="J128" s="89">
        <v>9957825624</v>
      </c>
      <c r="K128" s="89" t="s">
        <v>105</v>
      </c>
      <c r="L128" s="87"/>
      <c r="M128" s="87"/>
      <c r="N128" s="86" t="s">
        <v>1050</v>
      </c>
      <c r="O128" s="86">
        <v>8011610508</v>
      </c>
      <c r="P128" s="92" t="s">
        <v>1087</v>
      </c>
      <c r="Q128" s="87" t="s">
        <v>97</v>
      </c>
      <c r="R128" s="87"/>
      <c r="S128" s="87" t="s">
        <v>98</v>
      </c>
      <c r="T128" s="18"/>
    </row>
    <row r="129" spans="1:20" ht="18.75" x14ac:dyDescent="0.3">
      <c r="A129" s="4">
        <v>125</v>
      </c>
      <c r="B129" s="85" t="s">
        <v>63</v>
      </c>
      <c r="C129" s="86" t="s">
        <v>423</v>
      </c>
      <c r="D129" s="87" t="s">
        <v>25</v>
      </c>
      <c r="E129" s="85">
        <v>13</v>
      </c>
      <c r="F129" s="87" t="s">
        <v>999</v>
      </c>
      <c r="G129" s="86">
        <v>18</v>
      </c>
      <c r="H129" s="86">
        <v>17</v>
      </c>
      <c r="I129" s="58">
        <f t="shared" si="1"/>
        <v>35</v>
      </c>
      <c r="J129" s="86">
        <v>9859013545</v>
      </c>
      <c r="K129" s="86" t="s">
        <v>73</v>
      </c>
      <c r="L129" s="87"/>
      <c r="M129" s="87"/>
      <c r="N129" s="94" t="s">
        <v>1083</v>
      </c>
      <c r="O129" s="86">
        <v>9954341037</v>
      </c>
      <c r="P129" s="92" t="s">
        <v>1087</v>
      </c>
      <c r="Q129" s="87" t="s">
        <v>97</v>
      </c>
      <c r="R129" s="87"/>
      <c r="S129" s="87" t="s">
        <v>98</v>
      </c>
      <c r="T129" s="18"/>
    </row>
    <row r="130" spans="1:20" ht="36.75" x14ac:dyDescent="0.3">
      <c r="A130" s="4">
        <v>126</v>
      </c>
      <c r="B130" s="85" t="s">
        <v>63</v>
      </c>
      <c r="C130" s="89" t="s">
        <v>1028</v>
      </c>
      <c r="D130" s="87" t="s">
        <v>23</v>
      </c>
      <c r="E130" s="90" t="s">
        <v>636</v>
      </c>
      <c r="F130" s="87" t="s">
        <v>101</v>
      </c>
      <c r="G130" s="86">
        <v>13</v>
      </c>
      <c r="H130" s="86">
        <v>27</v>
      </c>
      <c r="I130" s="58">
        <f t="shared" si="1"/>
        <v>40</v>
      </c>
      <c r="J130" s="89">
        <v>9678093823</v>
      </c>
      <c r="K130" s="93" t="s">
        <v>726</v>
      </c>
      <c r="L130" s="87"/>
      <c r="M130" s="87"/>
      <c r="N130" s="94" t="s">
        <v>1058</v>
      </c>
      <c r="O130" s="86">
        <v>9706477085</v>
      </c>
      <c r="P130" s="92" t="s">
        <v>1087</v>
      </c>
      <c r="Q130" s="87" t="s">
        <v>97</v>
      </c>
      <c r="R130" s="87"/>
      <c r="S130" s="87" t="s">
        <v>98</v>
      </c>
      <c r="T130" s="18"/>
    </row>
    <row r="131" spans="1:20" ht="18.75" x14ac:dyDescent="0.3">
      <c r="A131" s="4">
        <v>127</v>
      </c>
      <c r="B131" s="85" t="s">
        <v>63</v>
      </c>
      <c r="C131" s="89" t="s">
        <v>1029</v>
      </c>
      <c r="D131" s="87" t="s">
        <v>23</v>
      </c>
      <c r="E131" s="90" t="s">
        <v>640</v>
      </c>
      <c r="F131" s="87" t="s">
        <v>101</v>
      </c>
      <c r="G131" s="86">
        <v>26</v>
      </c>
      <c r="H131" s="86">
        <v>33</v>
      </c>
      <c r="I131" s="58">
        <f t="shared" si="1"/>
        <v>59</v>
      </c>
      <c r="J131" s="89">
        <v>8472847477</v>
      </c>
      <c r="K131" s="89" t="s">
        <v>725</v>
      </c>
      <c r="L131" s="87"/>
      <c r="M131" s="87"/>
      <c r="N131" s="94" t="s">
        <v>1059</v>
      </c>
      <c r="O131" s="86">
        <v>8011253998</v>
      </c>
      <c r="P131" s="92" t="s">
        <v>1087</v>
      </c>
      <c r="Q131" s="87" t="s">
        <v>97</v>
      </c>
      <c r="R131" s="87"/>
      <c r="S131" s="87" t="s">
        <v>98</v>
      </c>
      <c r="T131" s="18"/>
    </row>
    <row r="132" spans="1:20" ht="18.75" x14ac:dyDescent="0.3">
      <c r="A132" s="4">
        <v>128</v>
      </c>
      <c r="B132" s="85" t="s">
        <v>62</v>
      </c>
      <c r="C132" s="86" t="s">
        <v>1030</v>
      </c>
      <c r="D132" s="87" t="s">
        <v>25</v>
      </c>
      <c r="E132" s="98">
        <v>4</v>
      </c>
      <c r="F132" s="87" t="s">
        <v>1018</v>
      </c>
      <c r="G132" s="88">
        <v>16</v>
      </c>
      <c r="H132" s="88">
        <v>17</v>
      </c>
      <c r="I132" s="58">
        <f t="shared" si="1"/>
        <v>33</v>
      </c>
      <c r="J132" s="86">
        <v>8011448764</v>
      </c>
      <c r="K132" s="87" t="s">
        <v>1081</v>
      </c>
      <c r="L132" s="87"/>
      <c r="M132" s="87"/>
      <c r="N132" s="99" t="s">
        <v>1048</v>
      </c>
      <c r="O132" s="99" t="s">
        <v>1049</v>
      </c>
      <c r="P132" s="92" t="s">
        <v>1088</v>
      </c>
      <c r="Q132" s="87" t="s">
        <v>111</v>
      </c>
      <c r="R132" s="87"/>
      <c r="S132" s="87" t="s">
        <v>98</v>
      </c>
      <c r="T132" s="18"/>
    </row>
    <row r="133" spans="1:20" ht="36.75" x14ac:dyDescent="0.3">
      <c r="A133" s="4">
        <v>129</v>
      </c>
      <c r="B133" s="85" t="s">
        <v>62</v>
      </c>
      <c r="C133" s="89" t="s">
        <v>1027</v>
      </c>
      <c r="D133" s="87" t="s">
        <v>23</v>
      </c>
      <c r="E133" s="90" t="s">
        <v>342</v>
      </c>
      <c r="F133" s="87" t="s">
        <v>291</v>
      </c>
      <c r="G133" s="95"/>
      <c r="H133" s="95"/>
      <c r="I133" s="58">
        <f t="shared" si="1"/>
        <v>0</v>
      </c>
      <c r="J133" s="89">
        <v>9957825624</v>
      </c>
      <c r="K133" s="89" t="s">
        <v>105</v>
      </c>
      <c r="L133" s="87"/>
      <c r="M133" s="87"/>
      <c r="N133" s="86" t="s">
        <v>1050</v>
      </c>
      <c r="O133" s="86">
        <v>8011610508</v>
      </c>
      <c r="P133" s="92" t="s">
        <v>1088</v>
      </c>
      <c r="Q133" s="87" t="s">
        <v>111</v>
      </c>
      <c r="R133" s="87"/>
      <c r="S133" s="87" t="s">
        <v>98</v>
      </c>
      <c r="T133" s="18"/>
    </row>
    <row r="134" spans="1:20" ht="18.75" x14ac:dyDescent="0.3">
      <c r="A134" s="4">
        <v>130</v>
      </c>
      <c r="B134" s="85" t="s">
        <v>63</v>
      </c>
      <c r="C134" s="86" t="s">
        <v>439</v>
      </c>
      <c r="D134" s="87" t="s">
        <v>25</v>
      </c>
      <c r="E134" s="88">
        <v>15</v>
      </c>
      <c r="F134" s="87" t="s">
        <v>999</v>
      </c>
      <c r="G134" s="86">
        <v>14</v>
      </c>
      <c r="H134" s="86">
        <v>16</v>
      </c>
      <c r="I134" s="58">
        <f t="shared" ref="I134:I164" si="2">SUM(G134:H134)</f>
        <v>30</v>
      </c>
      <c r="J134" s="86">
        <v>9613837197</v>
      </c>
      <c r="K134" s="86" t="s">
        <v>73</v>
      </c>
      <c r="L134" s="86" t="s">
        <v>1089</v>
      </c>
      <c r="M134" s="86">
        <v>9435458310</v>
      </c>
      <c r="N134" s="94" t="s">
        <v>1084</v>
      </c>
      <c r="O134" s="86">
        <v>9678276539</v>
      </c>
      <c r="P134" s="92" t="s">
        <v>1088</v>
      </c>
      <c r="Q134" s="87" t="s">
        <v>111</v>
      </c>
      <c r="R134" s="87"/>
      <c r="S134" s="87" t="s">
        <v>98</v>
      </c>
      <c r="T134" s="18"/>
    </row>
    <row r="135" spans="1:20" ht="18.75" x14ac:dyDescent="0.3">
      <c r="A135" s="4">
        <v>131</v>
      </c>
      <c r="B135" s="85" t="s">
        <v>63</v>
      </c>
      <c r="C135" s="89" t="s">
        <v>1031</v>
      </c>
      <c r="D135" s="87" t="s">
        <v>23</v>
      </c>
      <c r="E135" s="90" t="s">
        <v>648</v>
      </c>
      <c r="F135" s="87" t="s">
        <v>101</v>
      </c>
      <c r="G135" s="86">
        <v>2</v>
      </c>
      <c r="H135" s="86">
        <v>6</v>
      </c>
      <c r="I135" s="58">
        <f t="shared" si="2"/>
        <v>8</v>
      </c>
      <c r="J135" s="89">
        <v>8011605924</v>
      </c>
      <c r="K135" s="89" t="s">
        <v>725</v>
      </c>
      <c r="L135" s="87"/>
      <c r="M135" s="87"/>
      <c r="N135" s="94" t="s">
        <v>1059</v>
      </c>
      <c r="O135" s="86">
        <v>8011253998</v>
      </c>
      <c r="P135" s="92" t="s">
        <v>1088</v>
      </c>
      <c r="Q135" s="87" t="s">
        <v>111</v>
      </c>
      <c r="R135" s="87"/>
      <c r="S135" s="87" t="s">
        <v>98</v>
      </c>
      <c r="T135" s="18"/>
    </row>
    <row r="136" spans="1:20" ht="36.75" x14ac:dyDescent="0.3">
      <c r="A136" s="4">
        <v>132</v>
      </c>
      <c r="B136" s="85" t="s">
        <v>63</v>
      </c>
      <c r="C136" s="89" t="s">
        <v>1032</v>
      </c>
      <c r="D136" s="87" t="s">
        <v>23</v>
      </c>
      <c r="E136" s="90" t="s">
        <v>650</v>
      </c>
      <c r="F136" s="87" t="s">
        <v>101</v>
      </c>
      <c r="G136" s="86">
        <v>9</v>
      </c>
      <c r="H136" s="86">
        <v>11</v>
      </c>
      <c r="I136" s="58">
        <f t="shared" si="2"/>
        <v>20</v>
      </c>
      <c r="J136" s="89">
        <v>9859145072</v>
      </c>
      <c r="K136" s="89" t="s">
        <v>725</v>
      </c>
      <c r="L136" s="87"/>
      <c r="M136" s="87"/>
      <c r="N136" s="94" t="s">
        <v>1059</v>
      </c>
      <c r="O136" s="86">
        <v>8011253998</v>
      </c>
      <c r="P136" s="92" t="s">
        <v>1088</v>
      </c>
      <c r="Q136" s="87" t="s">
        <v>111</v>
      </c>
      <c r="R136" s="87"/>
      <c r="S136" s="87" t="s">
        <v>98</v>
      </c>
      <c r="T136" s="18"/>
    </row>
    <row r="137" spans="1:20" ht="18.75" x14ac:dyDescent="0.3">
      <c r="A137" s="4">
        <v>133</v>
      </c>
      <c r="B137" s="85" t="s">
        <v>62</v>
      </c>
      <c r="C137" s="86" t="s">
        <v>1033</v>
      </c>
      <c r="D137" s="87" t="s">
        <v>25</v>
      </c>
      <c r="E137" s="88">
        <v>5</v>
      </c>
      <c r="F137" s="87" t="s">
        <v>1018</v>
      </c>
      <c r="G137" s="88">
        <v>14</v>
      </c>
      <c r="H137" s="88">
        <v>15</v>
      </c>
      <c r="I137" s="58">
        <f t="shared" si="2"/>
        <v>29</v>
      </c>
      <c r="J137" s="86">
        <v>9854128316</v>
      </c>
      <c r="K137" s="87" t="s">
        <v>1081</v>
      </c>
      <c r="L137" s="87"/>
      <c r="M137" s="87"/>
      <c r="N137" s="99" t="s">
        <v>1048</v>
      </c>
      <c r="O137" s="99" t="s">
        <v>1049</v>
      </c>
      <c r="P137" s="92" t="s">
        <v>1090</v>
      </c>
      <c r="Q137" s="87" t="s">
        <v>178</v>
      </c>
      <c r="R137" s="87"/>
      <c r="S137" s="87" t="s">
        <v>98</v>
      </c>
      <c r="T137" s="18"/>
    </row>
    <row r="138" spans="1:20" ht="18.75" x14ac:dyDescent="0.3">
      <c r="A138" s="4">
        <v>134</v>
      </c>
      <c r="B138" s="85" t="s">
        <v>62</v>
      </c>
      <c r="C138" s="89" t="s">
        <v>1034</v>
      </c>
      <c r="D138" s="87" t="s">
        <v>23</v>
      </c>
      <c r="E138" s="90" t="s">
        <v>354</v>
      </c>
      <c r="F138" s="87" t="s">
        <v>101</v>
      </c>
      <c r="G138" s="95">
        <v>0</v>
      </c>
      <c r="H138" s="95">
        <v>29</v>
      </c>
      <c r="I138" s="58">
        <f t="shared" si="2"/>
        <v>29</v>
      </c>
      <c r="J138" s="89">
        <v>9613967286</v>
      </c>
      <c r="K138" s="89" t="s">
        <v>105</v>
      </c>
      <c r="L138" s="87"/>
      <c r="M138" s="87"/>
      <c r="N138" s="86" t="s">
        <v>1050</v>
      </c>
      <c r="O138" s="86">
        <v>8011610508</v>
      </c>
      <c r="P138" s="92" t="s">
        <v>1090</v>
      </c>
      <c r="Q138" s="87" t="s">
        <v>178</v>
      </c>
      <c r="R138" s="87"/>
      <c r="S138" s="87" t="s">
        <v>98</v>
      </c>
      <c r="T138" s="18"/>
    </row>
    <row r="139" spans="1:20" ht="36.75" x14ac:dyDescent="0.3">
      <c r="A139" s="4">
        <v>135</v>
      </c>
      <c r="B139" s="85" t="s">
        <v>62</v>
      </c>
      <c r="C139" s="89" t="s">
        <v>1035</v>
      </c>
      <c r="D139" s="87" t="s">
        <v>23</v>
      </c>
      <c r="E139" s="90" t="s">
        <v>356</v>
      </c>
      <c r="F139" s="87" t="s">
        <v>114</v>
      </c>
      <c r="G139" s="95">
        <v>31</v>
      </c>
      <c r="H139" s="95">
        <v>20</v>
      </c>
      <c r="I139" s="58">
        <f t="shared" si="2"/>
        <v>51</v>
      </c>
      <c r="J139" s="89">
        <v>7896485419</v>
      </c>
      <c r="K139" s="89" t="s">
        <v>105</v>
      </c>
      <c r="L139" s="87"/>
      <c r="M139" s="87"/>
      <c r="N139" s="86" t="s">
        <v>1050</v>
      </c>
      <c r="O139" s="86">
        <v>8011610508</v>
      </c>
      <c r="P139" s="92" t="s">
        <v>1090</v>
      </c>
      <c r="Q139" s="87" t="s">
        <v>178</v>
      </c>
      <c r="R139" s="87"/>
      <c r="S139" s="87" t="s">
        <v>98</v>
      </c>
      <c r="T139" s="18"/>
    </row>
    <row r="140" spans="1:20" ht="18.75" x14ac:dyDescent="0.3">
      <c r="A140" s="4">
        <v>136</v>
      </c>
      <c r="B140" s="85" t="s">
        <v>63</v>
      </c>
      <c r="C140" s="86" t="s">
        <v>455</v>
      </c>
      <c r="D140" s="87" t="s">
        <v>25</v>
      </c>
      <c r="E140" s="88">
        <v>17</v>
      </c>
      <c r="F140" s="87" t="s">
        <v>999</v>
      </c>
      <c r="G140" s="86">
        <v>19</v>
      </c>
      <c r="H140" s="86">
        <v>16</v>
      </c>
      <c r="I140" s="58">
        <f t="shared" si="2"/>
        <v>35</v>
      </c>
      <c r="J140" s="86">
        <v>9957250983</v>
      </c>
      <c r="K140" s="86" t="s">
        <v>73</v>
      </c>
      <c r="L140" s="86" t="s">
        <v>1089</v>
      </c>
      <c r="M140" s="86">
        <v>9435458310</v>
      </c>
      <c r="N140" s="85" t="s">
        <v>1076</v>
      </c>
      <c r="O140" s="86">
        <v>9613363901</v>
      </c>
      <c r="P140" s="92" t="s">
        <v>1090</v>
      </c>
      <c r="Q140" s="87" t="s">
        <v>178</v>
      </c>
      <c r="R140" s="87"/>
      <c r="S140" s="87" t="s">
        <v>98</v>
      </c>
      <c r="T140" s="18"/>
    </row>
    <row r="141" spans="1:20" ht="36.75" x14ac:dyDescent="0.3">
      <c r="A141" s="4">
        <v>137</v>
      </c>
      <c r="B141" s="85" t="s">
        <v>63</v>
      </c>
      <c r="C141" s="89" t="s">
        <v>1036</v>
      </c>
      <c r="D141" s="87" t="s">
        <v>23</v>
      </c>
      <c r="E141" s="90" t="s">
        <v>420</v>
      </c>
      <c r="F141" s="87" t="s">
        <v>114</v>
      </c>
      <c r="G141" s="86">
        <v>30</v>
      </c>
      <c r="H141" s="86">
        <v>54</v>
      </c>
      <c r="I141" s="58">
        <f t="shared" si="2"/>
        <v>84</v>
      </c>
      <c r="J141" s="89">
        <v>8011926694</v>
      </c>
      <c r="K141" s="86" t="s">
        <v>73</v>
      </c>
      <c r="L141" s="86" t="s">
        <v>1089</v>
      </c>
      <c r="M141" s="86">
        <v>9435458310</v>
      </c>
      <c r="N141" s="94" t="s">
        <v>1058</v>
      </c>
      <c r="O141" s="86">
        <v>9706477085</v>
      </c>
      <c r="P141" s="92" t="s">
        <v>1090</v>
      </c>
      <c r="Q141" s="87" t="s">
        <v>178</v>
      </c>
      <c r="R141" s="87"/>
      <c r="S141" s="87" t="s">
        <v>98</v>
      </c>
      <c r="T141" s="18"/>
    </row>
    <row r="142" spans="1:20" ht="18.75" x14ac:dyDescent="0.3">
      <c r="A142" s="4">
        <v>138</v>
      </c>
      <c r="B142" s="85" t="s">
        <v>62</v>
      </c>
      <c r="C142" s="86" t="s">
        <v>1037</v>
      </c>
      <c r="D142" s="87" t="s">
        <v>25</v>
      </c>
      <c r="E142" s="90">
        <v>6</v>
      </c>
      <c r="F142" s="87" t="s">
        <v>1018</v>
      </c>
      <c r="G142" s="86">
        <v>13</v>
      </c>
      <c r="H142" s="86">
        <v>27</v>
      </c>
      <c r="I142" s="58">
        <f t="shared" si="2"/>
        <v>40</v>
      </c>
      <c r="J142" s="86">
        <v>7896654984</v>
      </c>
      <c r="K142" s="86" t="s">
        <v>1091</v>
      </c>
      <c r="L142" s="86" t="s">
        <v>1092</v>
      </c>
      <c r="M142" s="86">
        <v>9859667967</v>
      </c>
      <c r="N142" s="101" t="s">
        <v>1093</v>
      </c>
      <c r="O142" s="86">
        <v>9613333058</v>
      </c>
      <c r="P142" s="92" t="s">
        <v>1094</v>
      </c>
      <c r="Q142" s="87" t="s">
        <v>133</v>
      </c>
      <c r="R142" s="87"/>
      <c r="S142" s="87" t="s">
        <v>98</v>
      </c>
      <c r="T142" s="18"/>
    </row>
    <row r="143" spans="1:20" ht="36.75" x14ac:dyDescent="0.3">
      <c r="A143" s="4">
        <v>139</v>
      </c>
      <c r="B143" s="85" t="s">
        <v>62</v>
      </c>
      <c r="C143" s="89" t="s">
        <v>363</v>
      </c>
      <c r="D143" s="87" t="s">
        <v>23</v>
      </c>
      <c r="E143" s="90" t="s">
        <v>364</v>
      </c>
      <c r="F143" s="87" t="s">
        <v>101</v>
      </c>
      <c r="G143" s="86">
        <v>42</v>
      </c>
      <c r="H143" s="86">
        <v>54</v>
      </c>
      <c r="I143" s="58">
        <f t="shared" si="2"/>
        <v>96</v>
      </c>
      <c r="J143" s="89">
        <v>9678868494</v>
      </c>
      <c r="K143" s="89" t="s">
        <v>105</v>
      </c>
      <c r="L143" s="87"/>
      <c r="M143" s="87"/>
      <c r="N143" s="86" t="s">
        <v>1050</v>
      </c>
      <c r="O143" s="86">
        <v>8011610508</v>
      </c>
      <c r="P143" s="92" t="s">
        <v>1094</v>
      </c>
      <c r="Q143" s="87" t="s">
        <v>133</v>
      </c>
      <c r="R143" s="87"/>
      <c r="S143" s="87" t="s">
        <v>98</v>
      </c>
      <c r="T143" s="18"/>
    </row>
    <row r="144" spans="1:20" ht="18.75" x14ac:dyDescent="0.3">
      <c r="A144" s="4">
        <v>140</v>
      </c>
      <c r="B144" s="85" t="s">
        <v>63</v>
      </c>
      <c r="C144" s="86" t="s">
        <v>431</v>
      </c>
      <c r="D144" s="87" t="s">
        <v>25</v>
      </c>
      <c r="E144" s="85">
        <v>14</v>
      </c>
      <c r="F144" s="87" t="s">
        <v>999</v>
      </c>
      <c r="G144" s="86">
        <v>19</v>
      </c>
      <c r="H144" s="86">
        <v>16</v>
      </c>
      <c r="I144" s="58">
        <f t="shared" si="2"/>
        <v>35</v>
      </c>
      <c r="J144" s="86">
        <v>9577955323</v>
      </c>
      <c r="K144" s="86" t="s">
        <v>73</v>
      </c>
      <c r="L144" s="86" t="s">
        <v>1089</v>
      </c>
      <c r="M144" s="86">
        <v>9435458310</v>
      </c>
      <c r="N144" s="85" t="s">
        <v>1086</v>
      </c>
      <c r="O144" s="86">
        <v>8752806422</v>
      </c>
      <c r="P144" s="92" t="s">
        <v>1094</v>
      </c>
      <c r="Q144" s="87" t="s">
        <v>133</v>
      </c>
      <c r="R144" s="87"/>
      <c r="S144" s="87" t="s">
        <v>98</v>
      </c>
      <c r="T144" s="18"/>
    </row>
    <row r="145" spans="1:20" ht="18.75" x14ac:dyDescent="0.3">
      <c r="A145" s="4">
        <v>141</v>
      </c>
      <c r="B145" s="85" t="s">
        <v>63</v>
      </c>
      <c r="C145" s="89" t="s">
        <v>421</v>
      </c>
      <c r="D145" s="87" t="s">
        <v>23</v>
      </c>
      <c r="E145" s="90" t="s">
        <v>422</v>
      </c>
      <c r="F145" s="87" t="s">
        <v>101</v>
      </c>
      <c r="G145" s="86">
        <v>36</v>
      </c>
      <c r="H145" s="86">
        <v>47</v>
      </c>
      <c r="I145" s="58">
        <f t="shared" si="2"/>
        <v>83</v>
      </c>
      <c r="J145" s="89">
        <v>9859009995</v>
      </c>
      <c r="K145" s="89" t="s">
        <v>73</v>
      </c>
      <c r="L145" s="87"/>
      <c r="M145" s="87"/>
      <c r="N145" s="94"/>
      <c r="O145" s="102" t="s">
        <v>1095</v>
      </c>
      <c r="P145" s="86">
        <v>8752073609</v>
      </c>
      <c r="Q145" s="87" t="s">
        <v>133</v>
      </c>
      <c r="R145" s="87"/>
      <c r="S145" s="87" t="s">
        <v>98</v>
      </c>
      <c r="T145" s="18"/>
    </row>
    <row r="146" spans="1:20" ht="18.75" x14ac:dyDescent="0.3">
      <c r="A146" s="4">
        <v>142</v>
      </c>
      <c r="B146" s="85" t="s">
        <v>62</v>
      </c>
      <c r="C146" s="86" t="s">
        <v>1038</v>
      </c>
      <c r="D146" s="87" t="s">
        <v>25</v>
      </c>
      <c r="E146" s="90">
        <v>8</v>
      </c>
      <c r="F146" s="87" t="s">
        <v>1018</v>
      </c>
      <c r="G146" s="86">
        <v>13</v>
      </c>
      <c r="H146" s="86">
        <v>18</v>
      </c>
      <c r="I146" s="58">
        <f t="shared" si="2"/>
        <v>31</v>
      </c>
      <c r="J146" s="86">
        <v>8752008331</v>
      </c>
      <c r="K146" s="86" t="s">
        <v>1091</v>
      </c>
      <c r="L146" s="86" t="s">
        <v>1092</v>
      </c>
      <c r="M146" s="86">
        <v>9859667967</v>
      </c>
      <c r="N146" s="101" t="s">
        <v>1093</v>
      </c>
      <c r="O146" s="86">
        <v>9613333058</v>
      </c>
      <c r="P146" s="92" t="s">
        <v>1096</v>
      </c>
      <c r="Q146" s="87" t="s">
        <v>143</v>
      </c>
      <c r="R146" s="87"/>
      <c r="S146" s="87" t="s">
        <v>98</v>
      </c>
      <c r="T146" s="18"/>
    </row>
    <row r="147" spans="1:20" ht="36.75" x14ac:dyDescent="0.3">
      <c r="A147" s="4">
        <v>143</v>
      </c>
      <c r="B147" s="85" t="s">
        <v>62</v>
      </c>
      <c r="C147" s="89" t="s">
        <v>369</v>
      </c>
      <c r="D147" s="87" t="s">
        <v>23</v>
      </c>
      <c r="E147" s="90" t="s">
        <v>370</v>
      </c>
      <c r="F147" s="87" t="s">
        <v>101</v>
      </c>
      <c r="G147" s="86">
        <v>25</v>
      </c>
      <c r="H147" s="86">
        <v>37</v>
      </c>
      <c r="I147" s="58">
        <f t="shared" si="2"/>
        <v>62</v>
      </c>
      <c r="J147" s="89">
        <v>8486712226</v>
      </c>
      <c r="K147" s="89" t="s">
        <v>105</v>
      </c>
      <c r="L147" s="87"/>
      <c r="M147" s="87"/>
      <c r="N147" s="86" t="s">
        <v>1050</v>
      </c>
      <c r="O147" s="86">
        <v>8011610508</v>
      </c>
      <c r="P147" s="92" t="s">
        <v>1096</v>
      </c>
      <c r="Q147" s="87" t="s">
        <v>143</v>
      </c>
      <c r="R147" s="87"/>
      <c r="S147" s="87" t="s">
        <v>98</v>
      </c>
      <c r="T147" s="18"/>
    </row>
    <row r="148" spans="1:20" ht="18.75" x14ac:dyDescent="0.3">
      <c r="A148" s="4">
        <v>144</v>
      </c>
      <c r="B148" s="85" t="s">
        <v>63</v>
      </c>
      <c r="C148" s="86" t="s">
        <v>447</v>
      </c>
      <c r="D148" s="87" t="s">
        <v>25</v>
      </c>
      <c r="E148" s="88">
        <v>16</v>
      </c>
      <c r="F148" s="87" t="s">
        <v>999</v>
      </c>
      <c r="G148" s="86">
        <v>8</v>
      </c>
      <c r="H148" s="86">
        <v>12</v>
      </c>
      <c r="I148" s="58">
        <f t="shared" si="2"/>
        <v>20</v>
      </c>
      <c r="J148" s="86">
        <v>9678869138</v>
      </c>
      <c r="K148" s="86" t="s">
        <v>73</v>
      </c>
      <c r="L148" s="86" t="s">
        <v>1089</v>
      </c>
      <c r="M148" s="86">
        <v>9435458310</v>
      </c>
      <c r="N148" s="94"/>
      <c r="O148" s="102" t="s">
        <v>1095</v>
      </c>
      <c r="P148" s="86">
        <v>8752073609</v>
      </c>
      <c r="Q148" s="87" t="s">
        <v>143</v>
      </c>
      <c r="R148" s="87"/>
      <c r="S148" s="87" t="s">
        <v>98</v>
      </c>
      <c r="T148" s="18"/>
    </row>
    <row r="149" spans="1:20" ht="18.75" x14ac:dyDescent="0.3">
      <c r="A149" s="4">
        <v>145</v>
      </c>
      <c r="B149" s="85" t="s">
        <v>63</v>
      </c>
      <c r="C149" s="89" t="s">
        <v>429</v>
      </c>
      <c r="D149" s="87" t="s">
        <v>23</v>
      </c>
      <c r="E149" s="90" t="s">
        <v>430</v>
      </c>
      <c r="F149" s="87" t="s">
        <v>101</v>
      </c>
      <c r="G149" s="86">
        <v>52</v>
      </c>
      <c r="H149" s="86">
        <v>43</v>
      </c>
      <c r="I149" s="58">
        <f t="shared" si="2"/>
        <v>95</v>
      </c>
      <c r="J149" s="89">
        <v>8761043371</v>
      </c>
      <c r="K149" s="89" t="s">
        <v>73</v>
      </c>
      <c r="L149" s="87"/>
      <c r="M149" s="87"/>
      <c r="N149" s="94"/>
      <c r="O149" s="102" t="s">
        <v>1095</v>
      </c>
      <c r="P149" s="86">
        <v>8752073609</v>
      </c>
      <c r="Q149" s="87" t="s">
        <v>143</v>
      </c>
      <c r="R149" s="87"/>
      <c r="S149" s="87" t="s">
        <v>98</v>
      </c>
      <c r="T149" s="18"/>
    </row>
    <row r="150" spans="1:20" ht="18.75" x14ac:dyDescent="0.3">
      <c r="A150" s="4">
        <v>146</v>
      </c>
      <c r="B150" s="85" t="s">
        <v>62</v>
      </c>
      <c r="C150" s="86" t="s">
        <v>1039</v>
      </c>
      <c r="D150" s="87" t="s">
        <v>25</v>
      </c>
      <c r="E150" s="90">
        <v>7</v>
      </c>
      <c r="F150" s="87" t="s">
        <v>1018</v>
      </c>
      <c r="G150" s="86">
        <v>6</v>
      </c>
      <c r="H150" s="86">
        <v>20</v>
      </c>
      <c r="I150" s="58">
        <f t="shared" si="2"/>
        <v>26</v>
      </c>
      <c r="J150" s="86">
        <v>9859261226</v>
      </c>
      <c r="K150" s="86" t="s">
        <v>1091</v>
      </c>
      <c r="L150" s="86" t="s">
        <v>1092</v>
      </c>
      <c r="M150" s="86">
        <v>9859667967</v>
      </c>
      <c r="N150" s="101" t="s">
        <v>1093</v>
      </c>
      <c r="O150" s="86">
        <v>9613333058</v>
      </c>
      <c r="P150" s="92" t="s">
        <v>1097</v>
      </c>
      <c r="Q150" s="87" t="s">
        <v>151</v>
      </c>
      <c r="R150" s="87"/>
      <c r="S150" s="87" t="s">
        <v>98</v>
      </c>
      <c r="T150" s="18"/>
    </row>
    <row r="151" spans="1:20" ht="36.75" x14ac:dyDescent="0.3">
      <c r="A151" s="4">
        <v>147</v>
      </c>
      <c r="B151" s="85" t="s">
        <v>62</v>
      </c>
      <c r="C151" s="89" t="s">
        <v>379</v>
      </c>
      <c r="D151" s="87" t="s">
        <v>23</v>
      </c>
      <c r="E151" s="90" t="s">
        <v>380</v>
      </c>
      <c r="F151" s="87"/>
      <c r="G151" s="86">
        <v>32</v>
      </c>
      <c r="H151" s="86">
        <v>70</v>
      </c>
      <c r="I151" s="58">
        <f t="shared" si="2"/>
        <v>102</v>
      </c>
      <c r="J151" s="89">
        <v>9957666392</v>
      </c>
      <c r="K151" s="89" t="s">
        <v>105</v>
      </c>
      <c r="L151" s="87"/>
      <c r="M151" s="87"/>
      <c r="N151" s="86" t="s">
        <v>1050</v>
      </c>
      <c r="O151" s="86">
        <v>8011610508</v>
      </c>
      <c r="P151" s="92" t="s">
        <v>1097</v>
      </c>
      <c r="Q151" s="87" t="s">
        <v>151</v>
      </c>
      <c r="R151" s="87"/>
      <c r="S151" s="87" t="s">
        <v>98</v>
      </c>
      <c r="T151" s="18"/>
    </row>
    <row r="152" spans="1:20" ht="18.75" x14ac:dyDescent="0.3">
      <c r="A152" s="4">
        <v>148</v>
      </c>
      <c r="B152" s="85" t="s">
        <v>63</v>
      </c>
      <c r="C152" s="86" t="s">
        <v>1040</v>
      </c>
      <c r="D152" s="87" t="s">
        <v>25</v>
      </c>
      <c r="E152" s="88">
        <v>18</v>
      </c>
      <c r="F152" s="87" t="s">
        <v>999</v>
      </c>
      <c r="G152" s="86">
        <v>15</v>
      </c>
      <c r="H152" s="86">
        <v>20</v>
      </c>
      <c r="I152" s="58">
        <f t="shared" si="2"/>
        <v>35</v>
      </c>
      <c r="J152" s="86"/>
      <c r="K152" s="86" t="s">
        <v>73</v>
      </c>
      <c r="L152" s="86" t="s">
        <v>1098</v>
      </c>
      <c r="M152" s="86">
        <v>9435434090</v>
      </c>
      <c r="N152" s="94" t="s">
        <v>1099</v>
      </c>
      <c r="O152" s="86">
        <v>9577021916</v>
      </c>
      <c r="P152" s="92" t="s">
        <v>1097</v>
      </c>
      <c r="Q152" s="87" t="s">
        <v>151</v>
      </c>
      <c r="R152" s="87"/>
      <c r="S152" s="87" t="s">
        <v>98</v>
      </c>
      <c r="T152" s="18"/>
    </row>
    <row r="153" spans="1:20" ht="18.75" x14ac:dyDescent="0.3">
      <c r="A153" s="4">
        <v>149</v>
      </c>
      <c r="B153" s="85" t="s">
        <v>63</v>
      </c>
      <c r="C153" s="89" t="s">
        <v>435</v>
      </c>
      <c r="D153" s="87" t="s">
        <v>23</v>
      </c>
      <c r="E153" s="90" t="s">
        <v>436</v>
      </c>
      <c r="F153" s="87" t="s">
        <v>784</v>
      </c>
      <c r="G153" s="89">
        <v>21</v>
      </c>
      <c r="H153" s="89">
        <v>12</v>
      </c>
      <c r="I153" s="58">
        <f t="shared" si="2"/>
        <v>33</v>
      </c>
      <c r="J153" s="89">
        <v>8133904344</v>
      </c>
      <c r="K153" s="89" t="s">
        <v>73</v>
      </c>
      <c r="L153" s="86" t="s">
        <v>1098</v>
      </c>
      <c r="M153" s="86">
        <v>9435434090</v>
      </c>
      <c r="N153" s="94" t="s">
        <v>1099</v>
      </c>
      <c r="O153" s="86">
        <v>9577021916</v>
      </c>
      <c r="P153" s="92" t="s">
        <v>1097</v>
      </c>
      <c r="Q153" s="87" t="s">
        <v>151</v>
      </c>
      <c r="R153" s="87"/>
      <c r="S153" s="87" t="s">
        <v>98</v>
      </c>
      <c r="T153" s="18"/>
    </row>
    <row r="154" spans="1:20" ht="18.75" x14ac:dyDescent="0.3">
      <c r="A154" s="4">
        <v>150</v>
      </c>
      <c r="B154" s="85" t="s">
        <v>63</v>
      </c>
      <c r="C154" s="89" t="s">
        <v>437</v>
      </c>
      <c r="D154" s="87" t="s">
        <v>23</v>
      </c>
      <c r="E154" s="90" t="s">
        <v>438</v>
      </c>
      <c r="F154" s="87" t="s">
        <v>784</v>
      </c>
      <c r="G154" s="89">
        <v>27</v>
      </c>
      <c r="H154" s="89">
        <v>26</v>
      </c>
      <c r="I154" s="58">
        <f t="shared" si="2"/>
        <v>53</v>
      </c>
      <c r="J154" s="89">
        <v>9613537175</v>
      </c>
      <c r="K154" s="89" t="s">
        <v>73</v>
      </c>
      <c r="L154" s="86" t="s">
        <v>1098</v>
      </c>
      <c r="M154" s="86">
        <v>9435434090</v>
      </c>
      <c r="N154" s="94" t="s">
        <v>1099</v>
      </c>
      <c r="O154" s="86">
        <v>9577021916</v>
      </c>
      <c r="P154" s="92"/>
      <c r="Q154" s="87"/>
      <c r="R154" s="87"/>
      <c r="S154" s="87"/>
      <c r="T154" s="18"/>
    </row>
    <row r="155" spans="1:20" x14ac:dyDescent="0.3">
      <c r="A155" s="4">
        <v>151</v>
      </c>
      <c r="B155" s="17"/>
      <c r="C155" s="18"/>
      <c r="D155" s="18"/>
      <c r="E155" s="19"/>
      <c r="F155" s="18"/>
      <c r="G155" s="19"/>
      <c r="H155" s="19"/>
      <c r="I155" s="58">
        <f t="shared" si="2"/>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58">
        <f t="shared" si="2"/>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58">
        <f t="shared" si="2"/>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58">
        <f t="shared" si="2"/>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58">
        <f t="shared" si="2"/>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58">
        <f t="shared" si="2"/>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58">
        <f t="shared" si="2"/>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58">
        <f t="shared" si="2"/>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58">
        <f t="shared" si="2"/>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58">
        <f t="shared" si="2"/>
        <v>0</v>
      </c>
      <c r="J164" s="18"/>
      <c r="K164" s="18"/>
      <c r="L164" s="18"/>
      <c r="M164" s="18"/>
      <c r="N164" s="18"/>
      <c r="O164" s="18"/>
      <c r="P164" s="24"/>
      <c r="Q164" s="18"/>
      <c r="R164" s="18"/>
      <c r="S164" s="18"/>
      <c r="T164" s="18"/>
    </row>
    <row r="165" spans="1:20" x14ac:dyDescent="0.3">
      <c r="A165" s="21" t="s">
        <v>11</v>
      </c>
      <c r="B165" s="39"/>
      <c r="C165" s="21">
        <f>COUNTIFS(C6:C164,"*")</f>
        <v>149</v>
      </c>
      <c r="D165" s="21"/>
      <c r="E165" s="13"/>
      <c r="F165" s="21"/>
      <c r="G165" s="57">
        <f>SUM(G6:G164)</f>
        <v>3631</v>
      </c>
      <c r="H165" s="57">
        <f>SUM(H6:H164)</f>
        <v>4173</v>
      </c>
      <c r="I165" s="57">
        <f>SUM(I6:I164)</f>
        <v>7804</v>
      </c>
      <c r="J165" s="21"/>
      <c r="K165" s="21"/>
      <c r="L165" s="21"/>
      <c r="M165" s="21"/>
      <c r="N165" s="21"/>
      <c r="O165" s="21"/>
      <c r="P165" s="14"/>
      <c r="Q165" s="21"/>
      <c r="R165" s="21"/>
      <c r="S165" s="21"/>
      <c r="T165" s="12"/>
    </row>
    <row r="166" spans="1:20" x14ac:dyDescent="0.3">
      <c r="A166" s="44" t="s">
        <v>62</v>
      </c>
      <c r="B166" s="10">
        <f>COUNTIF(B$5:B$164,"Team 1")</f>
        <v>64</v>
      </c>
      <c r="C166" s="44" t="s">
        <v>25</v>
      </c>
      <c r="D166" s="10">
        <f>COUNTIF(D6:D164,"Anganwadi")</f>
        <v>74</v>
      </c>
    </row>
    <row r="167" spans="1:20" x14ac:dyDescent="0.3">
      <c r="A167" s="44" t="s">
        <v>63</v>
      </c>
      <c r="B167" s="10">
        <f>COUNTIF(B$6:B$164,"Team 2")</f>
        <v>86</v>
      </c>
      <c r="C167" s="44" t="s">
        <v>23</v>
      </c>
      <c r="D167" s="10">
        <f>COUNTIF(D6:D164,"School")</f>
        <v>75</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28"/>
  <sheetViews>
    <sheetView workbookViewId="0">
      <selection activeCell="I2" sqref="I2:J2"/>
    </sheetView>
  </sheetViews>
  <sheetFormatPr defaultRowHeight="16.5" x14ac:dyDescent="0.3"/>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x14ac:dyDescent="0.3">
      <c r="A1" s="165" t="s">
        <v>71</v>
      </c>
      <c r="B1" s="165"/>
      <c r="C1" s="165"/>
      <c r="D1" s="165"/>
      <c r="E1" s="165"/>
      <c r="F1" s="166"/>
      <c r="G1" s="166"/>
      <c r="H1" s="166"/>
      <c r="I1" s="166"/>
      <c r="J1" s="166"/>
    </row>
    <row r="2" spans="1:11" ht="25.5" x14ac:dyDescent="0.3">
      <c r="A2" s="167" t="s">
        <v>0</v>
      </c>
      <c r="B2" s="168"/>
      <c r="C2" s="169" t="str">
        <f>'Block at a Glance'!C2:D2</f>
        <v>ASSAM</v>
      </c>
      <c r="D2" s="170"/>
      <c r="E2" s="27" t="s">
        <v>1</v>
      </c>
      <c r="F2" s="171" t="s">
        <v>72</v>
      </c>
      <c r="G2" s="172"/>
      <c r="H2" s="28" t="s">
        <v>24</v>
      </c>
      <c r="I2" s="171" t="s">
        <v>73</v>
      </c>
      <c r="J2" s="172"/>
    </row>
    <row r="3" spans="1:11" ht="28.5" customHeight="1" x14ac:dyDescent="0.3">
      <c r="A3" s="176" t="s">
        <v>66</v>
      </c>
      <c r="B3" s="176"/>
      <c r="C3" s="176"/>
      <c r="D3" s="176"/>
      <c r="E3" s="176"/>
      <c r="F3" s="176"/>
      <c r="G3" s="176"/>
      <c r="H3" s="176"/>
      <c r="I3" s="176"/>
      <c r="J3" s="176"/>
    </row>
    <row r="4" spans="1:11" x14ac:dyDescent="0.3">
      <c r="A4" s="175" t="s">
        <v>27</v>
      </c>
      <c r="B4" s="174" t="s">
        <v>28</v>
      </c>
      <c r="C4" s="173" t="s">
        <v>29</v>
      </c>
      <c r="D4" s="173" t="s">
        <v>36</v>
      </c>
      <c r="E4" s="173"/>
      <c r="F4" s="173"/>
      <c r="G4" s="173" t="s">
        <v>30</v>
      </c>
      <c r="H4" s="173" t="s">
        <v>37</v>
      </c>
      <c r="I4" s="173"/>
      <c r="J4" s="173"/>
    </row>
    <row r="5" spans="1:11" ht="22.5" customHeight="1" x14ac:dyDescent="0.3">
      <c r="A5" s="175"/>
      <c r="B5" s="174"/>
      <c r="C5" s="173"/>
      <c r="D5" s="29" t="s">
        <v>9</v>
      </c>
      <c r="E5" s="29" t="s">
        <v>10</v>
      </c>
      <c r="F5" s="29" t="s">
        <v>11</v>
      </c>
      <c r="G5" s="173"/>
      <c r="H5" s="29" t="s">
        <v>9</v>
      </c>
      <c r="I5" s="29" t="s">
        <v>10</v>
      </c>
      <c r="J5" s="29" t="s">
        <v>11</v>
      </c>
    </row>
    <row r="6" spans="1:11" ht="22.5" customHeight="1" x14ac:dyDescent="0.3">
      <c r="A6" s="45">
        <v>1</v>
      </c>
      <c r="B6" s="59">
        <v>43556</v>
      </c>
      <c r="C6" s="31">
        <f>COUNTIFS('April-19'!D$5:D$164,"Anganwadi")</f>
        <v>43</v>
      </c>
      <c r="D6" s="32">
        <f>SUMIF('April-19'!$D$5:$D$164,"Anganwadi",'April-19'!$G$5:$G$164)</f>
        <v>967</v>
      </c>
      <c r="E6" s="32">
        <f>SUMIF('April-19'!$D$5:$D$164,"Anganwadi",'April-19'!$H$5:$H$164)</f>
        <v>1097</v>
      </c>
      <c r="F6" s="32">
        <f t="shared" ref="F6:F11" si="0">+D6+E6</f>
        <v>2064</v>
      </c>
      <c r="G6" s="31">
        <f>COUNTIF('April-19'!D5:D164,"School")</f>
        <v>66</v>
      </c>
      <c r="H6" s="32">
        <f>SUMIF('April-19'!$D$5:$D$164,"School",'April-19'!$G$5:$G$164)</f>
        <v>3160</v>
      </c>
      <c r="I6" s="32">
        <f>SUMIF('April-19'!$D$5:$D$164,"School",'April-19'!$H$5:$H$164)</f>
        <v>3238</v>
      </c>
      <c r="J6" s="32">
        <f t="shared" ref="J6:J11" si="1">+H6+I6</f>
        <v>6398</v>
      </c>
      <c r="K6" s="33"/>
    </row>
    <row r="7" spans="1:11" ht="22.5" customHeight="1" x14ac:dyDescent="0.3">
      <c r="A7" s="30">
        <v>2</v>
      </c>
      <c r="B7" s="60">
        <v>43601</v>
      </c>
      <c r="C7" s="31">
        <f>COUNTIF('May-19'!D5:D164,"Anganwadi")</f>
        <v>50</v>
      </c>
      <c r="D7" s="32">
        <f>SUMIF('May-19'!$D$5:$D$164,"Anganwadi",'May-19'!$G$5:$G$164)</f>
        <v>1087</v>
      </c>
      <c r="E7" s="32">
        <f>SUMIF('May-19'!$D$5:$D$164,"Anganwadi",'May-19'!$H$5:$H$164)</f>
        <v>1047</v>
      </c>
      <c r="F7" s="32">
        <f t="shared" si="0"/>
        <v>2134</v>
      </c>
      <c r="G7" s="31">
        <f>COUNTIF('May-19'!D5:D164,"School")</f>
        <v>90</v>
      </c>
      <c r="H7" s="32">
        <f>SUMIF('May-19'!$D$5:$D$164,"School",'May-19'!$G$5:$G$164)</f>
        <v>2695</v>
      </c>
      <c r="I7" s="32">
        <f>SUMIF('May-19'!$D$5:$D$164,"School",'May-19'!$H$5:$H$164)</f>
        <v>3438</v>
      </c>
      <c r="J7" s="32">
        <f t="shared" si="1"/>
        <v>6133</v>
      </c>
    </row>
    <row r="8" spans="1:11" ht="22.5" customHeight="1" x14ac:dyDescent="0.3">
      <c r="A8" s="30">
        <v>3</v>
      </c>
      <c r="B8" s="60">
        <v>43632</v>
      </c>
      <c r="C8" s="31">
        <f>COUNTIF('Jun-19'!D5:D164,"Anganwadi")</f>
        <v>48</v>
      </c>
      <c r="D8" s="32">
        <f>SUMIF('Jun-19'!$D$5:$D$164,"Anganwadi",'Jun-19'!$G$5:$G$164)</f>
        <v>904</v>
      </c>
      <c r="E8" s="32">
        <f>SUMIF('Jun-19'!$D$5:$D$164,"Anganwadi",'Jun-19'!$H$5:$H$164)</f>
        <v>900</v>
      </c>
      <c r="F8" s="32">
        <f t="shared" si="0"/>
        <v>1804</v>
      </c>
      <c r="G8" s="31">
        <f>COUNTIF('Jun-19'!D5:D164,"School")</f>
        <v>69</v>
      </c>
      <c r="H8" s="32">
        <f>SUMIF('Jun-19'!$D$5:$D$164,"School",'Jun-19'!$G$5:$G$164)</f>
        <v>2989</v>
      </c>
      <c r="I8" s="32">
        <f>SUMIF('Jun-19'!$D$5:$D$164,"School",'Jun-19'!$H$5:$H$164)</f>
        <v>3373</v>
      </c>
      <c r="J8" s="32">
        <f t="shared" si="1"/>
        <v>6362</v>
      </c>
    </row>
    <row r="9" spans="1:11" ht="22.5" customHeight="1" x14ac:dyDescent="0.3">
      <c r="A9" s="30">
        <v>4</v>
      </c>
      <c r="B9" s="60">
        <v>43662</v>
      </c>
      <c r="C9" s="31">
        <f>COUNTIF('Jul-19'!D5:D164,"Anganwadi")</f>
        <v>160</v>
      </c>
      <c r="D9" s="32">
        <f>SUMIF('Jul-19'!$D$5:$D$164,"Anganwadi",'Jul-19'!$G$5:$G$164)</f>
        <v>2018</v>
      </c>
      <c r="E9" s="32">
        <f>SUMIF('Jul-19'!$D$5:$D$164,"Anganwadi",'Jul-19'!$H$5:$H$164)</f>
        <v>1990</v>
      </c>
      <c r="F9" s="32">
        <f t="shared" si="0"/>
        <v>4008</v>
      </c>
      <c r="G9" s="31">
        <f>COUNTIF('Jul-19'!D5:D164,"School")</f>
        <v>0</v>
      </c>
      <c r="H9" s="32">
        <f>SUMIF('Jul-19'!$D$5:$D$164,"School",'Jul-19'!$G$5:$G$164)</f>
        <v>0</v>
      </c>
      <c r="I9" s="32">
        <f>SUMIF('Jul-19'!$D$5:$D$164,"School",'Jul-19'!$H$5:$H$164)</f>
        <v>0</v>
      </c>
      <c r="J9" s="32">
        <f t="shared" si="1"/>
        <v>0</v>
      </c>
    </row>
    <row r="10" spans="1:11" ht="22.5" customHeight="1" x14ac:dyDescent="0.3">
      <c r="A10" s="30">
        <v>5</v>
      </c>
      <c r="B10" s="60">
        <v>43693</v>
      </c>
      <c r="C10" s="31">
        <f>COUNTIF('Aug-19'!D5:D164,"Anganwadi")</f>
        <v>52</v>
      </c>
      <c r="D10" s="32">
        <f>SUMIF('Aug-19'!$D$5:$D$164,"Anganwadi",'Aug-19'!$G$5:$G$164)</f>
        <v>718</v>
      </c>
      <c r="E10" s="32">
        <f>SUMIF('Aug-19'!$D$5:$D$164,"Anganwadi",'Aug-19'!$H$5:$H$164)</f>
        <v>700</v>
      </c>
      <c r="F10" s="32">
        <f t="shared" si="0"/>
        <v>1418</v>
      </c>
      <c r="G10" s="31">
        <f>COUNTIF('Aug-19'!D5:D164,"School")</f>
        <v>68</v>
      </c>
      <c r="H10" s="32">
        <f>SUMIF('Aug-19'!$D$5:$D$164,"School",'Aug-19'!$G$5:$G$164)</f>
        <v>3110</v>
      </c>
      <c r="I10" s="32">
        <f>SUMIF('Aug-19'!$D$5:$D$164,"School",'Aug-19'!$H$5:$H$164)</f>
        <v>3237</v>
      </c>
      <c r="J10" s="32">
        <f t="shared" si="1"/>
        <v>6347</v>
      </c>
    </row>
    <row r="11" spans="1:11" ht="22.5" customHeight="1" x14ac:dyDescent="0.3">
      <c r="A11" s="30">
        <v>6</v>
      </c>
      <c r="B11" s="60">
        <v>43724</v>
      </c>
      <c r="C11" s="31">
        <f>COUNTIF('Sep-19'!D6:D164,"Anganwadi")</f>
        <v>74</v>
      </c>
      <c r="D11" s="32">
        <f>SUMIF('Sep-19'!$D$6:$D$164,"Anganwadi",'Sep-19'!$G$6:$G$164)</f>
        <v>1061</v>
      </c>
      <c r="E11" s="32">
        <f>SUMIF('Sep-19'!$D$6:$D$164,"Anganwadi",'Sep-19'!$H$6:$H$164)</f>
        <v>1086</v>
      </c>
      <c r="F11" s="32">
        <f t="shared" si="0"/>
        <v>2147</v>
      </c>
      <c r="G11" s="31">
        <f>COUNTIF('Sep-19'!D6:D164,"School")</f>
        <v>75</v>
      </c>
      <c r="H11" s="32">
        <f>SUMIF('Sep-19'!$D$6:$D$164,"School",'Sep-19'!$G$6:$G$164)</f>
        <v>2570</v>
      </c>
      <c r="I11" s="32">
        <f>SUMIF('Sep-19'!$D$6:$D$164,"School",'Sep-19'!$H$6:$H$164)</f>
        <v>3087</v>
      </c>
      <c r="J11" s="32">
        <f t="shared" si="1"/>
        <v>5657</v>
      </c>
    </row>
    <row r="12" spans="1:11" ht="19.5" customHeight="1" x14ac:dyDescent="0.3">
      <c r="A12" s="164" t="s">
        <v>38</v>
      </c>
      <c r="B12" s="164"/>
      <c r="C12" s="34">
        <f>SUM(C6:C11)</f>
        <v>427</v>
      </c>
      <c r="D12" s="34">
        <f t="shared" ref="D12:J12" si="2">SUM(D6:D11)</f>
        <v>6755</v>
      </c>
      <c r="E12" s="34">
        <f t="shared" si="2"/>
        <v>6820</v>
      </c>
      <c r="F12" s="34">
        <f t="shared" si="2"/>
        <v>13575</v>
      </c>
      <c r="G12" s="34">
        <f t="shared" si="2"/>
        <v>368</v>
      </c>
      <c r="H12" s="34">
        <f t="shared" si="2"/>
        <v>14524</v>
      </c>
      <c r="I12" s="34">
        <f t="shared" si="2"/>
        <v>16373</v>
      </c>
      <c r="J12" s="34">
        <f t="shared" si="2"/>
        <v>30897</v>
      </c>
    </row>
    <row r="14" spans="1:11" x14ac:dyDescent="0.3">
      <c r="A14" s="180" t="s">
        <v>67</v>
      </c>
      <c r="B14" s="180"/>
      <c r="C14" s="180"/>
      <c r="D14" s="180"/>
      <c r="E14" s="180"/>
      <c r="F14" s="180"/>
    </row>
    <row r="15" spans="1:11" ht="82.5" x14ac:dyDescent="0.3">
      <c r="A15" s="43" t="s">
        <v>27</v>
      </c>
      <c r="B15" s="42" t="s">
        <v>28</v>
      </c>
      <c r="C15" s="46" t="s">
        <v>64</v>
      </c>
      <c r="D15" s="41" t="s">
        <v>29</v>
      </c>
      <c r="E15" s="41" t="s">
        <v>30</v>
      </c>
      <c r="F15" s="41" t="s">
        <v>65</v>
      </c>
    </row>
    <row r="16" spans="1:11" x14ac:dyDescent="0.3">
      <c r="A16" s="183">
        <v>1</v>
      </c>
      <c r="B16" s="181">
        <v>43571</v>
      </c>
      <c r="C16" s="47" t="s">
        <v>62</v>
      </c>
      <c r="D16" s="31">
        <f>COUNTIFS('April-19'!B$5:B$164,"Team 1",'April-19'!D$5:D$164,"Anganwadi")</f>
        <v>21</v>
      </c>
      <c r="E16" s="31">
        <f>COUNTIFS('April-19'!B$5:B$164,"Team 1",'April-19'!D$5:D$164,"School")</f>
        <v>29</v>
      </c>
      <c r="F16" s="32">
        <f>SUMIF('April-19'!$B$5:$B$164,"Team 1",'April-19'!$I$5:$I$164)</f>
        <v>4669</v>
      </c>
    </row>
    <row r="17" spans="1:6" x14ac:dyDescent="0.3">
      <c r="A17" s="184"/>
      <c r="B17" s="182"/>
      <c r="C17" s="47" t="s">
        <v>63</v>
      </c>
      <c r="D17" s="31">
        <f>COUNTIFS('April-19'!B$5:B$164,"Team 2",'April-19'!D$5:D$164,"Anganwadi")</f>
        <v>22</v>
      </c>
      <c r="E17" s="31">
        <f>COUNTIFS('April-19'!B$5:B$164,"Team 2",'April-19'!D$5:D$164,"School")</f>
        <v>37</v>
      </c>
      <c r="F17" s="32">
        <f>SUMIF('April-19'!$B$5:$B$164,"Team 2",'April-19'!$I$5:$I$164)</f>
        <v>3863</v>
      </c>
    </row>
    <row r="18" spans="1:6" x14ac:dyDescent="0.3">
      <c r="A18" s="183">
        <v>2</v>
      </c>
      <c r="B18" s="181">
        <v>43601</v>
      </c>
      <c r="C18" s="47" t="s">
        <v>62</v>
      </c>
      <c r="D18" s="31">
        <f>COUNTIFS('May-19'!B$5:B$164,"Team 1",'May-19'!D$5:D$164,"Anganwadi")</f>
        <v>25</v>
      </c>
      <c r="E18" s="31">
        <f>COUNTIFS('May-19'!B$5:B$164,"Team 1",'May-19'!D$5:D$164,"School")</f>
        <v>42</v>
      </c>
      <c r="F18" s="32">
        <f>SUMIF('May-19'!$B$5:$B$164,"Team 1",'May-19'!$I$5:$I$164)</f>
        <v>4214</v>
      </c>
    </row>
    <row r="19" spans="1:6" x14ac:dyDescent="0.3">
      <c r="A19" s="184"/>
      <c r="B19" s="182"/>
      <c r="C19" s="47" t="s">
        <v>63</v>
      </c>
      <c r="D19" s="31">
        <f>COUNTIFS('May-19'!B$5:B$164,"Team 2",'May-19'!D$5:D$164,"Anganwadi")</f>
        <v>25</v>
      </c>
      <c r="E19" s="31">
        <f>COUNTIFS('May-19'!B$5:B$164,"Team 2",'May-19'!D$5:D$164,"School")</f>
        <v>48</v>
      </c>
      <c r="F19" s="32">
        <f>SUMIF('May-19'!$B$5:$B$164,"Team 2",'May-19'!$I$5:$I$164)</f>
        <v>4110</v>
      </c>
    </row>
    <row r="20" spans="1:6" x14ac:dyDescent="0.3">
      <c r="A20" s="183">
        <v>3</v>
      </c>
      <c r="B20" s="181">
        <v>43632</v>
      </c>
      <c r="C20" s="47" t="s">
        <v>62</v>
      </c>
      <c r="D20" s="31">
        <f>COUNTIFS('Jun-19'!B$5:B$164,"Team 1",'Jun-19'!D$5:D$164,"Anganwadi")</f>
        <v>24</v>
      </c>
      <c r="E20" s="31">
        <f>COUNTIFS('Jun-19'!B$5:B$164,"Team 1",'Jun-19'!D$5:D$164,"School")</f>
        <v>37</v>
      </c>
      <c r="F20" s="32">
        <f>SUMIF('Jun-19'!$B$5:$B$164,"Team 1",'Jun-19'!$I$5:$I$164)</f>
        <v>4011</v>
      </c>
    </row>
    <row r="21" spans="1:6" x14ac:dyDescent="0.3">
      <c r="A21" s="184"/>
      <c r="B21" s="182"/>
      <c r="C21" s="47" t="s">
        <v>63</v>
      </c>
      <c r="D21" s="31">
        <f>COUNTIFS('Jun-19'!B$5:B$164,"Team 2",'Jun-19'!D$5:D$164,"Anganwadi")</f>
        <v>24</v>
      </c>
      <c r="E21" s="31">
        <f>COUNTIFS('Jun-19'!B$5:B$164,"Team 2",'Jun-19'!D$5:D$164,"School")</f>
        <v>32</v>
      </c>
      <c r="F21" s="32">
        <f>SUMIF('Jun-19'!$B$5:$B$164,"Team 2",'Jun-19'!$I$5:$I$164)</f>
        <v>4155</v>
      </c>
    </row>
    <row r="22" spans="1:6" x14ac:dyDescent="0.3">
      <c r="A22" s="183">
        <v>4</v>
      </c>
      <c r="B22" s="181">
        <v>43662</v>
      </c>
      <c r="C22" s="47" t="s">
        <v>62</v>
      </c>
      <c r="D22" s="31">
        <f>COUNTIFS('Jul-19'!B$5:B$164,"Team 1",'Jul-19'!D$5:D$164,"Anganwadi")</f>
        <v>80</v>
      </c>
      <c r="E22" s="31">
        <f>COUNTIFS('Jul-19'!B$5:B$164,"Team 1",'Jul-19'!D$5:D$164,"School")</f>
        <v>0</v>
      </c>
      <c r="F22" s="32">
        <f>SUMIF('Jul-19'!$B$5:$B$164,"Team 1",'Jul-19'!$I$5:$I$164)</f>
        <v>2184</v>
      </c>
    </row>
    <row r="23" spans="1:6" x14ac:dyDescent="0.3">
      <c r="A23" s="184"/>
      <c r="B23" s="182"/>
      <c r="C23" s="47" t="s">
        <v>63</v>
      </c>
      <c r="D23" s="31">
        <f>COUNTIFS('Jul-19'!B$5:B$164,"Team 2",'Jul-19'!D$5:D$164,"Anganwadi")</f>
        <v>80</v>
      </c>
      <c r="E23" s="31">
        <f>COUNTIFS('Jul-19'!B$5:B$164,"Team 2",'Jul-19'!D$5:D$164,"School")</f>
        <v>0</v>
      </c>
      <c r="F23" s="32">
        <f>SUMIF('Jul-19'!$B$5:$B$164,"Team 2",'Jul-19'!$I$5:$I$164)</f>
        <v>1824</v>
      </c>
    </row>
    <row r="24" spans="1:6" x14ac:dyDescent="0.3">
      <c r="A24" s="183">
        <v>5</v>
      </c>
      <c r="B24" s="181">
        <v>43693</v>
      </c>
      <c r="C24" s="47" t="s">
        <v>62</v>
      </c>
      <c r="D24" s="31">
        <f>COUNTIFS('Aug-19'!B$5:B$164,"Team 1",'Aug-19'!D$5:D$164,"Anganwadi")</f>
        <v>29</v>
      </c>
      <c r="E24" s="31">
        <f>COUNTIFS('Aug-19'!B$5:B$164,"Team 1",'Aug-19'!D$5:D$164,"School")</f>
        <v>36</v>
      </c>
      <c r="F24" s="32">
        <f>SUMIF('Aug-19'!$B$5:$B$164,"Team 1",'Aug-19'!$I$5:$I$164)</f>
        <v>3834</v>
      </c>
    </row>
    <row r="25" spans="1:6" x14ac:dyDescent="0.3">
      <c r="A25" s="184"/>
      <c r="B25" s="182"/>
      <c r="C25" s="47" t="s">
        <v>63</v>
      </c>
      <c r="D25" s="31">
        <f>COUNTIFS('Aug-19'!B$5:B$164,"Team 2",'Aug-19'!D$5:D$164,"Anganwadi")</f>
        <v>23</v>
      </c>
      <c r="E25" s="31">
        <f>COUNTIFS('Aug-19'!B$5:B$164,"Team 2",'Aug-19'!D$5:D$164,"School")</f>
        <v>32</v>
      </c>
      <c r="F25" s="32">
        <f>SUMIF('Aug-19'!$B$5:$B$164,"Team 2",'Aug-19'!$I$5:$I$164)</f>
        <v>3931</v>
      </c>
    </row>
    <row r="26" spans="1:6" x14ac:dyDescent="0.3">
      <c r="A26" s="183">
        <v>6</v>
      </c>
      <c r="B26" s="181">
        <v>43724</v>
      </c>
      <c r="C26" s="47" t="s">
        <v>62</v>
      </c>
      <c r="D26" s="31">
        <f>COUNTIFS('Sep-19'!B$5:B$164,"Team 1",'Sep-19'!D$5:D$164,"Anganwadi")</f>
        <v>31</v>
      </c>
      <c r="E26" s="31">
        <f>COUNTIFS('Sep-19'!B$5:B$164,"Team 1",'Sep-19'!D$5:D$164,"School")</f>
        <v>33</v>
      </c>
      <c r="F26" s="32">
        <f>SUMIF('Sep-19'!$B$5:$B$164,"Team 1",'Sep-19'!$I$5:$I$164)</f>
        <v>4077</v>
      </c>
    </row>
    <row r="27" spans="1:6" x14ac:dyDescent="0.3">
      <c r="A27" s="184"/>
      <c r="B27" s="182"/>
      <c r="C27" s="47" t="s">
        <v>63</v>
      </c>
      <c r="D27" s="31">
        <f>COUNTIFS('Sep-19'!B$5:B$164,"Team 2",'Sep-19'!D$5:D$164,"Anganwadi")</f>
        <v>44</v>
      </c>
      <c r="E27" s="31">
        <f>COUNTIFS('Sep-19'!B$5:B$164,"Team 2",'Sep-19'!D$5:D$164,"School")</f>
        <v>42</v>
      </c>
      <c r="F27" s="32">
        <f>SUMIF('Sep-19'!$B$5:$B$164,"Team 2",'Sep-19'!$I$5:$I$164)</f>
        <v>3762</v>
      </c>
    </row>
    <row r="28" spans="1:6" x14ac:dyDescent="0.3">
      <c r="A28" s="177" t="s">
        <v>38</v>
      </c>
      <c r="B28" s="178"/>
      <c r="C28" s="179"/>
      <c r="D28" s="40">
        <f>SUM(D16:D27)</f>
        <v>428</v>
      </c>
      <c r="E28" s="40">
        <f>SUM(E16:E27)</f>
        <v>368</v>
      </c>
      <c r="F28" s="40">
        <f>SUM(F16:F27)</f>
        <v>44634</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2019-06-19T08:15:06Z</dcterms:modified>
</cp:coreProperties>
</file>