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<sst xmlns="http://schemas.openxmlformats.org/spreadsheetml/2006/main" count="4473" uniqueCount="914">
  <si>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</si>
  <si>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</si>
  <si>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</si>
  <si>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</si>
  <si>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</si>
  <si>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</si>
  <si>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</si>
  <si>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</si>
  <si>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</si>
  <si>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</si>
  <si>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</si>
  <si>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</si>
  <si>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</si>
  <si>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</si>
  <si>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</si>
  <si>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</si>
  <si>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</si>
  <si>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</si>
  <si>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</si>
  <si>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</si>
  <si>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</si>
  <si>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</si>
  <si>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</si>
  <si>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</si>
  <si>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</si>
  <si>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</si>
  <si>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</si>
  <si>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</si>
  <si>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</si>
  <si>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</si>
  <si>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</si>
  <si>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</si>
  <si>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</si>
  <si>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</si>
  <si>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</si>
  <si>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</si>
  <si>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</si>
  <si>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</si>
  <si>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</si>
  <si>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</si>
  <si>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</si>
  <si>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</si>
  <si>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</si>
  <si>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</si>
  <si>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</si>
  <si>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</si>
  <si>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</si>
  <si>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</si>
  <si>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</si>
  <si>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</si>
  <si>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</si>
  <si>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</si>
  <si>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</si>
  <si>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</si>
  <si>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</si>
  <si>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</si>
  <si>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</si>
  <si>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</si>
  <si>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</si>
  <si>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</si>
  <si>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</si>
  <si>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</si>
  <si>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</si>
  <si>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</si>
  <si>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</si>
  <si>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</si>
  <si>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</si>
  <si>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</si>
  <si>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</si>
  <si>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</si>
  <si>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</si>
  <si>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</si>
  <si>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Nagaon</t>
  </si>
  <si>
    <t>Jakhalabandha</t>
  </si>
  <si>
    <t>Bordolong AWC</t>
  </si>
  <si>
    <t>Rangloo AWC</t>
  </si>
  <si>
    <t>118 No Railway Station</t>
  </si>
  <si>
    <t xml:space="preserve">Baghjan Kukrakota </t>
  </si>
  <si>
    <t>Baghjan AWC</t>
  </si>
  <si>
    <t>5 No Keribakori AWC</t>
  </si>
  <si>
    <t>Burapahar TG LPS</t>
  </si>
  <si>
    <t>LP</t>
  </si>
  <si>
    <t>6 No Amdunga AWC</t>
  </si>
  <si>
    <t xml:space="preserve">Notundunga Karbigaon </t>
  </si>
  <si>
    <t>Natundanga LPS</t>
  </si>
  <si>
    <t>Seconee Pather Tetulguri</t>
  </si>
  <si>
    <t>Tetulguri M.Gandgi LPS</t>
  </si>
  <si>
    <t>Baghmari AWC</t>
  </si>
  <si>
    <t>Tetulguri MES</t>
  </si>
  <si>
    <t>UP</t>
  </si>
  <si>
    <t>Baghmari MES</t>
  </si>
  <si>
    <t>Amguri Pather AWC</t>
  </si>
  <si>
    <t>Amguri TG LPS</t>
  </si>
  <si>
    <t xml:space="preserve">Deuruchang-c </t>
  </si>
  <si>
    <t>Deuchang LPS</t>
  </si>
  <si>
    <t>Phulaguri AWC</t>
  </si>
  <si>
    <t>Phulaguri LPS</t>
  </si>
  <si>
    <t>Rangalu AWC</t>
  </si>
  <si>
    <t>Rangalu LPS</t>
  </si>
  <si>
    <t>Amguri 1</t>
  </si>
  <si>
    <t>Amguri Govt 1</t>
  </si>
  <si>
    <t>Amguri AWC</t>
  </si>
  <si>
    <t>Amguri Majgaon</t>
  </si>
  <si>
    <t>Neherubasti LPS</t>
  </si>
  <si>
    <t>7 No nepali Chariali</t>
  </si>
  <si>
    <t>6 No Amdonga</t>
  </si>
  <si>
    <t>Amguri MES</t>
  </si>
  <si>
    <t>Rangolu Amdonga</t>
  </si>
  <si>
    <t>Tonikati LPS</t>
  </si>
  <si>
    <t>Terong Gaon A</t>
  </si>
  <si>
    <t>2 No Rangolu</t>
  </si>
  <si>
    <t>4 No Takbipi Gaon</t>
  </si>
  <si>
    <t>5 No Terang Gaon</t>
  </si>
  <si>
    <t>Phulaguri Chang</t>
  </si>
  <si>
    <t xml:space="preserve">Paharguri </t>
  </si>
  <si>
    <t>Kuthori Kasta Kalayan Asrom</t>
  </si>
  <si>
    <t>Kuthori Govt Jr Basic</t>
  </si>
  <si>
    <t>Bagori AWC</t>
  </si>
  <si>
    <t>Bagori LPS</t>
  </si>
  <si>
    <t>Baghmari LPS</t>
  </si>
  <si>
    <t>Majgaon LPS</t>
  </si>
  <si>
    <t>Majgaon AWC</t>
  </si>
  <si>
    <t>Bamuni Pather AWC</t>
  </si>
  <si>
    <t>Bamuni Gaon Santipur</t>
  </si>
  <si>
    <t xml:space="preserve">81 No Bamuni Upadanga </t>
  </si>
  <si>
    <t xml:space="preserve">96 No urang Basti </t>
  </si>
  <si>
    <t>97 Uparraya Mini AWC</t>
  </si>
  <si>
    <t>Itabhata Kherbari AWC</t>
  </si>
  <si>
    <t xml:space="preserve">93 No Upar Bamini Pather </t>
  </si>
  <si>
    <t>25 No Bamuni Batabari AWC</t>
  </si>
  <si>
    <t>Miribhety AWC</t>
  </si>
  <si>
    <t>Sonari Bagan Part III</t>
  </si>
  <si>
    <t>Sonari Bagun Part II</t>
  </si>
  <si>
    <t>Sonari Kamakhya</t>
  </si>
  <si>
    <t>Sonari Bagun1st Part</t>
  </si>
  <si>
    <t>Sonari TG School</t>
  </si>
  <si>
    <t>Sighat Girls LPS</t>
  </si>
  <si>
    <t>Silghat 2nd Part</t>
  </si>
  <si>
    <t>Silghat Town 1st Part</t>
  </si>
  <si>
    <t>Koliabor TG</t>
  </si>
  <si>
    <t>Kaliabor TG School</t>
  </si>
  <si>
    <t xml:space="preserve">49 No Nepali Suburi </t>
  </si>
  <si>
    <t>51 Rai Suburi</t>
  </si>
  <si>
    <t>50 No Das Suburi</t>
  </si>
  <si>
    <t>Hatiya Khuwa Bagun Part</t>
  </si>
  <si>
    <t xml:space="preserve">53 Bisha Suburi </t>
  </si>
  <si>
    <t>2 No Hatiya Khua</t>
  </si>
  <si>
    <t xml:space="preserve">Hatiya Khuawa Bhumuraguri </t>
  </si>
  <si>
    <t>54 No Nath Suburi</t>
  </si>
  <si>
    <t>Khelmati Part II</t>
  </si>
  <si>
    <t>Khelmati Line 2 A</t>
  </si>
  <si>
    <t xml:space="preserve">Khelmati Part I </t>
  </si>
  <si>
    <t xml:space="preserve">Nam Kamakhya </t>
  </si>
  <si>
    <t>Kenduoam</t>
  </si>
  <si>
    <t>41 No Rasta Kinar Chuk</t>
  </si>
  <si>
    <t>39 No Borchu</t>
  </si>
  <si>
    <t xml:space="preserve">Kamakhya Gaon </t>
  </si>
  <si>
    <t>185 No Mill Colong</t>
  </si>
  <si>
    <t>Rubberbari</t>
  </si>
  <si>
    <t>184 No Hatipkhuri</t>
  </si>
  <si>
    <t>Silghat Gaon</t>
  </si>
  <si>
    <t>Hatibandha Part II</t>
  </si>
  <si>
    <t>614 No Hatibandha LPS</t>
  </si>
  <si>
    <t>Hatibandha MES</t>
  </si>
  <si>
    <t>Dhonekhua Part II</t>
  </si>
  <si>
    <t xml:space="preserve">Dhonekhua Part I  </t>
  </si>
  <si>
    <t>615 Dhonekhua LPS</t>
  </si>
  <si>
    <t>Hatibondha Part III</t>
  </si>
  <si>
    <t>Hatibandha Bazar LPS</t>
  </si>
  <si>
    <t>2 No Dolapani</t>
  </si>
  <si>
    <t>169 No Thapa Pal</t>
  </si>
  <si>
    <t xml:space="preserve">168 No Nizara Para </t>
  </si>
  <si>
    <t>N.C.Bhurbandha LPS</t>
  </si>
  <si>
    <t xml:space="preserve">Santipur Jankhola </t>
  </si>
  <si>
    <t>Katia Chapori</t>
  </si>
  <si>
    <t>Jengani Katia Chapori</t>
  </si>
  <si>
    <t>Salpara AWC</t>
  </si>
  <si>
    <t>732 No Kanaklata LPS</t>
  </si>
  <si>
    <t>Monday</t>
  </si>
  <si>
    <t>Car</t>
  </si>
  <si>
    <t>Tuesday</t>
  </si>
  <si>
    <t>Wednesday</t>
  </si>
  <si>
    <t>Thursday</t>
  </si>
  <si>
    <t>Friday</t>
  </si>
  <si>
    <t>Saturday</t>
  </si>
  <si>
    <t>Garikuri Part 1</t>
  </si>
  <si>
    <t>091185</t>
  </si>
  <si>
    <t>Garikuri Part 2</t>
  </si>
  <si>
    <t>091218</t>
  </si>
  <si>
    <t>Garikuri Part 3</t>
  </si>
  <si>
    <t>090022</t>
  </si>
  <si>
    <t>8 No Dalgaon LPS</t>
  </si>
  <si>
    <t>Bamuni Bheti Part 3</t>
  </si>
  <si>
    <t>090805</t>
  </si>
  <si>
    <t>Bamuni Bheti LPS</t>
  </si>
  <si>
    <t>Hatbor</t>
  </si>
  <si>
    <t>090806</t>
  </si>
  <si>
    <t>Dalgaon Part I</t>
  </si>
  <si>
    <t>090814</t>
  </si>
  <si>
    <t>Dalgaon Part 2</t>
  </si>
  <si>
    <t>1 No Hatbor LPS</t>
  </si>
  <si>
    <t>Lp</t>
  </si>
  <si>
    <t>Sakmuthi</t>
  </si>
  <si>
    <t>090815</t>
  </si>
  <si>
    <t>Sundar Gaon</t>
  </si>
  <si>
    <t>090816</t>
  </si>
  <si>
    <t>Bharali Gaon</t>
  </si>
  <si>
    <t>Borigaon</t>
  </si>
  <si>
    <t>Sakmuthi Govt JB</t>
  </si>
  <si>
    <t>Majgaon</t>
  </si>
  <si>
    <t>Mathoukhat</t>
  </si>
  <si>
    <t>Udasin AWC</t>
  </si>
  <si>
    <t>Purani Stra</t>
  </si>
  <si>
    <t>Upor Satra</t>
  </si>
  <si>
    <t>Dalgaon Bamun Bheti</t>
  </si>
  <si>
    <t>Patherchuk</t>
  </si>
  <si>
    <t>Holow Chuk</t>
  </si>
  <si>
    <t>Kamar Chuk</t>
  </si>
  <si>
    <t>Kenkeni Chuk</t>
  </si>
  <si>
    <t>186 No Mathoukhat LPS</t>
  </si>
  <si>
    <t>Halishiper AWC</t>
  </si>
  <si>
    <t>Upor Bamuni Pather</t>
  </si>
  <si>
    <t>Bamuni Pather</t>
  </si>
  <si>
    <t>75 No Sikari Gaon</t>
  </si>
  <si>
    <t>76 No Pipora Tola</t>
  </si>
  <si>
    <t>77 No PHC Colony</t>
  </si>
  <si>
    <t>Etabala</t>
  </si>
  <si>
    <t>Mothoukhat Sib Mondir</t>
  </si>
  <si>
    <t>79 No Nizgaon Suburi</t>
  </si>
  <si>
    <t>78 No Batabari Chuburi</t>
  </si>
  <si>
    <t>74 No Gajan Basti AWC</t>
  </si>
  <si>
    <t>80 No uppor Gaon</t>
  </si>
  <si>
    <t>1 No Bamuni Pather</t>
  </si>
  <si>
    <t>2 No Bamuni Pather</t>
  </si>
  <si>
    <t>Bamuni LPS</t>
  </si>
  <si>
    <t>Jakhalabandha LPS</t>
  </si>
  <si>
    <t>Bamuni MES</t>
  </si>
  <si>
    <t xml:space="preserve">UP </t>
  </si>
  <si>
    <t>Seconi Tea Part I</t>
  </si>
  <si>
    <t>Seconi Borhula</t>
  </si>
  <si>
    <t>Seconi Tea Part III B</t>
  </si>
  <si>
    <t>Seconi Tea Part III C</t>
  </si>
  <si>
    <t>Seconi Tea Part III A</t>
  </si>
  <si>
    <t>Seconi Tea Part III D</t>
  </si>
  <si>
    <t>Jawkota LPS</t>
  </si>
  <si>
    <t>Seconi Pather</t>
  </si>
  <si>
    <t>Seconi Pather LPS</t>
  </si>
  <si>
    <t>Seconi Tea Part II</t>
  </si>
  <si>
    <t>Seconi Borhula Satnamibasti</t>
  </si>
  <si>
    <t>Seconi Barhula LPS</t>
  </si>
  <si>
    <t>Bhalukjuri LPS</t>
  </si>
  <si>
    <t xml:space="preserve">72 No Bhalukjuri </t>
  </si>
  <si>
    <t>66 No Guhani Basti</t>
  </si>
  <si>
    <t>Kanchanjuri LPS</t>
  </si>
  <si>
    <t xml:space="preserve">Killing Gaon </t>
  </si>
  <si>
    <t>090301</t>
  </si>
  <si>
    <t xml:space="preserve">SconeeBorhula </t>
  </si>
  <si>
    <t>090303</t>
  </si>
  <si>
    <t>Seconee TE Pt-1</t>
  </si>
  <si>
    <t>090802</t>
  </si>
  <si>
    <t xml:space="preserve">Seconee Pathar </t>
  </si>
  <si>
    <t>090307</t>
  </si>
  <si>
    <t>Seconee TE Pt-3(B)</t>
  </si>
  <si>
    <t>090315</t>
  </si>
  <si>
    <t>Deosur Chang -C</t>
  </si>
  <si>
    <t xml:space="preserve">Seconee Borhula Satnamibasti </t>
  </si>
  <si>
    <t>090308</t>
  </si>
  <si>
    <t xml:space="preserve">Deosur Chang </t>
  </si>
  <si>
    <t>Amguri P-2</t>
  </si>
  <si>
    <t>090310</t>
  </si>
  <si>
    <t xml:space="preserve">Seconee TE P-2 </t>
  </si>
  <si>
    <t>090311</t>
  </si>
  <si>
    <t>Burapahar Bagan Deosur -B</t>
  </si>
  <si>
    <t>Seconee TE Pt-3©</t>
  </si>
  <si>
    <t>090304</t>
  </si>
  <si>
    <t>Seconee TE Pt-3(D)</t>
  </si>
  <si>
    <t>090316</t>
  </si>
  <si>
    <t xml:space="preserve">Rangaloo Amdanga </t>
  </si>
  <si>
    <t>090317</t>
  </si>
  <si>
    <t>Seconee TE Pt-3(A)</t>
  </si>
  <si>
    <t xml:space="preserve">Seconee Borhula Pabonabasti </t>
  </si>
  <si>
    <t xml:space="preserve">Seconee Pathar Tetulguri </t>
  </si>
  <si>
    <t>090320</t>
  </si>
  <si>
    <t xml:space="preserve">Kalapani Natundunga </t>
  </si>
  <si>
    <t>090321</t>
  </si>
  <si>
    <t>090322</t>
  </si>
  <si>
    <t>Amguri Pt-3</t>
  </si>
  <si>
    <t>090525</t>
  </si>
  <si>
    <t xml:space="preserve">Amguri Mazgaon </t>
  </si>
  <si>
    <t>090326</t>
  </si>
  <si>
    <t>BK BHANDARI LP SCHOOL</t>
  </si>
  <si>
    <t>0605807</t>
  </si>
  <si>
    <t>BAGHMARI ME SCHOOL</t>
  </si>
  <si>
    <t>0605303</t>
  </si>
  <si>
    <t>BAGORI LP SCHOOL</t>
  </si>
  <si>
    <t>0605401</t>
  </si>
  <si>
    <t>DHANEKHOWA ME SCHOOL</t>
  </si>
  <si>
    <t>0606603</t>
  </si>
  <si>
    <t>615 NO DHANEKHOWA LP SCHOOL</t>
  </si>
  <si>
    <t>0606601</t>
  </si>
  <si>
    <t>UPPAR CHATIAL LP SCHOOL</t>
  </si>
  <si>
    <t>0602903</t>
  </si>
  <si>
    <t>1 NO HATBOR P SCHOOL</t>
  </si>
  <si>
    <t>0603402</t>
  </si>
  <si>
    <t>NATUNDANGA LP SCHOOL</t>
  </si>
  <si>
    <t>0600601</t>
  </si>
  <si>
    <t>KUKURAKATA LP SCHOOL</t>
  </si>
  <si>
    <t>0617102</t>
  </si>
  <si>
    <t>AMGURI TG LP SCHOOL</t>
  </si>
  <si>
    <t>0615101</t>
  </si>
  <si>
    <t>Khelmati line 2 A</t>
  </si>
  <si>
    <t>090004</t>
  </si>
  <si>
    <t>Murari Satra 136</t>
  </si>
  <si>
    <t>Murari Satra 148</t>
  </si>
  <si>
    <t xml:space="preserve">Gohainbari </t>
  </si>
  <si>
    <t>Dulal Madhab Major Ali</t>
  </si>
  <si>
    <t>JAWKATA LP SCHOOL</t>
  </si>
  <si>
    <t>0610901</t>
  </si>
  <si>
    <t>MAJGAON LP SCHOOL</t>
  </si>
  <si>
    <t>0617002</t>
  </si>
  <si>
    <t>8 NO DALGAON LP SCHOOL</t>
  </si>
  <si>
    <t>0603101</t>
  </si>
  <si>
    <t>KHELMATI LP SCHOOL</t>
  </si>
  <si>
    <t>0616902</t>
  </si>
  <si>
    <t xml:space="preserve">Gunamora Satra </t>
  </si>
  <si>
    <t>Purabhaty</t>
  </si>
  <si>
    <t xml:space="preserve">Ali Chuk </t>
  </si>
  <si>
    <t>090131</t>
  </si>
  <si>
    <t xml:space="preserve">Raidengia Chuk </t>
  </si>
  <si>
    <t>090021</t>
  </si>
  <si>
    <t>Dolapani P-2</t>
  </si>
  <si>
    <t>091122</t>
  </si>
  <si>
    <t>Dolgaon</t>
  </si>
  <si>
    <t>Sheela Mahnata</t>
  </si>
  <si>
    <t>Gula Begum</t>
  </si>
  <si>
    <t xml:space="preserve">Nizari </t>
  </si>
  <si>
    <t>Namoni Tanti</t>
  </si>
  <si>
    <t>Renu Hansepi</t>
  </si>
  <si>
    <t>Beauty Konwar</t>
  </si>
  <si>
    <t>Tutumini Saikia</t>
  </si>
  <si>
    <t>Bamuni MPHC</t>
  </si>
  <si>
    <t>Rahatun Nessa</t>
  </si>
  <si>
    <t>Dipty Tanti</t>
  </si>
  <si>
    <t>Jakhalanbandha PHC</t>
  </si>
  <si>
    <t>Numali Kalita</t>
  </si>
  <si>
    <t>Prabhawati Das</t>
  </si>
  <si>
    <t xml:space="preserve">Seconee Borhula </t>
  </si>
  <si>
    <t>Rupali Borah</t>
  </si>
  <si>
    <t>Anjana Tanti</t>
  </si>
  <si>
    <t>Seconi TG LPS</t>
  </si>
  <si>
    <t>Seconi Borhula Mes</t>
  </si>
  <si>
    <t>Dolpukhuri AWC</t>
  </si>
  <si>
    <t>Dolpukhuri LPS</t>
  </si>
  <si>
    <t>Rangolu AWC</t>
  </si>
  <si>
    <t>Rangolu Mikir</t>
  </si>
  <si>
    <t>Tapahola AWC</t>
  </si>
  <si>
    <t>Tapahula LPS</t>
  </si>
  <si>
    <t>Jagadomba TG LPS</t>
  </si>
  <si>
    <t>Jagadomba AWC</t>
  </si>
  <si>
    <t xml:space="preserve">1 No Jagadomba </t>
  </si>
  <si>
    <t xml:space="preserve">Lombudhar Borah Baghjan </t>
  </si>
  <si>
    <t>Garubandha LPS</t>
  </si>
  <si>
    <t>Hatimura Dakhinpat 1</t>
  </si>
  <si>
    <t>Hatimura Dakhinpat 2</t>
  </si>
  <si>
    <t>112 Hatimura</t>
  </si>
  <si>
    <t>Hatimura Dakhinpat LPS</t>
  </si>
  <si>
    <t>Sakmuthi T.E. Newline A</t>
  </si>
  <si>
    <t>Sakmuthi T.E. Newline B</t>
  </si>
  <si>
    <t>Harmoti LPS</t>
  </si>
  <si>
    <t>Harmoti AWC</t>
  </si>
  <si>
    <t>Harmoti Chapori</t>
  </si>
  <si>
    <t>Kaliabor Girls</t>
  </si>
  <si>
    <t>HS</t>
  </si>
  <si>
    <t>Khelmati 1</t>
  </si>
  <si>
    <t>Khelmati 2</t>
  </si>
  <si>
    <t>Khelmati 2 A</t>
  </si>
  <si>
    <t>Khelmati LPS</t>
  </si>
  <si>
    <t>Kanchanjuri AWC</t>
  </si>
  <si>
    <t>Guhai Gaon AWC</t>
  </si>
  <si>
    <t>Najan LPS</t>
  </si>
  <si>
    <t xml:space="preserve">Najan Nabasti </t>
  </si>
  <si>
    <t>Khound Chuk</t>
  </si>
  <si>
    <t xml:space="preserve">Najan Jakhalabandha </t>
  </si>
  <si>
    <t xml:space="preserve">114 No upor Suburi </t>
  </si>
  <si>
    <t>Jakhalabandha Part 1</t>
  </si>
  <si>
    <t>Hospital Tinali Apibari</t>
  </si>
  <si>
    <t>115 No Mazbari</t>
  </si>
  <si>
    <t xml:space="preserve">116 No Apibari </t>
  </si>
  <si>
    <t>Jakhalabandha HS</t>
  </si>
  <si>
    <t>NAM KAMAKHYA LP SCHOOL</t>
  </si>
  <si>
    <t>0612101</t>
  </si>
  <si>
    <t>SONARI KAMAKHYA MV SCHOOL</t>
  </si>
  <si>
    <t>0612102</t>
  </si>
  <si>
    <t>SILGHAT BALAK LP SCHOOL</t>
  </si>
  <si>
    <t>0612203</t>
  </si>
  <si>
    <t xml:space="preserve">Natundunga Karbigaon </t>
  </si>
  <si>
    <t>090306</t>
  </si>
  <si>
    <t>SILGHAT GIRLS ME SCHOOL</t>
  </si>
  <si>
    <t>0612202</t>
  </si>
  <si>
    <t>AMGURI GOVT. LP SCHOOL</t>
  </si>
  <si>
    <t>0600202</t>
  </si>
  <si>
    <t xml:space="preserve">Phuloguri </t>
  </si>
  <si>
    <t>090313</t>
  </si>
  <si>
    <t>JAWANI LP SCOOL</t>
  </si>
  <si>
    <t>0611801</t>
  </si>
  <si>
    <t>AMGURI ME SCHOOL</t>
  </si>
  <si>
    <t>0600201</t>
  </si>
  <si>
    <t>851 NO. PHULAGURI LP SCHOOL</t>
  </si>
  <si>
    <t>0614901</t>
  </si>
  <si>
    <t>504 NO SULLUNG BALAK LP SCHOOL</t>
  </si>
  <si>
    <t>0611401</t>
  </si>
  <si>
    <t>GAKHIREKHATI LP SCHOOL</t>
  </si>
  <si>
    <t>0620801</t>
  </si>
  <si>
    <t>3 NO GAKHIRKHATI LP SCHOOL</t>
  </si>
  <si>
    <t>0620701</t>
  </si>
  <si>
    <t>4 NO GAKHIRKHATI NEW LP SCHOOL</t>
  </si>
  <si>
    <t>0620802</t>
  </si>
  <si>
    <t>BAGHMARI LP SCHOOL</t>
  </si>
  <si>
    <t>0605302</t>
  </si>
  <si>
    <t xml:space="preserve">Rangaloo  </t>
  </si>
  <si>
    <t>090323</t>
  </si>
  <si>
    <t>RANGALU LP SCHOOL</t>
  </si>
  <si>
    <t>0600901</t>
  </si>
  <si>
    <t>Terong Gaon -A</t>
  </si>
  <si>
    <t>090327</t>
  </si>
  <si>
    <t>2 No Rangaloo</t>
  </si>
  <si>
    <t>090328</t>
  </si>
  <si>
    <t xml:space="preserve">4 No Tokbipi Gaon </t>
  </si>
  <si>
    <t>090329</t>
  </si>
  <si>
    <t xml:space="preserve">5 No Teron Gaon </t>
  </si>
  <si>
    <t>090330</t>
  </si>
  <si>
    <t xml:space="preserve">6 No Amdunga </t>
  </si>
  <si>
    <t>090331</t>
  </si>
  <si>
    <t xml:space="preserve">7 No Nepali Chuburi </t>
  </si>
  <si>
    <t>090174</t>
  </si>
  <si>
    <t xml:space="preserve">9 No Kolbasti </t>
  </si>
  <si>
    <t>090334</t>
  </si>
  <si>
    <t xml:space="preserve">8 No Ganjubasti </t>
  </si>
  <si>
    <t>090333</t>
  </si>
  <si>
    <t xml:space="preserve">10 No Kadomtola </t>
  </si>
  <si>
    <t xml:space="preserve">11 No Urialine </t>
  </si>
  <si>
    <t>090336</t>
  </si>
  <si>
    <t xml:space="preserve">12 No Kolgharline </t>
  </si>
  <si>
    <t>090337</t>
  </si>
  <si>
    <t xml:space="preserve">13 No Patharline </t>
  </si>
  <si>
    <t>090338</t>
  </si>
  <si>
    <t xml:space="preserve">14 No Bhetidolong </t>
  </si>
  <si>
    <t>090339</t>
  </si>
  <si>
    <t>15 No Bihu Chang</t>
  </si>
  <si>
    <t>090340</t>
  </si>
  <si>
    <t xml:space="preserve">16 No Satnami Basti </t>
  </si>
  <si>
    <t xml:space="preserve">17 No Ganjubosti </t>
  </si>
  <si>
    <t>090342</t>
  </si>
  <si>
    <t xml:space="preserve">18 No Bhetidolong </t>
  </si>
  <si>
    <t>090343</t>
  </si>
  <si>
    <t xml:space="preserve">20 No Piporatola </t>
  </si>
  <si>
    <t xml:space="preserve">Swawani Satra </t>
  </si>
  <si>
    <t xml:space="preserve">Hatigaon Bagisha </t>
  </si>
  <si>
    <t>160105</t>
  </si>
  <si>
    <t>Sagmootea TE New Line -A</t>
  </si>
  <si>
    <t>090106</t>
  </si>
  <si>
    <t>Sagmootea TE New Line -B</t>
  </si>
  <si>
    <t>090103</t>
  </si>
  <si>
    <t>Khelmati 1st  Part</t>
  </si>
  <si>
    <t>090005</t>
  </si>
  <si>
    <t>Khelmati 2nd  Part</t>
  </si>
  <si>
    <t>090115</t>
  </si>
  <si>
    <t xml:space="preserve">Akruhi Chuk </t>
  </si>
  <si>
    <t>090135</t>
  </si>
  <si>
    <t xml:space="preserve">Medhi Chuk </t>
  </si>
  <si>
    <t>091225</t>
  </si>
  <si>
    <t>Dolibari-141</t>
  </si>
  <si>
    <t>Dolibari 146</t>
  </si>
  <si>
    <t>090123</t>
  </si>
  <si>
    <t>Khaloi Chuk</t>
  </si>
  <si>
    <t>090133</t>
  </si>
  <si>
    <t xml:space="preserve">Dergaon Chuk </t>
  </si>
  <si>
    <t>090129</t>
  </si>
  <si>
    <t>BAMUNI LP SCHOOL</t>
  </si>
  <si>
    <t>0610801</t>
  </si>
  <si>
    <t>186 NO MATHOWKHAT LP SCHOOL</t>
  </si>
  <si>
    <t>0603201</t>
  </si>
  <si>
    <t>3 No Bamuni</t>
  </si>
  <si>
    <t>090166</t>
  </si>
  <si>
    <t>Bamuni Santipur</t>
  </si>
  <si>
    <t xml:space="preserve">Jawkota </t>
  </si>
  <si>
    <t>Jawkota Pather</t>
  </si>
  <si>
    <t>090511</t>
  </si>
  <si>
    <t>26 No jawkota Pather</t>
  </si>
  <si>
    <t>909517</t>
  </si>
  <si>
    <t>Sarubhagiya Part 1</t>
  </si>
  <si>
    <t>Sarubhagiya Part 2</t>
  </si>
  <si>
    <t>Sarubhagiya Part 3</t>
  </si>
  <si>
    <t>090515</t>
  </si>
  <si>
    <t>1 No Bandarbari</t>
  </si>
  <si>
    <t>71 No Komolabari</t>
  </si>
  <si>
    <t xml:space="preserve">10 No kadamtola </t>
  </si>
  <si>
    <t>090523</t>
  </si>
  <si>
    <t>11 No Uriyaline</t>
  </si>
  <si>
    <t>090510</t>
  </si>
  <si>
    <t>13 No pother line</t>
  </si>
  <si>
    <t>12 No kalgharline</t>
  </si>
  <si>
    <t>Seconiborhula Purana Basti</t>
  </si>
  <si>
    <t>Garubandha Part 1</t>
  </si>
  <si>
    <t>Garubandha Part 2</t>
  </si>
  <si>
    <t>Burapahar Bagan</t>
  </si>
  <si>
    <t xml:space="preserve">Hatibandhiya </t>
  </si>
  <si>
    <t>090573</t>
  </si>
  <si>
    <t>66 No Tanti Basti</t>
  </si>
  <si>
    <t>69 No Ganjubasti</t>
  </si>
  <si>
    <t>090527</t>
  </si>
  <si>
    <t>Gubinda Rangfar</t>
  </si>
  <si>
    <t>1 No Gubinda Rangfar</t>
  </si>
  <si>
    <t>090519</t>
  </si>
  <si>
    <t>Neherubasti</t>
  </si>
  <si>
    <t>Bandardua AWC</t>
  </si>
  <si>
    <t>090522</t>
  </si>
  <si>
    <t>Nijari Gaon</t>
  </si>
  <si>
    <t>Bamuni Santipur 2</t>
  </si>
  <si>
    <t>Nizari Pinkubasti</t>
  </si>
  <si>
    <t>25 No batabari</t>
  </si>
  <si>
    <t>19 No Gayari Chuk</t>
  </si>
  <si>
    <t>81 No Upordunga</t>
  </si>
  <si>
    <t>160529</t>
  </si>
  <si>
    <t>22 No Engti Suburi</t>
  </si>
  <si>
    <t>091210</t>
  </si>
  <si>
    <t>1 No Kuthori Kustha kalayn Asrom</t>
  </si>
  <si>
    <t>091205</t>
  </si>
  <si>
    <t>1 No Bagori</t>
  </si>
  <si>
    <t>Uriapara AWC</t>
  </si>
  <si>
    <t xml:space="preserve"> No 1 Burapahar Chapori</t>
  </si>
  <si>
    <t>Pub Deupani</t>
  </si>
  <si>
    <t>Najn AWC</t>
  </si>
  <si>
    <t>091229</t>
  </si>
  <si>
    <t>091230</t>
  </si>
  <si>
    <t>26 No Jawkata Pather</t>
  </si>
  <si>
    <t>091228</t>
  </si>
  <si>
    <t>Jawokota</t>
  </si>
  <si>
    <t>031222</t>
  </si>
  <si>
    <t>Jawkota</t>
  </si>
  <si>
    <t>090192</t>
  </si>
  <si>
    <t>Gaubura Chuk</t>
  </si>
  <si>
    <t>Akrohichuk</t>
  </si>
  <si>
    <t>Bazor chuk</t>
  </si>
  <si>
    <t>091226</t>
  </si>
  <si>
    <t>Gojan Chuk</t>
  </si>
  <si>
    <t>091227</t>
  </si>
  <si>
    <t>Katiyari Dayal Devsatra</t>
  </si>
  <si>
    <t>091233</t>
  </si>
  <si>
    <t>Devstra</t>
  </si>
  <si>
    <t>091232</t>
  </si>
  <si>
    <t>Garubandha Part 3</t>
  </si>
  <si>
    <t>091235</t>
  </si>
  <si>
    <t>Garubandha Part 2 A</t>
  </si>
  <si>
    <t xml:space="preserve">1 No Bandardubi </t>
  </si>
  <si>
    <t>160634</t>
  </si>
  <si>
    <t xml:space="preserve">Gubindra Rangfer </t>
  </si>
  <si>
    <t>091231</t>
  </si>
  <si>
    <t xml:space="preserve">Burapahar Bagan </t>
  </si>
  <si>
    <t>091234</t>
  </si>
  <si>
    <t xml:space="preserve">Burapahar Chapori </t>
  </si>
  <si>
    <t>091036</t>
  </si>
  <si>
    <t>1 No Gubindra Rangfer</t>
  </si>
  <si>
    <t>Guhain Gaon</t>
  </si>
  <si>
    <t>091029</t>
  </si>
  <si>
    <t xml:space="preserve">Harmoti </t>
  </si>
  <si>
    <t>091247</t>
  </si>
  <si>
    <t xml:space="preserve">Jagadomba </t>
  </si>
  <si>
    <t>091248</t>
  </si>
  <si>
    <t xml:space="preserve">Harmoti Chapori </t>
  </si>
  <si>
    <t xml:space="preserve">Hatidondi </t>
  </si>
  <si>
    <t>091028</t>
  </si>
  <si>
    <t xml:space="preserve">Kanchanjuri </t>
  </si>
  <si>
    <t xml:space="preserve">Kuthori </t>
  </si>
  <si>
    <t>091005</t>
  </si>
  <si>
    <t>Kuthori Kustho Kaylan Asrom</t>
  </si>
  <si>
    <t>091006</t>
  </si>
  <si>
    <t>1 No Kuthori Kustho Kaylan Asrom</t>
  </si>
  <si>
    <t>091020</t>
  </si>
  <si>
    <t xml:space="preserve">66 No Guhainbari </t>
  </si>
  <si>
    <t xml:space="preserve">Itabhata Kherbari </t>
  </si>
  <si>
    <t>71 No Kamalabari</t>
  </si>
  <si>
    <t>091007</t>
  </si>
  <si>
    <t>68 No Tanti Bosti</t>
  </si>
  <si>
    <t xml:space="preserve">Uriapara </t>
  </si>
  <si>
    <t>091039</t>
  </si>
  <si>
    <t>Na -Basti</t>
  </si>
  <si>
    <t>091037</t>
  </si>
  <si>
    <t xml:space="preserve">Najan </t>
  </si>
  <si>
    <t>091021</t>
  </si>
  <si>
    <t>Najan Nabasti</t>
  </si>
  <si>
    <t>091034</t>
  </si>
  <si>
    <t>Neharubasti</t>
  </si>
  <si>
    <t>091004</t>
  </si>
  <si>
    <t xml:space="preserve">Pub-Deopani </t>
  </si>
  <si>
    <t>091040</t>
  </si>
  <si>
    <t>Bhoridhouwa -3</t>
  </si>
  <si>
    <t>160521</t>
  </si>
  <si>
    <t xml:space="preserve">Dakhin Lakhanabondha </t>
  </si>
  <si>
    <t xml:space="preserve">Patoliati Bhoridhouwa </t>
  </si>
  <si>
    <t>091022</t>
  </si>
  <si>
    <t>Dhonekhouwa -1</t>
  </si>
  <si>
    <t>091023</t>
  </si>
  <si>
    <t>Dhonekhouwa-2</t>
  </si>
  <si>
    <t xml:space="preserve">Kuhimari </t>
  </si>
  <si>
    <t>Kulidunga Pr-1</t>
  </si>
  <si>
    <t>091016</t>
  </si>
  <si>
    <t>Lakhanabondha -1</t>
  </si>
  <si>
    <t xml:space="preserve">Lakhanabondha  </t>
  </si>
  <si>
    <t>090010</t>
  </si>
  <si>
    <t>Patoliati</t>
  </si>
  <si>
    <t xml:space="preserve">Gohoguri Digholi </t>
  </si>
  <si>
    <t>Muslim Chuk -35</t>
  </si>
  <si>
    <t>091014</t>
  </si>
  <si>
    <t>Bengoli Chuk-36</t>
  </si>
  <si>
    <t xml:space="preserve">1 No Chuburi 34 </t>
  </si>
  <si>
    <t>Lepatachuburi -28</t>
  </si>
  <si>
    <t>Baghouchuk-29</t>
  </si>
  <si>
    <t>Jamkhola-30</t>
  </si>
  <si>
    <t>Medhichuk-31</t>
  </si>
  <si>
    <t>Majoe Chuburi -32</t>
  </si>
  <si>
    <t>Mazuli-33</t>
  </si>
  <si>
    <t>Bhorchu39</t>
  </si>
  <si>
    <t>Rastakinaror Chuk</t>
  </si>
  <si>
    <t>Medhi Chuk-27</t>
  </si>
  <si>
    <t>Kuwarirol  Chariali -139</t>
  </si>
  <si>
    <t>154 No Bengoli Khanda</t>
  </si>
  <si>
    <t>090624</t>
  </si>
  <si>
    <t xml:space="preserve">159 No Choudhary Khanda </t>
  </si>
  <si>
    <t xml:space="preserve">158 No Dakhin Pub- Khanda </t>
  </si>
  <si>
    <t xml:space="preserve">160 No Uttar Pachim Pub-Khanda </t>
  </si>
  <si>
    <t>BANDARDUBI LP SCHOOL</t>
  </si>
  <si>
    <t>0605501</t>
  </si>
  <si>
    <t xml:space="preserve">156 No Gaon Bura Khanda </t>
  </si>
  <si>
    <t xml:space="preserve">155 No Bihari Khanda </t>
  </si>
  <si>
    <t xml:space="preserve">157 No Pub-Khanda </t>
  </si>
  <si>
    <t xml:space="preserve">163 No Guideband Basti </t>
  </si>
  <si>
    <t>090632</t>
  </si>
  <si>
    <t>GOHAINGAON LP SCHOOL</t>
  </si>
  <si>
    <t>0605808</t>
  </si>
  <si>
    <t>1 NO BHURBANDHA NEW LP SCHOOL</t>
  </si>
  <si>
    <t>0616601</t>
  </si>
  <si>
    <t>2 NO BHURBANDHA GANDHIJI PRATHAMIK VIDYALAYA</t>
  </si>
  <si>
    <t>0616603</t>
  </si>
  <si>
    <t>NEHERUBASTI LP SCHOOL</t>
  </si>
  <si>
    <t>0600701</t>
  </si>
  <si>
    <t>1170 NO GATANGA LP SCHOOL</t>
  </si>
  <si>
    <t>0614401</t>
  </si>
  <si>
    <t>BURAPAHAR ME SCHOOL</t>
  </si>
  <si>
    <t>0600702</t>
  </si>
  <si>
    <t>SULLONG HIGH SCHOOL</t>
  </si>
  <si>
    <t xml:space="preserve">High  </t>
  </si>
  <si>
    <t>GARUBANDHA LP SCHOOL</t>
  </si>
  <si>
    <t>0603901</t>
  </si>
  <si>
    <t>SULLONG ME SCHOOL</t>
  </si>
  <si>
    <t>0611403</t>
  </si>
  <si>
    <t>RUBURBARI LP SCHOOL</t>
  </si>
  <si>
    <t>0619601</t>
  </si>
  <si>
    <t>TANIKATI LP SCHOOL</t>
  </si>
  <si>
    <t>0600101</t>
  </si>
  <si>
    <t>SECONEE BORHOLA ME SCHOOL</t>
  </si>
  <si>
    <t>0611001</t>
  </si>
  <si>
    <t>BURAPAHAR TG LP SCHOOL</t>
  </si>
  <si>
    <t>0614801</t>
  </si>
  <si>
    <t>TETULGURI ME SCHOOL</t>
  </si>
  <si>
    <t>0611103</t>
  </si>
  <si>
    <t>TETTULGURI MG LP SCHOOL</t>
  </si>
  <si>
    <t>0611104</t>
  </si>
  <si>
    <t>PUB DHANEKHOWA LP SCHOOL</t>
  </si>
  <si>
    <t>0606602</t>
  </si>
  <si>
    <t>DEOPANI LP SCHOOL</t>
  </si>
  <si>
    <t>0605601</t>
  </si>
  <si>
    <t>Dalgaon Bamunbhety -1</t>
  </si>
  <si>
    <t>090218</t>
  </si>
  <si>
    <t>Bhoraligaon</t>
  </si>
  <si>
    <t>090220</t>
  </si>
  <si>
    <t xml:space="preserve">Chatial </t>
  </si>
  <si>
    <t>090216</t>
  </si>
  <si>
    <t>NAJAN LP SCHOOL</t>
  </si>
  <si>
    <t>0605901</t>
  </si>
  <si>
    <t xml:space="preserve">61 No Sunaritola </t>
  </si>
  <si>
    <t>Bordolong</t>
  </si>
  <si>
    <t>090202</t>
  </si>
  <si>
    <t>BAMUNI GIRLS ME SCHHOL</t>
  </si>
  <si>
    <t>0610803</t>
  </si>
  <si>
    <t xml:space="preserve">Datkota </t>
  </si>
  <si>
    <t>090243</t>
  </si>
  <si>
    <t>116 No Apibari</t>
  </si>
  <si>
    <t>Rangaloo</t>
  </si>
  <si>
    <t>090314</t>
  </si>
  <si>
    <t xml:space="preserve">Baghjan </t>
  </si>
  <si>
    <t>090920</t>
  </si>
  <si>
    <t>SAGMOOTEA TG LP SCHOOL</t>
  </si>
  <si>
    <t>0616901</t>
  </si>
  <si>
    <t xml:space="preserve">1 No Bamuni </t>
  </si>
  <si>
    <t>090908</t>
  </si>
  <si>
    <t>090910</t>
  </si>
  <si>
    <t>4 NO HATIGAON BALIKA LP SCHOOL</t>
  </si>
  <si>
    <t>0616811</t>
  </si>
  <si>
    <t>PACHIM PUBTHORIA HIGH SCHOOL</t>
  </si>
  <si>
    <t>Gorubondha P-1</t>
  </si>
  <si>
    <t>090913</t>
  </si>
  <si>
    <t>Gorubondha P-II(A)</t>
  </si>
  <si>
    <t>090914</t>
  </si>
  <si>
    <t>BORGHULI BALIKA MOQTAB</t>
  </si>
  <si>
    <t>0602501</t>
  </si>
  <si>
    <t>NO 4 BORGHULI KB BISWAKARMA LP SCHOOL</t>
  </si>
  <si>
    <t>0602603</t>
  </si>
  <si>
    <t>BORGHULI MD ALI LP SCHOOL</t>
  </si>
  <si>
    <t>0602201</t>
  </si>
  <si>
    <t xml:space="preserve">Hatibondha 3rd </t>
  </si>
  <si>
    <t>091123</t>
  </si>
  <si>
    <t xml:space="preserve">Hatibondha 2nd </t>
  </si>
  <si>
    <t>091124</t>
  </si>
  <si>
    <t>2 NO PACHIM BHURBANDHA BAZAR MOQTAB</t>
  </si>
  <si>
    <t>0602409</t>
  </si>
  <si>
    <t>Dolapani Pt-1</t>
  </si>
  <si>
    <t>091102</t>
  </si>
  <si>
    <t>Hatibondha P-1</t>
  </si>
  <si>
    <t>091125</t>
  </si>
  <si>
    <t xml:space="preserve">Sonaribagan 1st </t>
  </si>
  <si>
    <t>091101</t>
  </si>
  <si>
    <t>Sonaribagan 2nd</t>
  </si>
  <si>
    <t xml:space="preserve">Sonaribagan 3rd </t>
  </si>
  <si>
    <t>091103</t>
  </si>
  <si>
    <t>KURHIMARI MV SCHOOL</t>
  </si>
  <si>
    <t>0606801</t>
  </si>
  <si>
    <t>591 NO. SENCHOWA LPS</t>
  </si>
  <si>
    <t>0608002</t>
  </si>
  <si>
    <t>BALITIKA LPS</t>
  </si>
  <si>
    <t>0619202</t>
  </si>
  <si>
    <t>5 NO. SAMDHORA LPS</t>
  </si>
  <si>
    <t>0608001</t>
  </si>
  <si>
    <t xml:space="preserve">Sukanakhaity </t>
  </si>
  <si>
    <t>091113</t>
  </si>
  <si>
    <t xml:space="preserve">Rubbarbari </t>
  </si>
  <si>
    <t xml:space="preserve">Miribhety </t>
  </si>
  <si>
    <t>091116</t>
  </si>
  <si>
    <t xml:space="preserve">Borbhokoti </t>
  </si>
  <si>
    <t xml:space="preserve">Kaliabor TEA </t>
  </si>
  <si>
    <t>091115</t>
  </si>
  <si>
    <t xml:space="preserve">Gakhirkhaity </t>
  </si>
  <si>
    <t>160519</t>
  </si>
  <si>
    <t>Gakhirkhaity 2nd</t>
  </si>
  <si>
    <t>160520</t>
  </si>
  <si>
    <t>Hatipukhori 184</t>
  </si>
  <si>
    <t>091184</t>
  </si>
  <si>
    <t xml:space="preserve">Kaliabor TEA-183 </t>
  </si>
  <si>
    <t>Mill Coloney -185</t>
  </si>
  <si>
    <t>Mout Gaon -186</t>
  </si>
  <si>
    <t>091186</t>
  </si>
  <si>
    <t>Niz- Kaliabor -187</t>
  </si>
  <si>
    <t>1 No Borghuli P1(A)</t>
  </si>
  <si>
    <t>090602</t>
  </si>
  <si>
    <t>1 No Borghuli P1(b)</t>
  </si>
  <si>
    <t>1 No Borghuli P-2</t>
  </si>
  <si>
    <t>090603</t>
  </si>
  <si>
    <t>1 No Borghuli P-2 -B</t>
  </si>
  <si>
    <t>090604</t>
  </si>
  <si>
    <t>2 No Borghuli P-2</t>
  </si>
  <si>
    <t>090606</t>
  </si>
  <si>
    <t>2 No Borghuli P-1</t>
  </si>
  <si>
    <t>160416</t>
  </si>
  <si>
    <t xml:space="preserve">4 No Borghuli </t>
  </si>
  <si>
    <t>2 No Borghuli P-3</t>
  </si>
  <si>
    <t>090607</t>
  </si>
  <si>
    <t>3 No Borghuli-p-1</t>
  </si>
  <si>
    <t>160401</t>
  </si>
  <si>
    <t>3 No Borghuli-p-2</t>
  </si>
  <si>
    <t>090609</t>
  </si>
  <si>
    <t>3 No Borghuli p-3</t>
  </si>
  <si>
    <t>160407</t>
  </si>
  <si>
    <t>Bhurbondha P-1</t>
  </si>
  <si>
    <t>160534</t>
  </si>
  <si>
    <t>Bhurbondha P-2</t>
  </si>
  <si>
    <t>160533</t>
  </si>
  <si>
    <t>Kulidunga P-2</t>
  </si>
  <si>
    <t>Kulidunga P-3</t>
  </si>
  <si>
    <t>Bhakuwamari P-1</t>
  </si>
  <si>
    <t>Bhakuwamari P-2</t>
  </si>
  <si>
    <t>Goroimari P-1</t>
  </si>
  <si>
    <t>016503</t>
  </si>
  <si>
    <t>Goroimari P-2</t>
  </si>
  <si>
    <t>090619</t>
  </si>
  <si>
    <t xml:space="preserve">Goroimari Bhakuwamari </t>
  </si>
  <si>
    <t>160503</t>
  </si>
  <si>
    <t xml:space="preserve">Goroimari Meruati </t>
  </si>
  <si>
    <t>090621</t>
  </si>
  <si>
    <t xml:space="preserve">161 No Bengoli Khanda </t>
  </si>
  <si>
    <t>PUBTHORIA ME SCHOOL</t>
  </si>
  <si>
    <t>0608904</t>
  </si>
  <si>
    <t>PUBTHORIA HIGH SCHOOL</t>
  </si>
  <si>
    <t>High</t>
  </si>
  <si>
    <t>MADHAY SARUBHAGIA LP SCHOOL</t>
  </si>
  <si>
    <t>0604402</t>
  </si>
  <si>
    <t>SRI SRI RAMANANDADEVA GIRLS ME SCHOOL</t>
  </si>
  <si>
    <t>0603804</t>
  </si>
  <si>
    <t>SRI SRI RAMANANDADEVA GIRLS HIGH SCHOOL</t>
  </si>
  <si>
    <t xml:space="preserve">162 No Bihari Khanda </t>
  </si>
  <si>
    <t>PACHIM NALTOLI SIVASTHAN LP SCHOOL</t>
  </si>
  <si>
    <t>0607905</t>
  </si>
  <si>
    <t>717 DHARAMPUR LP SCHOOL</t>
  </si>
  <si>
    <t>0607903</t>
  </si>
  <si>
    <t xml:space="preserve">Sonari Kamakhya </t>
  </si>
  <si>
    <t>091104</t>
  </si>
  <si>
    <t>091105</t>
  </si>
  <si>
    <t>091106</t>
  </si>
  <si>
    <t xml:space="preserve">Kendupam </t>
  </si>
  <si>
    <t>091107</t>
  </si>
  <si>
    <t xml:space="preserve">Kendupam -Timonabasti </t>
  </si>
  <si>
    <t>091108</t>
  </si>
  <si>
    <t xml:space="preserve">Silghat 1st </t>
  </si>
  <si>
    <t>091109</t>
  </si>
  <si>
    <t xml:space="preserve">Silghat 2nd </t>
  </si>
  <si>
    <t>091110</t>
  </si>
  <si>
    <t xml:space="preserve">Silghat-3rd </t>
  </si>
  <si>
    <t>091111</t>
  </si>
  <si>
    <t xml:space="preserve">Silghat Gaon </t>
  </si>
  <si>
    <t>091112</t>
  </si>
  <si>
    <t>LAMBUDAR BARUA BAGHJAN LP</t>
  </si>
  <si>
    <t>0617202</t>
  </si>
  <si>
    <t xml:space="preserve">Salpara Jawani </t>
  </si>
  <si>
    <t>160506</t>
  </si>
  <si>
    <t>RANGALOO MIKIR GAON LP</t>
  </si>
  <si>
    <t>0617101</t>
  </si>
  <si>
    <t>BALIDOWER LP</t>
  </si>
  <si>
    <t>0607302</t>
  </si>
  <si>
    <t>JAKHALA BANDHA LP</t>
  </si>
  <si>
    <t>0604102</t>
  </si>
  <si>
    <t>BONKETESWAR LP</t>
  </si>
  <si>
    <t>0617201</t>
  </si>
  <si>
    <t>BIHDUBI ME</t>
  </si>
  <si>
    <t>0618701</t>
  </si>
  <si>
    <t>2 NO. BIHDUBI LPS</t>
  </si>
  <si>
    <t>0619001</t>
  </si>
  <si>
    <t>SUNARI GAON TG LP SCHOOL</t>
  </si>
  <si>
    <t>0619901</t>
  </si>
  <si>
    <t>HATIMURA DAKHINPAT LPS</t>
  </si>
  <si>
    <t>0604001</t>
  </si>
  <si>
    <t>TAPAHOLA LPS</t>
  </si>
  <si>
    <t>0603801</t>
  </si>
  <si>
    <t>2 NO. DULAL MADHAV LP SCHOOL</t>
  </si>
  <si>
    <t>0608902</t>
  </si>
  <si>
    <t>PUBTHORIA MV SCHOOL</t>
  </si>
  <si>
    <t>0619201</t>
  </si>
  <si>
    <t>SECONEE BORHOLA LPS</t>
  </si>
  <si>
    <t>0611002</t>
  </si>
  <si>
    <t>30-05-2019         31-05-2019</t>
  </si>
  <si>
    <t>13-08-2019              14-08-2019               16-8-2019</t>
  </si>
  <si>
    <t>27-08-2019                      28-08-2019                         29-08-2019</t>
  </si>
  <si>
    <t>18-05-2019         20-05-2019            21-05-2019</t>
  </si>
  <si>
    <t>BAGHMARI AWC</t>
  </si>
  <si>
    <t>02-06-2019             03-06-2019           06-06-2019</t>
  </si>
  <si>
    <t>28-06-2019                     29-06-2019</t>
  </si>
  <si>
    <t>21-08-2019            22-08-2019               23-8-2019</t>
  </si>
  <si>
    <t>26-08-2019                    27-08-2019</t>
  </si>
  <si>
    <t>04-09-2019               05-09-2019</t>
  </si>
  <si>
    <t>28-09-2019                              30-09-2019</t>
  </si>
  <si>
    <t>25-09-2019               26-09-2019</t>
  </si>
  <si>
    <t>Amguri Sc</t>
  </si>
  <si>
    <t>Burapahar SC</t>
  </si>
  <si>
    <t>Seconee Borhula SC</t>
  </si>
  <si>
    <t>Phulaguri SC</t>
  </si>
  <si>
    <t>Bagori SC</t>
  </si>
  <si>
    <t>Dolgaon Sc</t>
  </si>
  <si>
    <t>Hatimura SC</t>
  </si>
  <si>
    <t>Silghat MPHC</t>
  </si>
  <si>
    <t>Noltoli MPHC</t>
  </si>
  <si>
    <t>Miss.Ujjwala Das</t>
  </si>
  <si>
    <t>Monjumoni Das</t>
  </si>
  <si>
    <t>Binu Gogoi</t>
  </si>
  <si>
    <t>Sheela Mahanta</t>
  </si>
  <si>
    <t>Gypsy Gogoi</t>
  </si>
  <si>
    <t>Bijaya Devi</t>
  </si>
  <si>
    <t>APARAJITA PHUKON</t>
  </si>
  <si>
    <t>Amguri -3</t>
  </si>
  <si>
    <t>Sullong SC</t>
  </si>
  <si>
    <t>Sakmuthi SC</t>
  </si>
  <si>
    <t>Madhubala Das</t>
  </si>
  <si>
    <t>Smti Amiya Boruah</t>
  </si>
  <si>
    <t>Namita Handique</t>
  </si>
  <si>
    <t>Reshmi Deka</t>
  </si>
  <si>
    <t>Kuthori MPHC</t>
  </si>
  <si>
    <t>Miss. Momota Changmai</t>
  </si>
  <si>
    <t>Runu Bhuyan</t>
  </si>
  <si>
    <t>Thankurchang SC</t>
  </si>
  <si>
    <t>Arupa Boruah</t>
  </si>
  <si>
    <t>Na-Basti AWC</t>
  </si>
  <si>
    <t>Na-Basti SC</t>
  </si>
  <si>
    <t>Jawani SC</t>
  </si>
  <si>
    <t>Mrs. Junu Borah</t>
  </si>
  <si>
    <t>Nijumoni Borah</t>
  </si>
  <si>
    <t>Bamini MPHC</t>
  </si>
  <si>
    <t>Jawoni SC</t>
  </si>
  <si>
    <t>Pubthori II</t>
  </si>
  <si>
    <t>Jakhalabandha PHC</t>
  </si>
  <si>
    <t>Nizari SC</t>
  </si>
  <si>
    <t>Rita DEVI</t>
  </si>
  <si>
    <t>Bobi Rajbongshi</t>
  </si>
  <si>
    <t>Sri Monimala Kakati</t>
  </si>
  <si>
    <t>Dr Upendra Kakoti</t>
  </si>
  <si>
    <t>Miss Minakhi Bora</t>
  </si>
  <si>
    <t>Mrs Kasmiri Saikia</t>
  </si>
  <si>
    <t>Miss Dipika Gum</t>
  </si>
  <si>
    <t>MO</t>
  </si>
  <si>
    <t>Dental Surgeon</t>
  </si>
  <si>
    <t>Pharmacist</t>
  </si>
  <si>
    <t>ANM</t>
  </si>
  <si>
    <t>Dr Dayananda Mahato</t>
  </si>
  <si>
    <t>Dr Dipen Borah</t>
  </si>
  <si>
    <t>Sabina Yasmin</t>
  </si>
  <si>
    <t>Mrs Dipaka Borah</t>
  </si>
  <si>
    <t>Mr Ringkhang Musahari</t>
  </si>
  <si>
    <t>Mr Uttam Adhikari</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</si>
</sst>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14" fontId="3" fillId="0" borderId="1" xfId="0" applyNumberFormat="1" applyFont="1" applyBorder="1" applyAlignment="1" applyProtection="1">
      <alignment horizontal="left" vertical="center" wrapText="1"/>
      <protection locked="0"/>
    </xf>
    <xf numFmtId="16"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0" fillId="10" borderId="1" xfId="0" applyFill="1" applyBorder="1" applyAlignment="1" applyProtection="1">
      <alignment wrapText="1"/>
      <protection locked="0"/>
    </xf>
    <xf numFmtId="0" fontId="0" fillId="0" borderId="1" xfId="0" applyBorder="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10" sqref="D1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2" t="s">
        <v>69</v>
      </c>
      <c r="B1" s="92"/>
      <c r="C1" s="92"/>
      <c r="D1" s="92"/>
      <c r="E1" s="92"/>
      <c r="F1" s="92"/>
      <c r="G1" s="92"/>
      <c r="H1" s="92"/>
      <c r="I1" s="92"/>
      <c r="J1" s="92"/>
      <c r="K1" s="92"/>
      <c r="L1" s="92"/>
      <c r="M1" s="92"/>
    </row>
    <row r="2" spans="1:14">
      <c r="A2" s="93" t="s">
        <v>0</v>
      </c>
      <c r="B2" s="93"/>
      <c r="C2" s="95" t="s">
        <v>68</v>
      </c>
      <c r="D2" s="96"/>
      <c r="E2" s="2" t="s">
        <v>1</v>
      </c>
      <c r="F2" s="110" t="s">
        <v>72</v>
      </c>
      <c r="G2" s="110"/>
      <c r="H2" s="110"/>
      <c r="I2" s="110"/>
      <c r="J2" s="110"/>
      <c r="K2" s="107" t="s">
        <v>24</v>
      </c>
      <c r="L2" s="107"/>
      <c r="M2" s="36" t="s">
        <v>73</v>
      </c>
    </row>
    <row r="3" spans="1:14" ht="7.5" customHeight="1">
      <c r="A3" s="71"/>
      <c r="B3" s="71"/>
      <c r="C3" s="71"/>
      <c r="D3" s="71"/>
      <c r="E3" s="71"/>
      <c r="F3" s="70"/>
      <c r="G3" s="70"/>
      <c r="H3" s="70"/>
      <c r="I3" s="70"/>
      <c r="J3" s="70"/>
      <c r="K3" s="72"/>
      <c r="L3" s="72"/>
      <c r="M3" s="72"/>
    </row>
    <row r="4" spans="1:14">
      <c r="A4" s="103" t="s">
        <v>2</v>
      </c>
      <c r="B4" s="104"/>
      <c r="C4" s="104"/>
      <c r="D4" s="104"/>
      <c r="E4" s="105"/>
      <c r="F4" s="70"/>
      <c r="G4" s="70"/>
      <c r="H4" s="70"/>
      <c r="I4" s="73" t="s">
        <v>60</v>
      </c>
      <c r="J4" s="73"/>
      <c r="K4" s="73"/>
      <c r="L4" s="73"/>
      <c r="M4" s="73"/>
    </row>
    <row r="5" spans="1:14" ht="18.75" customHeight="1">
      <c r="A5" s="68" t="s">
        <v>4</v>
      </c>
      <c r="B5" s="68"/>
      <c r="C5" s="86" t="s">
        <v>912</v>
      </c>
      <c r="D5" s="106"/>
      <c r="E5" s="87"/>
      <c r="F5" s="70"/>
      <c r="G5" s="70"/>
      <c r="H5" s="70"/>
      <c r="I5" s="97" t="s">
        <v>5</v>
      </c>
      <c r="J5" s="97"/>
      <c r="K5" s="100" t="s">
        <v>913</v>
      </c>
      <c r="L5" s="101"/>
      <c r="M5" s="102"/>
    </row>
    <row r="6" spans="1:14" ht="18.75" customHeight="1">
      <c r="A6" s="69" t="s">
        <v>18</v>
      </c>
      <c r="B6" s="69"/>
      <c r="C6" s="37">
        <v>9085605470</v>
      </c>
      <c r="D6" s="94"/>
      <c r="E6" s="94"/>
      <c r="F6" s="70"/>
      <c r="G6" s="70"/>
      <c r="H6" s="70"/>
      <c r="I6" s="69" t="s">
        <v>18</v>
      </c>
      <c r="J6" s="69"/>
      <c r="K6" s="98">
        <v>9401039225</v>
      </c>
      <c r="L6" s="99"/>
      <c r="M6" s="108"/>
      <c r="N6" s="102"/>
    </row>
    <row r="7" spans="1:14">
      <c r="A7" s="67" t="s">
        <v>3</v>
      </c>
      <c r="B7" s="67"/>
      <c r="C7" s="67"/>
      <c r="D7" s="67"/>
      <c r="E7" s="67"/>
      <c r="F7" s="67"/>
      <c r="G7" s="67"/>
      <c r="H7" s="67"/>
      <c r="I7" s="67"/>
      <c r="J7" s="67"/>
      <c r="K7" s="67"/>
      <c r="L7" s="67"/>
      <c r="M7" s="67"/>
    </row>
    <row r="8" spans="1:14">
      <c r="A8" s="115" t="s">
        <v>21</v>
      </c>
      <c r="B8" s="116"/>
      <c r="C8" s="117"/>
      <c r="D8" s="3" t="s">
        <v>20</v>
      </c>
      <c r="E8" s="52"/>
      <c r="F8" s="77"/>
      <c r="G8" s="78"/>
      <c r="H8" s="78"/>
      <c r="I8" s="115" t="s">
        <v>22</v>
      </c>
      <c r="J8" s="116"/>
      <c r="K8" s="117"/>
      <c r="L8" s="3" t="s">
        <v>20</v>
      </c>
      <c r="M8" s="52"/>
    </row>
    <row r="9" spans="1:14">
      <c r="A9" s="82" t="s">
        <v>26</v>
      </c>
      <c r="B9" s="83"/>
      <c r="C9" s="6" t="s">
        <v>6</v>
      </c>
      <c r="D9" s="9" t="s">
        <v>12</v>
      </c>
      <c r="E9" s="5" t="s">
        <v>15</v>
      </c>
      <c r="F9" s="79"/>
      <c r="G9" s="80"/>
      <c r="H9" s="80"/>
      <c r="I9" s="82" t="s">
        <v>26</v>
      </c>
      <c r="J9" s="83"/>
      <c r="K9" s="6" t="s">
        <v>6</v>
      </c>
      <c r="L9" s="9" t="s">
        <v>12</v>
      </c>
      <c r="M9" s="5" t="s">
        <v>15</v>
      </c>
    </row>
    <row r="10" spans="1:14">
      <c r="A10" s="91" t="s">
        <v>900</v>
      </c>
      <c r="B10" s="91"/>
      <c r="C10" s="17" t="s">
        <v>904</v>
      </c>
      <c r="D10" s="37">
        <v>9613477979</v>
      </c>
      <c r="E10" s="38"/>
      <c r="F10" s="79"/>
      <c r="G10" s="80"/>
      <c r="H10" s="80"/>
      <c r="I10" s="84" t="s">
        <v>908</v>
      </c>
      <c r="J10" s="85"/>
      <c r="K10" s="17" t="s">
        <v>904</v>
      </c>
      <c r="L10" s="37">
        <v>7002042406</v>
      </c>
      <c r="M10" s="38"/>
    </row>
    <row r="11" spans="1:14">
      <c r="A11" s="91" t="s">
        <v>901</v>
      </c>
      <c r="B11" s="91"/>
      <c r="C11" s="17" t="s">
        <v>905</v>
      </c>
      <c r="D11" s="37">
        <v>9435653344</v>
      </c>
      <c r="E11" s="38"/>
      <c r="F11" s="79"/>
      <c r="G11" s="80"/>
      <c r="H11" s="80"/>
      <c r="I11" s="86" t="s">
        <v>909</v>
      </c>
      <c r="J11" s="87"/>
      <c r="K11" s="20" t="s">
        <v>904</v>
      </c>
      <c r="L11" s="37">
        <v>9706138280</v>
      </c>
      <c r="M11" s="38"/>
    </row>
    <row r="12" spans="1:14">
      <c r="A12" s="91" t="s">
        <v>902</v>
      </c>
      <c r="B12" s="91"/>
      <c r="C12" s="17" t="s">
        <v>906</v>
      </c>
      <c r="D12" s="37">
        <v>8638172169</v>
      </c>
      <c r="E12" s="38"/>
      <c r="F12" s="79"/>
      <c r="G12" s="80"/>
      <c r="H12" s="80"/>
      <c r="I12" s="84" t="s">
        <v>910</v>
      </c>
      <c r="J12" s="85"/>
      <c r="K12" s="17" t="s">
        <v>906</v>
      </c>
      <c r="L12" s="37">
        <v>9365155751</v>
      </c>
      <c r="M12" s="38"/>
    </row>
    <row r="13" spans="1:14">
      <c r="A13" s="91" t="s">
        <v>903</v>
      </c>
      <c r="B13" s="91"/>
      <c r="C13" s="17" t="s">
        <v>907</v>
      </c>
      <c r="D13" s="37">
        <v>9531188108</v>
      </c>
      <c r="E13" s="38"/>
      <c r="F13" s="79"/>
      <c r="G13" s="80"/>
      <c r="H13" s="80"/>
      <c r="I13" s="84" t="s">
        <v>911</v>
      </c>
      <c r="J13" s="85"/>
      <c r="K13" s="17" t="s">
        <v>907</v>
      </c>
      <c r="L13" s="37">
        <v>8486546646</v>
      </c>
      <c r="M13" s="38"/>
    </row>
    <row r="14" spans="1:14">
      <c r="A14" s="88" t="s">
        <v>19</v>
      </c>
      <c r="B14" s="89"/>
      <c r="C14" s="90"/>
      <c r="D14" s="114"/>
      <c r="E14" s="114"/>
      <c r="F14" s="79"/>
      <c r="G14" s="80"/>
      <c r="H14" s="80"/>
      <c r="I14" s="81"/>
      <c r="J14" s="81"/>
      <c r="K14" s="81"/>
      <c r="L14" s="81"/>
      <c r="M14" s="81"/>
      <c r="N14" s="8"/>
    </row>
    <row r="15" spans="1:14">
      <c r="A15" s="76"/>
      <c r="B15" s="76"/>
      <c r="C15" s="76"/>
      <c r="D15" s="76"/>
      <c r="E15" s="76"/>
      <c r="F15" s="76"/>
      <c r="G15" s="76"/>
      <c r="H15" s="76"/>
      <c r="I15" s="76"/>
      <c r="J15" s="76"/>
      <c r="K15" s="76"/>
      <c r="L15" s="76"/>
      <c r="M15" s="76"/>
    </row>
    <row r="16" spans="1:14">
      <c r="A16" s="75" t="s">
        <v>44</v>
      </c>
      <c r="B16" s="75"/>
      <c r="C16" s="75"/>
      <c r="D16" s="75"/>
      <c r="E16" s="75"/>
      <c r="F16" s="75"/>
      <c r="G16" s="75"/>
      <c r="H16" s="75"/>
      <c r="I16" s="75"/>
      <c r="J16" s="75"/>
      <c r="K16" s="75"/>
      <c r="L16" s="75"/>
      <c r="M16" s="75"/>
    </row>
    <row r="17" spans="1:13" ht="32.25" customHeight="1">
      <c r="A17" s="112" t="s">
        <v>56</v>
      </c>
      <c r="B17" s="112"/>
      <c r="C17" s="112"/>
      <c r="D17" s="112"/>
      <c r="E17" s="112"/>
      <c r="F17" s="112"/>
      <c r="G17" s="112"/>
      <c r="H17" s="112"/>
      <c r="I17" s="112"/>
      <c r="J17" s="112"/>
      <c r="K17" s="112"/>
      <c r="L17" s="112"/>
      <c r="M17" s="112"/>
    </row>
    <row r="18" spans="1:13">
      <c r="A18" s="74" t="s">
        <v>57</v>
      </c>
      <c r="B18" s="74"/>
      <c r="C18" s="74"/>
      <c r="D18" s="74"/>
      <c r="E18" s="74"/>
      <c r="F18" s="74"/>
      <c r="G18" s="74"/>
      <c r="H18" s="74"/>
      <c r="I18" s="74"/>
      <c r="J18" s="74"/>
      <c r="K18" s="74"/>
      <c r="L18" s="74"/>
      <c r="M18" s="74"/>
    </row>
    <row r="19" spans="1:13">
      <c r="A19" s="74" t="s">
        <v>45</v>
      </c>
      <c r="B19" s="74"/>
      <c r="C19" s="74"/>
      <c r="D19" s="74"/>
      <c r="E19" s="74"/>
      <c r="F19" s="74"/>
      <c r="G19" s="74"/>
      <c r="H19" s="74"/>
      <c r="I19" s="74"/>
      <c r="J19" s="74"/>
      <c r="K19" s="74"/>
      <c r="L19" s="74"/>
      <c r="M19" s="74"/>
    </row>
    <row r="20" spans="1:13">
      <c r="A20" s="74" t="s">
        <v>39</v>
      </c>
      <c r="B20" s="74"/>
      <c r="C20" s="74"/>
      <c r="D20" s="74"/>
      <c r="E20" s="74"/>
      <c r="F20" s="74"/>
      <c r="G20" s="74"/>
      <c r="H20" s="74"/>
      <c r="I20" s="74"/>
      <c r="J20" s="74"/>
      <c r="K20" s="74"/>
      <c r="L20" s="74"/>
      <c r="M20" s="74"/>
    </row>
    <row r="21" spans="1:13">
      <c r="A21" s="74" t="s">
        <v>46</v>
      </c>
      <c r="B21" s="74"/>
      <c r="C21" s="74"/>
      <c r="D21" s="74"/>
      <c r="E21" s="74"/>
      <c r="F21" s="74"/>
      <c r="G21" s="74"/>
      <c r="H21" s="74"/>
      <c r="I21" s="74"/>
      <c r="J21" s="74"/>
      <c r="K21" s="74"/>
      <c r="L21" s="74"/>
      <c r="M21" s="74"/>
    </row>
    <row r="22" spans="1:13">
      <c r="A22" s="74" t="s">
        <v>40</v>
      </c>
      <c r="B22" s="74"/>
      <c r="C22" s="74"/>
      <c r="D22" s="74"/>
      <c r="E22" s="74"/>
      <c r="F22" s="74"/>
      <c r="G22" s="74"/>
      <c r="H22" s="74"/>
      <c r="I22" s="74"/>
      <c r="J22" s="74"/>
      <c r="K22" s="74"/>
      <c r="L22" s="74"/>
      <c r="M22" s="74"/>
    </row>
    <row r="23" spans="1:13">
      <c r="A23" s="113" t="s">
        <v>49</v>
      </c>
      <c r="B23" s="113"/>
      <c r="C23" s="113"/>
      <c r="D23" s="113"/>
      <c r="E23" s="113"/>
      <c r="F23" s="113"/>
      <c r="G23" s="113"/>
      <c r="H23" s="113"/>
      <c r="I23" s="113"/>
      <c r="J23" s="113"/>
      <c r="K23" s="113"/>
      <c r="L23" s="113"/>
      <c r="M23" s="113"/>
    </row>
    <row r="24" spans="1:13">
      <c r="A24" s="74" t="s">
        <v>41</v>
      </c>
      <c r="B24" s="74"/>
      <c r="C24" s="74"/>
      <c r="D24" s="74"/>
      <c r="E24" s="74"/>
      <c r="F24" s="74"/>
      <c r="G24" s="74"/>
      <c r="H24" s="74"/>
      <c r="I24" s="74"/>
      <c r="J24" s="74"/>
      <c r="K24" s="74"/>
      <c r="L24" s="74"/>
      <c r="M24" s="74"/>
    </row>
    <row r="25" spans="1:13">
      <c r="A25" s="74" t="s">
        <v>42</v>
      </c>
      <c r="B25" s="74"/>
      <c r="C25" s="74"/>
      <c r="D25" s="74"/>
      <c r="E25" s="74"/>
      <c r="F25" s="74"/>
      <c r="G25" s="74"/>
      <c r="H25" s="74"/>
      <c r="I25" s="74"/>
      <c r="J25" s="74"/>
      <c r="K25" s="74"/>
      <c r="L25" s="74"/>
      <c r="M25" s="74"/>
    </row>
    <row r="26" spans="1:13">
      <c r="A26" s="74" t="s">
        <v>43</v>
      </c>
      <c r="B26" s="74"/>
      <c r="C26" s="74"/>
      <c r="D26" s="74"/>
      <c r="E26" s="74"/>
      <c r="F26" s="74"/>
      <c r="G26" s="74"/>
      <c r="H26" s="74"/>
      <c r="I26" s="74"/>
      <c r="J26" s="74"/>
      <c r="K26" s="74"/>
      <c r="L26" s="74"/>
      <c r="M26" s="74"/>
    </row>
    <row r="27" spans="1:13">
      <c r="A27" s="111" t="s">
        <v>47</v>
      </c>
      <c r="B27" s="111"/>
      <c r="C27" s="111"/>
      <c r="D27" s="111"/>
      <c r="E27" s="111"/>
      <c r="F27" s="111"/>
      <c r="G27" s="111"/>
      <c r="H27" s="111"/>
      <c r="I27" s="111"/>
      <c r="J27" s="111"/>
      <c r="K27" s="111"/>
      <c r="L27" s="111"/>
      <c r="M27" s="111"/>
    </row>
    <row r="28" spans="1:13">
      <c r="A28" s="74" t="s">
        <v>48</v>
      </c>
      <c r="B28" s="74"/>
      <c r="C28" s="74"/>
      <c r="D28" s="74"/>
      <c r="E28" s="74"/>
      <c r="F28" s="74"/>
      <c r="G28" s="74"/>
      <c r="H28" s="74"/>
      <c r="I28" s="74"/>
      <c r="J28" s="74"/>
      <c r="K28" s="74"/>
      <c r="L28" s="74"/>
      <c r="M28" s="74"/>
    </row>
    <row r="29" spans="1:13" ht="44.25" customHeight="1">
      <c r="A29" s="109" t="s">
        <v>58</v>
      </c>
      <c r="B29" s="109"/>
      <c r="C29" s="109"/>
      <c r="D29" s="109"/>
      <c r="E29" s="109"/>
      <c r="F29" s="109"/>
      <c r="G29" s="109"/>
      <c r="H29" s="109"/>
      <c r="I29" s="109"/>
      <c r="J29" s="109"/>
      <c r="K29" s="109"/>
      <c r="L29" s="109"/>
      <c r="M29" s="109"/>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105" activePane="bottomRight" state="frozen"/>
      <selection pane="topRight" activeCell="C1" sqref="C1"/>
      <selection pane="bottomLeft" activeCell="A5" sqref="A5"/>
      <selection pane="bottomRight" activeCell="P119" sqref="P11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0" t="s">
        <v>70</v>
      </c>
      <c r="B1" s="120"/>
      <c r="C1" s="120"/>
      <c r="D1" s="120"/>
      <c r="E1" s="120"/>
      <c r="F1" s="120"/>
      <c r="G1" s="120"/>
      <c r="H1" s="120"/>
      <c r="I1" s="120"/>
      <c r="J1" s="120"/>
      <c r="K1" s="120"/>
      <c r="L1" s="120"/>
      <c r="M1" s="120"/>
      <c r="N1" s="120"/>
      <c r="O1" s="120"/>
      <c r="P1" s="120"/>
      <c r="Q1" s="120"/>
      <c r="R1" s="120"/>
      <c r="S1" s="120"/>
    </row>
    <row r="2" spans="1:20" ht="16.5" customHeight="1">
      <c r="A2" s="123" t="s">
        <v>59</v>
      </c>
      <c r="B2" s="124"/>
      <c r="C2" s="124"/>
      <c r="D2" s="25">
        <v>43556</v>
      </c>
      <c r="E2" s="22"/>
      <c r="F2" s="22"/>
      <c r="G2" s="22"/>
      <c r="H2" s="22"/>
      <c r="I2" s="22"/>
      <c r="J2" s="22"/>
      <c r="K2" s="22"/>
      <c r="L2" s="22"/>
      <c r="M2" s="22"/>
      <c r="N2" s="22"/>
      <c r="O2" s="22"/>
      <c r="P2" s="22"/>
      <c r="Q2" s="22"/>
      <c r="R2" s="22"/>
      <c r="S2" s="22"/>
    </row>
    <row r="3" spans="1:20" ht="24" customHeight="1">
      <c r="A3" s="119" t="s">
        <v>14</v>
      </c>
      <c r="B3" s="121" t="s">
        <v>61</v>
      </c>
      <c r="C3" s="118" t="s">
        <v>7</v>
      </c>
      <c r="D3" s="118" t="s">
        <v>55</v>
      </c>
      <c r="E3" s="118" t="s">
        <v>16</v>
      </c>
      <c r="F3" s="125" t="s">
        <v>17</v>
      </c>
      <c r="G3" s="118" t="s">
        <v>8</v>
      </c>
      <c r="H3" s="118"/>
      <c r="I3" s="118"/>
      <c r="J3" s="118" t="s">
        <v>31</v>
      </c>
      <c r="K3" s="121" t="s">
        <v>33</v>
      </c>
      <c r="L3" s="121" t="s">
        <v>50</v>
      </c>
      <c r="M3" s="121" t="s">
        <v>51</v>
      </c>
      <c r="N3" s="121" t="s">
        <v>34</v>
      </c>
      <c r="O3" s="121" t="s">
        <v>35</v>
      </c>
      <c r="P3" s="119" t="s">
        <v>54</v>
      </c>
      <c r="Q3" s="118" t="s">
        <v>52</v>
      </c>
      <c r="R3" s="118" t="s">
        <v>32</v>
      </c>
      <c r="S3" s="118" t="s">
        <v>53</v>
      </c>
      <c r="T3" s="118" t="s">
        <v>13</v>
      </c>
    </row>
    <row r="4" spans="1:20" ht="25.5" customHeight="1">
      <c r="A4" s="119"/>
      <c r="B4" s="126"/>
      <c r="C4" s="118"/>
      <c r="D4" s="118"/>
      <c r="E4" s="118"/>
      <c r="F4" s="125"/>
      <c r="G4" s="15" t="s">
        <v>9</v>
      </c>
      <c r="H4" s="15" t="s">
        <v>10</v>
      </c>
      <c r="I4" s="11" t="s">
        <v>11</v>
      </c>
      <c r="J4" s="118"/>
      <c r="K4" s="122"/>
      <c r="L4" s="122"/>
      <c r="M4" s="122"/>
      <c r="N4" s="122"/>
      <c r="O4" s="122"/>
      <c r="P4" s="119"/>
      <c r="Q4" s="119"/>
      <c r="R4" s="118"/>
      <c r="S4" s="118"/>
      <c r="T4" s="118"/>
    </row>
    <row r="5" spans="1:20">
      <c r="A5" s="4">
        <v>1</v>
      </c>
      <c r="B5" s="17" t="s">
        <v>62</v>
      </c>
      <c r="C5" s="18" t="s">
        <v>74</v>
      </c>
      <c r="D5" s="18" t="s">
        <v>25</v>
      </c>
      <c r="E5" s="19"/>
      <c r="F5" s="18"/>
      <c r="G5" s="19">
        <v>52</v>
      </c>
      <c r="H5" s="19">
        <v>43</v>
      </c>
      <c r="I5" s="54">
        <f>SUM(G5:H5)</f>
        <v>95</v>
      </c>
      <c r="J5" s="18"/>
      <c r="K5" s="18" t="s">
        <v>859</v>
      </c>
      <c r="L5" s="18" t="s">
        <v>868</v>
      </c>
      <c r="M5" s="65">
        <v>9401451533</v>
      </c>
      <c r="N5" s="18"/>
      <c r="O5" s="18"/>
      <c r="P5" s="24">
        <v>43557</v>
      </c>
      <c r="Q5" s="18" t="s">
        <v>180</v>
      </c>
      <c r="R5" s="18">
        <v>8</v>
      </c>
      <c r="S5" s="18" t="s">
        <v>179</v>
      </c>
      <c r="T5" s="18"/>
    </row>
    <row r="6" spans="1:20">
      <c r="A6" s="4">
        <v>2</v>
      </c>
      <c r="B6" s="17" t="s">
        <v>62</v>
      </c>
      <c r="C6" s="18" t="s">
        <v>75</v>
      </c>
      <c r="D6" s="18" t="s">
        <v>25</v>
      </c>
      <c r="E6" s="19"/>
      <c r="F6" s="18"/>
      <c r="G6" s="19">
        <v>16</v>
      </c>
      <c r="H6" s="19">
        <v>14</v>
      </c>
      <c r="I6" s="54">
        <f t="shared" ref="I6:I69" si="0">SUM(G6:H6)</f>
        <v>30</v>
      </c>
      <c r="J6" s="18"/>
      <c r="K6" s="18" t="s">
        <v>859</v>
      </c>
      <c r="L6" s="18" t="s">
        <v>868</v>
      </c>
      <c r="M6" s="65">
        <v>9401451534</v>
      </c>
      <c r="N6" s="18"/>
      <c r="O6" s="18"/>
      <c r="P6" s="24">
        <v>43557</v>
      </c>
      <c r="Q6" s="18" t="s">
        <v>180</v>
      </c>
      <c r="R6" s="18">
        <v>6</v>
      </c>
      <c r="S6" s="18" t="s">
        <v>179</v>
      </c>
      <c r="T6" s="18"/>
    </row>
    <row r="7" spans="1:20">
      <c r="A7" s="4">
        <v>3</v>
      </c>
      <c r="B7" s="17" t="s">
        <v>62</v>
      </c>
      <c r="C7" s="18" t="s">
        <v>76</v>
      </c>
      <c r="D7" s="18" t="s">
        <v>25</v>
      </c>
      <c r="E7" s="19"/>
      <c r="F7" s="18"/>
      <c r="G7" s="19">
        <v>19</v>
      </c>
      <c r="H7" s="19">
        <v>7</v>
      </c>
      <c r="I7" s="54">
        <f t="shared" si="0"/>
        <v>26</v>
      </c>
      <c r="J7" s="18"/>
      <c r="K7" s="18" t="s">
        <v>859</v>
      </c>
      <c r="L7" s="18" t="s">
        <v>868</v>
      </c>
      <c r="M7" s="65">
        <v>9401451535</v>
      </c>
      <c r="N7" s="18"/>
      <c r="O7" s="18"/>
      <c r="P7" s="24">
        <v>43557</v>
      </c>
      <c r="Q7" s="18" t="s">
        <v>180</v>
      </c>
      <c r="R7" s="18">
        <v>5</v>
      </c>
      <c r="S7" s="18" t="s">
        <v>179</v>
      </c>
      <c r="T7" s="18"/>
    </row>
    <row r="8" spans="1:20">
      <c r="A8" s="4">
        <v>4</v>
      </c>
      <c r="B8" s="17" t="s">
        <v>62</v>
      </c>
      <c r="C8" s="18" t="s">
        <v>77</v>
      </c>
      <c r="D8" s="18" t="s">
        <v>25</v>
      </c>
      <c r="E8" s="19"/>
      <c r="F8" s="18"/>
      <c r="G8" s="19">
        <v>20</v>
      </c>
      <c r="H8" s="19">
        <v>17</v>
      </c>
      <c r="I8" s="54">
        <f t="shared" si="0"/>
        <v>37</v>
      </c>
      <c r="J8" s="17"/>
      <c r="K8" s="18" t="s">
        <v>859</v>
      </c>
      <c r="L8" s="18" t="s">
        <v>868</v>
      </c>
      <c r="M8" s="65">
        <v>9401451536</v>
      </c>
      <c r="N8" s="18"/>
      <c r="O8" s="18"/>
      <c r="P8" s="24">
        <v>43558</v>
      </c>
      <c r="Q8" s="18" t="s">
        <v>181</v>
      </c>
      <c r="R8" s="18">
        <v>30</v>
      </c>
      <c r="S8" s="18" t="s">
        <v>179</v>
      </c>
      <c r="T8" s="18"/>
    </row>
    <row r="9" spans="1:20">
      <c r="A9" s="4">
        <v>5</v>
      </c>
      <c r="B9" s="17" t="s">
        <v>62</v>
      </c>
      <c r="C9" s="18" t="s">
        <v>78</v>
      </c>
      <c r="D9" s="18" t="s">
        <v>25</v>
      </c>
      <c r="E9" s="19"/>
      <c r="F9" s="18"/>
      <c r="G9" s="19">
        <v>20</v>
      </c>
      <c r="H9" s="19">
        <v>30</v>
      </c>
      <c r="I9" s="54">
        <f t="shared" si="0"/>
        <v>50</v>
      </c>
      <c r="J9" s="18"/>
      <c r="K9" s="18" t="s">
        <v>859</v>
      </c>
      <c r="L9" s="18" t="s">
        <v>868</v>
      </c>
      <c r="M9" s="65">
        <v>9401451537</v>
      </c>
      <c r="N9" s="18"/>
      <c r="O9" s="18"/>
      <c r="P9" s="24">
        <v>43558</v>
      </c>
      <c r="Q9" s="18" t="s">
        <v>181</v>
      </c>
      <c r="R9" s="18">
        <v>12</v>
      </c>
      <c r="S9" s="18" t="s">
        <v>179</v>
      </c>
      <c r="T9" s="18"/>
    </row>
    <row r="10" spans="1:20">
      <c r="A10" s="4">
        <v>6</v>
      </c>
      <c r="B10" s="17" t="s">
        <v>62</v>
      </c>
      <c r="C10" s="18" t="s">
        <v>79</v>
      </c>
      <c r="D10" s="18" t="s">
        <v>25</v>
      </c>
      <c r="E10" s="19"/>
      <c r="F10" s="18"/>
      <c r="G10" s="19">
        <v>22</v>
      </c>
      <c r="H10" s="19">
        <v>28</v>
      </c>
      <c r="I10" s="54">
        <f t="shared" si="0"/>
        <v>50</v>
      </c>
      <c r="J10" s="18"/>
      <c r="K10" s="18" t="s">
        <v>859</v>
      </c>
      <c r="L10" s="18" t="s">
        <v>868</v>
      </c>
      <c r="M10" s="65">
        <v>9401451538</v>
      </c>
      <c r="N10" s="18"/>
      <c r="O10" s="18"/>
      <c r="P10" s="24">
        <v>43558</v>
      </c>
      <c r="Q10" s="18" t="s">
        <v>181</v>
      </c>
      <c r="R10" s="18">
        <v>13</v>
      </c>
      <c r="S10" s="18" t="s">
        <v>179</v>
      </c>
      <c r="T10" s="18"/>
    </row>
    <row r="11" spans="1:20">
      <c r="A11" s="4">
        <v>7</v>
      </c>
      <c r="B11" s="17" t="s">
        <v>62</v>
      </c>
      <c r="C11" s="18" t="s">
        <v>80</v>
      </c>
      <c r="D11" s="18" t="s">
        <v>23</v>
      </c>
      <c r="E11" s="19"/>
      <c r="F11" s="18" t="s">
        <v>81</v>
      </c>
      <c r="G11" s="19">
        <v>99</v>
      </c>
      <c r="H11" s="19">
        <v>72</v>
      </c>
      <c r="I11" s="54">
        <f t="shared" si="0"/>
        <v>171</v>
      </c>
      <c r="J11" s="18"/>
      <c r="K11" s="18" t="s">
        <v>860</v>
      </c>
      <c r="L11" s="66" t="s">
        <v>869</v>
      </c>
      <c r="M11" s="65">
        <v>9859645916</v>
      </c>
      <c r="N11" s="18"/>
      <c r="O11" s="18"/>
      <c r="P11" s="24">
        <v>43559</v>
      </c>
      <c r="Q11" s="18" t="s">
        <v>182</v>
      </c>
      <c r="R11" s="18">
        <v>4</v>
      </c>
      <c r="S11" s="18" t="s">
        <v>179</v>
      </c>
      <c r="T11" s="18"/>
    </row>
    <row r="12" spans="1:20" s="51" customFormat="1">
      <c r="A12" s="49">
        <v>8</v>
      </c>
      <c r="B12" s="17" t="s">
        <v>62</v>
      </c>
      <c r="C12" s="18" t="s">
        <v>82</v>
      </c>
      <c r="D12" s="18" t="s">
        <v>25</v>
      </c>
      <c r="E12" s="19"/>
      <c r="F12" s="18"/>
      <c r="G12" s="19">
        <v>14</v>
      </c>
      <c r="H12" s="19">
        <v>10</v>
      </c>
      <c r="I12" s="54">
        <f t="shared" si="0"/>
        <v>24</v>
      </c>
      <c r="J12" s="50"/>
      <c r="K12" s="50" t="s">
        <v>860</v>
      </c>
      <c r="L12" s="66" t="s">
        <v>869</v>
      </c>
      <c r="M12" s="65">
        <v>9859645917</v>
      </c>
      <c r="N12" s="50"/>
      <c r="O12" s="50"/>
      <c r="P12" s="24">
        <v>43560</v>
      </c>
      <c r="Q12" s="18" t="s">
        <v>183</v>
      </c>
      <c r="R12" s="18">
        <v>6</v>
      </c>
      <c r="S12" s="18" t="s">
        <v>179</v>
      </c>
      <c r="T12" s="50"/>
    </row>
    <row r="13" spans="1:20">
      <c r="A13" s="4">
        <v>9</v>
      </c>
      <c r="B13" s="17" t="s">
        <v>62</v>
      </c>
      <c r="C13" s="18" t="s">
        <v>83</v>
      </c>
      <c r="D13" s="18" t="s">
        <v>25</v>
      </c>
      <c r="E13" s="19"/>
      <c r="F13" s="18"/>
      <c r="G13" s="19">
        <v>18</v>
      </c>
      <c r="H13" s="19">
        <v>15</v>
      </c>
      <c r="I13" s="54">
        <f t="shared" si="0"/>
        <v>33</v>
      </c>
      <c r="J13" s="18"/>
      <c r="K13" s="18" t="s">
        <v>860</v>
      </c>
      <c r="L13" s="66" t="s">
        <v>869</v>
      </c>
      <c r="M13" s="65">
        <v>9859645918</v>
      </c>
      <c r="N13" s="18"/>
      <c r="O13" s="18"/>
      <c r="P13" s="24">
        <v>43560</v>
      </c>
      <c r="Q13" s="18" t="s">
        <v>183</v>
      </c>
      <c r="R13" s="18">
        <v>7</v>
      </c>
      <c r="S13" s="18" t="s">
        <v>179</v>
      </c>
      <c r="T13" s="18"/>
    </row>
    <row r="14" spans="1:20">
      <c r="A14" s="4">
        <v>10</v>
      </c>
      <c r="B14" s="17" t="s">
        <v>62</v>
      </c>
      <c r="C14" s="18" t="s">
        <v>84</v>
      </c>
      <c r="D14" s="18" t="s">
        <v>23</v>
      </c>
      <c r="E14" s="19"/>
      <c r="F14" s="18" t="s">
        <v>81</v>
      </c>
      <c r="G14" s="19">
        <v>36</v>
      </c>
      <c r="H14" s="19">
        <v>37</v>
      </c>
      <c r="I14" s="54">
        <f t="shared" si="0"/>
        <v>73</v>
      </c>
      <c r="J14" s="18"/>
      <c r="K14" s="18" t="s">
        <v>860</v>
      </c>
      <c r="L14" s="66" t="s">
        <v>869</v>
      </c>
      <c r="M14" s="65">
        <v>9859645919</v>
      </c>
      <c r="N14" s="18"/>
      <c r="O14" s="18"/>
      <c r="P14" s="24">
        <v>43560</v>
      </c>
      <c r="Q14" s="18" t="s">
        <v>183</v>
      </c>
      <c r="R14" s="18">
        <v>7</v>
      </c>
      <c r="S14" s="18" t="s">
        <v>179</v>
      </c>
      <c r="T14" s="18"/>
    </row>
    <row r="15" spans="1:20">
      <c r="A15" s="4">
        <v>11</v>
      </c>
      <c r="B15" s="17" t="s">
        <v>62</v>
      </c>
      <c r="C15" s="18" t="s">
        <v>85</v>
      </c>
      <c r="D15" s="18" t="s">
        <v>25</v>
      </c>
      <c r="E15" s="19"/>
      <c r="F15" s="18"/>
      <c r="G15" s="19">
        <v>20</v>
      </c>
      <c r="H15" s="19">
        <v>26</v>
      </c>
      <c r="I15" s="54">
        <f t="shared" si="0"/>
        <v>46</v>
      </c>
      <c r="J15" s="18"/>
      <c r="K15" s="18" t="s">
        <v>861</v>
      </c>
      <c r="L15" s="66" t="s">
        <v>874</v>
      </c>
      <c r="M15" s="65">
        <v>9854387562</v>
      </c>
      <c r="N15" s="18"/>
      <c r="O15" s="18"/>
      <c r="P15" s="24">
        <v>43561</v>
      </c>
      <c r="Q15" s="18" t="s">
        <v>184</v>
      </c>
      <c r="R15" s="18">
        <v>6</v>
      </c>
      <c r="S15" s="18" t="s">
        <v>179</v>
      </c>
      <c r="T15" s="18"/>
    </row>
    <row r="16" spans="1:20">
      <c r="A16" s="4">
        <v>12</v>
      </c>
      <c r="B16" s="17" t="s">
        <v>62</v>
      </c>
      <c r="C16" s="18" t="s">
        <v>86</v>
      </c>
      <c r="D16" s="18" t="s">
        <v>23</v>
      </c>
      <c r="E16" s="19"/>
      <c r="F16" s="18" t="s">
        <v>81</v>
      </c>
      <c r="G16" s="19">
        <v>56</v>
      </c>
      <c r="H16" s="19">
        <v>48</v>
      </c>
      <c r="I16" s="54">
        <f t="shared" si="0"/>
        <v>104</v>
      </c>
      <c r="J16" s="18"/>
      <c r="K16" s="18" t="s">
        <v>861</v>
      </c>
      <c r="L16" s="66" t="s">
        <v>874</v>
      </c>
      <c r="M16" s="65">
        <v>9854387562</v>
      </c>
      <c r="N16" s="18"/>
      <c r="O16" s="18"/>
      <c r="P16" s="24">
        <v>43561</v>
      </c>
      <c r="Q16" s="18" t="s">
        <v>184</v>
      </c>
      <c r="R16" s="18">
        <v>7</v>
      </c>
      <c r="S16" s="18" t="s">
        <v>179</v>
      </c>
      <c r="T16" s="18"/>
    </row>
    <row r="17" spans="1:20">
      <c r="A17" s="4">
        <v>13</v>
      </c>
      <c r="B17" s="17" t="s">
        <v>62</v>
      </c>
      <c r="C17" s="18" t="s">
        <v>87</v>
      </c>
      <c r="D17" s="18" t="s">
        <v>25</v>
      </c>
      <c r="E17" s="19"/>
      <c r="F17" s="18"/>
      <c r="G17" s="19">
        <v>39</v>
      </c>
      <c r="H17" s="19">
        <v>28</v>
      </c>
      <c r="I17" s="54">
        <f t="shared" si="0"/>
        <v>67</v>
      </c>
      <c r="J17" s="18"/>
      <c r="K17" s="18" t="s">
        <v>861</v>
      </c>
      <c r="L17" s="66" t="s">
        <v>874</v>
      </c>
      <c r="M17" s="65">
        <v>9854387562</v>
      </c>
      <c r="N17" s="18"/>
      <c r="O17" s="18"/>
      <c r="P17" s="24">
        <v>43563</v>
      </c>
      <c r="Q17" s="18" t="s">
        <v>178</v>
      </c>
      <c r="R17" s="18">
        <v>5</v>
      </c>
      <c r="S17" s="18" t="s">
        <v>179</v>
      </c>
      <c r="T17" s="18"/>
    </row>
    <row r="18" spans="1:20">
      <c r="A18" s="4">
        <v>14</v>
      </c>
      <c r="B18" s="17" t="s">
        <v>62</v>
      </c>
      <c r="C18" s="18" t="s">
        <v>88</v>
      </c>
      <c r="D18" s="18" t="s">
        <v>23</v>
      </c>
      <c r="E18" s="19"/>
      <c r="F18" s="18" t="s">
        <v>89</v>
      </c>
      <c r="G18" s="19">
        <v>73</v>
      </c>
      <c r="H18" s="19">
        <v>58</v>
      </c>
      <c r="I18" s="54">
        <f t="shared" si="0"/>
        <v>131</v>
      </c>
      <c r="J18" s="18"/>
      <c r="K18" s="18" t="s">
        <v>861</v>
      </c>
      <c r="L18" s="66" t="s">
        <v>874</v>
      </c>
      <c r="M18" s="65">
        <v>9854387562</v>
      </c>
      <c r="N18" s="18"/>
      <c r="O18" s="18"/>
      <c r="P18" s="24">
        <v>43563</v>
      </c>
      <c r="Q18" s="18" t="s">
        <v>178</v>
      </c>
      <c r="R18" s="18">
        <v>4</v>
      </c>
      <c r="S18" s="18" t="s">
        <v>179</v>
      </c>
      <c r="T18" s="18"/>
    </row>
    <row r="19" spans="1:20">
      <c r="A19" s="4">
        <v>15</v>
      </c>
      <c r="B19" s="17" t="s">
        <v>62</v>
      </c>
      <c r="C19" s="18" t="s">
        <v>90</v>
      </c>
      <c r="D19" s="18" t="s">
        <v>23</v>
      </c>
      <c r="E19" s="19"/>
      <c r="F19" s="18" t="s">
        <v>89</v>
      </c>
      <c r="G19" s="19">
        <v>128</v>
      </c>
      <c r="H19" s="19">
        <v>137</v>
      </c>
      <c r="I19" s="54">
        <f t="shared" si="0"/>
        <v>265</v>
      </c>
      <c r="J19" s="18"/>
      <c r="K19" s="18" t="s">
        <v>861</v>
      </c>
      <c r="L19" s="66" t="s">
        <v>874</v>
      </c>
      <c r="M19" s="65">
        <v>9854387562</v>
      </c>
      <c r="N19" s="18"/>
      <c r="O19" s="18"/>
      <c r="P19" s="24">
        <v>43563</v>
      </c>
      <c r="Q19" s="18" t="s">
        <v>178</v>
      </c>
      <c r="R19" s="18">
        <v>8</v>
      </c>
      <c r="S19" s="18" t="s">
        <v>179</v>
      </c>
      <c r="T19" s="18"/>
    </row>
    <row r="20" spans="1:20">
      <c r="A20" s="4">
        <v>16</v>
      </c>
      <c r="B20" s="17" t="s">
        <v>62</v>
      </c>
      <c r="C20" s="18" t="s">
        <v>91</v>
      </c>
      <c r="D20" s="18" t="s">
        <v>25</v>
      </c>
      <c r="E20" s="19"/>
      <c r="F20" s="18"/>
      <c r="G20" s="19">
        <v>29</v>
      </c>
      <c r="H20" s="19">
        <v>28</v>
      </c>
      <c r="I20" s="54">
        <f t="shared" si="0"/>
        <v>57</v>
      </c>
      <c r="J20" s="18"/>
      <c r="K20" s="18" t="s">
        <v>859</v>
      </c>
      <c r="L20" s="18" t="s">
        <v>868</v>
      </c>
      <c r="M20" s="65">
        <v>9401451538</v>
      </c>
      <c r="N20" s="18"/>
      <c r="O20" s="18"/>
      <c r="P20" s="24">
        <v>43564</v>
      </c>
      <c r="Q20" s="18" t="s">
        <v>180</v>
      </c>
      <c r="R20" s="18">
        <v>12</v>
      </c>
      <c r="S20" s="18" t="s">
        <v>179</v>
      </c>
      <c r="T20" s="18"/>
    </row>
    <row r="21" spans="1:20">
      <c r="A21" s="4">
        <v>17</v>
      </c>
      <c r="B21" s="17" t="s">
        <v>62</v>
      </c>
      <c r="C21" s="18" t="s">
        <v>92</v>
      </c>
      <c r="D21" s="18" t="s">
        <v>23</v>
      </c>
      <c r="E21" s="19"/>
      <c r="F21" s="18" t="s">
        <v>81</v>
      </c>
      <c r="G21" s="19">
        <v>20</v>
      </c>
      <c r="H21" s="19">
        <v>27</v>
      </c>
      <c r="I21" s="54">
        <f t="shared" si="0"/>
        <v>47</v>
      </c>
      <c r="J21" s="18"/>
      <c r="K21" s="18" t="s">
        <v>859</v>
      </c>
      <c r="L21" s="18" t="s">
        <v>868</v>
      </c>
      <c r="M21" s="65">
        <v>9401451539</v>
      </c>
      <c r="N21" s="18"/>
      <c r="O21" s="18"/>
      <c r="P21" s="24">
        <v>43564</v>
      </c>
      <c r="Q21" s="18" t="s">
        <v>180</v>
      </c>
      <c r="R21" s="18">
        <v>10</v>
      </c>
      <c r="S21" s="18" t="s">
        <v>179</v>
      </c>
      <c r="T21" s="18"/>
    </row>
    <row r="22" spans="1:20">
      <c r="A22" s="4">
        <v>18</v>
      </c>
      <c r="B22" s="17" t="s">
        <v>62</v>
      </c>
      <c r="C22" s="18" t="s">
        <v>93</v>
      </c>
      <c r="D22" s="18" t="s">
        <v>25</v>
      </c>
      <c r="E22" s="19"/>
      <c r="F22" s="18"/>
      <c r="G22" s="19">
        <v>31</v>
      </c>
      <c r="H22" s="19">
        <v>22</v>
      </c>
      <c r="I22" s="54">
        <f t="shared" si="0"/>
        <v>53</v>
      </c>
      <c r="J22" s="55"/>
      <c r="K22" s="55" t="s">
        <v>859</v>
      </c>
      <c r="L22" s="18" t="s">
        <v>868</v>
      </c>
      <c r="M22" s="65">
        <v>9401451540</v>
      </c>
      <c r="N22" s="55"/>
      <c r="O22" s="55"/>
      <c r="P22" s="24">
        <v>43565</v>
      </c>
      <c r="Q22" s="18" t="s">
        <v>181</v>
      </c>
      <c r="R22" s="18">
        <v>8</v>
      </c>
      <c r="S22" s="18" t="s">
        <v>179</v>
      </c>
      <c r="T22" s="18"/>
    </row>
    <row r="23" spans="1:20">
      <c r="A23" s="4">
        <v>19</v>
      </c>
      <c r="B23" s="17" t="s">
        <v>62</v>
      </c>
      <c r="C23" s="18" t="s">
        <v>94</v>
      </c>
      <c r="D23" s="18" t="s">
        <v>23</v>
      </c>
      <c r="E23" s="19"/>
      <c r="F23" s="18" t="s">
        <v>81</v>
      </c>
      <c r="G23" s="19">
        <v>37</v>
      </c>
      <c r="H23" s="19">
        <v>22</v>
      </c>
      <c r="I23" s="54">
        <f t="shared" si="0"/>
        <v>59</v>
      </c>
      <c r="J23" s="18"/>
      <c r="K23" s="18" t="s">
        <v>859</v>
      </c>
      <c r="L23" s="18" t="s">
        <v>868</v>
      </c>
      <c r="M23" s="65">
        <v>9401451541</v>
      </c>
      <c r="N23" s="18"/>
      <c r="O23" s="18"/>
      <c r="P23" s="24">
        <v>43565</v>
      </c>
      <c r="Q23" s="18" t="s">
        <v>181</v>
      </c>
      <c r="R23" s="18">
        <v>6</v>
      </c>
      <c r="S23" s="18" t="s">
        <v>179</v>
      </c>
      <c r="T23" s="18"/>
    </row>
    <row r="24" spans="1:20">
      <c r="A24" s="4">
        <v>20</v>
      </c>
      <c r="B24" s="17" t="s">
        <v>62</v>
      </c>
      <c r="C24" s="18" t="s">
        <v>95</v>
      </c>
      <c r="D24" s="18" t="s">
        <v>25</v>
      </c>
      <c r="E24" s="19"/>
      <c r="F24" s="18"/>
      <c r="G24" s="19">
        <v>14</v>
      </c>
      <c r="H24" s="19">
        <v>16</v>
      </c>
      <c r="I24" s="54">
        <f t="shared" si="0"/>
        <v>30</v>
      </c>
      <c r="J24" s="18"/>
      <c r="K24" s="18" t="s">
        <v>862</v>
      </c>
      <c r="L24" s="66" t="s">
        <v>870</v>
      </c>
      <c r="M24" s="65">
        <v>9401451523</v>
      </c>
      <c r="N24" s="18"/>
      <c r="O24" s="18"/>
      <c r="P24" s="24">
        <v>43567</v>
      </c>
      <c r="Q24" s="18" t="s">
        <v>183</v>
      </c>
      <c r="R24" s="18">
        <v>6</v>
      </c>
      <c r="S24" s="18" t="s">
        <v>179</v>
      </c>
      <c r="T24" s="18"/>
    </row>
    <row r="25" spans="1:20">
      <c r="A25" s="4">
        <v>21</v>
      </c>
      <c r="B25" s="17" t="s">
        <v>62</v>
      </c>
      <c r="C25" s="18" t="s">
        <v>96</v>
      </c>
      <c r="D25" s="18" t="s">
        <v>23</v>
      </c>
      <c r="E25" s="19"/>
      <c r="F25" s="18" t="s">
        <v>81</v>
      </c>
      <c r="G25" s="19">
        <v>63</v>
      </c>
      <c r="H25" s="19">
        <v>52</v>
      </c>
      <c r="I25" s="54">
        <f t="shared" si="0"/>
        <v>115</v>
      </c>
      <c r="J25" s="18"/>
      <c r="K25" s="18" t="s">
        <v>862</v>
      </c>
      <c r="L25" s="66" t="s">
        <v>870</v>
      </c>
      <c r="M25" s="65">
        <v>9401451523</v>
      </c>
      <c r="N25" s="18"/>
      <c r="O25" s="18"/>
      <c r="P25" s="24">
        <v>43567</v>
      </c>
      <c r="Q25" s="18" t="s">
        <v>183</v>
      </c>
      <c r="R25" s="18">
        <v>6</v>
      </c>
      <c r="S25" s="18" t="s">
        <v>179</v>
      </c>
      <c r="T25" s="18"/>
    </row>
    <row r="26" spans="1:20">
      <c r="A26" s="4">
        <v>22</v>
      </c>
      <c r="B26" s="17" t="s">
        <v>62</v>
      </c>
      <c r="C26" s="18" t="s">
        <v>97</v>
      </c>
      <c r="D26" s="18" t="s">
        <v>25</v>
      </c>
      <c r="E26" s="19"/>
      <c r="F26" s="18"/>
      <c r="G26" s="19">
        <v>12</v>
      </c>
      <c r="H26" s="19">
        <v>14</v>
      </c>
      <c r="I26" s="54">
        <f t="shared" si="0"/>
        <v>26</v>
      </c>
      <c r="J26" s="18"/>
      <c r="K26" s="18" t="s">
        <v>859</v>
      </c>
      <c r="L26" s="18" t="s">
        <v>868</v>
      </c>
      <c r="M26" s="65">
        <v>9401451541</v>
      </c>
      <c r="N26" s="18"/>
      <c r="O26" s="18"/>
      <c r="P26" s="24">
        <v>43568</v>
      </c>
      <c r="Q26" s="18" t="s">
        <v>184</v>
      </c>
      <c r="R26" s="18">
        <v>7</v>
      </c>
      <c r="S26" s="18" t="s">
        <v>179</v>
      </c>
      <c r="T26" s="18"/>
    </row>
    <row r="27" spans="1:20">
      <c r="A27" s="4">
        <v>23</v>
      </c>
      <c r="B27" s="17" t="s">
        <v>62</v>
      </c>
      <c r="C27" s="18" t="s">
        <v>98</v>
      </c>
      <c r="D27" s="18" t="s">
        <v>23</v>
      </c>
      <c r="E27" s="19"/>
      <c r="F27" s="18" t="s">
        <v>81</v>
      </c>
      <c r="G27" s="19">
        <v>29</v>
      </c>
      <c r="H27" s="19">
        <v>51</v>
      </c>
      <c r="I27" s="54">
        <f t="shared" si="0"/>
        <v>80</v>
      </c>
      <c r="J27" s="18"/>
      <c r="K27" s="18" t="s">
        <v>859</v>
      </c>
      <c r="L27" s="18" t="s">
        <v>868</v>
      </c>
      <c r="M27" s="65">
        <v>9401451542</v>
      </c>
      <c r="N27" s="18"/>
      <c r="O27" s="18"/>
      <c r="P27" s="24">
        <v>43568</v>
      </c>
      <c r="Q27" s="18" t="s">
        <v>184</v>
      </c>
      <c r="R27" s="18">
        <v>6</v>
      </c>
      <c r="S27" s="18" t="s">
        <v>179</v>
      </c>
      <c r="T27" s="18"/>
    </row>
    <row r="28" spans="1:20">
      <c r="A28" s="4">
        <v>24</v>
      </c>
      <c r="B28" s="17" t="s">
        <v>62</v>
      </c>
      <c r="C28" s="18" t="s">
        <v>99</v>
      </c>
      <c r="D28" s="18" t="s">
        <v>25</v>
      </c>
      <c r="E28" s="19"/>
      <c r="F28" s="18"/>
      <c r="G28" s="19">
        <v>12</v>
      </c>
      <c r="H28" s="19">
        <v>10</v>
      </c>
      <c r="I28" s="54">
        <f t="shared" si="0"/>
        <v>22</v>
      </c>
      <c r="J28" s="18"/>
      <c r="K28" s="18" t="s">
        <v>859</v>
      </c>
      <c r="L28" s="18" t="s">
        <v>868</v>
      </c>
      <c r="M28" s="65">
        <v>9401451543</v>
      </c>
      <c r="N28" s="18"/>
      <c r="O28" s="18"/>
      <c r="P28" s="24">
        <v>43572</v>
      </c>
      <c r="Q28" s="18" t="s">
        <v>181</v>
      </c>
      <c r="R28" s="18">
        <v>4</v>
      </c>
      <c r="S28" s="18" t="s">
        <v>179</v>
      </c>
      <c r="T28" s="18"/>
    </row>
    <row r="29" spans="1:20">
      <c r="A29" s="4">
        <v>25</v>
      </c>
      <c r="B29" s="17" t="s">
        <v>62</v>
      </c>
      <c r="C29" s="18" t="s">
        <v>100</v>
      </c>
      <c r="D29" s="18" t="s">
        <v>23</v>
      </c>
      <c r="E29" s="19"/>
      <c r="F29" s="18" t="s">
        <v>81</v>
      </c>
      <c r="G29" s="19">
        <v>44</v>
      </c>
      <c r="H29" s="19">
        <v>45</v>
      </c>
      <c r="I29" s="54">
        <f t="shared" si="0"/>
        <v>89</v>
      </c>
      <c r="J29" s="18"/>
      <c r="K29" s="18" t="s">
        <v>859</v>
      </c>
      <c r="L29" s="18" t="s">
        <v>868</v>
      </c>
      <c r="M29" s="65">
        <v>9401451544</v>
      </c>
      <c r="N29" s="18"/>
      <c r="O29" s="18"/>
      <c r="P29" s="24">
        <v>43572</v>
      </c>
      <c r="Q29" s="18" t="s">
        <v>181</v>
      </c>
      <c r="R29" s="18">
        <v>4</v>
      </c>
      <c r="S29" s="18" t="s">
        <v>179</v>
      </c>
      <c r="T29" s="18"/>
    </row>
    <row r="30" spans="1:20">
      <c r="A30" s="4">
        <v>26</v>
      </c>
      <c r="B30" s="17" t="s">
        <v>62</v>
      </c>
      <c r="C30" s="18" t="s">
        <v>101</v>
      </c>
      <c r="D30" s="18" t="s">
        <v>25</v>
      </c>
      <c r="E30" s="19"/>
      <c r="F30" s="18"/>
      <c r="G30" s="19">
        <v>24</v>
      </c>
      <c r="H30" s="19">
        <v>31</v>
      </c>
      <c r="I30" s="54">
        <f t="shared" si="0"/>
        <v>55</v>
      </c>
      <c r="J30" s="18"/>
      <c r="K30" s="18" t="s">
        <v>859</v>
      </c>
      <c r="L30" s="18" t="s">
        <v>868</v>
      </c>
      <c r="M30" s="65">
        <v>9401451545</v>
      </c>
      <c r="N30" s="18"/>
      <c r="O30" s="18"/>
      <c r="P30" s="24">
        <v>43575</v>
      </c>
      <c r="Q30" s="18" t="s">
        <v>184</v>
      </c>
      <c r="R30" s="18">
        <v>4</v>
      </c>
      <c r="S30" s="18" t="s">
        <v>179</v>
      </c>
      <c r="T30" s="18"/>
    </row>
    <row r="31" spans="1:20">
      <c r="A31" s="4">
        <v>27</v>
      </c>
      <c r="B31" s="17" t="s">
        <v>62</v>
      </c>
      <c r="C31" s="18" t="s">
        <v>102</v>
      </c>
      <c r="D31" s="18" t="s">
        <v>25</v>
      </c>
      <c r="E31" s="19"/>
      <c r="F31" s="18"/>
      <c r="G31" s="19">
        <v>12</v>
      </c>
      <c r="H31" s="19">
        <v>8</v>
      </c>
      <c r="I31" s="54">
        <f t="shared" si="0"/>
        <v>20</v>
      </c>
      <c r="J31" s="18"/>
      <c r="K31" s="18" t="s">
        <v>859</v>
      </c>
      <c r="L31" s="18" t="s">
        <v>868</v>
      </c>
      <c r="M31" s="65">
        <v>9401451546</v>
      </c>
      <c r="N31" s="18"/>
      <c r="O31" s="18"/>
      <c r="P31" s="24">
        <v>43575</v>
      </c>
      <c r="Q31" s="18" t="s">
        <v>184</v>
      </c>
      <c r="R31" s="18">
        <v>20</v>
      </c>
      <c r="S31" s="18" t="s">
        <v>179</v>
      </c>
      <c r="T31" s="18"/>
    </row>
    <row r="32" spans="1:20">
      <c r="A32" s="4">
        <v>28</v>
      </c>
      <c r="B32" s="17" t="s">
        <v>62</v>
      </c>
      <c r="C32" s="18" t="s">
        <v>103</v>
      </c>
      <c r="D32" s="18" t="s">
        <v>23</v>
      </c>
      <c r="E32" s="19"/>
      <c r="F32" s="18" t="s">
        <v>81</v>
      </c>
      <c r="G32" s="19">
        <v>31</v>
      </c>
      <c r="H32" s="19">
        <v>29</v>
      </c>
      <c r="I32" s="54">
        <f t="shared" si="0"/>
        <v>60</v>
      </c>
      <c r="J32" s="18"/>
      <c r="K32" s="18" t="s">
        <v>859</v>
      </c>
      <c r="L32" s="18" t="s">
        <v>868</v>
      </c>
      <c r="M32" s="65">
        <v>9401451547</v>
      </c>
      <c r="N32" s="18"/>
      <c r="O32" s="18"/>
      <c r="P32" s="24">
        <v>43575</v>
      </c>
      <c r="Q32" s="18" t="s">
        <v>184</v>
      </c>
      <c r="R32" s="18">
        <v>8</v>
      </c>
      <c r="S32" s="18" t="s">
        <v>179</v>
      </c>
      <c r="T32" s="18"/>
    </row>
    <row r="33" spans="1:20">
      <c r="A33" s="4">
        <v>29</v>
      </c>
      <c r="B33" s="17" t="s">
        <v>62</v>
      </c>
      <c r="C33" s="18" t="s">
        <v>104</v>
      </c>
      <c r="D33" s="18" t="s">
        <v>25</v>
      </c>
      <c r="E33" s="19"/>
      <c r="F33" s="18"/>
      <c r="G33" s="19">
        <v>24</v>
      </c>
      <c r="H33" s="19">
        <v>25</v>
      </c>
      <c r="I33" s="54">
        <f t="shared" si="0"/>
        <v>49</v>
      </c>
      <c r="J33" s="18"/>
      <c r="K33" s="18" t="s">
        <v>859</v>
      </c>
      <c r="L33" s="18" t="s">
        <v>868</v>
      </c>
      <c r="M33" s="65">
        <v>9401451548</v>
      </c>
      <c r="N33" s="18"/>
      <c r="O33" s="18"/>
      <c r="P33" s="24">
        <v>43577</v>
      </c>
      <c r="Q33" s="18" t="s">
        <v>178</v>
      </c>
      <c r="R33" s="18">
        <v>7</v>
      </c>
      <c r="S33" s="18" t="s">
        <v>179</v>
      </c>
      <c r="T33" s="18"/>
    </row>
    <row r="34" spans="1:20">
      <c r="A34" s="4">
        <v>30</v>
      </c>
      <c r="B34" s="17" t="s">
        <v>62</v>
      </c>
      <c r="C34" s="18" t="s">
        <v>105</v>
      </c>
      <c r="D34" s="18" t="s">
        <v>25</v>
      </c>
      <c r="E34" s="19"/>
      <c r="F34" s="18"/>
      <c r="G34" s="19">
        <v>13</v>
      </c>
      <c r="H34" s="19">
        <v>8</v>
      </c>
      <c r="I34" s="54">
        <f t="shared" si="0"/>
        <v>21</v>
      </c>
      <c r="J34" s="18"/>
      <c r="K34" s="18" t="s">
        <v>859</v>
      </c>
      <c r="L34" s="18" t="s">
        <v>868</v>
      </c>
      <c r="M34" s="65">
        <v>9401451549</v>
      </c>
      <c r="N34" s="18"/>
      <c r="O34" s="18"/>
      <c r="P34" s="24">
        <v>43577</v>
      </c>
      <c r="Q34" s="18" t="s">
        <v>178</v>
      </c>
      <c r="R34" s="18">
        <v>9</v>
      </c>
      <c r="S34" s="18" t="s">
        <v>179</v>
      </c>
      <c r="T34" s="18"/>
    </row>
    <row r="35" spans="1:20">
      <c r="A35" s="4">
        <v>31</v>
      </c>
      <c r="B35" s="17" t="s">
        <v>62</v>
      </c>
      <c r="C35" s="18" t="s">
        <v>106</v>
      </c>
      <c r="D35" s="18" t="s">
        <v>23</v>
      </c>
      <c r="E35" s="19"/>
      <c r="F35" s="18" t="s">
        <v>89</v>
      </c>
      <c r="G35" s="19">
        <v>37</v>
      </c>
      <c r="H35" s="19">
        <v>24</v>
      </c>
      <c r="I35" s="54">
        <f t="shared" si="0"/>
        <v>61</v>
      </c>
      <c r="J35" s="18"/>
      <c r="K35" s="18" t="s">
        <v>859</v>
      </c>
      <c r="L35" s="18" t="s">
        <v>868</v>
      </c>
      <c r="M35" s="65">
        <v>9401451550</v>
      </c>
      <c r="N35" s="18"/>
      <c r="O35" s="18"/>
      <c r="P35" s="24">
        <v>43577</v>
      </c>
      <c r="Q35" s="18" t="s">
        <v>178</v>
      </c>
      <c r="R35" s="18">
        <v>6</v>
      </c>
      <c r="S35" s="18" t="s">
        <v>179</v>
      </c>
      <c r="T35" s="18"/>
    </row>
    <row r="36" spans="1:20">
      <c r="A36" s="4">
        <v>32</v>
      </c>
      <c r="B36" s="17" t="s">
        <v>62</v>
      </c>
      <c r="C36" s="18" t="s">
        <v>107</v>
      </c>
      <c r="D36" s="18" t="s">
        <v>25</v>
      </c>
      <c r="E36" s="19"/>
      <c r="F36" s="18"/>
      <c r="G36" s="19">
        <v>15</v>
      </c>
      <c r="H36" s="19">
        <v>14</v>
      </c>
      <c r="I36" s="54">
        <f t="shared" si="0"/>
        <v>29</v>
      </c>
      <c r="J36" s="18"/>
      <c r="K36" s="18" t="s">
        <v>859</v>
      </c>
      <c r="L36" s="18" t="s">
        <v>868</v>
      </c>
      <c r="M36" s="65">
        <v>9401451551</v>
      </c>
      <c r="N36" s="18"/>
      <c r="O36" s="18"/>
      <c r="P36" s="24">
        <v>43579</v>
      </c>
      <c r="Q36" s="18" t="s">
        <v>181</v>
      </c>
      <c r="R36" s="18">
        <v>7</v>
      </c>
      <c r="S36" s="18" t="s">
        <v>179</v>
      </c>
      <c r="T36" s="18"/>
    </row>
    <row r="37" spans="1:20">
      <c r="A37" s="4">
        <v>33</v>
      </c>
      <c r="B37" s="17" t="s">
        <v>62</v>
      </c>
      <c r="C37" s="18" t="s">
        <v>108</v>
      </c>
      <c r="D37" s="18" t="s">
        <v>23</v>
      </c>
      <c r="E37" s="19"/>
      <c r="F37" s="18" t="s">
        <v>81</v>
      </c>
      <c r="G37" s="19">
        <v>36</v>
      </c>
      <c r="H37" s="19">
        <v>42</v>
      </c>
      <c r="I37" s="54">
        <f t="shared" si="0"/>
        <v>78</v>
      </c>
      <c r="J37" s="18"/>
      <c r="K37" s="18" t="s">
        <v>859</v>
      </c>
      <c r="L37" s="18" t="s">
        <v>868</v>
      </c>
      <c r="M37" s="65">
        <v>9401451552</v>
      </c>
      <c r="N37" s="18"/>
      <c r="O37" s="18"/>
      <c r="P37" s="24">
        <v>43579</v>
      </c>
      <c r="Q37" s="18" t="s">
        <v>181</v>
      </c>
      <c r="R37" s="18">
        <v>6</v>
      </c>
      <c r="S37" s="18" t="s">
        <v>179</v>
      </c>
      <c r="T37" s="18"/>
    </row>
    <row r="38" spans="1:20">
      <c r="A38" s="4">
        <v>34</v>
      </c>
      <c r="B38" s="17" t="s">
        <v>62</v>
      </c>
      <c r="C38" s="18" t="s">
        <v>109</v>
      </c>
      <c r="D38" s="18" t="s">
        <v>25</v>
      </c>
      <c r="E38" s="19"/>
      <c r="F38" s="18"/>
      <c r="G38" s="19">
        <v>6</v>
      </c>
      <c r="H38" s="19">
        <v>10</v>
      </c>
      <c r="I38" s="54">
        <f t="shared" si="0"/>
        <v>16</v>
      </c>
      <c r="J38" s="18"/>
      <c r="K38" s="18" t="s">
        <v>859</v>
      </c>
      <c r="L38" s="18" t="s">
        <v>868</v>
      </c>
      <c r="M38" s="65">
        <v>9401451553</v>
      </c>
      <c r="N38" s="18"/>
      <c r="O38" s="18"/>
      <c r="P38" s="24">
        <v>43580</v>
      </c>
      <c r="Q38" s="18" t="s">
        <v>182</v>
      </c>
      <c r="R38" s="18">
        <v>4</v>
      </c>
      <c r="S38" s="18" t="s">
        <v>179</v>
      </c>
      <c r="T38" s="18"/>
    </row>
    <row r="39" spans="1:20">
      <c r="A39" s="4">
        <v>35</v>
      </c>
      <c r="B39" s="17" t="s">
        <v>62</v>
      </c>
      <c r="C39" s="18" t="s">
        <v>110</v>
      </c>
      <c r="D39" s="18" t="s">
        <v>25</v>
      </c>
      <c r="E39" s="19"/>
      <c r="F39" s="18"/>
      <c r="G39" s="19">
        <v>7</v>
      </c>
      <c r="H39" s="19">
        <v>8</v>
      </c>
      <c r="I39" s="54">
        <f t="shared" si="0"/>
        <v>15</v>
      </c>
      <c r="J39" s="18"/>
      <c r="K39" s="18" t="s">
        <v>859</v>
      </c>
      <c r="L39" s="18" t="s">
        <v>868</v>
      </c>
      <c r="M39" s="65">
        <v>9401451554</v>
      </c>
      <c r="N39" s="18"/>
      <c r="O39" s="18"/>
      <c r="P39" s="24">
        <v>43580</v>
      </c>
      <c r="Q39" s="18" t="s">
        <v>182</v>
      </c>
      <c r="R39" s="18">
        <v>8</v>
      </c>
      <c r="S39" s="18" t="s">
        <v>179</v>
      </c>
      <c r="T39" s="18"/>
    </row>
    <row r="40" spans="1:20">
      <c r="A40" s="4">
        <v>36</v>
      </c>
      <c r="B40" s="17" t="s">
        <v>62</v>
      </c>
      <c r="C40" s="18" t="s">
        <v>111</v>
      </c>
      <c r="D40" s="18" t="s">
        <v>25</v>
      </c>
      <c r="E40" s="19"/>
      <c r="F40" s="18"/>
      <c r="G40" s="19">
        <v>18</v>
      </c>
      <c r="H40" s="19">
        <v>17</v>
      </c>
      <c r="I40" s="54">
        <f t="shared" si="0"/>
        <v>35</v>
      </c>
      <c r="J40" s="18"/>
      <c r="K40" s="18" t="s">
        <v>859</v>
      </c>
      <c r="L40" s="18" t="s">
        <v>868</v>
      </c>
      <c r="M40" s="65">
        <v>9401451555</v>
      </c>
      <c r="N40" s="18"/>
      <c r="O40" s="18"/>
      <c r="P40" s="24">
        <v>43580</v>
      </c>
      <c r="Q40" s="18" t="s">
        <v>182</v>
      </c>
      <c r="R40" s="18">
        <v>7</v>
      </c>
      <c r="S40" s="18" t="s">
        <v>179</v>
      </c>
      <c r="T40" s="18"/>
    </row>
    <row r="41" spans="1:20">
      <c r="A41" s="4">
        <v>37</v>
      </c>
      <c r="B41" s="17" t="s">
        <v>62</v>
      </c>
      <c r="C41" s="18" t="s">
        <v>112</v>
      </c>
      <c r="D41" s="18" t="s">
        <v>25</v>
      </c>
      <c r="E41" s="19"/>
      <c r="F41" s="18"/>
      <c r="G41" s="19">
        <v>26</v>
      </c>
      <c r="H41" s="19">
        <v>23</v>
      </c>
      <c r="I41" s="54">
        <f t="shared" si="0"/>
        <v>49</v>
      </c>
      <c r="J41" s="18"/>
      <c r="K41" s="18" t="s">
        <v>859</v>
      </c>
      <c r="L41" s="18" t="s">
        <v>868</v>
      </c>
      <c r="M41" s="65">
        <v>9401451556</v>
      </c>
      <c r="N41" s="18"/>
      <c r="O41" s="18"/>
      <c r="P41" s="24">
        <v>43580</v>
      </c>
      <c r="Q41" s="18" t="s">
        <v>182</v>
      </c>
      <c r="R41" s="18">
        <v>6</v>
      </c>
      <c r="S41" s="18" t="s">
        <v>179</v>
      </c>
      <c r="T41" s="18"/>
    </row>
    <row r="42" spans="1:20">
      <c r="A42" s="4">
        <v>38</v>
      </c>
      <c r="B42" s="17" t="s">
        <v>62</v>
      </c>
      <c r="C42" s="18" t="s">
        <v>113</v>
      </c>
      <c r="D42" s="18" t="s">
        <v>25</v>
      </c>
      <c r="E42" s="19"/>
      <c r="F42" s="18"/>
      <c r="G42" s="19">
        <v>24</v>
      </c>
      <c r="H42" s="19">
        <v>26</v>
      </c>
      <c r="I42" s="54">
        <f t="shared" si="0"/>
        <v>50</v>
      </c>
      <c r="J42" s="18"/>
      <c r="K42" s="18" t="s">
        <v>862</v>
      </c>
      <c r="L42" s="66" t="s">
        <v>870</v>
      </c>
      <c r="M42" s="65">
        <v>9401451523</v>
      </c>
      <c r="N42" s="18"/>
      <c r="O42" s="18"/>
      <c r="P42" s="24">
        <v>43581</v>
      </c>
      <c r="Q42" s="18" t="s">
        <v>183</v>
      </c>
      <c r="R42" s="18">
        <v>7</v>
      </c>
      <c r="S42" s="18" t="s">
        <v>179</v>
      </c>
      <c r="T42" s="18"/>
    </row>
    <row r="43" spans="1:20">
      <c r="A43" s="4">
        <v>39</v>
      </c>
      <c r="B43" s="17" t="s">
        <v>62</v>
      </c>
      <c r="C43" s="18" t="s">
        <v>114</v>
      </c>
      <c r="D43" s="18" t="s">
        <v>25</v>
      </c>
      <c r="E43" s="19"/>
      <c r="F43" s="18"/>
      <c r="G43" s="19">
        <v>24</v>
      </c>
      <c r="H43" s="19">
        <v>24</v>
      </c>
      <c r="I43" s="54">
        <f t="shared" si="0"/>
        <v>48</v>
      </c>
      <c r="J43" s="18"/>
      <c r="K43" s="18" t="s">
        <v>862</v>
      </c>
      <c r="L43" s="66" t="s">
        <v>870</v>
      </c>
      <c r="M43" s="65">
        <v>9401451523</v>
      </c>
      <c r="N43" s="18"/>
      <c r="O43" s="18"/>
      <c r="P43" s="24">
        <v>43581</v>
      </c>
      <c r="Q43" s="18" t="s">
        <v>183</v>
      </c>
      <c r="R43" s="18">
        <v>6</v>
      </c>
      <c r="S43" s="18" t="s">
        <v>179</v>
      </c>
      <c r="T43" s="18"/>
    </row>
    <row r="44" spans="1:20">
      <c r="A44" s="4">
        <v>40</v>
      </c>
      <c r="B44" s="17" t="s">
        <v>62</v>
      </c>
      <c r="C44" s="18" t="s">
        <v>115</v>
      </c>
      <c r="D44" s="18" t="s">
        <v>25</v>
      </c>
      <c r="E44" s="19"/>
      <c r="F44" s="18"/>
      <c r="G44" s="19">
        <v>34</v>
      </c>
      <c r="H44" s="19">
        <v>22</v>
      </c>
      <c r="I44" s="54">
        <f t="shared" si="0"/>
        <v>56</v>
      </c>
      <c r="J44" s="18"/>
      <c r="K44" s="18" t="s">
        <v>862</v>
      </c>
      <c r="L44" s="66" t="s">
        <v>870</v>
      </c>
      <c r="M44" s="65">
        <v>9401451523</v>
      </c>
      <c r="N44" s="18"/>
      <c r="O44" s="18"/>
      <c r="P44" s="24">
        <v>43582</v>
      </c>
      <c r="Q44" s="18" t="s">
        <v>184</v>
      </c>
      <c r="R44" s="18">
        <v>12</v>
      </c>
      <c r="S44" s="18" t="s">
        <v>179</v>
      </c>
      <c r="T44" s="18"/>
    </row>
    <row r="45" spans="1:20">
      <c r="A45" s="4">
        <v>41</v>
      </c>
      <c r="B45" s="17" t="s">
        <v>62</v>
      </c>
      <c r="C45" s="18" t="s">
        <v>116</v>
      </c>
      <c r="D45" s="18" t="s">
        <v>23</v>
      </c>
      <c r="E45" s="19"/>
      <c r="F45" s="18" t="s">
        <v>81</v>
      </c>
      <c r="G45" s="19">
        <v>40</v>
      </c>
      <c r="H45" s="19">
        <v>52</v>
      </c>
      <c r="I45" s="54">
        <f t="shared" si="0"/>
        <v>92</v>
      </c>
      <c r="J45" s="18"/>
      <c r="K45" s="18" t="s">
        <v>862</v>
      </c>
      <c r="L45" s="66" t="s">
        <v>870</v>
      </c>
      <c r="M45" s="65">
        <v>9401451523</v>
      </c>
      <c r="N45" s="18"/>
      <c r="O45" s="18"/>
      <c r="P45" s="24">
        <v>43582</v>
      </c>
      <c r="Q45" s="18" t="s">
        <v>184</v>
      </c>
      <c r="R45" s="18">
        <v>12</v>
      </c>
      <c r="S45" s="18" t="s">
        <v>179</v>
      </c>
      <c r="T45" s="18"/>
    </row>
    <row r="46" spans="1:20">
      <c r="A46" s="4">
        <v>42</v>
      </c>
      <c r="B46" s="17" t="s">
        <v>62</v>
      </c>
      <c r="C46" s="18" t="s">
        <v>117</v>
      </c>
      <c r="D46" s="18" t="s">
        <v>25</v>
      </c>
      <c r="E46" s="19"/>
      <c r="F46" s="18"/>
      <c r="G46" s="19">
        <v>35</v>
      </c>
      <c r="H46" s="19">
        <v>30</v>
      </c>
      <c r="I46" s="54">
        <f t="shared" si="0"/>
        <v>65</v>
      </c>
      <c r="J46" s="18"/>
      <c r="K46" s="18" t="s">
        <v>863</v>
      </c>
      <c r="L46" s="66" t="s">
        <v>869</v>
      </c>
      <c r="M46" s="65">
        <v>9859645916</v>
      </c>
      <c r="N46" s="18"/>
      <c r="O46" s="18"/>
      <c r="P46" s="24">
        <v>43584</v>
      </c>
      <c r="Q46" s="18" t="s">
        <v>178</v>
      </c>
      <c r="R46" s="18">
        <v>12</v>
      </c>
      <c r="S46" s="18" t="s">
        <v>179</v>
      </c>
      <c r="T46" s="18"/>
    </row>
    <row r="47" spans="1:20">
      <c r="A47" s="4">
        <v>43</v>
      </c>
      <c r="B47" s="17" t="s">
        <v>62</v>
      </c>
      <c r="C47" s="18" t="s">
        <v>118</v>
      </c>
      <c r="D47" s="18" t="s">
        <v>23</v>
      </c>
      <c r="E47" s="19"/>
      <c r="F47" s="18" t="s">
        <v>81</v>
      </c>
      <c r="G47" s="19">
        <v>47</v>
      </c>
      <c r="H47" s="19">
        <v>59</v>
      </c>
      <c r="I47" s="54">
        <f t="shared" si="0"/>
        <v>106</v>
      </c>
      <c r="J47" s="18"/>
      <c r="K47" s="18" t="s">
        <v>863</v>
      </c>
      <c r="L47" s="66" t="s">
        <v>869</v>
      </c>
      <c r="M47" s="65">
        <v>9859645917</v>
      </c>
      <c r="N47" s="18"/>
      <c r="O47" s="18"/>
      <c r="P47" s="24">
        <v>43584</v>
      </c>
      <c r="Q47" s="18" t="s">
        <v>178</v>
      </c>
      <c r="R47" s="18">
        <v>4</v>
      </c>
      <c r="S47" s="18" t="s">
        <v>179</v>
      </c>
      <c r="T47" s="18"/>
    </row>
    <row r="48" spans="1:20">
      <c r="A48" s="4">
        <v>44</v>
      </c>
      <c r="B48" s="17" t="s">
        <v>62</v>
      </c>
      <c r="C48" s="18" t="s">
        <v>119</v>
      </c>
      <c r="D48" s="18" t="s">
        <v>23</v>
      </c>
      <c r="E48" s="19"/>
      <c r="F48" s="18" t="s">
        <v>81</v>
      </c>
      <c r="G48" s="19">
        <v>107</v>
      </c>
      <c r="H48" s="19">
        <v>84</v>
      </c>
      <c r="I48" s="54">
        <f t="shared" si="0"/>
        <v>191</v>
      </c>
      <c r="J48" s="18"/>
      <c r="K48" s="18" t="s">
        <v>863</v>
      </c>
      <c r="L48" s="66" t="s">
        <v>869</v>
      </c>
      <c r="M48" s="65">
        <v>9859645918</v>
      </c>
      <c r="N48" s="18"/>
      <c r="O48" s="18"/>
      <c r="P48" s="24">
        <v>43585</v>
      </c>
      <c r="Q48" s="18" t="s">
        <v>180</v>
      </c>
      <c r="R48" s="18">
        <v>4</v>
      </c>
      <c r="S48" s="18" t="s">
        <v>179</v>
      </c>
      <c r="T48" s="18"/>
    </row>
    <row r="49" spans="1:20">
      <c r="A49" s="4">
        <v>45</v>
      </c>
      <c r="B49" s="17" t="s">
        <v>62</v>
      </c>
      <c r="C49" s="18" t="s">
        <v>90</v>
      </c>
      <c r="D49" s="18" t="s">
        <v>23</v>
      </c>
      <c r="E49" s="19"/>
      <c r="F49" s="18" t="s">
        <v>89</v>
      </c>
      <c r="G49" s="19">
        <v>85</v>
      </c>
      <c r="H49" s="19">
        <v>111</v>
      </c>
      <c r="I49" s="54">
        <f t="shared" si="0"/>
        <v>196</v>
      </c>
      <c r="J49" s="18"/>
      <c r="K49" s="18" t="s">
        <v>863</v>
      </c>
      <c r="L49" s="66" t="s">
        <v>869</v>
      </c>
      <c r="M49" s="65">
        <v>9859645919</v>
      </c>
      <c r="N49" s="18"/>
      <c r="O49" s="18"/>
      <c r="P49" s="24">
        <v>43585</v>
      </c>
      <c r="Q49" s="18" t="s">
        <v>180</v>
      </c>
      <c r="R49" s="18">
        <v>36</v>
      </c>
      <c r="S49" s="18" t="s">
        <v>179</v>
      </c>
      <c r="T49" s="18"/>
    </row>
    <row r="50" spans="1:20">
      <c r="A50" s="4">
        <v>46</v>
      </c>
      <c r="B50" s="17" t="s">
        <v>63</v>
      </c>
      <c r="C50" s="18" t="s">
        <v>120</v>
      </c>
      <c r="D50" s="18" t="s">
        <v>23</v>
      </c>
      <c r="E50" s="19"/>
      <c r="F50" s="18" t="s">
        <v>81</v>
      </c>
      <c r="G50" s="19">
        <v>20</v>
      </c>
      <c r="H50" s="19">
        <v>20</v>
      </c>
      <c r="I50" s="54">
        <f t="shared" si="0"/>
        <v>40</v>
      </c>
      <c r="J50" s="18"/>
      <c r="K50" s="18" t="s">
        <v>864</v>
      </c>
      <c r="L50" s="66" t="s">
        <v>871</v>
      </c>
      <c r="M50" s="65">
        <v>9707631211</v>
      </c>
      <c r="N50" s="18"/>
      <c r="O50" s="18"/>
      <c r="P50" s="24">
        <v>43557</v>
      </c>
      <c r="Q50" s="18" t="s">
        <v>180</v>
      </c>
      <c r="R50" s="18">
        <v>10</v>
      </c>
      <c r="S50" s="18" t="s">
        <v>179</v>
      </c>
      <c r="T50" s="18"/>
    </row>
    <row r="51" spans="1:20">
      <c r="A51" s="4">
        <v>47</v>
      </c>
      <c r="B51" s="17" t="s">
        <v>63</v>
      </c>
      <c r="C51" s="18" t="s">
        <v>121</v>
      </c>
      <c r="D51" s="18" t="s">
        <v>25</v>
      </c>
      <c r="E51" s="19"/>
      <c r="F51" s="18"/>
      <c r="G51" s="19">
        <v>26</v>
      </c>
      <c r="H51" s="19">
        <v>33</v>
      </c>
      <c r="I51" s="54">
        <f t="shared" si="0"/>
        <v>59</v>
      </c>
      <c r="J51" s="18"/>
      <c r="K51" s="18" t="s">
        <v>864</v>
      </c>
      <c r="L51" s="66" t="s">
        <v>871</v>
      </c>
      <c r="M51" s="65">
        <v>9707631211</v>
      </c>
      <c r="N51" s="18"/>
      <c r="O51" s="18"/>
      <c r="P51" s="24">
        <v>43557</v>
      </c>
      <c r="Q51" s="18" t="s">
        <v>180</v>
      </c>
      <c r="R51" s="18">
        <v>10</v>
      </c>
      <c r="S51" s="18" t="s">
        <v>179</v>
      </c>
      <c r="T51" s="18"/>
    </row>
    <row r="52" spans="1:20">
      <c r="A52" s="4">
        <v>48</v>
      </c>
      <c r="B52" s="17" t="s">
        <v>63</v>
      </c>
      <c r="C52" s="18" t="s">
        <v>122</v>
      </c>
      <c r="D52" s="18" t="s">
        <v>25</v>
      </c>
      <c r="E52" s="19"/>
      <c r="F52" s="18"/>
      <c r="G52" s="19">
        <v>22</v>
      </c>
      <c r="H52" s="19">
        <v>25</v>
      </c>
      <c r="I52" s="54">
        <f t="shared" si="0"/>
        <v>47</v>
      </c>
      <c r="J52" s="18"/>
      <c r="K52" s="18" t="s">
        <v>864</v>
      </c>
      <c r="L52" s="66" t="s">
        <v>871</v>
      </c>
      <c r="M52" s="65">
        <v>9707631211</v>
      </c>
      <c r="N52" s="18"/>
      <c r="O52" s="18"/>
      <c r="P52" s="24">
        <v>43557</v>
      </c>
      <c r="Q52" s="18" t="s">
        <v>180</v>
      </c>
      <c r="R52" s="18">
        <v>11</v>
      </c>
      <c r="S52" s="18" t="s">
        <v>179</v>
      </c>
      <c r="T52" s="18"/>
    </row>
    <row r="53" spans="1:20">
      <c r="A53" s="4">
        <v>49</v>
      </c>
      <c r="B53" s="17" t="s">
        <v>63</v>
      </c>
      <c r="C53" s="18" t="s">
        <v>123</v>
      </c>
      <c r="D53" s="18" t="s">
        <v>25</v>
      </c>
      <c r="E53" s="19"/>
      <c r="F53" s="18"/>
      <c r="G53" s="19">
        <v>4</v>
      </c>
      <c r="H53" s="19">
        <v>10</v>
      </c>
      <c r="I53" s="54">
        <f t="shared" si="0"/>
        <v>14</v>
      </c>
      <c r="J53" s="18"/>
      <c r="K53" s="18" t="s">
        <v>864</v>
      </c>
      <c r="L53" s="66" t="s">
        <v>871</v>
      </c>
      <c r="M53" s="65">
        <v>9707631211</v>
      </c>
      <c r="N53" s="18"/>
      <c r="O53" s="18"/>
      <c r="P53" s="24">
        <v>43558</v>
      </c>
      <c r="Q53" s="18" t="s">
        <v>181</v>
      </c>
      <c r="R53" s="18">
        <v>12</v>
      </c>
      <c r="S53" s="18" t="s">
        <v>179</v>
      </c>
      <c r="T53" s="18"/>
    </row>
    <row r="54" spans="1:20">
      <c r="A54" s="4">
        <v>50</v>
      </c>
      <c r="B54" s="17" t="s">
        <v>63</v>
      </c>
      <c r="C54" s="18" t="s">
        <v>124</v>
      </c>
      <c r="D54" s="18" t="s">
        <v>25</v>
      </c>
      <c r="E54" s="19"/>
      <c r="F54" s="18"/>
      <c r="G54" s="19">
        <v>4</v>
      </c>
      <c r="H54" s="19">
        <v>6</v>
      </c>
      <c r="I54" s="54">
        <f t="shared" si="0"/>
        <v>10</v>
      </c>
      <c r="J54" s="18"/>
      <c r="K54" s="18" t="s">
        <v>864</v>
      </c>
      <c r="L54" s="66" t="s">
        <v>871</v>
      </c>
      <c r="M54" s="65">
        <v>9707631211</v>
      </c>
      <c r="N54" s="18"/>
      <c r="O54" s="18"/>
      <c r="P54" s="24">
        <v>43558</v>
      </c>
      <c r="Q54" s="18" t="s">
        <v>181</v>
      </c>
      <c r="R54" s="18">
        <v>10</v>
      </c>
      <c r="S54" s="18" t="s">
        <v>179</v>
      </c>
      <c r="T54" s="18"/>
    </row>
    <row r="55" spans="1:20">
      <c r="A55" s="4">
        <v>51</v>
      </c>
      <c r="B55" s="17" t="s">
        <v>63</v>
      </c>
      <c r="C55" s="18" t="s">
        <v>125</v>
      </c>
      <c r="D55" s="18" t="s">
        <v>25</v>
      </c>
      <c r="E55" s="19"/>
      <c r="F55" s="18"/>
      <c r="G55" s="19">
        <v>6</v>
      </c>
      <c r="H55" s="19">
        <v>12</v>
      </c>
      <c r="I55" s="54">
        <f t="shared" si="0"/>
        <v>18</v>
      </c>
      <c r="J55" s="18"/>
      <c r="K55" s="18" t="s">
        <v>864</v>
      </c>
      <c r="L55" s="66" t="s">
        <v>871</v>
      </c>
      <c r="M55" s="65">
        <v>9707631211</v>
      </c>
      <c r="N55" s="18"/>
      <c r="O55" s="18"/>
      <c r="P55" s="24">
        <v>43558</v>
      </c>
      <c r="Q55" s="18" t="s">
        <v>181</v>
      </c>
      <c r="R55" s="18">
        <v>12</v>
      </c>
      <c r="S55" s="18" t="s">
        <v>179</v>
      </c>
      <c r="T55" s="18"/>
    </row>
    <row r="56" spans="1:20">
      <c r="A56" s="4">
        <v>52</v>
      </c>
      <c r="B56" s="17" t="s">
        <v>63</v>
      </c>
      <c r="C56" s="18" t="s">
        <v>126</v>
      </c>
      <c r="D56" s="18" t="s">
        <v>25</v>
      </c>
      <c r="E56" s="19"/>
      <c r="F56" s="18"/>
      <c r="G56" s="19">
        <v>8</v>
      </c>
      <c r="H56" s="19">
        <v>2</v>
      </c>
      <c r="I56" s="54">
        <f t="shared" si="0"/>
        <v>10</v>
      </c>
      <c r="J56" s="18"/>
      <c r="K56" s="18" t="s">
        <v>864</v>
      </c>
      <c r="L56" s="66" t="s">
        <v>871</v>
      </c>
      <c r="M56" s="65">
        <v>9707631211</v>
      </c>
      <c r="N56" s="18"/>
      <c r="O56" s="18"/>
      <c r="P56" s="24">
        <v>43558</v>
      </c>
      <c r="Q56" s="18" t="s">
        <v>181</v>
      </c>
      <c r="R56" s="18">
        <v>11</v>
      </c>
      <c r="S56" s="18" t="s">
        <v>179</v>
      </c>
      <c r="T56" s="18"/>
    </row>
    <row r="57" spans="1:20">
      <c r="A57" s="4">
        <v>53</v>
      </c>
      <c r="B57" s="17" t="s">
        <v>63</v>
      </c>
      <c r="C57" s="18" t="s">
        <v>127</v>
      </c>
      <c r="D57" s="18" t="s">
        <v>25</v>
      </c>
      <c r="E57" s="19"/>
      <c r="F57" s="18"/>
      <c r="G57" s="19">
        <v>10</v>
      </c>
      <c r="H57" s="19">
        <v>11</v>
      </c>
      <c r="I57" s="54">
        <f t="shared" si="0"/>
        <v>21</v>
      </c>
      <c r="J57" s="18"/>
      <c r="K57" s="18" t="s">
        <v>864</v>
      </c>
      <c r="L57" s="66" t="s">
        <v>871</v>
      </c>
      <c r="M57" s="65">
        <v>9707631211</v>
      </c>
      <c r="N57" s="18"/>
      <c r="O57" s="18"/>
      <c r="P57" s="24">
        <v>43558</v>
      </c>
      <c r="Q57" s="18" t="s">
        <v>181</v>
      </c>
      <c r="R57" s="18">
        <v>11</v>
      </c>
      <c r="S57" s="18" t="s">
        <v>179</v>
      </c>
      <c r="T57" s="18"/>
    </row>
    <row r="58" spans="1:20">
      <c r="A58" s="4">
        <v>54</v>
      </c>
      <c r="B58" s="17" t="s">
        <v>63</v>
      </c>
      <c r="C58" s="18" t="s">
        <v>128</v>
      </c>
      <c r="D58" s="18" t="s">
        <v>25</v>
      </c>
      <c r="E58" s="19"/>
      <c r="F58" s="18"/>
      <c r="G58" s="19">
        <v>9</v>
      </c>
      <c r="H58" s="19">
        <v>7</v>
      </c>
      <c r="I58" s="54">
        <f t="shared" si="0"/>
        <v>16</v>
      </c>
      <c r="J58" s="18"/>
      <c r="K58" s="18" t="s">
        <v>864</v>
      </c>
      <c r="L58" s="66" t="s">
        <v>871</v>
      </c>
      <c r="M58" s="65">
        <v>9707631211</v>
      </c>
      <c r="N58" s="18"/>
      <c r="O58" s="18"/>
      <c r="P58" s="24">
        <v>43558</v>
      </c>
      <c r="Q58" s="18" t="s">
        <v>181</v>
      </c>
      <c r="R58" s="18">
        <v>11</v>
      </c>
      <c r="S58" s="18" t="s">
        <v>179</v>
      </c>
      <c r="T58" s="18"/>
    </row>
    <row r="59" spans="1:20">
      <c r="A59" s="4">
        <v>55</v>
      </c>
      <c r="B59" s="17" t="s">
        <v>63</v>
      </c>
      <c r="C59" s="18" t="s">
        <v>129</v>
      </c>
      <c r="D59" s="18" t="s">
        <v>25</v>
      </c>
      <c r="E59" s="19"/>
      <c r="F59" s="18"/>
      <c r="G59" s="19">
        <v>11</v>
      </c>
      <c r="H59" s="19">
        <v>8</v>
      </c>
      <c r="I59" s="54">
        <f t="shared" si="0"/>
        <v>19</v>
      </c>
      <c r="J59" s="18"/>
      <c r="K59" s="18" t="s">
        <v>864</v>
      </c>
      <c r="L59" s="66" t="s">
        <v>871</v>
      </c>
      <c r="M59" s="65">
        <v>9707631211</v>
      </c>
      <c r="N59" s="18"/>
      <c r="O59" s="18"/>
      <c r="P59" s="24">
        <v>43558</v>
      </c>
      <c r="Q59" s="18" t="s">
        <v>181</v>
      </c>
      <c r="R59" s="18">
        <v>13</v>
      </c>
      <c r="S59" s="18" t="s">
        <v>179</v>
      </c>
      <c r="T59" s="18"/>
    </row>
    <row r="60" spans="1:20">
      <c r="A60" s="4">
        <v>56</v>
      </c>
      <c r="B60" s="17" t="s">
        <v>63</v>
      </c>
      <c r="C60" s="18" t="s">
        <v>130</v>
      </c>
      <c r="D60" s="18" t="s">
        <v>25</v>
      </c>
      <c r="E60" s="19"/>
      <c r="F60" s="18"/>
      <c r="G60" s="19">
        <v>16</v>
      </c>
      <c r="H60" s="19">
        <v>11</v>
      </c>
      <c r="I60" s="54">
        <f t="shared" si="0"/>
        <v>27</v>
      </c>
      <c r="J60" s="18"/>
      <c r="K60" s="18" t="s">
        <v>866</v>
      </c>
      <c r="L60" s="66" t="s">
        <v>872</v>
      </c>
      <c r="M60" s="65">
        <v>9954305437</v>
      </c>
      <c r="N60" s="18"/>
      <c r="O60" s="18"/>
      <c r="P60" s="24">
        <v>43559</v>
      </c>
      <c r="Q60" s="18" t="s">
        <v>182</v>
      </c>
      <c r="R60" s="18">
        <v>12</v>
      </c>
      <c r="S60" s="18" t="s">
        <v>179</v>
      </c>
      <c r="T60" s="18"/>
    </row>
    <row r="61" spans="1:20">
      <c r="A61" s="4">
        <v>57</v>
      </c>
      <c r="B61" s="17" t="s">
        <v>63</v>
      </c>
      <c r="C61" s="18" t="s">
        <v>131</v>
      </c>
      <c r="D61" s="18" t="s">
        <v>25</v>
      </c>
      <c r="E61" s="19"/>
      <c r="F61" s="18"/>
      <c r="G61" s="19">
        <v>26</v>
      </c>
      <c r="H61" s="19">
        <v>15</v>
      </c>
      <c r="I61" s="54">
        <f t="shared" si="0"/>
        <v>41</v>
      </c>
      <c r="J61" s="18"/>
      <c r="K61" s="18" t="s">
        <v>866</v>
      </c>
      <c r="L61" s="66" t="s">
        <v>872</v>
      </c>
      <c r="M61" s="65">
        <v>9954305437</v>
      </c>
      <c r="N61" s="18"/>
      <c r="O61" s="18"/>
      <c r="P61" s="24">
        <v>43559</v>
      </c>
      <c r="Q61" s="18" t="s">
        <v>182</v>
      </c>
      <c r="R61" s="18">
        <v>15</v>
      </c>
      <c r="S61" s="18" t="s">
        <v>179</v>
      </c>
      <c r="T61" s="18"/>
    </row>
    <row r="62" spans="1:20">
      <c r="A62" s="4">
        <v>58</v>
      </c>
      <c r="B62" s="17" t="s">
        <v>63</v>
      </c>
      <c r="C62" s="18" t="s">
        <v>132</v>
      </c>
      <c r="D62" s="18" t="s">
        <v>25</v>
      </c>
      <c r="E62" s="19"/>
      <c r="F62" s="18"/>
      <c r="G62" s="19">
        <v>19</v>
      </c>
      <c r="H62" s="19">
        <v>17</v>
      </c>
      <c r="I62" s="54">
        <f t="shared" si="0"/>
        <v>36</v>
      </c>
      <c r="J62" s="18"/>
      <c r="K62" s="18" t="s">
        <v>866</v>
      </c>
      <c r="L62" s="66" t="s">
        <v>872</v>
      </c>
      <c r="M62" s="65">
        <v>9954305437</v>
      </c>
      <c r="N62" s="18"/>
      <c r="O62" s="18"/>
      <c r="P62" s="24">
        <v>43559</v>
      </c>
      <c r="Q62" s="18" t="s">
        <v>182</v>
      </c>
      <c r="R62" s="18">
        <v>14</v>
      </c>
      <c r="S62" s="18" t="s">
        <v>179</v>
      </c>
      <c r="T62" s="18"/>
    </row>
    <row r="63" spans="1:20">
      <c r="A63" s="4">
        <v>59</v>
      </c>
      <c r="B63" s="17" t="s">
        <v>63</v>
      </c>
      <c r="C63" s="18" t="s">
        <v>133</v>
      </c>
      <c r="D63" s="18" t="s">
        <v>25</v>
      </c>
      <c r="E63" s="19"/>
      <c r="F63" s="18"/>
      <c r="G63" s="19">
        <v>18</v>
      </c>
      <c r="H63" s="19">
        <v>21</v>
      </c>
      <c r="I63" s="54">
        <f t="shared" si="0"/>
        <v>39</v>
      </c>
      <c r="J63" s="18"/>
      <c r="K63" s="18" t="s">
        <v>866</v>
      </c>
      <c r="L63" s="66" t="s">
        <v>872</v>
      </c>
      <c r="M63" s="65">
        <v>9954305437</v>
      </c>
      <c r="N63" s="18"/>
      <c r="O63" s="18"/>
      <c r="P63" s="24">
        <v>43559</v>
      </c>
      <c r="Q63" s="18" t="s">
        <v>182</v>
      </c>
      <c r="R63" s="18">
        <v>13</v>
      </c>
      <c r="S63" s="18" t="s">
        <v>179</v>
      </c>
      <c r="T63" s="18"/>
    </row>
    <row r="64" spans="1:20">
      <c r="A64" s="4">
        <v>60</v>
      </c>
      <c r="B64" s="17" t="s">
        <v>63</v>
      </c>
      <c r="C64" s="18" t="s">
        <v>134</v>
      </c>
      <c r="D64" s="18" t="s">
        <v>25</v>
      </c>
      <c r="E64" s="19"/>
      <c r="F64" s="18"/>
      <c r="G64" s="19">
        <v>42</v>
      </c>
      <c r="H64" s="19">
        <v>38</v>
      </c>
      <c r="I64" s="54">
        <f t="shared" si="0"/>
        <v>80</v>
      </c>
      <c r="J64" s="18"/>
      <c r="K64" s="18" t="s">
        <v>866</v>
      </c>
      <c r="L64" s="66" t="s">
        <v>872</v>
      </c>
      <c r="M64" s="65">
        <v>9954305437</v>
      </c>
      <c r="N64" s="18"/>
      <c r="O64" s="18"/>
      <c r="P64" s="24">
        <v>43560</v>
      </c>
      <c r="Q64" s="18" t="s">
        <v>183</v>
      </c>
      <c r="R64" s="18">
        <v>13</v>
      </c>
      <c r="S64" s="18" t="s">
        <v>179</v>
      </c>
      <c r="T64" s="18"/>
    </row>
    <row r="65" spans="1:20">
      <c r="A65" s="4">
        <v>61</v>
      </c>
      <c r="B65" s="17" t="s">
        <v>63</v>
      </c>
      <c r="C65" s="18" t="s">
        <v>135</v>
      </c>
      <c r="D65" s="18" t="s">
        <v>23</v>
      </c>
      <c r="E65" s="19"/>
      <c r="F65" s="18" t="s">
        <v>81</v>
      </c>
      <c r="G65" s="19">
        <v>44</v>
      </c>
      <c r="H65" s="19">
        <v>51</v>
      </c>
      <c r="I65" s="54">
        <f t="shared" si="0"/>
        <v>95</v>
      </c>
      <c r="J65" s="18"/>
      <c r="K65" s="18" t="s">
        <v>866</v>
      </c>
      <c r="L65" s="66" t="s">
        <v>872</v>
      </c>
      <c r="M65" s="65">
        <v>9954305437</v>
      </c>
      <c r="N65" s="18"/>
      <c r="O65" s="18"/>
      <c r="P65" s="24">
        <v>43560</v>
      </c>
      <c r="Q65" s="18" t="s">
        <v>183</v>
      </c>
      <c r="R65" s="18">
        <v>14</v>
      </c>
      <c r="S65" s="18" t="s">
        <v>179</v>
      </c>
      <c r="T65" s="18"/>
    </row>
    <row r="66" spans="1:20">
      <c r="A66" s="4">
        <v>62</v>
      </c>
      <c r="B66" s="17" t="s">
        <v>63</v>
      </c>
      <c r="C66" s="18" t="s">
        <v>136</v>
      </c>
      <c r="D66" s="18" t="s">
        <v>23</v>
      </c>
      <c r="E66" s="19"/>
      <c r="F66" s="18" t="s">
        <v>81</v>
      </c>
      <c r="G66" s="19">
        <v>0</v>
      </c>
      <c r="H66" s="19">
        <v>109</v>
      </c>
      <c r="I66" s="54">
        <f t="shared" si="0"/>
        <v>109</v>
      </c>
      <c r="J66" s="18"/>
      <c r="K66" s="18" t="s">
        <v>866</v>
      </c>
      <c r="L66" s="66" t="s">
        <v>872</v>
      </c>
      <c r="M66" s="65">
        <v>9954305437</v>
      </c>
      <c r="N66" s="18"/>
      <c r="O66" s="18"/>
      <c r="P66" s="24">
        <v>43561</v>
      </c>
      <c r="Q66" s="18" t="s">
        <v>184</v>
      </c>
      <c r="R66" s="18">
        <v>15</v>
      </c>
      <c r="S66" s="18" t="s">
        <v>179</v>
      </c>
      <c r="T66" s="18"/>
    </row>
    <row r="67" spans="1:20">
      <c r="A67" s="4">
        <v>63</v>
      </c>
      <c r="B67" s="17" t="s">
        <v>63</v>
      </c>
      <c r="C67" s="18" t="s">
        <v>137</v>
      </c>
      <c r="D67" s="18" t="s">
        <v>25</v>
      </c>
      <c r="E67" s="19"/>
      <c r="F67" s="18"/>
      <c r="G67" s="19">
        <v>19</v>
      </c>
      <c r="H67" s="19">
        <v>12</v>
      </c>
      <c r="I67" s="54">
        <f t="shared" si="0"/>
        <v>31</v>
      </c>
      <c r="J67" s="18"/>
      <c r="K67" s="18" t="s">
        <v>866</v>
      </c>
      <c r="L67" s="66" t="s">
        <v>872</v>
      </c>
      <c r="M67" s="65">
        <v>9954305437</v>
      </c>
      <c r="N67" s="18"/>
      <c r="O67" s="18"/>
      <c r="P67" s="24">
        <v>43563</v>
      </c>
      <c r="Q67" s="18" t="s">
        <v>178</v>
      </c>
      <c r="R67" s="18">
        <v>15</v>
      </c>
      <c r="S67" s="18" t="s">
        <v>179</v>
      </c>
      <c r="T67" s="18"/>
    </row>
    <row r="68" spans="1:20">
      <c r="A68" s="4">
        <v>64</v>
      </c>
      <c r="B68" s="17" t="s">
        <v>63</v>
      </c>
      <c r="C68" s="18" t="s">
        <v>138</v>
      </c>
      <c r="D68" s="18" t="s">
        <v>25</v>
      </c>
      <c r="E68" s="19"/>
      <c r="F68" s="18"/>
      <c r="G68" s="19">
        <v>17</v>
      </c>
      <c r="H68" s="19">
        <v>18</v>
      </c>
      <c r="I68" s="54">
        <f t="shared" si="0"/>
        <v>35</v>
      </c>
      <c r="J68" s="18"/>
      <c r="K68" s="18" t="s">
        <v>866</v>
      </c>
      <c r="L68" s="66" t="s">
        <v>872</v>
      </c>
      <c r="M68" s="65">
        <v>9954305437</v>
      </c>
      <c r="N68" s="18"/>
      <c r="O68" s="18"/>
      <c r="P68" s="24">
        <v>43563</v>
      </c>
      <c r="Q68" s="18" t="s">
        <v>178</v>
      </c>
      <c r="R68" s="18">
        <v>10</v>
      </c>
      <c r="S68" s="18" t="s">
        <v>179</v>
      </c>
      <c r="T68" s="18"/>
    </row>
    <row r="69" spans="1:20">
      <c r="A69" s="4">
        <v>65</v>
      </c>
      <c r="B69" s="17" t="s">
        <v>63</v>
      </c>
      <c r="C69" s="18" t="s">
        <v>139</v>
      </c>
      <c r="D69" s="18" t="s">
        <v>25</v>
      </c>
      <c r="E69" s="19"/>
      <c r="F69" s="18"/>
      <c r="G69" s="19">
        <v>65</v>
      </c>
      <c r="H69" s="19">
        <v>56</v>
      </c>
      <c r="I69" s="54">
        <f t="shared" si="0"/>
        <v>121</v>
      </c>
      <c r="J69" s="18"/>
      <c r="K69" s="18" t="s">
        <v>866</v>
      </c>
      <c r="L69" s="66" t="s">
        <v>872</v>
      </c>
      <c r="M69" s="65">
        <v>9954305437</v>
      </c>
      <c r="N69" s="18"/>
      <c r="O69" s="18"/>
      <c r="P69" s="24">
        <v>43564</v>
      </c>
      <c r="Q69" s="18" t="s">
        <v>180</v>
      </c>
      <c r="R69" s="18">
        <v>10</v>
      </c>
      <c r="S69" s="18" t="s">
        <v>179</v>
      </c>
      <c r="T69" s="18"/>
    </row>
    <row r="70" spans="1:20">
      <c r="A70" s="4">
        <v>66</v>
      </c>
      <c r="B70" s="17" t="s">
        <v>63</v>
      </c>
      <c r="C70" s="18" t="s">
        <v>140</v>
      </c>
      <c r="D70" s="18" t="s">
        <v>23</v>
      </c>
      <c r="E70" s="19"/>
      <c r="F70" s="18" t="s">
        <v>81</v>
      </c>
      <c r="G70" s="19">
        <v>76</v>
      </c>
      <c r="H70" s="19">
        <v>59</v>
      </c>
      <c r="I70" s="54">
        <f t="shared" ref="I70:I133" si="1">SUM(G70:H70)</f>
        <v>135</v>
      </c>
      <c r="J70" s="18"/>
      <c r="K70" s="18" t="s">
        <v>866</v>
      </c>
      <c r="L70" s="66" t="s">
        <v>872</v>
      </c>
      <c r="M70" s="65">
        <v>9954305437</v>
      </c>
      <c r="N70" s="18"/>
      <c r="O70" s="18"/>
      <c r="P70" s="24">
        <v>43564</v>
      </c>
      <c r="Q70" s="18" t="s">
        <v>180</v>
      </c>
      <c r="R70" s="18">
        <v>10</v>
      </c>
      <c r="S70" s="18" t="s">
        <v>179</v>
      </c>
      <c r="T70" s="18"/>
    </row>
    <row r="71" spans="1:20">
      <c r="A71" s="4">
        <v>67</v>
      </c>
      <c r="B71" s="17" t="s">
        <v>63</v>
      </c>
      <c r="C71" s="18" t="s">
        <v>141</v>
      </c>
      <c r="D71" s="18" t="s">
        <v>25</v>
      </c>
      <c r="E71" s="19"/>
      <c r="F71" s="18"/>
      <c r="G71" s="19">
        <v>8</v>
      </c>
      <c r="H71" s="19">
        <v>12</v>
      </c>
      <c r="I71" s="54">
        <f t="shared" si="1"/>
        <v>20</v>
      </c>
      <c r="J71" s="18"/>
      <c r="K71" s="18" t="s">
        <v>866</v>
      </c>
      <c r="L71" s="66" t="s">
        <v>872</v>
      </c>
      <c r="M71" s="65">
        <v>9954305437</v>
      </c>
      <c r="N71" s="18"/>
      <c r="O71" s="18"/>
      <c r="P71" s="24">
        <v>43565</v>
      </c>
      <c r="Q71" s="18" t="s">
        <v>181</v>
      </c>
      <c r="R71" s="18">
        <v>12</v>
      </c>
      <c r="S71" s="18" t="s">
        <v>179</v>
      </c>
      <c r="T71" s="18"/>
    </row>
    <row r="72" spans="1:20">
      <c r="A72" s="4">
        <v>68</v>
      </c>
      <c r="B72" s="17" t="s">
        <v>63</v>
      </c>
      <c r="C72" s="18" t="s">
        <v>142</v>
      </c>
      <c r="D72" s="18" t="s">
        <v>25</v>
      </c>
      <c r="E72" s="19"/>
      <c r="F72" s="18"/>
      <c r="G72" s="19">
        <v>4</v>
      </c>
      <c r="H72" s="19">
        <v>12</v>
      </c>
      <c r="I72" s="54">
        <f t="shared" si="1"/>
        <v>16</v>
      </c>
      <c r="J72" s="18"/>
      <c r="K72" s="18" t="s">
        <v>866</v>
      </c>
      <c r="L72" s="66" t="s">
        <v>872</v>
      </c>
      <c r="M72" s="65">
        <v>9954305437</v>
      </c>
      <c r="N72" s="18"/>
      <c r="O72" s="18"/>
      <c r="P72" s="24">
        <v>43565</v>
      </c>
      <c r="Q72" s="18" t="s">
        <v>181</v>
      </c>
      <c r="R72" s="18">
        <v>11</v>
      </c>
      <c r="S72" s="18" t="s">
        <v>179</v>
      </c>
      <c r="T72" s="18"/>
    </row>
    <row r="73" spans="1:20">
      <c r="A73" s="4">
        <v>69</v>
      </c>
      <c r="B73" s="17" t="s">
        <v>63</v>
      </c>
      <c r="C73" s="18" t="s">
        <v>143</v>
      </c>
      <c r="D73" s="18" t="s">
        <v>25</v>
      </c>
      <c r="E73" s="19"/>
      <c r="F73" s="18"/>
      <c r="G73" s="19">
        <v>12</v>
      </c>
      <c r="H73" s="19">
        <v>8</v>
      </c>
      <c r="I73" s="54">
        <f t="shared" si="1"/>
        <v>20</v>
      </c>
      <c r="J73" s="18"/>
      <c r="K73" s="18" t="s">
        <v>866</v>
      </c>
      <c r="L73" s="66" t="s">
        <v>872</v>
      </c>
      <c r="M73" s="65">
        <v>9954305437</v>
      </c>
      <c r="N73" s="18"/>
      <c r="O73" s="18"/>
      <c r="P73" s="24">
        <v>43565</v>
      </c>
      <c r="Q73" s="18" t="s">
        <v>181</v>
      </c>
      <c r="R73" s="18">
        <v>10</v>
      </c>
      <c r="S73" s="18" t="s">
        <v>179</v>
      </c>
      <c r="T73" s="18"/>
    </row>
    <row r="74" spans="1:20">
      <c r="A74" s="4">
        <v>70</v>
      </c>
      <c r="B74" s="17" t="s">
        <v>63</v>
      </c>
      <c r="C74" s="18" t="s">
        <v>144</v>
      </c>
      <c r="D74" s="18" t="s">
        <v>25</v>
      </c>
      <c r="E74" s="19"/>
      <c r="F74" s="18"/>
      <c r="G74" s="19">
        <v>15</v>
      </c>
      <c r="H74" s="19">
        <v>10</v>
      </c>
      <c r="I74" s="54">
        <f t="shared" si="1"/>
        <v>25</v>
      </c>
      <c r="J74" s="55"/>
      <c r="K74" s="18" t="s">
        <v>866</v>
      </c>
      <c r="L74" s="66" t="s">
        <v>872</v>
      </c>
      <c r="M74" s="65">
        <v>9954305437</v>
      </c>
      <c r="N74" s="55"/>
      <c r="O74" s="55"/>
      <c r="P74" s="24">
        <v>43565</v>
      </c>
      <c r="Q74" s="18" t="s">
        <v>181</v>
      </c>
      <c r="R74" s="18">
        <v>8</v>
      </c>
      <c r="S74" s="18" t="s">
        <v>179</v>
      </c>
      <c r="T74" s="18"/>
    </row>
    <row r="75" spans="1:20">
      <c r="A75" s="4">
        <v>71</v>
      </c>
      <c r="B75" s="17" t="s">
        <v>63</v>
      </c>
      <c r="C75" s="18" t="s">
        <v>145</v>
      </c>
      <c r="D75" s="18" t="s">
        <v>25</v>
      </c>
      <c r="E75" s="19"/>
      <c r="F75" s="18"/>
      <c r="G75" s="19">
        <v>5</v>
      </c>
      <c r="H75" s="19">
        <v>10</v>
      </c>
      <c r="I75" s="54">
        <f t="shared" si="1"/>
        <v>15</v>
      </c>
      <c r="J75" s="18"/>
      <c r="K75" s="18" t="s">
        <v>866</v>
      </c>
      <c r="L75" s="66" t="s">
        <v>872</v>
      </c>
      <c r="M75" s="65">
        <v>9954305437</v>
      </c>
      <c r="N75" s="18"/>
      <c r="O75" s="18"/>
      <c r="P75" s="24">
        <v>43565</v>
      </c>
      <c r="Q75" s="18" t="s">
        <v>181</v>
      </c>
      <c r="R75" s="18">
        <v>7</v>
      </c>
      <c r="S75" s="18" t="s">
        <v>179</v>
      </c>
      <c r="T75" s="18"/>
    </row>
    <row r="76" spans="1:20">
      <c r="A76" s="4">
        <v>72</v>
      </c>
      <c r="B76" s="17" t="s">
        <v>63</v>
      </c>
      <c r="C76" s="18" t="s">
        <v>146</v>
      </c>
      <c r="D76" s="18" t="s">
        <v>25</v>
      </c>
      <c r="E76" s="19"/>
      <c r="F76" s="18"/>
      <c r="G76" s="19">
        <v>20</v>
      </c>
      <c r="H76" s="19">
        <v>20</v>
      </c>
      <c r="I76" s="54">
        <f t="shared" si="1"/>
        <v>40</v>
      </c>
      <c r="J76" s="18"/>
      <c r="K76" s="18" t="s">
        <v>866</v>
      </c>
      <c r="L76" s="66" t="s">
        <v>872</v>
      </c>
      <c r="M76" s="65">
        <v>9954305437</v>
      </c>
      <c r="N76" s="18"/>
      <c r="O76" s="18"/>
      <c r="P76" s="24">
        <v>43567</v>
      </c>
      <c r="Q76" s="18" t="s">
        <v>182</v>
      </c>
      <c r="R76" s="18">
        <v>11</v>
      </c>
      <c r="S76" s="18" t="s">
        <v>179</v>
      </c>
      <c r="T76" s="18"/>
    </row>
    <row r="77" spans="1:20">
      <c r="A77" s="4">
        <v>73</v>
      </c>
      <c r="B77" s="17" t="s">
        <v>63</v>
      </c>
      <c r="C77" s="18" t="s">
        <v>147</v>
      </c>
      <c r="D77" s="18" t="s">
        <v>25</v>
      </c>
      <c r="E77" s="19"/>
      <c r="F77" s="18"/>
      <c r="G77" s="19">
        <v>17</v>
      </c>
      <c r="H77" s="19">
        <v>21</v>
      </c>
      <c r="I77" s="54">
        <f t="shared" si="1"/>
        <v>38</v>
      </c>
      <c r="J77" s="18"/>
      <c r="K77" s="18" t="s">
        <v>866</v>
      </c>
      <c r="L77" s="66" t="s">
        <v>872</v>
      </c>
      <c r="M77" s="65">
        <v>9954305437</v>
      </c>
      <c r="N77" s="18"/>
      <c r="O77" s="18"/>
      <c r="P77" s="24">
        <v>43567</v>
      </c>
      <c r="Q77" s="18" t="s">
        <v>182</v>
      </c>
      <c r="R77" s="18">
        <v>11</v>
      </c>
      <c r="S77" s="18" t="s">
        <v>179</v>
      </c>
      <c r="T77" s="18"/>
    </row>
    <row r="78" spans="1:20">
      <c r="A78" s="4">
        <v>74</v>
      </c>
      <c r="B78" s="17" t="s">
        <v>63</v>
      </c>
      <c r="C78" s="18" t="s">
        <v>148</v>
      </c>
      <c r="D78" s="18" t="s">
        <v>25</v>
      </c>
      <c r="E78" s="19"/>
      <c r="F78" s="18"/>
      <c r="G78" s="19">
        <v>10</v>
      </c>
      <c r="H78" s="19">
        <v>17</v>
      </c>
      <c r="I78" s="54">
        <f t="shared" si="1"/>
        <v>27</v>
      </c>
      <c r="J78" s="18"/>
      <c r="K78" s="18" t="s">
        <v>866</v>
      </c>
      <c r="L78" s="66" t="s">
        <v>872</v>
      </c>
      <c r="M78" s="65">
        <v>9954305437</v>
      </c>
      <c r="N78" s="18"/>
      <c r="O78" s="18"/>
      <c r="P78" s="24">
        <v>43567</v>
      </c>
      <c r="Q78" s="18" t="s">
        <v>182</v>
      </c>
      <c r="R78" s="18">
        <v>10</v>
      </c>
      <c r="S78" s="18" t="s">
        <v>179</v>
      </c>
      <c r="T78" s="18"/>
    </row>
    <row r="79" spans="1:20">
      <c r="A79" s="4">
        <v>75</v>
      </c>
      <c r="B79" s="17" t="s">
        <v>63</v>
      </c>
      <c r="C79" s="18" t="s">
        <v>149</v>
      </c>
      <c r="D79" s="18" t="s">
        <v>25</v>
      </c>
      <c r="E79" s="19"/>
      <c r="F79" s="18"/>
      <c r="G79" s="19">
        <v>23</v>
      </c>
      <c r="H79" s="19">
        <v>20</v>
      </c>
      <c r="I79" s="54">
        <f t="shared" si="1"/>
        <v>43</v>
      </c>
      <c r="J79" s="18"/>
      <c r="K79" s="18" t="s">
        <v>866</v>
      </c>
      <c r="L79" s="66" t="s">
        <v>872</v>
      </c>
      <c r="M79" s="65">
        <v>9954305437</v>
      </c>
      <c r="N79" s="18"/>
      <c r="O79" s="18"/>
      <c r="P79" s="24">
        <v>43568</v>
      </c>
      <c r="Q79" s="18" t="s">
        <v>183</v>
      </c>
      <c r="R79" s="18">
        <v>12</v>
      </c>
      <c r="S79" s="18" t="s">
        <v>179</v>
      </c>
      <c r="T79" s="18"/>
    </row>
    <row r="80" spans="1:20">
      <c r="A80" s="4">
        <v>76</v>
      </c>
      <c r="B80" s="17" t="s">
        <v>63</v>
      </c>
      <c r="C80" s="18" t="s">
        <v>150</v>
      </c>
      <c r="D80" s="18" t="s">
        <v>25</v>
      </c>
      <c r="E80" s="19"/>
      <c r="F80" s="18"/>
      <c r="G80" s="19">
        <v>21</v>
      </c>
      <c r="H80" s="19">
        <v>23</v>
      </c>
      <c r="I80" s="54">
        <f t="shared" si="1"/>
        <v>44</v>
      </c>
      <c r="J80" s="18"/>
      <c r="K80" s="18" t="s">
        <v>866</v>
      </c>
      <c r="L80" s="66" t="s">
        <v>872</v>
      </c>
      <c r="M80" s="65">
        <v>9954305437</v>
      </c>
      <c r="N80" s="18"/>
      <c r="O80" s="18"/>
      <c r="P80" s="24">
        <v>43568</v>
      </c>
      <c r="Q80" s="18" t="s">
        <v>183</v>
      </c>
      <c r="R80" s="18">
        <v>11</v>
      </c>
      <c r="S80" s="18" t="s">
        <v>179</v>
      </c>
      <c r="T80" s="18"/>
    </row>
    <row r="81" spans="1:20">
      <c r="A81" s="4">
        <v>77</v>
      </c>
      <c r="B81" s="17" t="s">
        <v>63</v>
      </c>
      <c r="C81" s="18" t="s">
        <v>151</v>
      </c>
      <c r="D81" s="18" t="s">
        <v>25</v>
      </c>
      <c r="E81" s="19"/>
      <c r="F81" s="18"/>
      <c r="G81" s="19">
        <v>21</v>
      </c>
      <c r="H81" s="19">
        <v>21</v>
      </c>
      <c r="I81" s="54">
        <f t="shared" si="1"/>
        <v>42</v>
      </c>
      <c r="J81" s="18"/>
      <c r="K81" s="18" t="s">
        <v>866</v>
      </c>
      <c r="L81" s="66" t="s">
        <v>872</v>
      </c>
      <c r="M81" s="65">
        <v>9954305437</v>
      </c>
      <c r="N81" s="18"/>
      <c r="O81" s="18"/>
      <c r="P81" s="24">
        <v>43568</v>
      </c>
      <c r="Q81" s="18" t="s">
        <v>183</v>
      </c>
      <c r="R81" s="18">
        <v>8</v>
      </c>
      <c r="S81" s="18" t="s">
        <v>179</v>
      </c>
      <c r="T81" s="18"/>
    </row>
    <row r="82" spans="1:20">
      <c r="A82" s="4">
        <v>78</v>
      </c>
      <c r="B82" s="17" t="s">
        <v>63</v>
      </c>
      <c r="C82" s="18" t="s">
        <v>152</v>
      </c>
      <c r="D82" s="18" t="s">
        <v>25</v>
      </c>
      <c r="E82" s="19"/>
      <c r="F82" s="18"/>
      <c r="G82" s="19">
        <v>7</v>
      </c>
      <c r="H82" s="19">
        <v>9</v>
      </c>
      <c r="I82" s="54">
        <f t="shared" si="1"/>
        <v>16</v>
      </c>
      <c r="J82" s="18"/>
      <c r="K82" s="18" t="s">
        <v>866</v>
      </c>
      <c r="L82" s="66" t="s">
        <v>872</v>
      </c>
      <c r="M82" s="65">
        <v>9954305437</v>
      </c>
      <c r="N82" s="18"/>
      <c r="O82" s="18"/>
      <c r="P82" s="24">
        <v>43572</v>
      </c>
      <c r="Q82" s="18" t="s">
        <v>181</v>
      </c>
      <c r="R82" s="18">
        <v>8</v>
      </c>
      <c r="S82" s="18" t="s">
        <v>179</v>
      </c>
      <c r="T82" s="18"/>
    </row>
    <row r="83" spans="1:20">
      <c r="A83" s="4">
        <v>79</v>
      </c>
      <c r="B83" s="17" t="s">
        <v>63</v>
      </c>
      <c r="C83" s="18" t="s">
        <v>153</v>
      </c>
      <c r="D83" s="18" t="s">
        <v>25</v>
      </c>
      <c r="E83" s="19"/>
      <c r="F83" s="18"/>
      <c r="G83" s="19">
        <v>18</v>
      </c>
      <c r="H83" s="19">
        <v>24</v>
      </c>
      <c r="I83" s="54">
        <f t="shared" si="1"/>
        <v>42</v>
      </c>
      <c r="J83" s="18"/>
      <c r="K83" s="18" t="s">
        <v>866</v>
      </c>
      <c r="L83" s="66" t="s">
        <v>872</v>
      </c>
      <c r="M83" s="65">
        <v>9954305437</v>
      </c>
      <c r="N83" s="18"/>
      <c r="O83" s="18"/>
      <c r="P83" s="24">
        <v>43572</v>
      </c>
      <c r="Q83" s="18" t="s">
        <v>181</v>
      </c>
      <c r="R83" s="18">
        <v>12</v>
      </c>
      <c r="S83" s="18" t="s">
        <v>179</v>
      </c>
      <c r="T83" s="18"/>
    </row>
    <row r="84" spans="1:20">
      <c r="A84" s="4">
        <v>80</v>
      </c>
      <c r="B84" s="17" t="s">
        <v>63</v>
      </c>
      <c r="C84" s="18" t="s">
        <v>154</v>
      </c>
      <c r="D84" s="18" t="s">
        <v>25</v>
      </c>
      <c r="E84" s="19"/>
      <c r="F84" s="18"/>
      <c r="G84" s="19">
        <v>4</v>
      </c>
      <c r="H84" s="19">
        <v>8</v>
      </c>
      <c r="I84" s="54">
        <f t="shared" si="1"/>
        <v>12</v>
      </c>
      <c r="J84" s="18"/>
      <c r="K84" s="18" t="s">
        <v>866</v>
      </c>
      <c r="L84" s="66" t="s">
        <v>872</v>
      </c>
      <c r="M84" s="65">
        <v>9954305437</v>
      </c>
      <c r="N84" s="18"/>
      <c r="O84" s="18"/>
      <c r="P84" s="24">
        <v>43572</v>
      </c>
      <c r="Q84" s="18" t="s">
        <v>181</v>
      </c>
      <c r="R84" s="18">
        <v>10</v>
      </c>
      <c r="S84" s="18" t="s">
        <v>179</v>
      </c>
      <c r="T84" s="18"/>
    </row>
    <row r="85" spans="1:20">
      <c r="A85" s="4">
        <v>81</v>
      </c>
      <c r="B85" s="17" t="s">
        <v>63</v>
      </c>
      <c r="C85" s="18" t="s">
        <v>155</v>
      </c>
      <c r="D85" s="18" t="s">
        <v>25</v>
      </c>
      <c r="E85" s="19"/>
      <c r="F85" s="18"/>
      <c r="G85" s="19">
        <v>15</v>
      </c>
      <c r="H85" s="19">
        <v>12</v>
      </c>
      <c r="I85" s="54">
        <f t="shared" si="1"/>
        <v>27</v>
      </c>
      <c r="J85" s="18"/>
      <c r="K85" s="18" t="s">
        <v>866</v>
      </c>
      <c r="L85" s="66" t="s">
        <v>872</v>
      </c>
      <c r="M85" s="65">
        <v>9954305437</v>
      </c>
      <c r="N85" s="18"/>
      <c r="O85" s="18"/>
      <c r="P85" s="24">
        <v>43572</v>
      </c>
      <c r="Q85" s="18" t="s">
        <v>181</v>
      </c>
      <c r="R85" s="18">
        <v>12</v>
      </c>
      <c r="S85" s="18" t="s">
        <v>179</v>
      </c>
      <c r="T85" s="18"/>
    </row>
    <row r="86" spans="1:20">
      <c r="A86" s="4">
        <v>82</v>
      </c>
      <c r="B86" s="17" t="s">
        <v>63</v>
      </c>
      <c r="C86" s="18" t="s">
        <v>156</v>
      </c>
      <c r="D86" s="18" t="s">
        <v>25</v>
      </c>
      <c r="E86" s="19"/>
      <c r="F86" s="18"/>
      <c r="G86" s="19">
        <v>3</v>
      </c>
      <c r="H86" s="19">
        <v>14</v>
      </c>
      <c r="I86" s="54">
        <f t="shared" si="1"/>
        <v>17</v>
      </c>
      <c r="J86" s="18"/>
      <c r="K86" s="18" t="s">
        <v>866</v>
      </c>
      <c r="L86" s="66" t="s">
        <v>872</v>
      </c>
      <c r="M86" s="65">
        <v>9954305437</v>
      </c>
      <c r="N86" s="18"/>
      <c r="O86" s="18"/>
      <c r="P86" s="24">
        <v>43572</v>
      </c>
      <c r="Q86" s="18" t="s">
        <v>181</v>
      </c>
      <c r="R86" s="18">
        <v>12</v>
      </c>
      <c r="S86" s="18" t="s">
        <v>179</v>
      </c>
      <c r="T86" s="18"/>
    </row>
    <row r="87" spans="1:20">
      <c r="A87" s="4">
        <v>83</v>
      </c>
      <c r="B87" s="17" t="s">
        <v>63</v>
      </c>
      <c r="C87" s="18" t="s">
        <v>157</v>
      </c>
      <c r="D87" s="18" t="s">
        <v>25</v>
      </c>
      <c r="E87" s="19"/>
      <c r="F87" s="18"/>
      <c r="G87" s="19">
        <v>13</v>
      </c>
      <c r="H87" s="19">
        <v>20</v>
      </c>
      <c r="I87" s="54">
        <f t="shared" si="1"/>
        <v>33</v>
      </c>
      <c r="J87" s="18"/>
      <c r="K87" s="18" t="s">
        <v>866</v>
      </c>
      <c r="L87" s="66" t="s">
        <v>872</v>
      </c>
      <c r="M87" s="65">
        <v>9954305437</v>
      </c>
      <c r="N87" s="18"/>
      <c r="O87" s="18"/>
      <c r="P87" s="24">
        <v>43577</v>
      </c>
      <c r="Q87" s="18" t="s">
        <v>178</v>
      </c>
      <c r="R87" s="18">
        <v>8</v>
      </c>
      <c r="S87" s="18" t="s">
        <v>179</v>
      </c>
      <c r="T87" s="18"/>
    </row>
    <row r="88" spans="1:20">
      <c r="A88" s="4">
        <v>84</v>
      </c>
      <c r="B88" s="17" t="s">
        <v>63</v>
      </c>
      <c r="C88" s="18" t="s">
        <v>158</v>
      </c>
      <c r="D88" s="18" t="s">
        <v>25</v>
      </c>
      <c r="E88" s="19"/>
      <c r="F88" s="18"/>
      <c r="G88" s="19">
        <v>18</v>
      </c>
      <c r="H88" s="19">
        <v>23</v>
      </c>
      <c r="I88" s="54">
        <f t="shared" si="1"/>
        <v>41</v>
      </c>
      <c r="J88" s="18"/>
      <c r="K88" s="18" t="s">
        <v>866</v>
      </c>
      <c r="L88" s="66" t="s">
        <v>872</v>
      </c>
      <c r="M88" s="65">
        <v>9954305437</v>
      </c>
      <c r="N88" s="18"/>
      <c r="O88" s="18"/>
      <c r="P88" s="24">
        <v>43577</v>
      </c>
      <c r="Q88" s="18" t="s">
        <v>178</v>
      </c>
      <c r="R88" s="18">
        <v>8</v>
      </c>
      <c r="S88" s="18" t="s">
        <v>179</v>
      </c>
      <c r="T88" s="18"/>
    </row>
    <row r="89" spans="1:20">
      <c r="A89" s="4">
        <v>85</v>
      </c>
      <c r="B89" s="17" t="s">
        <v>63</v>
      </c>
      <c r="C89" s="18" t="s">
        <v>159</v>
      </c>
      <c r="D89" s="18" t="s">
        <v>25</v>
      </c>
      <c r="E89" s="19"/>
      <c r="F89" s="18"/>
      <c r="G89" s="19">
        <v>10</v>
      </c>
      <c r="H89" s="19">
        <v>10</v>
      </c>
      <c r="I89" s="54">
        <f t="shared" si="1"/>
        <v>20</v>
      </c>
      <c r="J89" s="18"/>
      <c r="K89" s="18" t="s">
        <v>866</v>
      </c>
      <c r="L89" s="66" t="s">
        <v>872</v>
      </c>
      <c r="M89" s="65">
        <v>9954305437</v>
      </c>
      <c r="N89" s="18"/>
      <c r="O89" s="18"/>
      <c r="P89" s="24">
        <v>43577</v>
      </c>
      <c r="Q89" s="18" t="s">
        <v>178</v>
      </c>
      <c r="R89" s="18">
        <v>8</v>
      </c>
      <c r="S89" s="18" t="s">
        <v>179</v>
      </c>
      <c r="T89" s="18"/>
    </row>
    <row r="90" spans="1:20">
      <c r="A90" s="4">
        <v>86</v>
      </c>
      <c r="B90" s="17" t="s">
        <v>63</v>
      </c>
      <c r="C90" s="18" t="s">
        <v>160</v>
      </c>
      <c r="D90" s="18" t="s">
        <v>25</v>
      </c>
      <c r="E90" s="19"/>
      <c r="F90" s="18"/>
      <c r="G90" s="19">
        <v>16</v>
      </c>
      <c r="H90" s="19">
        <v>24</v>
      </c>
      <c r="I90" s="54">
        <f t="shared" si="1"/>
        <v>40</v>
      </c>
      <c r="J90" s="18"/>
      <c r="K90" s="18" t="s">
        <v>866</v>
      </c>
      <c r="L90" s="66" t="s">
        <v>872</v>
      </c>
      <c r="M90" s="65">
        <v>9954305437</v>
      </c>
      <c r="N90" s="18"/>
      <c r="O90" s="18"/>
      <c r="P90" s="24">
        <v>43577</v>
      </c>
      <c r="Q90" s="18" t="s">
        <v>178</v>
      </c>
      <c r="R90" s="18">
        <v>8</v>
      </c>
      <c r="S90" s="18" t="s">
        <v>179</v>
      </c>
      <c r="T90" s="18"/>
    </row>
    <row r="91" spans="1:20">
      <c r="A91" s="4">
        <v>87</v>
      </c>
      <c r="B91" s="17" t="s">
        <v>63</v>
      </c>
      <c r="C91" s="18" t="s">
        <v>161</v>
      </c>
      <c r="D91" s="18" t="s">
        <v>25</v>
      </c>
      <c r="E91" s="19"/>
      <c r="F91" s="18"/>
      <c r="G91" s="19">
        <v>19</v>
      </c>
      <c r="H91" s="19">
        <v>15</v>
      </c>
      <c r="I91" s="54">
        <f t="shared" si="1"/>
        <v>34</v>
      </c>
      <c r="J91" s="18"/>
      <c r="K91" s="18" t="s">
        <v>867</v>
      </c>
      <c r="L91" s="66" t="s">
        <v>873</v>
      </c>
      <c r="M91" s="65">
        <v>9678721975</v>
      </c>
      <c r="N91" s="18"/>
      <c r="O91" s="18"/>
      <c r="P91" s="24">
        <v>43577</v>
      </c>
      <c r="Q91" s="18" t="s">
        <v>178</v>
      </c>
      <c r="R91" s="18">
        <v>7</v>
      </c>
      <c r="S91" s="18" t="s">
        <v>179</v>
      </c>
      <c r="T91" s="18"/>
    </row>
    <row r="92" spans="1:20">
      <c r="A92" s="4">
        <v>88</v>
      </c>
      <c r="B92" s="17" t="s">
        <v>63</v>
      </c>
      <c r="C92" s="18" t="s">
        <v>162</v>
      </c>
      <c r="D92" s="18" t="s">
        <v>23</v>
      </c>
      <c r="E92" s="19"/>
      <c r="F92" s="18" t="s">
        <v>81</v>
      </c>
      <c r="G92" s="19">
        <v>54</v>
      </c>
      <c r="H92" s="19">
        <v>48</v>
      </c>
      <c r="I92" s="54">
        <f t="shared" si="1"/>
        <v>102</v>
      </c>
      <c r="J92" s="18"/>
      <c r="K92" s="18" t="s">
        <v>867</v>
      </c>
      <c r="L92" s="66" t="s">
        <v>873</v>
      </c>
      <c r="M92" s="65">
        <v>9678721975</v>
      </c>
      <c r="N92" s="18"/>
      <c r="O92" s="18"/>
      <c r="P92" s="24">
        <v>43577</v>
      </c>
      <c r="Q92" s="18" t="s">
        <v>178</v>
      </c>
      <c r="R92" s="18">
        <v>7</v>
      </c>
      <c r="S92" s="18" t="s">
        <v>179</v>
      </c>
      <c r="T92" s="18"/>
    </row>
    <row r="93" spans="1:20">
      <c r="A93" s="4">
        <v>89</v>
      </c>
      <c r="B93" s="17" t="s">
        <v>63</v>
      </c>
      <c r="C93" s="18" t="s">
        <v>163</v>
      </c>
      <c r="D93" s="18" t="s">
        <v>23</v>
      </c>
      <c r="E93" s="19"/>
      <c r="F93" s="18" t="s">
        <v>89</v>
      </c>
      <c r="G93" s="19">
        <v>59</v>
      </c>
      <c r="H93" s="19">
        <v>86</v>
      </c>
      <c r="I93" s="54">
        <f t="shared" si="1"/>
        <v>145</v>
      </c>
      <c r="J93" s="18"/>
      <c r="K93" s="18" t="s">
        <v>867</v>
      </c>
      <c r="L93" s="66" t="s">
        <v>873</v>
      </c>
      <c r="M93" s="65">
        <v>9678721975</v>
      </c>
      <c r="N93" s="18"/>
      <c r="O93" s="18"/>
      <c r="P93" s="24">
        <v>43579</v>
      </c>
      <c r="Q93" s="18" t="s">
        <v>181</v>
      </c>
      <c r="R93" s="18">
        <v>24</v>
      </c>
      <c r="S93" s="18" t="s">
        <v>179</v>
      </c>
      <c r="T93" s="18"/>
    </row>
    <row r="94" spans="1:20">
      <c r="A94" s="4">
        <v>90</v>
      </c>
      <c r="B94" s="17" t="s">
        <v>63</v>
      </c>
      <c r="C94" s="18" t="s">
        <v>164</v>
      </c>
      <c r="D94" s="18" t="s">
        <v>25</v>
      </c>
      <c r="E94" s="19"/>
      <c r="F94" s="18"/>
      <c r="G94" s="19">
        <v>15</v>
      </c>
      <c r="H94" s="19">
        <v>25</v>
      </c>
      <c r="I94" s="54">
        <f t="shared" si="1"/>
        <v>40</v>
      </c>
      <c r="J94" s="18"/>
      <c r="K94" s="18" t="s">
        <v>867</v>
      </c>
      <c r="L94" s="66" t="s">
        <v>873</v>
      </c>
      <c r="M94" s="65">
        <v>9678721975</v>
      </c>
      <c r="N94" s="18"/>
      <c r="O94" s="18"/>
      <c r="P94" s="24">
        <v>43580</v>
      </c>
      <c r="Q94" s="18" t="s">
        <v>182</v>
      </c>
      <c r="R94" s="18">
        <v>15</v>
      </c>
      <c r="S94" s="18" t="s">
        <v>179</v>
      </c>
      <c r="T94" s="18"/>
    </row>
    <row r="95" spans="1:20">
      <c r="A95" s="4">
        <v>91</v>
      </c>
      <c r="B95" s="17" t="s">
        <v>63</v>
      </c>
      <c r="C95" s="18" t="s">
        <v>165</v>
      </c>
      <c r="D95" s="18" t="s">
        <v>25</v>
      </c>
      <c r="E95" s="19"/>
      <c r="F95" s="18"/>
      <c r="G95" s="19">
        <v>19</v>
      </c>
      <c r="H95" s="19">
        <v>14</v>
      </c>
      <c r="I95" s="54">
        <f t="shared" si="1"/>
        <v>33</v>
      </c>
      <c r="J95" s="18"/>
      <c r="K95" s="18" t="s">
        <v>867</v>
      </c>
      <c r="L95" s="66" t="s">
        <v>873</v>
      </c>
      <c r="M95" s="65">
        <v>9678721975</v>
      </c>
      <c r="N95" s="18"/>
      <c r="O95" s="18"/>
      <c r="P95" s="24">
        <v>43580</v>
      </c>
      <c r="Q95" s="18" t="s">
        <v>182</v>
      </c>
      <c r="R95" s="18">
        <v>3</v>
      </c>
      <c r="S95" s="18" t="s">
        <v>179</v>
      </c>
      <c r="T95" s="18"/>
    </row>
    <row r="96" spans="1:20">
      <c r="A96" s="4">
        <v>92</v>
      </c>
      <c r="B96" s="17" t="s">
        <v>63</v>
      </c>
      <c r="C96" s="18" t="s">
        <v>166</v>
      </c>
      <c r="D96" s="18" t="s">
        <v>23</v>
      </c>
      <c r="E96" s="19"/>
      <c r="F96" s="18" t="s">
        <v>81</v>
      </c>
      <c r="G96" s="19">
        <v>61</v>
      </c>
      <c r="H96" s="19">
        <v>83</v>
      </c>
      <c r="I96" s="54">
        <f t="shared" si="1"/>
        <v>144</v>
      </c>
      <c r="J96" s="18"/>
      <c r="K96" s="18" t="s">
        <v>867</v>
      </c>
      <c r="L96" s="66" t="s">
        <v>873</v>
      </c>
      <c r="M96" s="65">
        <v>9678721975</v>
      </c>
      <c r="N96" s="18"/>
      <c r="O96" s="18"/>
      <c r="P96" s="24">
        <v>43580</v>
      </c>
      <c r="Q96" s="18" t="s">
        <v>182</v>
      </c>
      <c r="R96" s="18">
        <v>2</v>
      </c>
      <c r="S96" s="18" t="s">
        <v>179</v>
      </c>
      <c r="T96" s="18"/>
    </row>
    <row r="97" spans="1:20">
      <c r="A97" s="4">
        <v>93</v>
      </c>
      <c r="B97" s="17" t="s">
        <v>63</v>
      </c>
      <c r="C97" s="18" t="s">
        <v>167</v>
      </c>
      <c r="D97" s="18" t="s">
        <v>25</v>
      </c>
      <c r="E97" s="19"/>
      <c r="F97" s="18"/>
      <c r="G97" s="19">
        <v>38</v>
      </c>
      <c r="H97" s="19">
        <v>32</v>
      </c>
      <c r="I97" s="54">
        <f t="shared" si="1"/>
        <v>70</v>
      </c>
      <c r="J97" s="18"/>
      <c r="K97" s="18" t="s">
        <v>867</v>
      </c>
      <c r="L97" s="66" t="s">
        <v>873</v>
      </c>
      <c r="M97" s="65">
        <v>9678721975</v>
      </c>
      <c r="N97" s="18"/>
      <c r="O97" s="18"/>
      <c r="P97" s="24">
        <v>43581</v>
      </c>
      <c r="Q97" s="18" t="s">
        <v>183</v>
      </c>
      <c r="R97" s="18">
        <v>16</v>
      </c>
      <c r="S97" s="18" t="s">
        <v>179</v>
      </c>
      <c r="T97" s="18"/>
    </row>
    <row r="98" spans="1:20">
      <c r="A98" s="4">
        <v>94</v>
      </c>
      <c r="B98" s="17" t="s">
        <v>63</v>
      </c>
      <c r="C98" s="18" t="s">
        <v>168</v>
      </c>
      <c r="D98" s="18" t="s">
        <v>23</v>
      </c>
      <c r="E98" s="19"/>
      <c r="F98" s="18" t="s">
        <v>81</v>
      </c>
      <c r="G98" s="19">
        <v>55</v>
      </c>
      <c r="H98" s="19">
        <v>66</v>
      </c>
      <c r="I98" s="54">
        <f t="shared" si="1"/>
        <v>121</v>
      </c>
      <c r="J98" s="18"/>
      <c r="K98" s="18" t="s">
        <v>867</v>
      </c>
      <c r="L98" s="66" t="s">
        <v>873</v>
      </c>
      <c r="M98" s="65">
        <v>9678721975</v>
      </c>
      <c r="N98" s="18"/>
      <c r="O98" s="18"/>
      <c r="P98" s="24">
        <v>43581</v>
      </c>
      <c r="Q98" s="18" t="s">
        <v>183</v>
      </c>
      <c r="R98" s="18">
        <v>3</v>
      </c>
      <c r="S98" s="18" t="s">
        <v>179</v>
      </c>
      <c r="T98" s="18"/>
    </row>
    <row r="99" spans="1:20">
      <c r="A99" s="4">
        <v>95</v>
      </c>
      <c r="B99" s="17" t="s">
        <v>63</v>
      </c>
      <c r="C99" s="18" t="s">
        <v>169</v>
      </c>
      <c r="D99" s="18" t="s">
        <v>25</v>
      </c>
      <c r="E99" s="19"/>
      <c r="F99" s="18"/>
      <c r="G99" s="19">
        <v>26</v>
      </c>
      <c r="H99" s="19">
        <v>20</v>
      </c>
      <c r="I99" s="54">
        <f t="shared" si="1"/>
        <v>46</v>
      </c>
      <c r="J99" s="18"/>
      <c r="K99" s="18" t="s">
        <v>867</v>
      </c>
      <c r="L99" s="66" t="s">
        <v>873</v>
      </c>
      <c r="M99" s="65">
        <v>9678721975</v>
      </c>
      <c r="N99" s="18"/>
      <c r="O99" s="18"/>
      <c r="P99" s="24">
        <v>43582</v>
      </c>
      <c r="Q99" s="18" t="s">
        <v>184</v>
      </c>
      <c r="R99" s="18">
        <v>14</v>
      </c>
      <c r="S99" s="18" t="s">
        <v>179</v>
      </c>
      <c r="T99" s="18"/>
    </row>
    <row r="100" spans="1:20">
      <c r="A100" s="4">
        <v>96</v>
      </c>
      <c r="B100" s="17" t="s">
        <v>63</v>
      </c>
      <c r="C100" s="18" t="s">
        <v>170</v>
      </c>
      <c r="D100" s="18" t="s">
        <v>25</v>
      </c>
      <c r="E100" s="19"/>
      <c r="F100" s="18"/>
      <c r="G100" s="19">
        <v>6</v>
      </c>
      <c r="H100" s="19">
        <v>6</v>
      </c>
      <c r="I100" s="54">
        <f t="shared" si="1"/>
        <v>12</v>
      </c>
      <c r="J100" s="18"/>
      <c r="K100" s="18" t="s">
        <v>867</v>
      </c>
      <c r="L100" s="66" t="s">
        <v>873</v>
      </c>
      <c r="M100" s="65">
        <v>9678721975</v>
      </c>
      <c r="N100" s="18"/>
      <c r="O100" s="18"/>
      <c r="P100" s="24">
        <v>43582</v>
      </c>
      <c r="Q100" s="18" t="s">
        <v>184</v>
      </c>
      <c r="R100" s="18">
        <v>11</v>
      </c>
      <c r="S100" s="18" t="s">
        <v>179</v>
      </c>
      <c r="T100" s="18"/>
    </row>
    <row r="101" spans="1:20">
      <c r="A101" s="4">
        <v>97</v>
      </c>
      <c r="B101" s="17" t="s">
        <v>63</v>
      </c>
      <c r="C101" s="18" t="s">
        <v>171</v>
      </c>
      <c r="D101" s="18" t="s">
        <v>25</v>
      </c>
      <c r="E101" s="19"/>
      <c r="F101" s="18"/>
      <c r="G101" s="19">
        <v>6</v>
      </c>
      <c r="H101" s="19">
        <v>8</v>
      </c>
      <c r="I101" s="54">
        <f t="shared" si="1"/>
        <v>14</v>
      </c>
      <c r="J101" s="18"/>
      <c r="K101" s="18" t="s">
        <v>867</v>
      </c>
      <c r="L101" s="66" t="s">
        <v>873</v>
      </c>
      <c r="M101" s="65">
        <v>9678721975</v>
      </c>
      <c r="N101" s="18"/>
      <c r="O101" s="18"/>
      <c r="P101" s="24">
        <v>43582</v>
      </c>
      <c r="Q101" s="18" t="s">
        <v>184</v>
      </c>
      <c r="R101" s="18">
        <v>8</v>
      </c>
      <c r="S101" s="18" t="s">
        <v>179</v>
      </c>
      <c r="T101" s="18"/>
    </row>
    <row r="102" spans="1:20">
      <c r="A102" s="4">
        <v>98</v>
      </c>
      <c r="B102" s="17" t="s">
        <v>63</v>
      </c>
      <c r="C102" s="18" t="s">
        <v>172</v>
      </c>
      <c r="D102" s="18" t="s">
        <v>23</v>
      </c>
      <c r="E102" s="19"/>
      <c r="F102" s="18" t="s">
        <v>81</v>
      </c>
      <c r="G102" s="19">
        <v>38</v>
      </c>
      <c r="H102" s="19">
        <v>54</v>
      </c>
      <c r="I102" s="54">
        <f t="shared" si="1"/>
        <v>92</v>
      </c>
      <c r="J102" s="18"/>
      <c r="K102" s="18" t="s">
        <v>867</v>
      </c>
      <c r="L102" s="66" t="s">
        <v>873</v>
      </c>
      <c r="M102" s="65">
        <v>9678721975</v>
      </c>
      <c r="N102" s="18"/>
      <c r="O102" s="18"/>
      <c r="P102" s="24">
        <v>43582</v>
      </c>
      <c r="Q102" s="18" t="s">
        <v>184</v>
      </c>
      <c r="R102" s="18">
        <v>6</v>
      </c>
      <c r="S102" s="18" t="s">
        <v>179</v>
      </c>
      <c r="T102" s="18"/>
    </row>
    <row r="103" spans="1:20">
      <c r="A103" s="4">
        <v>99</v>
      </c>
      <c r="B103" s="17" t="s">
        <v>63</v>
      </c>
      <c r="C103" s="18" t="s">
        <v>173</v>
      </c>
      <c r="D103" s="18" t="s">
        <v>25</v>
      </c>
      <c r="E103" s="19"/>
      <c r="F103" s="18"/>
      <c r="G103" s="19">
        <v>9</v>
      </c>
      <c r="H103" s="19">
        <v>10</v>
      </c>
      <c r="I103" s="54">
        <f t="shared" si="1"/>
        <v>19</v>
      </c>
      <c r="J103" s="18"/>
      <c r="K103" s="18" t="s">
        <v>867</v>
      </c>
      <c r="L103" s="66" t="s">
        <v>873</v>
      </c>
      <c r="M103" s="65">
        <v>9678721975</v>
      </c>
      <c r="N103" s="18"/>
      <c r="O103" s="18"/>
      <c r="P103" s="24">
        <v>43584</v>
      </c>
      <c r="Q103" s="18" t="s">
        <v>178</v>
      </c>
      <c r="R103" s="18">
        <v>8</v>
      </c>
      <c r="S103" s="18" t="s">
        <v>179</v>
      </c>
      <c r="T103" s="18"/>
    </row>
    <row r="104" spans="1:20">
      <c r="A104" s="4">
        <v>100</v>
      </c>
      <c r="B104" s="17" t="s">
        <v>63</v>
      </c>
      <c r="C104" s="18" t="s">
        <v>174</v>
      </c>
      <c r="D104" s="18" t="s">
        <v>25</v>
      </c>
      <c r="E104" s="19"/>
      <c r="F104" s="18"/>
      <c r="G104" s="19">
        <v>9</v>
      </c>
      <c r="H104" s="19">
        <v>6</v>
      </c>
      <c r="I104" s="54">
        <f t="shared" si="1"/>
        <v>15</v>
      </c>
      <c r="J104" s="18"/>
      <c r="K104" s="18" t="s">
        <v>867</v>
      </c>
      <c r="L104" s="66" t="s">
        <v>873</v>
      </c>
      <c r="M104" s="65">
        <v>9678721975</v>
      </c>
      <c r="N104" s="18"/>
      <c r="O104" s="18"/>
      <c r="P104" s="24">
        <v>43584</v>
      </c>
      <c r="Q104" s="18" t="s">
        <v>178</v>
      </c>
      <c r="R104" s="18">
        <v>8</v>
      </c>
      <c r="S104" s="18" t="s">
        <v>179</v>
      </c>
      <c r="T104" s="18"/>
    </row>
    <row r="105" spans="1:20">
      <c r="A105" s="4">
        <v>101</v>
      </c>
      <c r="B105" s="17" t="s">
        <v>63</v>
      </c>
      <c r="C105" s="18" t="s">
        <v>175</v>
      </c>
      <c r="D105" s="18" t="s">
        <v>25</v>
      </c>
      <c r="E105" s="19"/>
      <c r="F105" s="18"/>
      <c r="G105" s="19">
        <v>20</v>
      </c>
      <c r="H105" s="19">
        <v>16</v>
      </c>
      <c r="I105" s="54">
        <f t="shared" si="1"/>
        <v>36</v>
      </c>
      <c r="J105" s="18"/>
      <c r="K105" s="18" t="s">
        <v>867</v>
      </c>
      <c r="L105" s="66" t="s">
        <v>873</v>
      </c>
      <c r="M105" s="65">
        <v>9678721975</v>
      </c>
      <c r="N105" s="18"/>
      <c r="O105" s="18"/>
      <c r="P105" s="24">
        <v>43584</v>
      </c>
      <c r="Q105" s="18" t="s">
        <v>178</v>
      </c>
      <c r="R105" s="18">
        <v>8</v>
      </c>
      <c r="S105" s="18" t="s">
        <v>179</v>
      </c>
      <c r="T105" s="18"/>
    </row>
    <row r="106" spans="1:20">
      <c r="A106" s="4">
        <v>102</v>
      </c>
      <c r="B106" s="17" t="s">
        <v>63</v>
      </c>
      <c r="C106" s="18" t="s">
        <v>176</v>
      </c>
      <c r="D106" s="18" t="s">
        <v>25</v>
      </c>
      <c r="E106" s="19"/>
      <c r="F106" s="18"/>
      <c r="G106" s="19">
        <v>5</v>
      </c>
      <c r="H106" s="19">
        <v>8</v>
      </c>
      <c r="I106" s="54">
        <f t="shared" si="1"/>
        <v>13</v>
      </c>
      <c r="J106" s="18"/>
      <c r="K106" s="18" t="s">
        <v>867</v>
      </c>
      <c r="L106" s="66" t="s">
        <v>873</v>
      </c>
      <c r="M106" s="65">
        <v>9678721975</v>
      </c>
      <c r="N106" s="18"/>
      <c r="O106" s="18"/>
      <c r="P106" s="24">
        <v>43585</v>
      </c>
      <c r="Q106" s="18" t="s">
        <v>180</v>
      </c>
      <c r="R106" s="18">
        <v>6</v>
      </c>
      <c r="S106" s="18" t="s">
        <v>179</v>
      </c>
      <c r="T106" s="18"/>
    </row>
    <row r="107" spans="1:20">
      <c r="A107" s="4">
        <v>103</v>
      </c>
      <c r="B107" s="17" t="s">
        <v>63</v>
      </c>
      <c r="C107" s="18" t="s">
        <v>177</v>
      </c>
      <c r="D107" s="18" t="s">
        <v>23</v>
      </c>
      <c r="E107" s="19"/>
      <c r="F107" s="18" t="s">
        <v>81</v>
      </c>
      <c r="G107" s="19">
        <v>20</v>
      </c>
      <c r="H107" s="19">
        <v>16</v>
      </c>
      <c r="I107" s="54">
        <f t="shared" si="1"/>
        <v>36</v>
      </c>
      <c r="J107" s="18"/>
      <c r="K107" s="18" t="s">
        <v>867</v>
      </c>
      <c r="L107" s="66" t="s">
        <v>873</v>
      </c>
      <c r="M107" s="65">
        <v>9678721975</v>
      </c>
      <c r="N107" s="18"/>
      <c r="O107" s="18"/>
      <c r="P107" s="24">
        <v>43585</v>
      </c>
      <c r="Q107" s="18" t="s">
        <v>180</v>
      </c>
      <c r="R107" s="18">
        <v>7</v>
      </c>
      <c r="S107" s="18" t="s">
        <v>179</v>
      </c>
      <c r="T107" s="18"/>
    </row>
    <row r="108" spans="1:20">
      <c r="A108" s="4">
        <v>104</v>
      </c>
      <c r="B108" s="17"/>
      <c r="C108" s="18"/>
      <c r="D108" s="18"/>
      <c r="E108" s="19"/>
      <c r="F108" s="18"/>
      <c r="G108" s="19"/>
      <c r="H108" s="19"/>
      <c r="I108" s="54">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c r="A165" s="3" t="s">
        <v>11</v>
      </c>
      <c r="B165" s="39"/>
      <c r="C165" s="3">
        <f>COUNTIFS(C5:C164,"*")</f>
        <v>103</v>
      </c>
      <c r="D165" s="3"/>
      <c r="E165" s="13"/>
      <c r="F165" s="3"/>
      <c r="G165" s="56">
        <f>SUM(G5:G164)</f>
        <v>2749</v>
      </c>
      <c r="H165" s="56">
        <f>SUM(H5:H164)</f>
        <v>2876</v>
      </c>
      <c r="I165" s="56">
        <f>SUM(I5:I164)</f>
        <v>5625</v>
      </c>
      <c r="J165" s="3"/>
      <c r="K165" s="7"/>
      <c r="L165" s="21"/>
      <c r="M165" s="21"/>
      <c r="N165" s="7"/>
      <c r="O165" s="7"/>
      <c r="P165" s="14"/>
      <c r="Q165" s="3"/>
      <c r="R165" s="3"/>
      <c r="S165" s="3"/>
      <c r="T165" s="12"/>
    </row>
    <row r="166" spans="1:20">
      <c r="A166" s="44" t="s">
        <v>62</v>
      </c>
      <c r="B166" s="10">
        <f>COUNTIF(B$5:B$164,"Team 1")</f>
        <v>45</v>
      </c>
      <c r="C166" s="44" t="s">
        <v>25</v>
      </c>
      <c r="D166" s="10">
        <f>COUNTIF(D5:D164,"Anganwadi")</f>
        <v>76</v>
      </c>
    </row>
    <row r="167" spans="1:20">
      <c r="A167" s="44" t="s">
        <v>63</v>
      </c>
      <c r="B167" s="10">
        <f>COUNTIF(B$6:B$164,"Team 2")</f>
        <v>58</v>
      </c>
      <c r="C167" s="44" t="s">
        <v>23</v>
      </c>
      <c r="D167" s="10">
        <f>COUNTIF(D5:D164,"School")</f>
        <v>27</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70" activePane="bottomRight" state="frozen"/>
      <selection pane="topRight" activeCell="C1" sqref="C1"/>
      <selection pane="bottomLeft" activeCell="A5" sqref="A5"/>
      <selection pane="bottomRight" activeCell="P70" sqref="P70"/>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7" t="s">
        <v>70</v>
      </c>
      <c r="B1" s="127"/>
      <c r="C1" s="127"/>
      <c r="D1" s="53"/>
      <c r="E1" s="53"/>
      <c r="F1" s="53"/>
      <c r="G1" s="53"/>
      <c r="H1" s="53"/>
      <c r="I1" s="53"/>
      <c r="J1" s="53"/>
      <c r="K1" s="53"/>
      <c r="L1" s="53"/>
      <c r="M1" s="128"/>
      <c r="N1" s="128"/>
      <c r="O1" s="128"/>
      <c r="P1" s="128"/>
      <c r="Q1" s="128"/>
      <c r="R1" s="128"/>
      <c r="S1" s="128"/>
      <c r="T1" s="128"/>
    </row>
    <row r="2" spans="1:20">
      <c r="A2" s="123" t="s">
        <v>59</v>
      </c>
      <c r="B2" s="124"/>
      <c r="C2" s="124"/>
      <c r="D2" s="25">
        <v>43586</v>
      </c>
      <c r="E2" s="22"/>
      <c r="F2" s="22"/>
      <c r="G2" s="22"/>
      <c r="H2" s="22"/>
      <c r="I2" s="22"/>
      <c r="J2" s="22"/>
      <c r="K2" s="22"/>
      <c r="L2" s="22"/>
      <c r="M2" s="22"/>
      <c r="N2" s="22"/>
      <c r="O2" s="22"/>
      <c r="P2" s="22"/>
      <c r="Q2" s="22"/>
      <c r="R2" s="22"/>
      <c r="S2" s="22"/>
    </row>
    <row r="3" spans="1:20" ht="24" customHeight="1">
      <c r="A3" s="119" t="s">
        <v>14</v>
      </c>
      <c r="B3" s="121" t="s">
        <v>61</v>
      </c>
      <c r="C3" s="118" t="s">
        <v>7</v>
      </c>
      <c r="D3" s="118" t="s">
        <v>55</v>
      </c>
      <c r="E3" s="118" t="s">
        <v>16</v>
      </c>
      <c r="F3" s="125" t="s">
        <v>17</v>
      </c>
      <c r="G3" s="118" t="s">
        <v>8</v>
      </c>
      <c r="H3" s="118"/>
      <c r="I3" s="118"/>
      <c r="J3" s="118" t="s">
        <v>31</v>
      </c>
      <c r="K3" s="121" t="s">
        <v>33</v>
      </c>
      <c r="L3" s="121" t="s">
        <v>50</v>
      </c>
      <c r="M3" s="121" t="s">
        <v>51</v>
      </c>
      <c r="N3" s="121" t="s">
        <v>34</v>
      </c>
      <c r="O3" s="121" t="s">
        <v>35</v>
      </c>
      <c r="P3" s="119" t="s">
        <v>54</v>
      </c>
      <c r="Q3" s="118" t="s">
        <v>52</v>
      </c>
      <c r="R3" s="118" t="s">
        <v>32</v>
      </c>
      <c r="S3" s="118" t="s">
        <v>53</v>
      </c>
      <c r="T3" s="118" t="s">
        <v>13</v>
      </c>
    </row>
    <row r="4" spans="1:20" ht="25.5" customHeight="1">
      <c r="A4" s="119"/>
      <c r="B4" s="126"/>
      <c r="C4" s="118"/>
      <c r="D4" s="118"/>
      <c r="E4" s="118"/>
      <c r="F4" s="125"/>
      <c r="G4" s="23" t="s">
        <v>9</v>
      </c>
      <c r="H4" s="23" t="s">
        <v>10</v>
      </c>
      <c r="I4" s="23" t="s">
        <v>11</v>
      </c>
      <c r="J4" s="118"/>
      <c r="K4" s="122"/>
      <c r="L4" s="122"/>
      <c r="M4" s="122"/>
      <c r="N4" s="122"/>
      <c r="O4" s="122"/>
      <c r="P4" s="119"/>
      <c r="Q4" s="119"/>
      <c r="R4" s="118"/>
      <c r="S4" s="118"/>
      <c r="T4" s="118"/>
    </row>
    <row r="5" spans="1:20">
      <c r="A5" s="4">
        <v>1</v>
      </c>
      <c r="B5" s="17" t="s">
        <v>62</v>
      </c>
      <c r="C5" s="18" t="s">
        <v>185</v>
      </c>
      <c r="D5" s="18" t="s">
        <v>25</v>
      </c>
      <c r="E5" s="19" t="s">
        <v>186</v>
      </c>
      <c r="F5" s="18"/>
      <c r="G5" s="19">
        <v>9</v>
      </c>
      <c r="H5" s="19">
        <v>8</v>
      </c>
      <c r="I5" s="57">
        <f>SUM(G5:H5)</f>
        <v>17</v>
      </c>
      <c r="J5" s="18"/>
      <c r="K5" s="18" t="s">
        <v>332</v>
      </c>
      <c r="L5" s="18" t="s">
        <v>333</v>
      </c>
      <c r="M5" s="65">
        <v>9707631211</v>
      </c>
      <c r="N5" s="18" t="s">
        <v>334</v>
      </c>
      <c r="O5" s="18">
        <v>9859706171</v>
      </c>
      <c r="P5" s="24">
        <v>43587</v>
      </c>
      <c r="Q5" s="18" t="s">
        <v>182</v>
      </c>
      <c r="R5" s="18">
        <v>8</v>
      </c>
      <c r="S5" s="18" t="s">
        <v>179</v>
      </c>
      <c r="T5" s="48"/>
    </row>
    <row r="6" spans="1:20">
      <c r="A6" s="4">
        <v>2</v>
      </c>
      <c r="B6" s="17" t="s">
        <v>62</v>
      </c>
      <c r="C6" s="18" t="s">
        <v>187</v>
      </c>
      <c r="D6" s="18" t="s">
        <v>25</v>
      </c>
      <c r="E6" s="19" t="s">
        <v>188</v>
      </c>
      <c r="F6" s="18"/>
      <c r="G6" s="19">
        <v>7</v>
      </c>
      <c r="H6" s="19">
        <v>6</v>
      </c>
      <c r="I6" s="57">
        <f t="shared" ref="I6:I69" si="0">SUM(G6:H6)</f>
        <v>13</v>
      </c>
      <c r="J6" s="18"/>
      <c r="K6" s="18" t="s">
        <v>332</v>
      </c>
      <c r="L6" s="18" t="s">
        <v>333</v>
      </c>
      <c r="M6" s="65">
        <v>9707631211</v>
      </c>
      <c r="N6" s="18" t="s">
        <v>334</v>
      </c>
      <c r="O6" s="18">
        <v>9859706171</v>
      </c>
      <c r="P6" s="24">
        <v>43587</v>
      </c>
      <c r="Q6" s="18" t="s">
        <v>182</v>
      </c>
      <c r="R6" s="18">
        <v>6</v>
      </c>
      <c r="S6" s="18" t="s">
        <v>179</v>
      </c>
      <c r="T6" s="48"/>
    </row>
    <row r="7" spans="1:20">
      <c r="A7" s="4">
        <v>3</v>
      </c>
      <c r="B7" s="17" t="s">
        <v>62</v>
      </c>
      <c r="C7" s="18" t="s">
        <v>189</v>
      </c>
      <c r="D7" s="18" t="s">
        <v>25</v>
      </c>
      <c r="E7" s="19" t="s">
        <v>190</v>
      </c>
      <c r="F7" s="18"/>
      <c r="G7" s="19">
        <v>10</v>
      </c>
      <c r="H7" s="19">
        <v>4</v>
      </c>
      <c r="I7" s="57">
        <f t="shared" si="0"/>
        <v>14</v>
      </c>
      <c r="J7" s="18"/>
      <c r="K7" s="18" t="s">
        <v>332</v>
      </c>
      <c r="L7" s="18" t="s">
        <v>333</v>
      </c>
      <c r="M7" s="65">
        <v>9707631211</v>
      </c>
      <c r="N7" s="18" t="s">
        <v>334</v>
      </c>
      <c r="O7" s="18">
        <v>9859706171</v>
      </c>
      <c r="P7" s="24">
        <v>43587</v>
      </c>
      <c r="Q7" s="18" t="s">
        <v>182</v>
      </c>
      <c r="R7" s="18">
        <v>5</v>
      </c>
      <c r="S7" s="18" t="s">
        <v>179</v>
      </c>
      <c r="T7" s="48"/>
    </row>
    <row r="8" spans="1:20">
      <c r="A8" s="4">
        <v>4</v>
      </c>
      <c r="B8" s="17" t="s">
        <v>62</v>
      </c>
      <c r="C8" s="18" t="s">
        <v>191</v>
      </c>
      <c r="D8" s="18" t="s">
        <v>23</v>
      </c>
      <c r="E8" s="19"/>
      <c r="F8" s="18"/>
      <c r="G8" s="19">
        <v>14</v>
      </c>
      <c r="H8" s="19">
        <v>24</v>
      </c>
      <c r="I8" s="57">
        <f t="shared" si="0"/>
        <v>38</v>
      </c>
      <c r="J8" s="17"/>
      <c r="K8" s="18" t="s">
        <v>332</v>
      </c>
      <c r="L8" s="18" t="s">
        <v>333</v>
      </c>
      <c r="M8" s="65">
        <v>9707631211</v>
      </c>
      <c r="N8" s="18" t="s">
        <v>334</v>
      </c>
      <c r="O8" s="18">
        <v>9859706171</v>
      </c>
      <c r="P8" s="24">
        <v>43587</v>
      </c>
      <c r="Q8" s="18" t="s">
        <v>182</v>
      </c>
      <c r="R8" s="18">
        <v>30</v>
      </c>
      <c r="S8" s="18" t="s">
        <v>179</v>
      </c>
      <c r="T8" s="48"/>
    </row>
    <row r="9" spans="1:20">
      <c r="A9" s="4">
        <v>5</v>
      </c>
      <c r="B9" s="17" t="s">
        <v>62</v>
      </c>
      <c r="C9" s="18" t="s">
        <v>192</v>
      </c>
      <c r="D9" s="18" t="s">
        <v>25</v>
      </c>
      <c r="E9" s="19" t="s">
        <v>193</v>
      </c>
      <c r="F9" s="18"/>
      <c r="G9" s="19">
        <v>24</v>
      </c>
      <c r="H9" s="19">
        <v>24</v>
      </c>
      <c r="I9" s="57">
        <f t="shared" si="0"/>
        <v>48</v>
      </c>
      <c r="J9" s="18"/>
      <c r="K9" s="18" t="s">
        <v>335</v>
      </c>
      <c r="L9" s="18" t="s">
        <v>336</v>
      </c>
      <c r="M9" s="65">
        <v>9435981556</v>
      </c>
      <c r="N9" s="18" t="s">
        <v>337</v>
      </c>
      <c r="O9" s="18">
        <v>9613756726</v>
      </c>
      <c r="P9" s="24">
        <v>43588</v>
      </c>
      <c r="Q9" s="18" t="s">
        <v>183</v>
      </c>
      <c r="R9" s="18">
        <v>12</v>
      </c>
      <c r="S9" s="18" t="s">
        <v>179</v>
      </c>
      <c r="T9" s="48"/>
    </row>
    <row r="10" spans="1:20">
      <c r="A10" s="4">
        <v>6</v>
      </c>
      <c r="B10" s="17" t="s">
        <v>62</v>
      </c>
      <c r="C10" s="18" t="s">
        <v>194</v>
      </c>
      <c r="D10" s="18" t="s">
        <v>23</v>
      </c>
      <c r="E10" s="19"/>
      <c r="F10" s="18" t="s">
        <v>81</v>
      </c>
      <c r="G10" s="19">
        <v>52</v>
      </c>
      <c r="H10" s="19">
        <v>42</v>
      </c>
      <c r="I10" s="57">
        <f t="shared" si="0"/>
        <v>94</v>
      </c>
      <c r="J10" s="18"/>
      <c r="K10" s="18" t="s">
        <v>335</v>
      </c>
      <c r="L10" s="18" t="s">
        <v>336</v>
      </c>
      <c r="M10" s="65">
        <v>9435981556</v>
      </c>
      <c r="N10" s="18" t="s">
        <v>337</v>
      </c>
      <c r="O10" s="18">
        <v>9613756726</v>
      </c>
      <c r="P10" s="24">
        <v>43588</v>
      </c>
      <c r="Q10" s="18" t="s">
        <v>183</v>
      </c>
      <c r="R10" s="18">
        <v>13</v>
      </c>
      <c r="S10" s="18" t="s">
        <v>179</v>
      </c>
      <c r="T10" s="48"/>
    </row>
    <row r="11" spans="1:20">
      <c r="A11" s="4">
        <v>7</v>
      </c>
      <c r="B11" s="17" t="s">
        <v>62</v>
      </c>
      <c r="C11" s="18" t="s">
        <v>195</v>
      </c>
      <c r="D11" s="18" t="s">
        <v>25</v>
      </c>
      <c r="E11" s="19" t="s">
        <v>196</v>
      </c>
      <c r="F11" s="18"/>
      <c r="G11" s="19">
        <v>14</v>
      </c>
      <c r="H11" s="19">
        <v>10</v>
      </c>
      <c r="I11" s="57">
        <f t="shared" si="0"/>
        <v>24</v>
      </c>
      <c r="J11" s="18"/>
      <c r="K11" s="18" t="s">
        <v>335</v>
      </c>
      <c r="L11" s="18" t="s">
        <v>336</v>
      </c>
      <c r="M11" s="65">
        <v>9435981556</v>
      </c>
      <c r="N11" s="18" t="s">
        <v>337</v>
      </c>
      <c r="O11" s="18">
        <v>9613756726</v>
      </c>
      <c r="P11" s="24">
        <v>43589</v>
      </c>
      <c r="Q11" s="18" t="s">
        <v>184</v>
      </c>
      <c r="R11" s="18">
        <v>4</v>
      </c>
      <c r="S11" s="18" t="s">
        <v>179</v>
      </c>
      <c r="T11" s="48"/>
    </row>
    <row r="12" spans="1:20">
      <c r="A12" s="4">
        <v>8</v>
      </c>
      <c r="B12" s="17" t="s">
        <v>62</v>
      </c>
      <c r="C12" s="18" t="s">
        <v>197</v>
      </c>
      <c r="D12" s="18" t="s">
        <v>25</v>
      </c>
      <c r="E12" s="19" t="s">
        <v>198</v>
      </c>
      <c r="F12" s="18"/>
      <c r="G12" s="19">
        <v>30</v>
      </c>
      <c r="H12" s="19">
        <v>22</v>
      </c>
      <c r="I12" s="57">
        <f t="shared" si="0"/>
        <v>52</v>
      </c>
      <c r="J12" s="18"/>
      <c r="K12" s="18" t="s">
        <v>332</v>
      </c>
      <c r="L12" s="18" t="s">
        <v>333</v>
      </c>
      <c r="M12" s="65">
        <v>9707631211</v>
      </c>
      <c r="N12" s="18" t="s">
        <v>334</v>
      </c>
      <c r="O12" s="18">
        <v>9859706171</v>
      </c>
      <c r="P12" s="24">
        <v>43589</v>
      </c>
      <c r="Q12" s="18" t="s">
        <v>184</v>
      </c>
      <c r="R12" s="18">
        <v>6</v>
      </c>
      <c r="S12" s="18" t="s">
        <v>179</v>
      </c>
      <c r="T12" s="48"/>
    </row>
    <row r="13" spans="1:20">
      <c r="A13" s="4">
        <v>9</v>
      </c>
      <c r="B13" s="17" t="s">
        <v>62</v>
      </c>
      <c r="C13" s="18" t="s">
        <v>199</v>
      </c>
      <c r="D13" s="18" t="s">
        <v>25</v>
      </c>
      <c r="E13" s="19"/>
      <c r="F13" s="18"/>
      <c r="G13" s="19">
        <v>12</v>
      </c>
      <c r="H13" s="19">
        <v>5</v>
      </c>
      <c r="I13" s="57">
        <f t="shared" si="0"/>
        <v>17</v>
      </c>
      <c r="J13" s="18"/>
      <c r="K13" s="18" t="s">
        <v>332</v>
      </c>
      <c r="L13" s="18" t="s">
        <v>333</v>
      </c>
      <c r="M13" s="65">
        <v>9707631211</v>
      </c>
      <c r="N13" s="18" t="s">
        <v>334</v>
      </c>
      <c r="O13" s="18">
        <v>9859706171</v>
      </c>
      <c r="P13" s="24">
        <v>43589</v>
      </c>
      <c r="Q13" s="18" t="s">
        <v>184</v>
      </c>
      <c r="R13" s="18">
        <v>7</v>
      </c>
      <c r="S13" s="18" t="s">
        <v>179</v>
      </c>
      <c r="T13" s="48"/>
    </row>
    <row r="14" spans="1:20">
      <c r="A14" s="4">
        <v>10</v>
      </c>
      <c r="B14" s="17" t="s">
        <v>62</v>
      </c>
      <c r="C14" s="18" t="s">
        <v>200</v>
      </c>
      <c r="D14" s="18" t="s">
        <v>23</v>
      </c>
      <c r="E14" s="19"/>
      <c r="F14" s="18" t="s">
        <v>201</v>
      </c>
      <c r="G14" s="19">
        <v>15</v>
      </c>
      <c r="H14" s="19">
        <v>13</v>
      </c>
      <c r="I14" s="57">
        <f t="shared" si="0"/>
        <v>28</v>
      </c>
      <c r="J14" s="18"/>
      <c r="K14" s="18" t="s">
        <v>335</v>
      </c>
      <c r="L14" s="18" t="s">
        <v>336</v>
      </c>
      <c r="M14" s="65">
        <v>9435981556</v>
      </c>
      <c r="N14" s="18" t="s">
        <v>337</v>
      </c>
      <c r="O14" s="18">
        <v>9613756726</v>
      </c>
      <c r="P14" s="24">
        <v>43589</v>
      </c>
      <c r="Q14" s="18" t="s">
        <v>184</v>
      </c>
      <c r="R14" s="18">
        <v>7</v>
      </c>
      <c r="S14" s="18" t="s">
        <v>179</v>
      </c>
      <c r="T14" s="48"/>
    </row>
    <row r="15" spans="1:20">
      <c r="A15" s="4">
        <v>11</v>
      </c>
      <c r="B15" s="17" t="s">
        <v>62</v>
      </c>
      <c r="C15" s="18" t="s">
        <v>202</v>
      </c>
      <c r="D15" s="18" t="s">
        <v>25</v>
      </c>
      <c r="E15" s="19" t="s">
        <v>203</v>
      </c>
      <c r="F15" s="18"/>
      <c r="G15" s="19">
        <v>13</v>
      </c>
      <c r="H15" s="19">
        <v>11</v>
      </c>
      <c r="I15" s="57">
        <f t="shared" si="0"/>
        <v>24</v>
      </c>
      <c r="J15" s="18"/>
      <c r="K15" s="18" t="s">
        <v>202</v>
      </c>
      <c r="L15" s="18" t="s">
        <v>338</v>
      </c>
      <c r="M15" s="65">
        <v>9678459515</v>
      </c>
      <c r="N15" s="18" t="s">
        <v>339</v>
      </c>
      <c r="O15" s="18">
        <v>9678116602</v>
      </c>
      <c r="P15" s="24">
        <v>43591</v>
      </c>
      <c r="Q15" s="18" t="s">
        <v>178</v>
      </c>
      <c r="R15" s="18">
        <v>6</v>
      </c>
      <c r="S15" s="18" t="s">
        <v>179</v>
      </c>
      <c r="T15" s="48"/>
    </row>
    <row r="16" spans="1:20">
      <c r="A16" s="4">
        <v>12</v>
      </c>
      <c r="B16" s="17" t="s">
        <v>62</v>
      </c>
      <c r="C16" s="18" t="s">
        <v>204</v>
      </c>
      <c r="D16" s="18" t="s">
        <v>25</v>
      </c>
      <c r="E16" s="19" t="s">
        <v>205</v>
      </c>
      <c r="F16" s="18"/>
      <c r="G16" s="19">
        <v>15</v>
      </c>
      <c r="H16" s="19">
        <v>14</v>
      </c>
      <c r="I16" s="57">
        <f t="shared" si="0"/>
        <v>29</v>
      </c>
      <c r="J16" s="18"/>
      <c r="K16" s="18" t="s">
        <v>202</v>
      </c>
      <c r="L16" s="18" t="s">
        <v>338</v>
      </c>
      <c r="M16" s="65">
        <v>9678459515</v>
      </c>
      <c r="N16" s="18" t="s">
        <v>339</v>
      </c>
      <c r="O16" s="18">
        <v>9678116602</v>
      </c>
      <c r="P16" s="24">
        <v>43591</v>
      </c>
      <c r="Q16" s="18" t="s">
        <v>178</v>
      </c>
      <c r="R16" s="18">
        <v>7</v>
      </c>
      <c r="S16" s="18" t="s">
        <v>179</v>
      </c>
      <c r="T16" s="48"/>
    </row>
    <row r="17" spans="1:20">
      <c r="A17" s="4">
        <v>13</v>
      </c>
      <c r="B17" s="17" t="s">
        <v>62</v>
      </c>
      <c r="C17" s="18" t="s">
        <v>206</v>
      </c>
      <c r="D17" s="18" t="s">
        <v>25</v>
      </c>
      <c r="E17" s="19"/>
      <c r="F17" s="18"/>
      <c r="G17" s="19">
        <v>10</v>
      </c>
      <c r="H17" s="19">
        <v>12</v>
      </c>
      <c r="I17" s="57">
        <f t="shared" si="0"/>
        <v>22</v>
      </c>
      <c r="J17" s="18"/>
      <c r="K17" s="18" t="s">
        <v>202</v>
      </c>
      <c r="L17" s="18" t="s">
        <v>338</v>
      </c>
      <c r="M17" s="65">
        <v>9678459515</v>
      </c>
      <c r="N17" s="18" t="s">
        <v>339</v>
      </c>
      <c r="O17" s="18">
        <v>9678116602</v>
      </c>
      <c r="P17" s="24">
        <v>43591</v>
      </c>
      <c r="Q17" s="18" t="s">
        <v>178</v>
      </c>
      <c r="R17" s="18">
        <v>5</v>
      </c>
      <c r="S17" s="18" t="s">
        <v>179</v>
      </c>
      <c r="T17" s="48"/>
    </row>
    <row r="18" spans="1:20">
      <c r="A18" s="4">
        <v>14</v>
      </c>
      <c r="B18" s="17" t="s">
        <v>62</v>
      </c>
      <c r="C18" s="18" t="s">
        <v>207</v>
      </c>
      <c r="D18" s="18" t="s">
        <v>25</v>
      </c>
      <c r="E18" s="19"/>
      <c r="F18" s="18"/>
      <c r="G18" s="19">
        <v>9</v>
      </c>
      <c r="H18" s="19">
        <v>9</v>
      </c>
      <c r="I18" s="57">
        <f t="shared" si="0"/>
        <v>18</v>
      </c>
      <c r="J18" s="18"/>
      <c r="K18" s="18" t="s">
        <v>202</v>
      </c>
      <c r="L18" s="18" t="s">
        <v>338</v>
      </c>
      <c r="M18" s="65">
        <v>9678459515</v>
      </c>
      <c r="N18" s="18" t="s">
        <v>339</v>
      </c>
      <c r="O18" s="18">
        <v>9678116602</v>
      </c>
      <c r="P18" s="24">
        <v>43591</v>
      </c>
      <c r="Q18" s="18" t="s">
        <v>178</v>
      </c>
      <c r="R18" s="18">
        <v>4</v>
      </c>
      <c r="S18" s="18" t="s">
        <v>179</v>
      </c>
      <c r="T18" s="48"/>
    </row>
    <row r="19" spans="1:20">
      <c r="A19" s="4">
        <v>15</v>
      </c>
      <c r="B19" s="17" t="s">
        <v>62</v>
      </c>
      <c r="C19" s="18" t="s">
        <v>208</v>
      </c>
      <c r="D19" s="18" t="s">
        <v>23</v>
      </c>
      <c r="E19" s="19"/>
      <c r="F19" s="18" t="s">
        <v>81</v>
      </c>
      <c r="G19" s="19">
        <v>6</v>
      </c>
      <c r="H19" s="19">
        <v>7</v>
      </c>
      <c r="I19" s="57">
        <f t="shared" si="0"/>
        <v>13</v>
      </c>
      <c r="J19" s="18"/>
      <c r="K19" s="18" t="s">
        <v>202</v>
      </c>
      <c r="L19" s="18" t="s">
        <v>338</v>
      </c>
      <c r="M19" s="65">
        <v>9678459515</v>
      </c>
      <c r="N19" s="18" t="s">
        <v>339</v>
      </c>
      <c r="O19" s="18">
        <v>9678116602</v>
      </c>
      <c r="P19" s="24">
        <v>43591</v>
      </c>
      <c r="Q19" s="18" t="s">
        <v>178</v>
      </c>
      <c r="R19" s="18">
        <v>8</v>
      </c>
      <c r="S19" s="18" t="s">
        <v>179</v>
      </c>
      <c r="T19" s="48"/>
    </row>
    <row r="20" spans="1:20">
      <c r="A20" s="4">
        <v>16</v>
      </c>
      <c r="B20" s="17" t="s">
        <v>62</v>
      </c>
      <c r="C20" s="18" t="s">
        <v>209</v>
      </c>
      <c r="D20" s="18" t="s">
        <v>25</v>
      </c>
      <c r="E20" s="19"/>
      <c r="F20" s="18"/>
      <c r="G20" s="19">
        <v>47</v>
      </c>
      <c r="H20" s="19">
        <v>36</v>
      </c>
      <c r="I20" s="57">
        <f t="shared" si="0"/>
        <v>83</v>
      </c>
      <c r="J20" s="18"/>
      <c r="K20" s="18" t="s">
        <v>340</v>
      </c>
      <c r="L20" s="18" t="s">
        <v>341</v>
      </c>
      <c r="M20" s="65">
        <v>9707837424</v>
      </c>
      <c r="N20" s="18" t="s">
        <v>342</v>
      </c>
      <c r="O20" s="18">
        <v>9864312583</v>
      </c>
      <c r="P20" s="24">
        <v>43592</v>
      </c>
      <c r="Q20" s="18" t="s">
        <v>180</v>
      </c>
      <c r="R20" s="18">
        <v>12</v>
      </c>
      <c r="S20" s="18" t="s">
        <v>179</v>
      </c>
      <c r="T20" s="48"/>
    </row>
    <row r="21" spans="1:20">
      <c r="A21" s="4">
        <v>17</v>
      </c>
      <c r="B21" s="17" t="s">
        <v>62</v>
      </c>
      <c r="C21" s="18" t="s">
        <v>210</v>
      </c>
      <c r="D21" s="18" t="s">
        <v>25</v>
      </c>
      <c r="E21" s="19"/>
      <c r="F21" s="18"/>
      <c r="G21" s="19">
        <v>17</v>
      </c>
      <c r="H21" s="19">
        <v>13</v>
      </c>
      <c r="I21" s="57">
        <f t="shared" si="0"/>
        <v>30</v>
      </c>
      <c r="J21" s="18"/>
      <c r="K21" s="18" t="s">
        <v>340</v>
      </c>
      <c r="L21" s="18" t="s">
        <v>341</v>
      </c>
      <c r="M21" s="65">
        <v>9707837424</v>
      </c>
      <c r="N21" s="18" t="s">
        <v>342</v>
      </c>
      <c r="O21" s="18">
        <v>9864312583</v>
      </c>
      <c r="P21" s="24">
        <v>43592</v>
      </c>
      <c r="Q21" s="18" t="s">
        <v>180</v>
      </c>
      <c r="R21" s="18">
        <v>10</v>
      </c>
      <c r="S21" s="18" t="s">
        <v>179</v>
      </c>
      <c r="T21" s="48"/>
    </row>
    <row r="22" spans="1:20">
      <c r="A22" s="4">
        <v>18</v>
      </c>
      <c r="B22" s="17" t="s">
        <v>62</v>
      </c>
      <c r="C22" s="18" t="s">
        <v>120</v>
      </c>
      <c r="D22" s="18" t="s">
        <v>23</v>
      </c>
      <c r="E22" s="19"/>
      <c r="F22" s="18" t="s">
        <v>81</v>
      </c>
      <c r="G22" s="19">
        <v>12</v>
      </c>
      <c r="H22" s="19">
        <v>16</v>
      </c>
      <c r="I22" s="57">
        <f t="shared" si="0"/>
        <v>28</v>
      </c>
      <c r="J22" s="18"/>
      <c r="K22" s="18" t="s">
        <v>340</v>
      </c>
      <c r="L22" s="18" t="s">
        <v>341</v>
      </c>
      <c r="M22" s="65">
        <v>9707837424</v>
      </c>
      <c r="N22" s="18" t="s">
        <v>342</v>
      </c>
      <c r="O22" s="18">
        <v>9864312583</v>
      </c>
      <c r="P22" s="24">
        <v>43592</v>
      </c>
      <c r="Q22" s="18" t="s">
        <v>180</v>
      </c>
      <c r="R22" s="18">
        <v>8</v>
      </c>
      <c r="S22" s="18" t="s">
        <v>179</v>
      </c>
      <c r="T22" s="48"/>
    </row>
    <row r="23" spans="1:20">
      <c r="A23" s="4">
        <v>19</v>
      </c>
      <c r="B23" s="17" t="s">
        <v>62</v>
      </c>
      <c r="C23" s="18" t="s">
        <v>211</v>
      </c>
      <c r="D23" s="18" t="s">
        <v>25</v>
      </c>
      <c r="E23" s="19"/>
      <c r="F23" s="18"/>
      <c r="G23" s="19">
        <v>8</v>
      </c>
      <c r="H23" s="19">
        <v>5</v>
      </c>
      <c r="I23" s="57">
        <f t="shared" si="0"/>
        <v>13</v>
      </c>
      <c r="J23" s="18"/>
      <c r="K23" s="18" t="s">
        <v>340</v>
      </c>
      <c r="L23" s="18" t="s">
        <v>341</v>
      </c>
      <c r="M23" s="65">
        <v>9707837424</v>
      </c>
      <c r="N23" s="18" t="s">
        <v>342</v>
      </c>
      <c r="O23" s="18">
        <v>9864312583</v>
      </c>
      <c r="P23" s="24">
        <v>43593</v>
      </c>
      <c r="Q23" s="18" t="s">
        <v>181</v>
      </c>
      <c r="R23" s="18">
        <v>6</v>
      </c>
      <c r="S23" s="18" t="s">
        <v>179</v>
      </c>
      <c r="T23" s="48"/>
    </row>
    <row r="24" spans="1:20">
      <c r="A24" s="4">
        <v>20</v>
      </c>
      <c r="B24" s="17" t="s">
        <v>62</v>
      </c>
      <c r="C24" s="18" t="s">
        <v>212</v>
      </c>
      <c r="D24" s="18" t="s">
        <v>25</v>
      </c>
      <c r="E24" s="19"/>
      <c r="F24" s="18"/>
      <c r="G24" s="19">
        <v>6</v>
      </c>
      <c r="H24" s="19">
        <v>7</v>
      </c>
      <c r="I24" s="57">
        <f t="shared" si="0"/>
        <v>13</v>
      </c>
      <c r="J24" s="18"/>
      <c r="K24" s="18" t="s">
        <v>340</v>
      </c>
      <c r="L24" s="18" t="s">
        <v>341</v>
      </c>
      <c r="M24" s="65">
        <v>9707837424</v>
      </c>
      <c r="N24" s="18" t="s">
        <v>342</v>
      </c>
      <c r="O24" s="18">
        <v>9864312583</v>
      </c>
      <c r="P24" s="24">
        <v>43593</v>
      </c>
      <c r="Q24" s="18" t="s">
        <v>181</v>
      </c>
      <c r="R24" s="18">
        <v>6</v>
      </c>
      <c r="S24" s="18" t="s">
        <v>179</v>
      </c>
      <c r="T24" s="48"/>
    </row>
    <row r="25" spans="1:20">
      <c r="A25" s="4">
        <v>21</v>
      </c>
      <c r="B25" s="17" t="s">
        <v>62</v>
      </c>
      <c r="C25" s="18" t="s">
        <v>213</v>
      </c>
      <c r="D25" s="18" t="s">
        <v>25</v>
      </c>
      <c r="E25" s="19"/>
      <c r="F25" s="18"/>
      <c r="G25" s="19">
        <v>5</v>
      </c>
      <c r="H25" s="19">
        <v>9</v>
      </c>
      <c r="I25" s="57">
        <f t="shared" si="0"/>
        <v>14</v>
      </c>
      <c r="J25" s="18"/>
      <c r="K25" s="18" t="s">
        <v>340</v>
      </c>
      <c r="L25" s="18" t="s">
        <v>341</v>
      </c>
      <c r="M25" s="65">
        <v>9707837424</v>
      </c>
      <c r="N25" s="18" t="s">
        <v>342</v>
      </c>
      <c r="O25" s="18">
        <v>9864312583</v>
      </c>
      <c r="P25" s="24">
        <v>43593</v>
      </c>
      <c r="Q25" s="18" t="s">
        <v>181</v>
      </c>
      <c r="R25" s="18">
        <v>6</v>
      </c>
      <c r="S25" s="18" t="s">
        <v>179</v>
      </c>
      <c r="T25" s="48"/>
    </row>
    <row r="26" spans="1:20">
      <c r="A26" s="4">
        <v>22</v>
      </c>
      <c r="B26" s="17" t="s">
        <v>62</v>
      </c>
      <c r="C26" s="18" t="s">
        <v>214</v>
      </c>
      <c r="D26" s="18" t="s">
        <v>25</v>
      </c>
      <c r="E26" s="19"/>
      <c r="F26" s="18"/>
      <c r="G26" s="19">
        <v>32</v>
      </c>
      <c r="H26" s="19">
        <v>40</v>
      </c>
      <c r="I26" s="57">
        <f t="shared" si="0"/>
        <v>72</v>
      </c>
      <c r="J26" s="18"/>
      <c r="K26" s="18" t="s">
        <v>340</v>
      </c>
      <c r="L26" s="18" t="s">
        <v>341</v>
      </c>
      <c r="M26" s="65">
        <v>9707837424</v>
      </c>
      <c r="N26" s="18" t="s">
        <v>342</v>
      </c>
      <c r="O26" s="18">
        <v>9864312583</v>
      </c>
      <c r="P26" s="24">
        <v>43593</v>
      </c>
      <c r="Q26" s="18" t="s">
        <v>181</v>
      </c>
      <c r="R26" s="18">
        <v>7</v>
      </c>
      <c r="S26" s="18" t="s">
        <v>179</v>
      </c>
      <c r="T26" s="48"/>
    </row>
    <row r="27" spans="1:20">
      <c r="A27" s="4">
        <v>23</v>
      </c>
      <c r="B27" s="17" t="s">
        <v>62</v>
      </c>
      <c r="C27" s="18" t="s">
        <v>215</v>
      </c>
      <c r="D27" s="18" t="s">
        <v>25</v>
      </c>
      <c r="E27" s="19"/>
      <c r="F27" s="18"/>
      <c r="G27" s="19">
        <v>1</v>
      </c>
      <c r="H27" s="19">
        <v>0</v>
      </c>
      <c r="I27" s="57">
        <f t="shared" si="0"/>
        <v>1</v>
      </c>
      <c r="J27" s="18"/>
      <c r="K27" s="18" t="s">
        <v>340</v>
      </c>
      <c r="L27" s="18" t="s">
        <v>341</v>
      </c>
      <c r="M27" s="65">
        <v>9707837424</v>
      </c>
      <c r="N27" s="18" t="s">
        <v>342</v>
      </c>
      <c r="O27" s="18">
        <v>9864312583</v>
      </c>
      <c r="P27" s="24">
        <v>43593</v>
      </c>
      <c r="Q27" s="18" t="s">
        <v>181</v>
      </c>
      <c r="R27" s="18">
        <v>6</v>
      </c>
      <c r="S27" s="18" t="s">
        <v>179</v>
      </c>
      <c r="T27" s="48"/>
    </row>
    <row r="28" spans="1:20">
      <c r="A28" s="4">
        <v>24</v>
      </c>
      <c r="B28" s="17" t="s">
        <v>62</v>
      </c>
      <c r="C28" s="18" t="s">
        <v>216</v>
      </c>
      <c r="D28" s="18" t="s">
        <v>25</v>
      </c>
      <c r="E28" s="19"/>
      <c r="F28" s="18"/>
      <c r="G28" s="19">
        <v>6</v>
      </c>
      <c r="H28" s="19">
        <v>6</v>
      </c>
      <c r="I28" s="57">
        <f t="shared" si="0"/>
        <v>12</v>
      </c>
      <c r="J28" s="18"/>
      <c r="K28" s="18" t="s">
        <v>340</v>
      </c>
      <c r="L28" s="18" t="s">
        <v>341</v>
      </c>
      <c r="M28" s="65">
        <v>9707837424</v>
      </c>
      <c r="N28" s="18" t="s">
        <v>342</v>
      </c>
      <c r="O28" s="18">
        <v>9864312583</v>
      </c>
      <c r="P28" s="24">
        <v>43593</v>
      </c>
      <c r="Q28" s="18" t="s">
        <v>181</v>
      </c>
      <c r="R28" s="18">
        <v>4</v>
      </c>
      <c r="S28" s="18" t="s">
        <v>179</v>
      </c>
      <c r="T28" s="48"/>
    </row>
    <row r="29" spans="1:20">
      <c r="A29" s="4">
        <v>25</v>
      </c>
      <c r="B29" s="17" t="s">
        <v>62</v>
      </c>
      <c r="C29" s="18" t="s">
        <v>217</v>
      </c>
      <c r="D29" s="18" t="s">
        <v>25</v>
      </c>
      <c r="E29" s="19"/>
      <c r="F29" s="18"/>
      <c r="G29" s="19">
        <v>2</v>
      </c>
      <c r="H29" s="19">
        <v>1</v>
      </c>
      <c r="I29" s="57">
        <f t="shared" si="0"/>
        <v>3</v>
      </c>
      <c r="J29" s="18"/>
      <c r="K29" s="18" t="s">
        <v>340</v>
      </c>
      <c r="L29" s="18" t="s">
        <v>341</v>
      </c>
      <c r="M29" s="65">
        <v>9707837424</v>
      </c>
      <c r="N29" s="18" t="s">
        <v>342</v>
      </c>
      <c r="O29" s="18">
        <v>9864312583</v>
      </c>
      <c r="P29" s="24">
        <v>43593</v>
      </c>
      <c r="Q29" s="18" t="s">
        <v>181</v>
      </c>
      <c r="R29" s="18">
        <v>4</v>
      </c>
      <c r="S29" s="18" t="s">
        <v>179</v>
      </c>
      <c r="T29" s="48"/>
    </row>
    <row r="30" spans="1:20">
      <c r="A30" s="4">
        <v>26</v>
      </c>
      <c r="B30" s="17" t="s">
        <v>62</v>
      </c>
      <c r="C30" s="18" t="s">
        <v>218</v>
      </c>
      <c r="D30" s="18" t="s">
        <v>25</v>
      </c>
      <c r="E30" s="19"/>
      <c r="F30" s="18"/>
      <c r="G30" s="19">
        <v>4</v>
      </c>
      <c r="H30" s="19">
        <v>1</v>
      </c>
      <c r="I30" s="57">
        <f t="shared" si="0"/>
        <v>5</v>
      </c>
      <c r="J30" s="18"/>
      <c r="K30" s="18" t="s">
        <v>340</v>
      </c>
      <c r="L30" s="18" t="s">
        <v>341</v>
      </c>
      <c r="M30" s="65">
        <v>9707837424</v>
      </c>
      <c r="N30" s="18" t="s">
        <v>342</v>
      </c>
      <c r="O30" s="18">
        <v>9864312583</v>
      </c>
      <c r="P30" s="24">
        <v>43593</v>
      </c>
      <c r="Q30" s="18" t="s">
        <v>181</v>
      </c>
      <c r="R30" s="18">
        <v>4</v>
      </c>
      <c r="S30" s="18" t="s">
        <v>179</v>
      </c>
      <c r="T30" s="48"/>
    </row>
    <row r="31" spans="1:20">
      <c r="A31" s="4">
        <v>27</v>
      </c>
      <c r="B31" s="17" t="s">
        <v>62</v>
      </c>
      <c r="C31" s="18" t="s">
        <v>219</v>
      </c>
      <c r="D31" s="18" t="s">
        <v>23</v>
      </c>
      <c r="E31" s="19"/>
      <c r="F31" s="18" t="s">
        <v>81</v>
      </c>
      <c r="G31" s="19">
        <v>104</v>
      </c>
      <c r="H31" s="19">
        <v>113</v>
      </c>
      <c r="I31" s="57">
        <f t="shared" si="0"/>
        <v>217</v>
      </c>
      <c r="J31" s="18"/>
      <c r="K31" s="18" t="s">
        <v>340</v>
      </c>
      <c r="L31" s="18" t="s">
        <v>341</v>
      </c>
      <c r="M31" s="65">
        <v>9707837424</v>
      </c>
      <c r="N31" s="18" t="s">
        <v>342</v>
      </c>
      <c r="O31" s="18">
        <v>9864312583</v>
      </c>
      <c r="P31" s="24">
        <v>43594</v>
      </c>
      <c r="Q31" s="18" t="s">
        <v>182</v>
      </c>
      <c r="R31" s="18">
        <v>20</v>
      </c>
      <c r="S31" s="18" t="s">
        <v>179</v>
      </c>
      <c r="T31" s="48"/>
    </row>
    <row r="32" spans="1:20">
      <c r="A32" s="4">
        <v>28</v>
      </c>
      <c r="B32" s="17" t="s">
        <v>62</v>
      </c>
      <c r="C32" s="18" t="s">
        <v>220</v>
      </c>
      <c r="D32" s="18" t="s">
        <v>25</v>
      </c>
      <c r="E32" s="19"/>
      <c r="F32" s="18"/>
      <c r="G32" s="19">
        <v>10</v>
      </c>
      <c r="H32" s="19">
        <v>10</v>
      </c>
      <c r="I32" s="57">
        <f t="shared" si="0"/>
        <v>20</v>
      </c>
      <c r="J32" s="18"/>
      <c r="K32" s="18" t="s">
        <v>340</v>
      </c>
      <c r="L32" s="18" t="s">
        <v>341</v>
      </c>
      <c r="M32" s="65">
        <v>9707837424</v>
      </c>
      <c r="N32" s="18" t="s">
        <v>342</v>
      </c>
      <c r="O32" s="18">
        <v>9864312583</v>
      </c>
      <c r="P32" s="24">
        <v>43596</v>
      </c>
      <c r="Q32" s="18" t="s">
        <v>184</v>
      </c>
      <c r="R32" s="18">
        <v>8</v>
      </c>
      <c r="S32" s="18" t="s">
        <v>179</v>
      </c>
      <c r="T32" s="48"/>
    </row>
    <row r="33" spans="1:20">
      <c r="A33" s="4">
        <v>29</v>
      </c>
      <c r="B33" s="17" t="s">
        <v>62</v>
      </c>
      <c r="C33" s="18" t="s">
        <v>221</v>
      </c>
      <c r="D33" s="18" t="s">
        <v>25</v>
      </c>
      <c r="E33" s="19"/>
      <c r="F33" s="18"/>
      <c r="G33" s="19">
        <v>6</v>
      </c>
      <c r="H33" s="19">
        <v>10</v>
      </c>
      <c r="I33" s="57">
        <f t="shared" si="0"/>
        <v>16</v>
      </c>
      <c r="J33" s="18"/>
      <c r="K33" s="18" t="s">
        <v>340</v>
      </c>
      <c r="L33" s="18" t="s">
        <v>341</v>
      </c>
      <c r="M33" s="65">
        <v>9707837424</v>
      </c>
      <c r="N33" s="18" t="s">
        <v>342</v>
      </c>
      <c r="O33" s="18">
        <v>9864312583</v>
      </c>
      <c r="P33" s="24">
        <v>43596</v>
      </c>
      <c r="Q33" s="18" t="s">
        <v>184</v>
      </c>
      <c r="R33" s="18">
        <v>7</v>
      </c>
      <c r="S33" s="18" t="s">
        <v>179</v>
      </c>
      <c r="T33" s="48"/>
    </row>
    <row r="34" spans="1:20">
      <c r="A34" s="4">
        <v>30</v>
      </c>
      <c r="B34" s="17" t="s">
        <v>62</v>
      </c>
      <c r="C34" s="18" t="s">
        <v>222</v>
      </c>
      <c r="D34" s="18" t="s">
        <v>25</v>
      </c>
      <c r="E34" s="19"/>
      <c r="F34" s="18"/>
      <c r="G34" s="19">
        <v>19</v>
      </c>
      <c r="H34" s="19">
        <v>20</v>
      </c>
      <c r="I34" s="57">
        <f t="shared" si="0"/>
        <v>39</v>
      </c>
      <c r="J34" s="18"/>
      <c r="K34" s="18" t="s">
        <v>340</v>
      </c>
      <c r="L34" s="18" t="s">
        <v>341</v>
      </c>
      <c r="M34" s="65">
        <v>9707837424</v>
      </c>
      <c r="N34" s="18" t="s">
        <v>342</v>
      </c>
      <c r="O34" s="18">
        <v>9864312583</v>
      </c>
      <c r="P34" s="24">
        <v>43596</v>
      </c>
      <c r="Q34" s="18" t="s">
        <v>184</v>
      </c>
      <c r="R34" s="18">
        <v>9</v>
      </c>
      <c r="S34" s="18" t="s">
        <v>179</v>
      </c>
      <c r="T34" s="48"/>
    </row>
    <row r="35" spans="1:20">
      <c r="A35" s="4">
        <v>31</v>
      </c>
      <c r="B35" s="17" t="s">
        <v>62</v>
      </c>
      <c r="C35" s="18" t="s">
        <v>223</v>
      </c>
      <c r="D35" s="18" t="s">
        <v>25</v>
      </c>
      <c r="E35" s="19"/>
      <c r="F35" s="18"/>
      <c r="G35" s="19">
        <v>5</v>
      </c>
      <c r="H35" s="19">
        <v>8</v>
      </c>
      <c r="I35" s="57">
        <f t="shared" si="0"/>
        <v>13</v>
      </c>
      <c r="J35" s="18"/>
      <c r="K35" s="18" t="s">
        <v>340</v>
      </c>
      <c r="L35" s="18" t="s">
        <v>341</v>
      </c>
      <c r="M35" s="65">
        <v>9707837424</v>
      </c>
      <c r="N35" s="18" t="s">
        <v>342</v>
      </c>
      <c r="O35" s="18">
        <v>9864312583</v>
      </c>
      <c r="P35" s="24">
        <v>43596</v>
      </c>
      <c r="Q35" s="18" t="s">
        <v>184</v>
      </c>
      <c r="R35" s="18">
        <v>6</v>
      </c>
      <c r="S35" s="18" t="s">
        <v>179</v>
      </c>
      <c r="T35" s="48"/>
    </row>
    <row r="36" spans="1:20">
      <c r="A36" s="4">
        <v>32</v>
      </c>
      <c r="B36" s="17" t="s">
        <v>62</v>
      </c>
      <c r="C36" s="18" t="s">
        <v>224</v>
      </c>
      <c r="D36" s="18" t="s">
        <v>25</v>
      </c>
      <c r="E36" s="19"/>
      <c r="F36" s="18"/>
      <c r="G36" s="19">
        <v>10</v>
      </c>
      <c r="H36" s="19">
        <v>5</v>
      </c>
      <c r="I36" s="57">
        <f t="shared" si="0"/>
        <v>15</v>
      </c>
      <c r="J36" s="18"/>
      <c r="K36" s="18" t="s">
        <v>340</v>
      </c>
      <c r="L36" s="18" t="s">
        <v>341</v>
      </c>
      <c r="M36" s="65">
        <v>9707837424</v>
      </c>
      <c r="N36" s="18" t="s">
        <v>342</v>
      </c>
      <c r="O36" s="18">
        <v>9864312583</v>
      </c>
      <c r="P36" s="24">
        <v>43596</v>
      </c>
      <c r="Q36" s="18" t="s">
        <v>184</v>
      </c>
      <c r="R36" s="18">
        <v>7</v>
      </c>
      <c r="S36" s="18" t="s">
        <v>179</v>
      </c>
      <c r="T36" s="18"/>
    </row>
    <row r="37" spans="1:20">
      <c r="A37" s="4">
        <v>33</v>
      </c>
      <c r="B37" s="17" t="s">
        <v>62</v>
      </c>
      <c r="C37" s="18" t="s">
        <v>225</v>
      </c>
      <c r="D37" s="18" t="s">
        <v>25</v>
      </c>
      <c r="E37" s="19"/>
      <c r="F37" s="18"/>
      <c r="G37" s="19">
        <v>10</v>
      </c>
      <c r="H37" s="19">
        <v>14</v>
      </c>
      <c r="I37" s="57">
        <f t="shared" si="0"/>
        <v>24</v>
      </c>
      <c r="J37" s="18"/>
      <c r="K37" s="18" t="s">
        <v>340</v>
      </c>
      <c r="L37" s="18" t="s">
        <v>341</v>
      </c>
      <c r="M37" s="65">
        <v>9707837424</v>
      </c>
      <c r="N37" s="18" t="s">
        <v>342</v>
      </c>
      <c r="O37" s="18">
        <v>9864312583</v>
      </c>
      <c r="P37" s="24">
        <v>43596</v>
      </c>
      <c r="Q37" s="18" t="s">
        <v>184</v>
      </c>
      <c r="R37" s="18">
        <v>6</v>
      </c>
      <c r="S37" s="18" t="s">
        <v>179</v>
      </c>
      <c r="T37" s="18"/>
    </row>
    <row r="38" spans="1:20">
      <c r="A38" s="4">
        <v>34</v>
      </c>
      <c r="B38" s="17" t="s">
        <v>62</v>
      </c>
      <c r="C38" s="18" t="s">
        <v>226</v>
      </c>
      <c r="D38" s="18" t="s">
        <v>25</v>
      </c>
      <c r="E38" s="19"/>
      <c r="F38" s="18"/>
      <c r="G38" s="19">
        <v>10</v>
      </c>
      <c r="H38" s="19">
        <v>6</v>
      </c>
      <c r="I38" s="57">
        <f t="shared" si="0"/>
        <v>16</v>
      </c>
      <c r="J38" s="18"/>
      <c r="K38" s="18" t="s">
        <v>340</v>
      </c>
      <c r="L38" s="18" t="s">
        <v>341</v>
      </c>
      <c r="M38" s="65">
        <v>9707837424</v>
      </c>
      <c r="N38" s="18" t="s">
        <v>342</v>
      </c>
      <c r="O38" s="18">
        <v>9864312583</v>
      </c>
      <c r="P38" s="24">
        <v>43596</v>
      </c>
      <c r="Q38" s="18" t="s">
        <v>184</v>
      </c>
      <c r="R38" s="18">
        <v>4</v>
      </c>
      <c r="S38" s="18" t="s">
        <v>179</v>
      </c>
      <c r="T38" s="18"/>
    </row>
    <row r="39" spans="1:20">
      <c r="A39" s="4">
        <v>35</v>
      </c>
      <c r="B39" s="17" t="s">
        <v>62</v>
      </c>
      <c r="C39" s="18" t="s">
        <v>227</v>
      </c>
      <c r="D39" s="18" t="s">
        <v>25</v>
      </c>
      <c r="E39" s="19"/>
      <c r="F39" s="18"/>
      <c r="G39" s="19">
        <v>17</v>
      </c>
      <c r="H39" s="19">
        <v>10</v>
      </c>
      <c r="I39" s="57">
        <f t="shared" si="0"/>
        <v>27</v>
      </c>
      <c r="J39" s="18"/>
      <c r="K39" s="18" t="s">
        <v>340</v>
      </c>
      <c r="L39" s="18" t="s">
        <v>341</v>
      </c>
      <c r="M39" s="65">
        <v>9707837424</v>
      </c>
      <c r="N39" s="18" t="s">
        <v>342</v>
      </c>
      <c r="O39" s="18">
        <v>9864312583</v>
      </c>
      <c r="P39" s="24">
        <v>43568</v>
      </c>
      <c r="Q39" s="62" t="s">
        <v>178</v>
      </c>
      <c r="R39" s="18">
        <v>8</v>
      </c>
      <c r="S39" s="18" t="s">
        <v>179</v>
      </c>
      <c r="T39" s="18"/>
    </row>
    <row r="40" spans="1:20">
      <c r="A40" s="4">
        <v>36</v>
      </c>
      <c r="B40" s="17" t="s">
        <v>62</v>
      </c>
      <c r="C40" s="18" t="s">
        <v>228</v>
      </c>
      <c r="D40" s="18" t="s">
        <v>25</v>
      </c>
      <c r="E40" s="19"/>
      <c r="F40" s="18"/>
      <c r="G40" s="19">
        <v>5</v>
      </c>
      <c r="H40" s="19">
        <v>6</v>
      </c>
      <c r="I40" s="57">
        <f t="shared" si="0"/>
        <v>11</v>
      </c>
      <c r="J40" s="18"/>
      <c r="K40" s="18" t="s">
        <v>340</v>
      </c>
      <c r="L40" s="18" t="s">
        <v>341</v>
      </c>
      <c r="M40" s="65">
        <v>9707837424</v>
      </c>
      <c r="N40" s="18" t="s">
        <v>342</v>
      </c>
      <c r="O40" s="18">
        <v>9864312583</v>
      </c>
      <c r="P40" s="24">
        <v>43568</v>
      </c>
      <c r="Q40" s="63" t="s">
        <v>178</v>
      </c>
      <c r="R40" s="18">
        <v>7</v>
      </c>
      <c r="S40" s="18" t="s">
        <v>179</v>
      </c>
      <c r="T40" s="18"/>
    </row>
    <row r="41" spans="1:20">
      <c r="A41" s="4">
        <v>37</v>
      </c>
      <c r="B41" s="17" t="s">
        <v>62</v>
      </c>
      <c r="C41" s="18" t="s">
        <v>229</v>
      </c>
      <c r="D41" s="18" t="s">
        <v>25</v>
      </c>
      <c r="E41" s="19"/>
      <c r="F41" s="18"/>
      <c r="G41" s="19">
        <v>13</v>
      </c>
      <c r="H41" s="19">
        <v>7</v>
      </c>
      <c r="I41" s="57">
        <f t="shared" si="0"/>
        <v>20</v>
      </c>
      <c r="J41" s="18"/>
      <c r="K41" s="18" t="s">
        <v>340</v>
      </c>
      <c r="L41" s="18" t="s">
        <v>341</v>
      </c>
      <c r="M41" s="65">
        <v>9707837424</v>
      </c>
      <c r="N41" s="18" t="s">
        <v>342</v>
      </c>
      <c r="O41" s="18">
        <v>9864312583</v>
      </c>
      <c r="P41" s="24">
        <v>43568</v>
      </c>
      <c r="Q41" s="63" t="s">
        <v>178</v>
      </c>
      <c r="R41" s="18">
        <v>6</v>
      </c>
      <c r="S41" s="18" t="s">
        <v>179</v>
      </c>
      <c r="T41" s="18"/>
    </row>
    <row r="42" spans="1:20">
      <c r="A42" s="4">
        <v>38</v>
      </c>
      <c r="B42" s="17" t="s">
        <v>62</v>
      </c>
      <c r="C42" s="18" t="s">
        <v>230</v>
      </c>
      <c r="D42" s="18" t="s">
        <v>25</v>
      </c>
      <c r="E42" s="19"/>
      <c r="F42" s="18"/>
      <c r="G42" s="19">
        <v>10</v>
      </c>
      <c r="H42" s="19">
        <v>13</v>
      </c>
      <c r="I42" s="57">
        <f t="shared" si="0"/>
        <v>23</v>
      </c>
      <c r="J42" s="18"/>
      <c r="K42" s="18" t="s">
        <v>340</v>
      </c>
      <c r="L42" s="18" t="s">
        <v>341</v>
      </c>
      <c r="M42" s="65">
        <v>9707837424</v>
      </c>
      <c r="N42" s="18" t="s">
        <v>342</v>
      </c>
      <c r="O42" s="18">
        <v>9864312583</v>
      </c>
      <c r="P42" s="24">
        <v>43568</v>
      </c>
      <c r="Q42" s="18" t="s">
        <v>178</v>
      </c>
      <c r="R42" s="18">
        <v>7</v>
      </c>
      <c r="S42" s="18" t="s">
        <v>179</v>
      </c>
      <c r="T42" s="18"/>
    </row>
    <row r="43" spans="1:20">
      <c r="A43" s="4">
        <v>39</v>
      </c>
      <c r="B43" s="17" t="s">
        <v>62</v>
      </c>
      <c r="C43" s="18" t="s">
        <v>231</v>
      </c>
      <c r="D43" s="18" t="s">
        <v>25</v>
      </c>
      <c r="E43" s="19"/>
      <c r="F43" s="18"/>
      <c r="G43" s="19">
        <v>5</v>
      </c>
      <c r="H43" s="19">
        <v>10</v>
      </c>
      <c r="I43" s="57">
        <f t="shared" si="0"/>
        <v>15</v>
      </c>
      <c r="J43" s="18"/>
      <c r="K43" s="18" t="s">
        <v>340</v>
      </c>
      <c r="L43" s="18" t="s">
        <v>341</v>
      </c>
      <c r="M43" s="65">
        <v>9707837424</v>
      </c>
      <c r="N43" s="18" t="s">
        <v>342</v>
      </c>
      <c r="O43" s="18">
        <v>9864312583</v>
      </c>
      <c r="P43" s="24">
        <v>43568</v>
      </c>
      <c r="Q43" s="18" t="s">
        <v>178</v>
      </c>
      <c r="R43" s="18">
        <v>6</v>
      </c>
      <c r="S43" s="18" t="s">
        <v>179</v>
      </c>
      <c r="T43" s="18"/>
    </row>
    <row r="44" spans="1:20">
      <c r="A44" s="4">
        <v>40</v>
      </c>
      <c r="B44" s="17" t="s">
        <v>62</v>
      </c>
      <c r="C44" s="18" t="s">
        <v>232</v>
      </c>
      <c r="D44" s="18" t="s">
        <v>25</v>
      </c>
      <c r="E44" s="19"/>
      <c r="F44" s="18"/>
      <c r="G44" s="19">
        <v>23</v>
      </c>
      <c r="H44" s="19">
        <v>25</v>
      </c>
      <c r="I44" s="57">
        <f t="shared" si="0"/>
        <v>48</v>
      </c>
      <c r="J44" s="18"/>
      <c r="K44" s="18" t="s">
        <v>340</v>
      </c>
      <c r="L44" s="18" t="s">
        <v>341</v>
      </c>
      <c r="M44" s="65">
        <v>9707837424</v>
      </c>
      <c r="N44" s="18" t="s">
        <v>342</v>
      </c>
      <c r="O44" s="18">
        <v>9864312583</v>
      </c>
      <c r="P44" s="24">
        <v>43600</v>
      </c>
      <c r="Q44" s="18" t="s">
        <v>181</v>
      </c>
      <c r="R44" s="18">
        <v>12</v>
      </c>
      <c r="S44" s="18" t="s">
        <v>179</v>
      </c>
      <c r="T44" s="18"/>
    </row>
    <row r="45" spans="1:20">
      <c r="A45" s="4">
        <v>41</v>
      </c>
      <c r="B45" s="17" t="s">
        <v>62</v>
      </c>
      <c r="C45" s="18" t="s">
        <v>233</v>
      </c>
      <c r="D45" s="18" t="s">
        <v>25</v>
      </c>
      <c r="E45" s="19"/>
      <c r="F45" s="18"/>
      <c r="G45" s="19">
        <v>43</v>
      </c>
      <c r="H45" s="19">
        <v>36</v>
      </c>
      <c r="I45" s="57">
        <f t="shared" si="0"/>
        <v>79</v>
      </c>
      <c r="J45" s="18"/>
      <c r="K45" s="18" t="s">
        <v>340</v>
      </c>
      <c r="L45" s="18" t="s">
        <v>341</v>
      </c>
      <c r="M45" s="65">
        <v>9707837424</v>
      </c>
      <c r="N45" s="18" t="s">
        <v>342</v>
      </c>
      <c r="O45" s="18">
        <v>9864312583</v>
      </c>
      <c r="P45" s="24">
        <v>43600</v>
      </c>
      <c r="Q45" s="18" t="s">
        <v>181</v>
      </c>
      <c r="R45" s="18">
        <v>12</v>
      </c>
      <c r="S45" s="18" t="s">
        <v>179</v>
      </c>
      <c r="T45" s="18"/>
    </row>
    <row r="46" spans="1:20">
      <c r="A46" s="4">
        <v>42</v>
      </c>
      <c r="B46" s="17" t="s">
        <v>62</v>
      </c>
      <c r="C46" s="18" t="s">
        <v>234</v>
      </c>
      <c r="D46" s="18" t="s">
        <v>23</v>
      </c>
      <c r="E46" s="19"/>
      <c r="F46" s="18" t="s">
        <v>81</v>
      </c>
      <c r="G46" s="19">
        <v>101</v>
      </c>
      <c r="H46" s="19">
        <v>97</v>
      </c>
      <c r="I46" s="57">
        <f t="shared" si="0"/>
        <v>198</v>
      </c>
      <c r="J46" s="18"/>
      <c r="K46" s="18" t="s">
        <v>340</v>
      </c>
      <c r="L46" s="18" t="s">
        <v>341</v>
      </c>
      <c r="M46" s="65">
        <v>9707837424</v>
      </c>
      <c r="N46" s="18" t="s">
        <v>342</v>
      </c>
      <c r="O46" s="18">
        <v>9864312583</v>
      </c>
      <c r="P46" s="24">
        <v>43601</v>
      </c>
      <c r="Q46" s="18" t="s">
        <v>182</v>
      </c>
      <c r="R46" s="18">
        <v>12</v>
      </c>
      <c r="S46" s="18" t="s">
        <v>179</v>
      </c>
      <c r="T46" s="18"/>
    </row>
    <row r="47" spans="1:20">
      <c r="A47" s="4">
        <v>43</v>
      </c>
      <c r="B47" s="17" t="s">
        <v>62</v>
      </c>
      <c r="C47" s="18" t="s">
        <v>73</v>
      </c>
      <c r="D47" s="18" t="s">
        <v>25</v>
      </c>
      <c r="E47" s="19"/>
      <c r="F47" s="18"/>
      <c r="G47" s="19">
        <v>16</v>
      </c>
      <c r="H47" s="19">
        <v>13</v>
      </c>
      <c r="I47" s="57">
        <f t="shared" si="0"/>
        <v>29</v>
      </c>
      <c r="J47" s="18"/>
      <c r="K47" s="18" t="s">
        <v>343</v>
      </c>
      <c r="L47" s="18" t="s">
        <v>344</v>
      </c>
      <c r="M47" s="65">
        <v>9577058123</v>
      </c>
      <c r="N47" s="18" t="s">
        <v>345</v>
      </c>
      <c r="O47" s="18">
        <v>9577020193</v>
      </c>
      <c r="P47" s="24">
        <v>43602</v>
      </c>
      <c r="Q47" s="18" t="s">
        <v>183</v>
      </c>
      <c r="R47" s="18">
        <v>4</v>
      </c>
      <c r="S47" s="18" t="s">
        <v>179</v>
      </c>
      <c r="T47" s="18"/>
    </row>
    <row r="48" spans="1:20">
      <c r="A48" s="4">
        <v>44</v>
      </c>
      <c r="B48" s="17" t="s">
        <v>62</v>
      </c>
      <c r="C48" s="18" t="s">
        <v>235</v>
      </c>
      <c r="D48" s="18" t="s">
        <v>23</v>
      </c>
      <c r="E48" s="19"/>
      <c r="F48" s="18"/>
      <c r="G48" s="19">
        <v>50</v>
      </c>
      <c r="H48" s="19">
        <v>56</v>
      </c>
      <c r="I48" s="57">
        <f t="shared" si="0"/>
        <v>106</v>
      </c>
      <c r="J48" s="18"/>
      <c r="K48" s="18" t="s">
        <v>343</v>
      </c>
      <c r="L48" s="18" t="s">
        <v>344</v>
      </c>
      <c r="M48" s="65">
        <v>9577058123</v>
      </c>
      <c r="N48" s="18" t="s">
        <v>345</v>
      </c>
      <c r="O48" s="18">
        <v>9577020193</v>
      </c>
      <c r="P48" s="24">
        <v>43602</v>
      </c>
      <c r="Q48" s="18" t="s">
        <v>183</v>
      </c>
      <c r="R48" s="18">
        <v>4</v>
      </c>
      <c r="S48" s="18" t="s">
        <v>179</v>
      </c>
      <c r="T48" s="18"/>
    </row>
    <row r="49" spans="1:20" ht="49.5">
      <c r="A49" s="4">
        <v>45</v>
      </c>
      <c r="B49" s="17" t="s">
        <v>62</v>
      </c>
      <c r="C49" s="18" t="s">
        <v>236</v>
      </c>
      <c r="D49" s="18" t="s">
        <v>23</v>
      </c>
      <c r="E49" s="19"/>
      <c r="F49" s="18" t="s">
        <v>237</v>
      </c>
      <c r="G49" s="19">
        <v>224</v>
      </c>
      <c r="H49" s="19">
        <v>153</v>
      </c>
      <c r="I49" s="57">
        <f t="shared" si="0"/>
        <v>377</v>
      </c>
      <c r="J49" s="18"/>
      <c r="K49" s="18" t="s">
        <v>340</v>
      </c>
      <c r="L49" s="18" t="s">
        <v>341</v>
      </c>
      <c r="M49" s="65">
        <v>9707837424</v>
      </c>
      <c r="N49" s="18" t="s">
        <v>342</v>
      </c>
      <c r="O49" s="18">
        <v>9864312583</v>
      </c>
      <c r="P49" s="24" t="s">
        <v>850</v>
      </c>
      <c r="Q49" s="18" t="s">
        <v>180</v>
      </c>
      <c r="R49" s="18">
        <v>36</v>
      </c>
      <c r="S49" s="18" t="s">
        <v>179</v>
      </c>
      <c r="T49" s="18"/>
    </row>
    <row r="50" spans="1:20">
      <c r="A50" s="4">
        <v>46</v>
      </c>
      <c r="B50" s="17" t="s">
        <v>62</v>
      </c>
      <c r="C50" s="18" t="s">
        <v>238</v>
      </c>
      <c r="D50" s="18" t="s">
        <v>25</v>
      </c>
      <c r="E50" s="19"/>
      <c r="F50" s="18"/>
      <c r="G50" s="19">
        <v>24</v>
      </c>
      <c r="H50" s="19">
        <v>22</v>
      </c>
      <c r="I50" s="57">
        <f t="shared" si="0"/>
        <v>46</v>
      </c>
      <c r="J50" s="18"/>
      <c r="K50" s="18" t="s">
        <v>346</v>
      </c>
      <c r="L50" s="18" t="s">
        <v>347</v>
      </c>
      <c r="M50" s="65">
        <v>9401451518</v>
      </c>
      <c r="N50" s="18" t="s">
        <v>348</v>
      </c>
      <c r="O50" s="18">
        <v>9957825015</v>
      </c>
      <c r="P50" s="24">
        <v>43607</v>
      </c>
      <c r="Q50" s="18" t="s">
        <v>181</v>
      </c>
      <c r="R50" s="18">
        <v>10</v>
      </c>
      <c r="S50" s="18" t="s">
        <v>179</v>
      </c>
      <c r="T50" s="18"/>
    </row>
    <row r="51" spans="1:20">
      <c r="A51" s="4">
        <v>47</v>
      </c>
      <c r="B51" s="17" t="s">
        <v>62</v>
      </c>
      <c r="C51" s="18" t="s">
        <v>239</v>
      </c>
      <c r="D51" s="18" t="s">
        <v>25</v>
      </c>
      <c r="E51" s="19"/>
      <c r="F51" s="18"/>
      <c r="G51" s="19">
        <v>43</v>
      </c>
      <c r="H51" s="19">
        <v>39</v>
      </c>
      <c r="I51" s="57">
        <f t="shared" si="0"/>
        <v>82</v>
      </c>
      <c r="J51" s="18"/>
      <c r="K51" s="18" t="s">
        <v>346</v>
      </c>
      <c r="L51" s="18" t="s">
        <v>347</v>
      </c>
      <c r="M51" s="65">
        <v>9401451518</v>
      </c>
      <c r="N51" s="18" t="s">
        <v>348</v>
      </c>
      <c r="O51" s="18">
        <v>9957825015</v>
      </c>
      <c r="P51" s="24">
        <v>43607</v>
      </c>
      <c r="Q51" s="18" t="s">
        <v>181</v>
      </c>
      <c r="R51" s="18">
        <v>10</v>
      </c>
      <c r="S51" s="18" t="s">
        <v>179</v>
      </c>
      <c r="T51" s="18"/>
    </row>
    <row r="52" spans="1:20">
      <c r="A52" s="4">
        <v>48</v>
      </c>
      <c r="B52" s="17" t="s">
        <v>62</v>
      </c>
      <c r="C52" s="18" t="s">
        <v>240</v>
      </c>
      <c r="D52" s="18" t="s">
        <v>25</v>
      </c>
      <c r="E52" s="19"/>
      <c r="F52" s="18"/>
      <c r="G52" s="19">
        <v>27</v>
      </c>
      <c r="H52" s="19">
        <v>18</v>
      </c>
      <c r="I52" s="57">
        <f t="shared" si="0"/>
        <v>45</v>
      </c>
      <c r="J52" s="18"/>
      <c r="K52" s="18" t="s">
        <v>346</v>
      </c>
      <c r="L52" s="18" t="s">
        <v>347</v>
      </c>
      <c r="M52" s="65">
        <v>9401451518</v>
      </c>
      <c r="N52" s="18" t="s">
        <v>348</v>
      </c>
      <c r="O52" s="18">
        <v>9957825015</v>
      </c>
      <c r="P52" s="24">
        <v>43608</v>
      </c>
      <c r="Q52" s="18" t="s">
        <v>182</v>
      </c>
      <c r="R52" s="18">
        <v>11</v>
      </c>
      <c r="S52" s="18" t="s">
        <v>179</v>
      </c>
      <c r="T52" s="18"/>
    </row>
    <row r="53" spans="1:20">
      <c r="A53" s="4">
        <v>49</v>
      </c>
      <c r="B53" s="17" t="s">
        <v>62</v>
      </c>
      <c r="C53" s="18" t="s">
        <v>241</v>
      </c>
      <c r="D53" s="18" t="s">
        <v>25</v>
      </c>
      <c r="E53" s="19"/>
      <c r="F53" s="18"/>
      <c r="G53" s="19">
        <v>19</v>
      </c>
      <c r="H53" s="19">
        <v>18</v>
      </c>
      <c r="I53" s="57">
        <f t="shared" si="0"/>
        <v>37</v>
      </c>
      <c r="J53" s="18"/>
      <c r="K53" s="18" t="s">
        <v>346</v>
      </c>
      <c r="L53" s="18" t="s">
        <v>347</v>
      </c>
      <c r="M53" s="65">
        <v>9401451518</v>
      </c>
      <c r="N53" s="18" t="s">
        <v>348</v>
      </c>
      <c r="O53" s="18">
        <v>9957825015</v>
      </c>
      <c r="P53" s="24">
        <v>43608</v>
      </c>
      <c r="Q53" s="18" t="s">
        <v>182</v>
      </c>
      <c r="R53" s="18">
        <v>12</v>
      </c>
      <c r="S53" s="18" t="s">
        <v>179</v>
      </c>
      <c r="T53" s="18"/>
    </row>
    <row r="54" spans="1:20">
      <c r="A54" s="4">
        <v>50</v>
      </c>
      <c r="B54" s="17" t="s">
        <v>62</v>
      </c>
      <c r="C54" s="18" t="s">
        <v>242</v>
      </c>
      <c r="D54" s="18" t="s">
        <v>25</v>
      </c>
      <c r="E54" s="19"/>
      <c r="F54" s="18"/>
      <c r="G54" s="19">
        <v>17</v>
      </c>
      <c r="H54" s="19">
        <v>23</v>
      </c>
      <c r="I54" s="57">
        <f t="shared" si="0"/>
        <v>40</v>
      </c>
      <c r="J54" s="18"/>
      <c r="K54" s="18" t="s">
        <v>346</v>
      </c>
      <c r="L54" s="18" t="s">
        <v>347</v>
      </c>
      <c r="M54" s="65">
        <v>9401451518</v>
      </c>
      <c r="N54" s="18" t="s">
        <v>348</v>
      </c>
      <c r="O54" s="18">
        <v>9957825015</v>
      </c>
      <c r="P54" s="24">
        <v>43608</v>
      </c>
      <c r="Q54" s="18" t="s">
        <v>182</v>
      </c>
      <c r="R54" s="18">
        <v>10</v>
      </c>
      <c r="S54" s="18" t="s">
        <v>179</v>
      </c>
      <c r="T54" s="18"/>
    </row>
    <row r="55" spans="1:20">
      <c r="A55" s="4">
        <v>51</v>
      </c>
      <c r="B55" s="17" t="s">
        <v>62</v>
      </c>
      <c r="C55" s="18" t="s">
        <v>243</v>
      </c>
      <c r="D55" s="18" t="s">
        <v>25</v>
      </c>
      <c r="E55" s="19"/>
      <c r="F55" s="18"/>
      <c r="G55" s="19">
        <v>33</v>
      </c>
      <c r="H55" s="19">
        <v>21</v>
      </c>
      <c r="I55" s="57">
        <f t="shared" si="0"/>
        <v>54</v>
      </c>
      <c r="J55" s="18"/>
      <c r="K55" s="18" t="s">
        <v>346</v>
      </c>
      <c r="L55" s="18" t="s">
        <v>347</v>
      </c>
      <c r="M55" s="65">
        <v>9401451518</v>
      </c>
      <c r="N55" s="18" t="s">
        <v>348</v>
      </c>
      <c r="O55" s="18">
        <v>9957825015</v>
      </c>
      <c r="P55" s="24">
        <v>43609</v>
      </c>
      <c r="Q55" s="18" t="s">
        <v>183</v>
      </c>
      <c r="R55" s="18">
        <v>12</v>
      </c>
      <c r="S55" s="18" t="s">
        <v>179</v>
      </c>
      <c r="T55" s="18"/>
    </row>
    <row r="56" spans="1:20">
      <c r="A56" s="4">
        <v>52</v>
      </c>
      <c r="B56" s="17" t="s">
        <v>62</v>
      </c>
      <c r="C56" s="18" t="s">
        <v>244</v>
      </c>
      <c r="D56" s="18" t="s">
        <v>23</v>
      </c>
      <c r="E56" s="19"/>
      <c r="F56" s="18" t="s">
        <v>81</v>
      </c>
      <c r="G56" s="19">
        <v>31</v>
      </c>
      <c r="H56" s="19">
        <v>36</v>
      </c>
      <c r="I56" s="57">
        <f t="shared" si="0"/>
        <v>67</v>
      </c>
      <c r="J56" s="18"/>
      <c r="K56" s="18" t="s">
        <v>346</v>
      </c>
      <c r="L56" s="18" t="s">
        <v>347</v>
      </c>
      <c r="M56" s="65">
        <v>9401451518</v>
      </c>
      <c r="N56" s="18" t="s">
        <v>348</v>
      </c>
      <c r="O56" s="18">
        <v>9957825015</v>
      </c>
      <c r="P56" s="24">
        <v>43609</v>
      </c>
      <c r="Q56" s="18" t="s">
        <v>183</v>
      </c>
      <c r="R56" s="18">
        <v>11</v>
      </c>
      <c r="S56" s="18" t="s">
        <v>179</v>
      </c>
      <c r="T56" s="18"/>
    </row>
    <row r="57" spans="1:20">
      <c r="A57" s="4">
        <v>53</v>
      </c>
      <c r="B57" s="17" t="s">
        <v>62</v>
      </c>
      <c r="C57" s="18" t="s">
        <v>245</v>
      </c>
      <c r="D57" s="18" t="s">
        <v>25</v>
      </c>
      <c r="E57" s="19"/>
      <c r="F57" s="18"/>
      <c r="G57" s="19">
        <v>41</v>
      </c>
      <c r="H57" s="19">
        <v>40</v>
      </c>
      <c r="I57" s="57">
        <f t="shared" si="0"/>
        <v>81</v>
      </c>
      <c r="J57" s="18"/>
      <c r="K57" s="18" t="s">
        <v>346</v>
      </c>
      <c r="L57" s="18" t="s">
        <v>347</v>
      </c>
      <c r="M57" s="65">
        <v>9401451518</v>
      </c>
      <c r="N57" s="18" t="s">
        <v>348</v>
      </c>
      <c r="O57" s="18">
        <v>9957825015</v>
      </c>
      <c r="P57" s="24">
        <v>43610</v>
      </c>
      <c r="Q57" s="18" t="s">
        <v>184</v>
      </c>
      <c r="R57" s="18">
        <v>11</v>
      </c>
      <c r="S57" s="18" t="s">
        <v>179</v>
      </c>
      <c r="T57" s="18"/>
    </row>
    <row r="58" spans="1:20">
      <c r="A58" s="4">
        <v>54</v>
      </c>
      <c r="B58" s="17" t="s">
        <v>62</v>
      </c>
      <c r="C58" s="18" t="s">
        <v>246</v>
      </c>
      <c r="D58" s="18" t="s">
        <v>23</v>
      </c>
      <c r="E58" s="19"/>
      <c r="F58" s="18" t="s">
        <v>81</v>
      </c>
      <c r="G58" s="19">
        <v>20</v>
      </c>
      <c r="H58" s="19">
        <v>35</v>
      </c>
      <c r="I58" s="57">
        <f t="shared" si="0"/>
        <v>55</v>
      </c>
      <c r="J58" s="18"/>
      <c r="K58" s="18" t="s">
        <v>346</v>
      </c>
      <c r="L58" s="18" t="s">
        <v>347</v>
      </c>
      <c r="M58" s="65">
        <v>9401451518</v>
      </c>
      <c r="N58" s="18" t="s">
        <v>348</v>
      </c>
      <c r="O58" s="18">
        <v>9957825015</v>
      </c>
      <c r="P58" s="24">
        <v>43610</v>
      </c>
      <c r="Q58" s="18" t="s">
        <v>184</v>
      </c>
      <c r="R58" s="18">
        <v>11</v>
      </c>
      <c r="S58" s="18" t="s">
        <v>179</v>
      </c>
      <c r="T58" s="18"/>
    </row>
    <row r="59" spans="1:20">
      <c r="A59" s="4">
        <v>55</v>
      </c>
      <c r="B59" s="17" t="s">
        <v>62</v>
      </c>
      <c r="C59" s="18" t="s">
        <v>247</v>
      </c>
      <c r="D59" s="18" t="s">
        <v>25</v>
      </c>
      <c r="E59" s="19"/>
      <c r="F59" s="18"/>
      <c r="G59" s="19">
        <v>21</v>
      </c>
      <c r="H59" s="19">
        <v>24</v>
      </c>
      <c r="I59" s="57">
        <f t="shared" si="0"/>
        <v>45</v>
      </c>
      <c r="J59" s="18"/>
      <c r="K59" s="18" t="s">
        <v>346</v>
      </c>
      <c r="L59" s="18" t="s">
        <v>347</v>
      </c>
      <c r="M59" s="65">
        <v>9401451518</v>
      </c>
      <c r="N59" s="18" t="s">
        <v>348</v>
      </c>
      <c r="O59" s="18">
        <v>9957825015</v>
      </c>
      <c r="P59" s="24">
        <v>43582</v>
      </c>
      <c r="Q59" s="18" t="s">
        <v>178</v>
      </c>
      <c r="R59" s="18">
        <v>13</v>
      </c>
      <c r="S59" s="18" t="s">
        <v>179</v>
      </c>
      <c r="T59" s="18"/>
    </row>
    <row r="60" spans="1:20">
      <c r="A60" s="4">
        <v>56</v>
      </c>
      <c r="B60" s="17" t="s">
        <v>62</v>
      </c>
      <c r="C60" s="18" t="s">
        <v>248</v>
      </c>
      <c r="D60" s="18" t="s">
        <v>25</v>
      </c>
      <c r="E60" s="19"/>
      <c r="F60" s="18"/>
      <c r="G60" s="19">
        <v>35</v>
      </c>
      <c r="H60" s="19">
        <v>42</v>
      </c>
      <c r="I60" s="57">
        <f t="shared" si="0"/>
        <v>77</v>
      </c>
      <c r="J60" s="18"/>
      <c r="K60" s="18" t="s">
        <v>346</v>
      </c>
      <c r="L60" s="18" t="s">
        <v>347</v>
      </c>
      <c r="M60" s="65">
        <v>9401451518</v>
      </c>
      <c r="N60" s="18" t="s">
        <v>348</v>
      </c>
      <c r="O60" s="18">
        <v>9957825015</v>
      </c>
      <c r="P60" s="24">
        <v>43582</v>
      </c>
      <c r="Q60" s="18" t="s">
        <v>178</v>
      </c>
      <c r="R60" s="18">
        <v>12</v>
      </c>
      <c r="S60" s="18" t="s">
        <v>179</v>
      </c>
      <c r="T60" s="18"/>
    </row>
    <row r="61" spans="1:20">
      <c r="A61" s="4">
        <v>57</v>
      </c>
      <c r="B61" s="17" t="s">
        <v>62</v>
      </c>
      <c r="C61" s="18" t="s">
        <v>246</v>
      </c>
      <c r="D61" s="18" t="s">
        <v>23</v>
      </c>
      <c r="E61" s="19"/>
      <c r="F61" s="18" t="s">
        <v>81</v>
      </c>
      <c r="G61" s="19">
        <v>62</v>
      </c>
      <c r="H61" s="19">
        <v>69</v>
      </c>
      <c r="I61" s="57">
        <f t="shared" si="0"/>
        <v>131</v>
      </c>
      <c r="J61" s="18"/>
      <c r="K61" s="18" t="s">
        <v>346</v>
      </c>
      <c r="L61" s="18" t="s">
        <v>347</v>
      </c>
      <c r="M61" s="65">
        <v>9401451518</v>
      </c>
      <c r="N61" s="18" t="s">
        <v>348</v>
      </c>
      <c r="O61" s="18">
        <v>9957825015</v>
      </c>
      <c r="P61" s="24">
        <v>43614</v>
      </c>
      <c r="Q61" s="18" t="s">
        <v>181</v>
      </c>
      <c r="R61" s="18">
        <v>15</v>
      </c>
      <c r="S61" s="18" t="s">
        <v>179</v>
      </c>
      <c r="T61" s="18"/>
    </row>
    <row r="62" spans="1:20" ht="33">
      <c r="A62" s="4">
        <v>58</v>
      </c>
      <c r="B62" s="17" t="s">
        <v>62</v>
      </c>
      <c r="C62" s="18" t="s">
        <v>249</v>
      </c>
      <c r="D62" s="18" t="s">
        <v>23</v>
      </c>
      <c r="E62" s="19"/>
      <c r="F62" s="18" t="s">
        <v>81</v>
      </c>
      <c r="G62" s="19">
        <v>104</v>
      </c>
      <c r="H62" s="19">
        <v>121</v>
      </c>
      <c r="I62" s="57">
        <f t="shared" si="0"/>
        <v>225</v>
      </c>
      <c r="J62" s="18"/>
      <c r="K62" s="18" t="s">
        <v>346</v>
      </c>
      <c r="L62" s="18" t="s">
        <v>347</v>
      </c>
      <c r="M62" s="65">
        <v>9401451518</v>
      </c>
      <c r="N62" s="18" t="s">
        <v>348</v>
      </c>
      <c r="O62" s="18">
        <v>9957825015</v>
      </c>
      <c r="P62" s="24" t="s">
        <v>847</v>
      </c>
      <c r="Q62" s="18" t="s">
        <v>183</v>
      </c>
      <c r="R62" s="18">
        <v>46</v>
      </c>
      <c r="S62" s="18" t="s">
        <v>179</v>
      </c>
      <c r="T62" s="18"/>
    </row>
    <row r="63" spans="1:20">
      <c r="A63" s="4">
        <v>59</v>
      </c>
      <c r="B63" s="17" t="s">
        <v>63</v>
      </c>
      <c r="C63" s="18" t="s">
        <v>250</v>
      </c>
      <c r="D63" s="18" t="s">
        <v>23</v>
      </c>
      <c r="E63" s="19"/>
      <c r="F63" s="18" t="s">
        <v>81</v>
      </c>
      <c r="G63" s="19">
        <v>27</v>
      </c>
      <c r="H63" s="19">
        <v>18</v>
      </c>
      <c r="I63" s="57">
        <f t="shared" si="0"/>
        <v>45</v>
      </c>
      <c r="J63" s="18"/>
      <c r="K63" s="18" t="s">
        <v>346</v>
      </c>
      <c r="L63" s="18" t="s">
        <v>347</v>
      </c>
      <c r="M63" s="65">
        <v>9401451518</v>
      </c>
      <c r="N63" s="18" t="s">
        <v>348</v>
      </c>
      <c r="O63" s="18">
        <v>9957825015</v>
      </c>
      <c r="P63" s="24">
        <v>43587</v>
      </c>
      <c r="Q63" s="18" t="s">
        <v>182</v>
      </c>
      <c r="R63" s="18">
        <v>13</v>
      </c>
      <c r="S63" s="18" t="s">
        <v>179</v>
      </c>
      <c r="T63" s="18"/>
    </row>
    <row r="64" spans="1:20">
      <c r="A64" s="4">
        <v>60</v>
      </c>
      <c r="B64" s="17" t="s">
        <v>63</v>
      </c>
      <c r="C64" s="18" t="s">
        <v>251</v>
      </c>
      <c r="D64" s="18" t="s">
        <v>25</v>
      </c>
      <c r="E64" s="19"/>
      <c r="F64" s="18"/>
      <c r="G64" s="19">
        <v>17</v>
      </c>
      <c r="H64" s="19">
        <v>19</v>
      </c>
      <c r="I64" s="57">
        <f t="shared" si="0"/>
        <v>36</v>
      </c>
      <c r="J64" s="18"/>
      <c r="K64" s="18" t="s">
        <v>346</v>
      </c>
      <c r="L64" s="18" t="s">
        <v>347</v>
      </c>
      <c r="M64" s="65">
        <v>9401451518</v>
      </c>
      <c r="N64" s="18" t="s">
        <v>348</v>
      </c>
      <c r="O64" s="18">
        <v>9957825015</v>
      </c>
      <c r="P64" s="24">
        <v>43587</v>
      </c>
      <c r="Q64" s="18" t="s">
        <v>182</v>
      </c>
      <c r="R64" s="18">
        <v>13</v>
      </c>
      <c r="S64" s="18" t="s">
        <v>179</v>
      </c>
      <c r="T64" s="18"/>
    </row>
    <row r="65" spans="1:20">
      <c r="A65" s="4">
        <v>61</v>
      </c>
      <c r="B65" s="17" t="s">
        <v>63</v>
      </c>
      <c r="C65" s="18" t="s">
        <v>252</v>
      </c>
      <c r="D65" s="18" t="s">
        <v>25</v>
      </c>
      <c r="E65" s="19"/>
      <c r="F65" s="18"/>
      <c r="G65" s="19">
        <v>20</v>
      </c>
      <c r="H65" s="19">
        <v>29</v>
      </c>
      <c r="I65" s="57">
        <f t="shared" si="0"/>
        <v>49</v>
      </c>
      <c r="J65" s="18"/>
      <c r="K65" s="18" t="s">
        <v>346</v>
      </c>
      <c r="L65" s="18" t="s">
        <v>347</v>
      </c>
      <c r="M65" s="65">
        <v>9401451518</v>
      </c>
      <c r="N65" s="18" t="s">
        <v>348</v>
      </c>
      <c r="O65" s="18">
        <v>9957825015</v>
      </c>
      <c r="P65" s="24">
        <v>43588</v>
      </c>
      <c r="Q65" s="18" t="s">
        <v>183</v>
      </c>
      <c r="R65" s="18">
        <v>14</v>
      </c>
      <c r="S65" s="18" t="s">
        <v>179</v>
      </c>
      <c r="T65" s="18"/>
    </row>
    <row r="66" spans="1:20">
      <c r="A66" s="4">
        <v>62</v>
      </c>
      <c r="B66" s="17" t="s">
        <v>63</v>
      </c>
      <c r="C66" s="18" t="s">
        <v>253</v>
      </c>
      <c r="D66" s="18" t="s">
        <v>23</v>
      </c>
      <c r="E66" s="19"/>
      <c r="F66" s="18" t="s">
        <v>81</v>
      </c>
      <c r="G66" s="19">
        <v>18</v>
      </c>
      <c r="H66" s="19">
        <v>20</v>
      </c>
      <c r="I66" s="57">
        <f t="shared" si="0"/>
        <v>38</v>
      </c>
      <c r="J66" s="18"/>
      <c r="K66" s="18" t="s">
        <v>346</v>
      </c>
      <c r="L66" s="18" t="s">
        <v>347</v>
      </c>
      <c r="M66" s="65">
        <v>9401451518</v>
      </c>
      <c r="N66" s="18" t="s">
        <v>348</v>
      </c>
      <c r="O66" s="18">
        <v>9957825015</v>
      </c>
      <c r="P66" s="24">
        <v>43588</v>
      </c>
      <c r="Q66" s="18" t="s">
        <v>183</v>
      </c>
      <c r="R66" s="18">
        <v>15</v>
      </c>
      <c r="S66" s="18" t="s">
        <v>179</v>
      </c>
      <c r="T66" s="18"/>
    </row>
    <row r="67" spans="1:20">
      <c r="A67" s="4">
        <v>63</v>
      </c>
      <c r="B67" s="17" t="s">
        <v>63</v>
      </c>
      <c r="C67" s="18" t="s">
        <v>254</v>
      </c>
      <c r="D67" s="18" t="s">
        <v>25</v>
      </c>
      <c r="E67" s="19" t="s">
        <v>255</v>
      </c>
      <c r="F67" s="18"/>
      <c r="G67" s="19">
        <v>22</v>
      </c>
      <c r="H67" s="19">
        <v>32</v>
      </c>
      <c r="I67" s="57">
        <f t="shared" si="0"/>
        <v>54</v>
      </c>
      <c r="J67" s="18">
        <v>9508642934</v>
      </c>
      <c r="K67" s="18" t="s">
        <v>346</v>
      </c>
      <c r="L67" s="18" t="s">
        <v>347</v>
      </c>
      <c r="M67" s="65">
        <v>9401451518</v>
      </c>
      <c r="N67" s="18" t="s">
        <v>348</v>
      </c>
      <c r="O67" s="18">
        <v>9957825015</v>
      </c>
      <c r="P67" s="24">
        <v>43589</v>
      </c>
      <c r="Q67" s="18" t="s">
        <v>184</v>
      </c>
      <c r="R67" s="18">
        <v>15</v>
      </c>
      <c r="S67" s="18" t="s">
        <v>179</v>
      </c>
      <c r="T67" s="18"/>
    </row>
    <row r="68" spans="1:20">
      <c r="A68" s="4">
        <v>64</v>
      </c>
      <c r="B68" s="17" t="s">
        <v>63</v>
      </c>
      <c r="C68" s="18" t="s">
        <v>256</v>
      </c>
      <c r="D68" s="18" t="s">
        <v>25</v>
      </c>
      <c r="E68" s="19" t="s">
        <v>257</v>
      </c>
      <c r="F68" s="18"/>
      <c r="G68" s="19">
        <v>43</v>
      </c>
      <c r="H68" s="19">
        <v>39</v>
      </c>
      <c r="I68" s="57">
        <f t="shared" si="0"/>
        <v>82</v>
      </c>
      <c r="J68" s="18"/>
      <c r="K68" s="18" t="s">
        <v>346</v>
      </c>
      <c r="L68" s="18" t="s">
        <v>347</v>
      </c>
      <c r="M68" s="65">
        <v>9401451518</v>
      </c>
      <c r="N68" s="18" t="s">
        <v>348</v>
      </c>
      <c r="O68" s="18">
        <v>9957825015</v>
      </c>
      <c r="P68" s="24">
        <v>43589</v>
      </c>
      <c r="Q68" s="18" t="s">
        <v>184</v>
      </c>
      <c r="R68" s="18">
        <v>10</v>
      </c>
      <c r="S68" s="18" t="s">
        <v>179</v>
      </c>
      <c r="T68" s="18"/>
    </row>
    <row r="69" spans="1:20">
      <c r="A69" s="4">
        <v>65</v>
      </c>
      <c r="B69" s="17" t="s">
        <v>63</v>
      </c>
      <c r="C69" s="18" t="s">
        <v>258</v>
      </c>
      <c r="D69" s="18" t="s">
        <v>25</v>
      </c>
      <c r="E69" s="19" t="s">
        <v>259</v>
      </c>
      <c r="F69" s="18"/>
      <c r="G69" s="19">
        <v>24</v>
      </c>
      <c r="H69" s="19">
        <v>22</v>
      </c>
      <c r="I69" s="57">
        <f t="shared" si="0"/>
        <v>46</v>
      </c>
      <c r="J69" s="18"/>
      <c r="K69" s="18" t="s">
        <v>346</v>
      </c>
      <c r="L69" s="18" t="s">
        <v>347</v>
      </c>
      <c r="M69" s="65">
        <v>9401451518</v>
      </c>
      <c r="N69" s="18" t="s">
        <v>348</v>
      </c>
      <c r="O69" s="18">
        <v>9957825015</v>
      </c>
      <c r="P69" s="24">
        <v>43591</v>
      </c>
      <c r="Q69" s="18" t="s">
        <v>178</v>
      </c>
      <c r="R69" s="18">
        <v>10</v>
      </c>
      <c r="S69" s="18" t="s">
        <v>179</v>
      </c>
      <c r="T69" s="18"/>
    </row>
    <row r="70" spans="1:20">
      <c r="A70" s="4">
        <v>66</v>
      </c>
      <c r="B70" s="17" t="s">
        <v>63</v>
      </c>
      <c r="C70" s="18" t="s">
        <v>260</v>
      </c>
      <c r="D70" s="18" t="s">
        <v>25</v>
      </c>
      <c r="E70" s="19" t="s">
        <v>261</v>
      </c>
      <c r="F70" s="18"/>
      <c r="G70" s="19">
        <v>41</v>
      </c>
      <c r="H70" s="19">
        <v>40</v>
      </c>
      <c r="I70" s="57">
        <f t="shared" ref="I70:I133" si="1">SUM(G70:H70)</f>
        <v>81</v>
      </c>
      <c r="J70" s="18">
        <v>9508087162</v>
      </c>
      <c r="K70" s="18" t="s">
        <v>346</v>
      </c>
      <c r="L70" s="18" t="s">
        <v>347</v>
      </c>
      <c r="M70" s="65">
        <v>9401451518</v>
      </c>
      <c r="N70" s="18" t="s">
        <v>348</v>
      </c>
      <c r="O70" s="18">
        <v>9957825015</v>
      </c>
      <c r="P70" s="24">
        <v>43591</v>
      </c>
      <c r="Q70" s="18" t="s">
        <v>178</v>
      </c>
      <c r="R70" s="18">
        <v>10</v>
      </c>
      <c r="S70" s="18" t="s">
        <v>179</v>
      </c>
      <c r="T70" s="18"/>
    </row>
    <row r="71" spans="1:20">
      <c r="A71" s="4">
        <v>67</v>
      </c>
      <c r="B71" s="17" t="s">
        <v>63</v>
      </c>
      <c r="C71" s="18" t="s">
        <v>262</v>
      </c>
      <c r="D71" s="18" t="s">
        <v>25</v>
      </c>
      <c r="E71" s="19" t="s">
        <v>263</v>
      </c>
      <c r="F71" s="18"/>
      <c r="G71" s="19">
        <v>27</v>
      </c>
      <c r="H71" s="19">
        <v>18</v>
      </c>
      <c r="I71" s="57">
        <f t="shared" si="1"/>
        <v>45</v>
      </c>
      <c r="J71" s="18">
        <v>8486159323</v>
      </c>
      <c r="K71" s="18" t="s">
        <v>346</v>
      </c>
      <c r="L71" s="18" t="s">
        <v>347</v>
      </c>
      <c r="M71" s="65">
        <v>9401451518</v>
      </c>
      <c r="N71" s="18" t="s">
        <v>348</v>
      </c>
      <c r="O71" s="18">
        <v>9957825016</v>
      </c>
      <c r="P71" s="24">
        <v>43592</v>
      </c>
      <c r="Q71" s="18" t="s">
        <v>180</v>
      </c>
      <c r="R71" s="18">
        <v>12</v>
      </c>
      <c r="S71" s="18" t="s">
        <v>179</v>
      </c>
      <c r="T71" s="18"/>
    </row>
    <row r="72" spans="1:20">
      <c r="A72" s="4">
        <v>68</v>
      </c>
      <c r="B72" s="17" t="s">
        <v>63</v>
      </c>
      <c r="C72" s="18" t="s">
        <v>264</v>
      </c>
      <c r="D72" s="18" t="s">
        <v>25</v>
      </c>
      <c r="E72" s="19"/>
      <c r="F72" s="18"/>
      <c r="G72" s="19">
        <v>31</v>
      </c>
      <c r="H72" s="19">
        <v>22</v>
      </c>
      <c r="I72" s="57">
        <f t="shared" si="1"/>
        <v>53</v>
      </c>
      <c r="J72" s="18">
        <v>9085445384</v>
      </c>
      <c r="K72" s="18" t="s">
        <v>346</v>
      </c>
      <c r="L72" s="18" t="s">
        <v>347</v>
      </c>
      <c r="M72" s="65">
        <v>9401451518</v>
      </c>
      <c r="N72" s="18" t="s">
        <v>348</v>
      </c>
      <c r="O72" s="18">
        <v>9957825017</v>
      </c>
      <c r="P72" s="24">
        <v>43592</v>
      </c>
      <c r="Q72" s="18" t="s">
        <v>180</v>
      </c>
      <c r="R72" s="18">
        <v>14</v>
      </c>
      <c r="S72" s="18" t="s">
        <v>179</v>
      </c>
      <c r="T72" s="18"/>
    </row>
    <row r="73" spans="1:20" ht="33">
      <c r="A73" s="4">
        <v>69</v>
      </c>
      <c r="B73" s="17" t="s">
        <v>63</v>
      </c>
      <c r="C73" s="18" t="s">
        <v>265</v>
      </c>
      <c r="D73" s="18" t="s">
        <v>25</v>
      </c>
      <c r="E73" s="19" t="s">
        <v>266</v>
      </c>
      <c r="F73" s="18"/>
      <c r="G73" s="19">
        <v>35</v>
      </c>
      <c r="H73" s="19">
        <v>42</v>
      </c>
      <c r="I73" s="57">
        <f t="shared" si="1"/>
        <v>77</v>
      </c>
      <c r="J73" s="18">
        <v>8822080137</v>
      </c>
      <c r="K73" s="18" t="s">
        <v>346</v>
      </c>
      <c r="L73" s="18" t="s">
        <v>347</v>
      </c>
      <c r="M73" s="65">
        <v>9401451518</v>
      </c>
      <c r="N73" s="18" t="s">
        <v>348</v>
      </c>
      <c r="O73" s="18">
        <v>9957825018</v>
      </c>
      <c r="P73" s="24">
        <v>43593</v>
      </c>
      <c r="Q73" s="18" t="s">
        <v>181</v>
      </c>
      <c r="R73" s="18">
        <v>12</v>
      </c>
      <c r="S73" s="18" t="s">
        <v>179</v>
      </c>
      <c r="T73" s="18"/>
    </row>
    <row r="74" spans="1:20">
      <c r="A74" s="4">
        <v>70</v>
      </c>
      <c r="B74" s="17" t="s">
        <v>63</v>
      </c>
      <c r="C74" s="18" t="s">
        <v>267</v>
      </c>
      <c r="D74" s="18" t="s">
        <v>25</v>
      </c>
      <c r="E74" s="19"/>
      <c r="F74" s="18"/>
      <c r="G74" s="19">
        <v>32</v>
      </c>
      <c r="H74" s="19">
        <v>30</v>
      </c>
      <c r="I74" s="57">
        <f t="shared" si="1"/>
        <v>62</v>
      </c>
      <c r="J74" s="18">
        <v>8876309841</v>
      </c>
      <c r="K74" s="18" t="s">
        <v>346</v>
      </c>
      <c r="L74" s="18" t="s">
        <v>347</v>
      </c>
      <c r="M74" s="65">
        <v>9401451518</v>
      </c>
      <c r="N74" s="18" t="s">
        <v>348</v>
      </c>
      <c r="O74" s="18">
        <v>9957825019</v>
      </c>
      <c r="P74" s="24">
        <v>43593</v>
      </c>
      <c r="Q74" s="18" t="s">
        <v>181</v>
      </c>
      <c r="R74" s="18">
        <v>15</v>
      </c>
      <c r="S74" s="18" t="s">
        <v>179</v>
      </c>
      <c r="T74" s="18"/>
    </row>
    <row r="75" spans="1:20">
      <c r="A75" s="4">
        <v>71</v>
      </c>
      <c r="B75" s="17" t="s">
        <v>63</v>
      </c>
      <c r="C75" s="18" t="s">
        <v>268</v>
      </c>
      <c r="D75" s="18" t="s">
        <v>25</v>
      </c>
      <c r="E75" s="19" t="s">
        <v>269</v>
      </c>
      <c r="F75" s="18"/>
      <c r="G75" s="19">
        <v>32</v>
      </c>
      <c r="H75" s="19">
        <v>30</v>
      </c>
      <c r="I75" s="57">
        <f t="shared" si="1"/>
        <v>62</v>
      </c>
      <c r="J75" s="18">
        <v>9706655913</v>
      </c>
      <c r="K75" s="18" t="s">
        <v>346</v>
      </c>
      <c r="L75" s="18" t="s">
        <v>347</v>
      </c>
      <c r="M75" s="65">
        <v>9401451518</v>
      </c>
      <c r="N75" s="18" t="s">
        <v>348</v>
      </c>
      <c r="O75" s="18">
        <v>9957825020</v>
      </c>
      <c r="P75" s="24">
        <v>43594</v>
      </c>
      <c r="Q75" s="18" t="s">
        <v>182</v>
      </c>
      <c r="R75" s="18">
        <v>12</v>
      </c>
      <c r="S75" s="18" t="s">
        <v>179</v>
      </c>
      <c r="T75" s="18"/>
    </row>
    <row r="76" spans="1:20">
      <c r="A76" s="4">
        <v>72</v>
      </c>
      <c r="B76" s="17" t="s">
        <v>63</v>
      </c>
      <c r="C76" s="18" t="s">
        <v>270</v>
      </c>
      <c r="D76" s="18" t="s">
        <v>25</v>
      </c>
      <c r="E76" s="19" t="s">
        <v>271</v>
      </c>
      <c r="F76" s="18"/>
      <c r="G76" s="19">
        <v>21</v>
      </c>
      <c r="H76" s="19">
        <v>24</v>
      </c>
      <c r="I76" s="57">
        <f t="shared" si="1"/>
        <v>45</v>
      </c>
      <c r="J76" s="18"/>
      <c r="K76" s="18" t="s">
        <v>346</v>
      </c>
      <c r="L76" s="18" t="s">
        <v>347</v>
      </c>
      <c r="M76" s="65">
        <v>9401451518</v>
      </c>
      <c r="N76" s="18" t="s">
        <v>348</v>
      </c>
      <c r="O76" s="18">
        <v>9957825021</v>
      </c>
      <c r="P76" s="24">
        <v>43594</v>
      </c>
      <c r="Q76" s="18" t="s">
        <v>182</v>
      </c>
      <c r="R76" s="18">
        <v>12</v>
      </c>
      <c r="S76" s="18" t="s">
        <v>179</v>
      </c>
      <c r="T76" s="18"/>
    </row>
    <row r="77" spans="1:20">
      <c r="A77" s="4">
        <v>73</v>
      </c>
      <c r="B77" s="17" t="s">
        <v>63</v>
      </c>
      <c r="C77" s="18" t="s">
        <v>272</v>
      </c>
      <c r="D77" s="18" t="s">
        <v>25</v>
      </c>
      <c r="E77" s="19"/>
      <c r="F77" s="18"/>
      <c r="G77" s="19">
        <v>48</v>
      </c>
      <c r="H77" s="19">
        <v>43</v>
      </c>
      <c r="I77" s="57">
        <f t="shared" si="1"/>
        <v>91</v>
      </c>
      <c r="J77" s="18">
        <v>9613306841</v>
      </c>
      <c r="K77" s="18" t="s">
        <v>860</v>
      </c>
      <c r="L77" s="66" t="s">
        <v>869</v>
      </c>
      <c r="M77" s="65">
        <v>9859645916</v>
      </c>
      <c r="N77" s="18"/>
      <c r="O77" s="18"/>
      <c r="P77" s="24">
        <v>43596</v>
      </c>
      <c r="Q77" s="18" t="s">
        <v>184</v>
      </c>
      <c r="R77" s="18">
        <v>28</v>
      </c>
      <c r="S77" s="18" t="s">
        <v>179</v>
      </c>
      <c r="T77" s="18"/>
    </row>
    <row r="78" spans="1:20">
      <c r="A78" s="4">
        <v>74</v>
      </c>
      <c r="B78" s="17" t="s">
        <v>63</v>
      </c>
      <c r="C78" s="18" t="s">
        <v>114</v>
      </c>
      <c r="D78" s="18" t="s">
        <v>25</v>
      </c>
      <c r="E78" s="19"/>
      <c r="F78" s="18"/>
      <c r="G78" s="19">
        <v>24</v>
      </c>
      <c r="H78" s="19">
        <v>24</v>
      </c>
      <c r="I78" s="57">
        <f t="shared" si="1"/>
        <v>48</v>
      </c>
      <c r="J78" s="18">
        <v>9678413492</v>
      </c>
      <c r="K78" s="50" t="s">
        <v>860</v>
      </c>
      <c r="L78" s="66" t="s">
        <v>869</v>
      </c>
      <c r="M78" s="65">
        <v>9859645917</v>
      </c>
      <c r="N78" s="18"/>
      <c r="O78" s="18"/>
      <c r="P78" s="24">
        <v>43596</v>
      </c>
      <c r="Q78" s="18" t="s">
        <v>184</v>
      </c>
      <c r="R78" s="18">
        <v>18</v>
      </c>
      <c r="S78" s="18" t="s">
        <v>179</v>
      </c>
      <c r="T78" s="18"/>
    </row>
    <row r="79" spans="1:20">
      <c r="A79" s="4">
        <v>75</v>
      </c>
      <c r="B79" s="17" t="s">
        <v>63</v>
      </c>
      <c r="C79" s="18" t="s">
        <v>273</v>
      </c>
      <c r="D79" s="18" t="s">
        <v>25</v>
      </c>
      <c r="E79" s="19" t="s">
        <v>274</v>
      </c>
      <c r="F79" s="18"/>
      <c r="G79" s="19">
        <v>19</v>
      </c>
      <c r="H79" s="19">
        <v>18</v>
      </c>
      <c r="I79" s="57">
        <f t="shared" si="1"/>
        <v>37</v>
      </c>
      <c r="J79" s="18">
        <v>8486327708</v>
      </c>
      <c r="K79" s="18" t="s">
        <v>860</v>
      </c>
      <c r="L79" s="66" t="s">
        <v>869</v>
      </c>
      <c r="M79" s="65">
        <v>9859645918</v>
      </c>
      <c r="N79" s="18"/>
      <c r="O79" s="18"/>
      <c r="P79" s="24">
        <v>43598</v>
      </c>
      <c r="Q79" s="18" t="s">
        <v>178</v>
      </c>
      <c r="R79" s="18">
        <v>12</v>
      </c>
      <c r="S79" s="18" t="s">
        <v>179</v>
      </c>
      <c r="T79" s="18"/>
    </row>
    <row r="80" spans="1:20">
      <c r="A80" s="4">
        <v>76</v>
      </c>
      <c r="B80" s="17" t="s">
        <v>63</v>
      </c>
      <c r="C80" s="18" t="s">
        <v>275</v>
      </c>
      <c r="D80" s="18" t="s">
        <v>25</v>
      </c>
      <c r="E80" s="19" t="s">
        <v>276</v>
      </c>
      <c r="F80" s="18"/>
      <c r="G80" s="19">
        <v>33</v>
      </c>
      <c r="H80" s="19">
        <v>21</v>
      </c>
      <c r="I80" s="57">
        <f t="shared" si="1"/>
        <v>54</v>
      </c>
      <c r="J80" s="18">
        <v>8486159323</v>
      </c>
      <c r="K80" s="18" t="s">
        <v>346</v>
      </c>
      <c r="L80" s="18" t="s">
        <v>347</v>
      </c>
      <c r="M80" s="65">
        <v>9401451518</v>
      </c>
      <c r="N80" s="18" t="s">
        <v>348</v>
      </c>
      <c r="O80" s="18">
        <v>9957825015</v>
      </c>
      <c r="P80" s="24">
        <v>43598</v>
      </c>
      <c r="Q80" s="18" t="s">
        <v>178</v>
      </c>
      <c r="R80" s="18">
        <v>11</v>
      </c>
      <c r="S80" s="18" t="s">
        <v>179</v>
      </c>
      <c r="T80" s="18"/>
    </row>
    <row r="81" spans="1:20">
      <c r="A81" s="4">
        <v>77</v>
      </c>
      <c r="B81" s="17" t="s">
        <v>63</v>
      </c>
      <c r="C81" s="18" t="s">
        <v>277</v>
      </c>
      <c r="D81" s="18" t="s">
        <v>25</v>
      </c>
      <c r="E81" s="19" t="s">
        <v>278</v>
      </c>
      <c r="F81" s="18"/>
      <c r="G81" s="19">
        <v>15</v>
      </c>
      <c r="H81" s="19">
        <v>14</v>
      </c>
      <c r="I81" s="57">
        <f t="shared" si="1"/>
        <v>29</v>
      </c>
      <c r="J81" s="18">
        <v>9706730388</v>
      </c>
      <c r="K81" s="18" t="s">
        <v>346</v>
      </c>
      <c r="L81" s="18" t="s">
        <v>347</v>
      </c>
      <c r="M81" s="65">
        <v>9401451518</v>
      </c>
      <c r="N81" s="18" t="s">
        <v>348</v>
      </c>
      <c r="O81" s="18">
        <v>9957825015</v>
      </c>
      <c r="P81" s="24">
        <v>43598</v>
      </c>
      <c r="Q81" s="18" t="s">
        <v>178</v>
      </c>
      <c r="R81" s="18">
        <v>5</v>
      </c>
      <c r="S81" s="18" t="s">
        <v>179</v>
      </c>
      <c r="T81" s="18"/>
    </row>
    <row r="82" spans="1:20">
      <c r="A82" s="4">
        <v>78</v>
      </c>
      <c r="B82" s="17" t="s">
        <v>63</v>
      </c>
      <c r="C82" s="18" t="s">
        <v>279</v>
      </c>
      <c r="D82" s="18" t="s">
        <v>25</v>
      </c>
      <c r="E82" s="19"/>
      <c r="F82" s="18"/>
      <c r="G82" s="19">
        <v>17</v>
      </c>
      <c r="H82" s="19">
        <v>23</v>
      </c>
      <c r="I82" s="57">
        <f t="shared" si="1"/>
        <v>40</v>
      </c>
      <c r="J82" s="18">
        <v>8402804228</v>
      </c>
      <c r="K82" s="18" t="s">
        <v>346</v>
      </c>
      <c r="L82" s="18" t="s">
        <v>347</v>
      </c>
      <c r="M82" s="65">
        <v>9401451518</v>
      </c>
      <c r="N82" s="18" t="s">
        <v>348</v>
      </c>
      <c r="O82" s="18">
        <v>9957825016</v>
      </c>
      <c r="P82" s="24">
        <v>43600</v>
      </c>
      <c r="Q82" s="18" t="s">
        <v>181</v>
      </c>
      <c r="R82" s="18">
        <v>8</v>
      </c>
      <c r="S82" s="18" t="s">
        <v>179</v>
      </c>
      <c r="T82" s="18"/>
    </row>
    <row r="83" spans="1:20">
      <c r="A83" s="4">
        <v>79</v>
      </c>
      <c r="B83" s="17" t="s">
        <v>63</v>
      </c>
      <c r="C83" s="18" t="s">
        <v>280</v>
      </c>
      <c r="D83" s="18" t="s">
        <v>25</v>
      </c>
      <c r="E83" s="19"/>
      <c r="F83" s="18"/>
      <c r="G83" s="19">
        <v>65</v>
      </c>
      <c r="H83" s="19">
        <v>64</v>
      </c>
      <c r="I83" s="57">
        <f t="shared" si="1"/>
        <v>129</v>
      </c>
      <c r="J83" s="18">
        <v>9954309586</v>
      </c>
      <c r="K83" s="18" t="s">
        <v>346</v>
      </c>
      <c r="L83" s="18" t="s">
        <v>347</v>
      </c>
      <c r="M83" s="65">
        <v>9401451518</v>
      </c>
      <c r="N83" s="18" t="s">
        <v>348</v>
      </c>
      <c r="O83" s="18">
        <v>9957825017</v>
      </c>
      <c r="P83" s="24">
        <v>43600</v>
      </c>
      <c r="Q83" s="18" t="s">
        <v>181</v>
      </c>
      <c r="R83" s="18">
        <v>12</v>
      </c>
      <c r="S83" s="18" t="s">
        <v>179</v>
      </c>
      <c r="T83" s="18"/>
    </row>
    <row r="84" spans="1:20">
      <c r="A84" s="4">
        <v>80</v>
      </c>
      <c r="B84" s="17" t="s">
        <v>63</v>
      </c>
      <c r="C84" s="18" t="s">
        <v>281</v>
      </c>
      <c r="D84" s="18" t="s">
        <v>25</v>
      </c>
      <c r="E84" s="19" t="s">
        <v>282</v>
      </c>
      <c r="F84" s="18"/>
      <c r="G84" s="19">
        <v>21</v>
      </c>
      <c r="H84" s="19">
        <v>37</v>
      </c>
      <c r="I84" s="57">
        <f t="shared" si="1"/>
        <v>58</v>
      </c>
      <c r="J84" s="18">
        <v>9954492334</v>
      </c>
      <c r="K84" s="18" t="s">
        <v>346</v>
      </c>
      <c r="L84" s="18" t="s">
        <v>347</v>
      </c>
      <c r="M84" s="65">
        <v>9401451518</v>
      </c>
      <c r="N84" s="18" t="s">
        <v>348</v>
      </c>
      <c r="O84" s="18">
        <v>9957825018</v>
      </c>
      <c r="P84" s="24">
        <v>43601</v>
      </c>
      <c r="Q84" s="18" t="s">
        <v>182</v>
      </c>
      <c r="R84" s="18">
        <v>10</v>
      </c>
      <c r="S84" s="18" t="s">
        <v>179</v>
      </c>
      <c r="T84" s="18"/>
    </row>
    <row r="85" spans="1:20">
      <c r="A85" s="4">
        <v>81</v>
      </c>
      <c r="B85" s="17" t="s">
        <v>63</v>
      </c>
      <c r="C85" s="18" t="s">
        <v>283</v>
      </c>
      <c r="D85" s="18" t="s">
        <v>25</v>
      </c>
      <c r="E85" s="19" t="s">
        <v>284</v>
      </c>
      <c r="F85" s="18"/>
      <c r="G85" s="19">
        <v>19</v>
      </c>
      <c r="H85" s="19">
        <v>21</v>
      </c>
      <c r="I85" s="57">
        <f t="shared" si="1"/>
        <v>40</v>
      </c>
      <c r="J85" s="18"/>
      <c r="K85" s="18" t="s">
        <v>859</v>
      </c>
      <c r="L85" s="18" t="s">
        <v>868</v>
      </c>
      <c r="M85" s="65">
        <v>9401451534</v>
      </c>
      <c r="N85" s="18"/>
      <c r="O85" s="18"/>
      <c r="P85" s="24">
        <v>43601</v>
      </c>
      <c r="Q85" s="18" t="s">
        <v>182</v>
      </c>
      <c r="R85" s="18">
        <v>12</v>
      </c>
      <c r="S85" s="18" t="s">
        <v>179</v>
      </c>
      <c r="T85" s="18"/>
    </row>
    <row r="86" spans="1:20">
      <c r="A86" s="4">
        <v>82</v>
      </c>
      <c r="B86" s="17" t="s">
        <v>63</v>
      </c>
      <c r="C86" s="18" t="s">
        <v>875</v>
      </c>
      <c r="D86" s="18" t="s">
        <v>25</v>
      </c>
      <c r="E86" s="19" t="s">
        <v>285</v>
      </c>
      <c r="F86" s="18"/>
      <c r="G86" s="19">
        <v>12</v>
      </c>
      <c r="H86" s="19">
        <v>10</v>
      </c>
      <c r="I86" s="57">
        <f t="shared" si="1"/>
        <v>22</v>
      </c>
      <c r="J86" s="18">
        <v>7896045136</v>
      </c>
      <c r="K86" s="18" t="s">
        <v>859</v>
      </c>
      <c r="L86" s="18" t="s">
        <v>868</v>
      </c>
      <c r="M86" s="65">
        <v>9401451535</v>
      </c>
      <c r="N86" s="18"/>
      <c r="O86" s="18"/>
      <c r="P86" s="24">
        <v>43601</v>
      </c>
      <c r="Q86" s="18" t="s">
        <v>182</v>
      </c>
      <c r="R86" s="18">
        <v>12</v>
      </c>
      <c r="S86" s="18" t="s">
        <v>179</v>
      </c>
      <c r="T86" s="18"/>
    </row>
    <row r="87" spans="1:20">
      <c r="A87" s="4">
        <v>83</v>
      </c>
      <c r="B87" s="17" t="s">
        <v>63</v>
      </c>
      <c r="C87" s="18" t="s">
        <v>286</v>
      </c>
      <c r="D87" s="18" t="s">
        <v>25</v>
      </c>
      <c r="E87" s="19" t="s">
        <v>287</v>
      </c>
      <c r="F87" s="18"/>
      <c r="G87" s="19">
        <v>24</v>
      </c>
      <c r="H87" s="19">
        <v>31</v>
      </c>
      <c r="I87" s="57">
        <f t="shared" si="1"/>
        <v>55</v>
      </c>
      <c r="J87" s="18">
        <v>9859388417</v>
      </c>
      <c r="K87" s="18" t="s">
        <v>859</v>
      </c>
      <c r="L87" s="18" t="s">
        <v>868</v>
      </c>
      <c r="M87" s="65">
        <v>9401451536</v>
      </c>
      <c r="N87" s="18"/>
      <c r="O87" s="18"/>
      <c r="P87" s="24">
        <v>43602</v>
      </c>
      <c r="Q87" s="18" t="s">
        <v>183</v>
      </c>
      <c r="R87" s="18">
        <v>13</v>
      </c>
      <c r="S87" s="18" t="s">
        <v>179</v>
      </c>
      <c r="T87" s="18"/>
    </row>
    <row r="88" spans="1:20">
      <c r="A88" s="4">
        <v>84</v>
      </c>
      <c r="B88" s="17" t="s">
        <v>63</v>
      </c>
      <c r="C88" s="18" t="s">
        <v>288</v>
      </c>
      <c r="D88" s="18" t="s">
        <v>25</v>
      </c>
      <c r="E88" s="19" t="s">
        <v>289</v>
      </c>
      <c r="F88" s="18"/>
      <c r="G88" s="19">
        <v>12</v>
      </c>
      <c r="H88" s="19">
        <v>8</v>
      </c>
      <c r="I88" s="57">
        <f t="shared" si="1"/>
        <v>20</v>
      </c>
      <c r="J88" s="18">
        <v>8471842117</v>
      </c>
      <c r="K88" s="18" t="s">
        <v>859</v>
      </c>
      <c r="L88" s="18" t="s">
        <v>868</v>
      </c>
      <c r="M88" s="65">
        <v>9401451537</v>
      </c>
      <c r="N88" s="18"/>
      <c r="O88" s="18"/>
      <c r="P88" s="24">
        <v>43602</v>
      </c>
      <c r="Q88" s="18" t="s">
        <v>183</v>
      </c>
      <c r="R88" s="18">
        <v>14</v>
      </c>
      <c r="S88" s="18" t="s">
        <v>179</v>
      </c>
      <c r="T88" s="18"/>
    </row>
    <row r="89" spans="1:20">
      <c r="A89" s="4">
        <v>85</v>
      </c>
      <c r="B89" s="17" t="s">
        <v>63</v>
      </c>
      <c r="C89" s="18" t="s">
        <v>290</v>
      </c>
      <c r="D89" s="18" t="s">
        <v>23</v>
      </c>
      <c r="E89" s="19" t="s">
        <v>291</v>
      </c>
      <c r="F89" s="18" t="s">
        <v>81</v>
      </c>
      <c r="G89" s="19">
        <v>23</v>
      </c>
      <c r="H89" s="19">
        <v>11</v>
      </c>
      <c r="I89" s="57">
        <f t="shared" si="1"/>
        <v>34</v>
      </c>
      <c r="J89" s="18">
        <v>9085886217</v>
      </c>
      <c r="K89" s="18" t="s">
        <v>863</v>
      </c>
      <c r="L89" s="66" t="s">
        <v>869</v>
      </c>
      <c r="M89" s="65">
        <v>9859645916</v>
      </c>
      <c r="N89" s="18"/>
      <c r="O89" s="18"/>
      <c r="P89" s="24">
        <v>43602</v>
      </c>
      <c r="Q89" s="18" t="s">
        <v>183</v>
      </c>
      <c r="R89" s="18">
        <v>30</v>
      </c>
      <c r="S89" s="18" t="s">
        <v>179</v>
      </c>
      <c r="T89" s="18"/>
    </row>
    <row r="90" spans="1:20">
      <c r="A90" s="4">
        <v>86</v>
      </c>
      <c r="B90" s="17" t="s">
        <v>63</v>
      </c>
      <c r="C90" s="18" t="s">
        <v>851</v>
      </c>
      <c r="D90" s="18" t="s">
        <v>25</v>
      </c>
      <c r="E90" s="19"/>
      <c r="F90" s="18"/>
      <c r="G90" s="19">
        <v>15</v>
      </c>
      <c r="H90" s="19">
        <v>16</v>
      </c>
      <c r="I90" s="57">
        <f t="shared" si="1"/>
        <v>31</v>
      </c>
      <c r="J90" s="18">
        <v>9954083576</v>
      </c>
      <c r="K90" s="18" t="s">
        <v>863</v>
      </c>
      <c r="L90" s="66" t="s">
        <v>869</v>
      </c>
      <c r="M90" s="65">
        <v>9859645917</v>
      </c>
      <c r="N90" s="18"/>
      <c r="O90" s="18"/>
      <c r="P90" s="24">
        <v>43603</v>
      </c>
      <c r="Q90" s="18" t="s">
        <v>184</v>
      </c>
      <c r="R90" s="18">
        <v>30</v>
      </c>
      <c r="S90" s="18" t="s">
        <v>179</v>
      </c>
      <c r="T90" s="18"/>
    </row>
    <row r="91" spans="1:20">
      <c r="A91" s="4">
        <v>87</v>
      </c>
      <c r="B91" s="17" t="s">
        <v>63</v>
      </c>
      <c r="C91" s="18" t="s">
        <v>292</v>
      </c>
      <c r="D91" s="18" t="s">
        <v>23</v>
      </c>
      <c r="E91" s="19" t="s">
        <v>293</v>
      </c>
      <c r="F91" s="18" t="s">
        <v>89</v>
      </c>
      <c r="G91" s="19">
        <v>91</v>
      </c>
      <c r="H91" s="19">
        <v>116</v>
      </c>
      <c r="I91" s="57">
        <f t="shared" si="1"/>
        <v>207</v>
      </c>
      <c r="J91" s="18">
        <v>9954083576</v>
      </c>
      <c r="K91" s="18" t="s">
        <v>863</v>
      </c>
      <c r="L91" s="66" t="s">
        <v>869</v>
      </c>
      <c r="M91" s="65">
        <v>9859645918</v>
      </c>
      <c r="N91" s="18"/>
      <c r="O91" s="18"/>
      <c r="P91" s="24">
        <v>43603</v>
      </c>
      <c r="Q91" s="18" t="s">
        <v>183</v>
      </c>
      <c r="R91" s="18">
        <v>30</v>
      </c>
      <c r="S91" s="18" t="s">
        <v>179</v>
      </c>
      <c r="T91" s="18"/>
    </row>
    <row r="92" spans="1:20">
      <c r="A92" s="4">
        <v>88</v>
      </c>
      <c r="B92" s="17" t="s">
        <v>63</v>
      </c>
      <c r="C92" s="18" t="s">
        <v>294</v>
      </c>
      <c r="D92" s="18" t="s">
        <v>23</v>
      </c>
      <c r="E92" s="19" t="s">
        <v>295</v>
      </c>
      <c r="F92" s="18" t="s">
        <v>81</v>
      </c>
      <c r="G92" s="19">
        <v>49</v>
      </c>
      <c r="H92" s="19">
        <v>61</v>
      </c>
      <c r="I92" s="57">
        <f t="shared" si="1"/>
        <v>110</v>
      </c>
      <c r="J92" s="18">
        <v>9678458812</v>
      </c>
      <c r="K92" s="18" t="s">
        <v>863</v>
      </c>
      <c r="L92" s="66" t="s">
        <v>869</v>
      </c>
      <c r="M92" s="65">
        <v>9859645919</v>
      </c>
      <c r="N92" s="18"/>
      <c r="O92" s="18"/>
      <c r="P92" s="24">
        <v>43605</v>
      </c>
      <c r="Q92" s="18" t="s">
        <v>178</v>
      </c>
      <c r="R92" s="18">
        <v>42</v>
      </c>
      <c r="S92" s="18" t="s">
        <v>179</v>
      </c>
      <c r="T92" s="18"/>
    </row>
    <row r="93" spans="1:20">
      <c r="A93" s="4">
        <v>89</v>
      </c>
      <c r="B93" s="17" t="s">
        <v>63</v>
      </c>
      <c r="C93" s="18" t="s">
        <v>296</v>
      </c>
      <c r="D93" s="18" t="s">
        <v>23</v>
      </c>
      <c r="E93" s="19" t="s">
        <v>297</v>
      </c>
      <c r="F93" s="18" t="s">
        <v>89</v>
      </c>
      <c r="G93" s="19">
        <v>85</v>
      </c>
      <c r="H93" s="19">
        <v>89</v>
      </c>
      <c r="I93" s="57">
        <f t="shared" si="1"/>
        <v>174</v>
      </c>
      <c r="J93" s="18">
        <v>9854504256</v>
      </c>
      <c r="K93" s="18" t="s">
        <v>876</v>
      </c>
      <c r="L93" s="66" t="s">
        <v>878</v>
      </c>
      <c r="M93" s="65">
        <v>9613500831</v>
      </c>
      <c r="N93" s="18"/>
      <c r="O93" s="18"/>
      <c r="P93" s="24">
        <v>43607</v>
      </c>
      <c r="Q93" s="18" t="s">
        <v>181</v>
      </c>
      <c r="R93" s="18">
        <v>16</v>
      </c>
      <c r="S93" s="18" t="s">
        <v>179</v>
      </c>
      <c r="T93" s="18"/>
    </row>
    <row r="94" spans="1:20" ht="33">
      <c r="A94" s="4">
        <v>90</v>
      </c>
      <c r="B94" s="17" t="s">
        <v>63</v>
      </c>
      <c r="C94" s="18" t="s">
        <v>298</v>
      </c>
      <c r="D94" s="18" t="s">
        <v>23</v>
      </c>
      <c r="E94" s="19" t="s">
        <v>299</v>
      </c>
      <c r="F94" s="18" t="s">
        <v>81</v>
      </c>
      <c r="G94" s="19">
        <v>81</v>
      </c>
      <c r="H94" s="19">
        <v>75</v>
      </c>
      <c r="I94" s="57">
        <f t="shared" si="1"/>
        <v>156</v>
      </c>
      <c r="J94" s="18">
        <v>9678086838</v>
      </c>
      <c r="K94" s="18" t="s">
        <v>876</v>
      </c>
      <c r="L94" s="66" t="s">
        <v>878</v>
      </c>
      <c r="M94" s="65">
        <v>9613500831</v>
      </c>
      <c r="N94" s="18"/>
      <c r="O94" s="18"/>
      <c r="P94" s="24">
        <v>43608</v>
      </c>
      <c r="Q94" s="18" t="s">
        <v>182</v>
      </c>
      <c r="R94" s="18">
        <v>15</v>
      </c>
      <c r="S94" s="18" t="s">
        <v>179</v>
      </c>
      <c r="T94" s="18"/>
    </row>
    <row r="95" spans="1:20">
      <c r="A95" s="4">
        <v>91</v>
      </c>
      <c r="B95" s="17" t="s">
        <v>63</v>
      </c>
      <c r="C95" s="18" t="s">
        <v>300</v>
      </c>
      <c r="D95" s="18" t="s">
        <v>23</v>
      </c>
      <c r="E95" s="19" t="s">
        <v>301</v>
      </c>
      <c r="F95" s="18" t="s">
        <v>81</v>
      </c>
      <c r="G95" s="19">
        <v>5</v>
      </c>
      <c r="H95" s="19">
        <v>5</v>
      </c>
      <c r="I95" s="57">
        <f t="shared" si="1"/>
        <v>10</v>
      </c>
      <c r="J95" s="18">
        <v>9859251938</v>
      </c>
      <c r="K95" s="18" t="s">
        <v>877</v>
      </c>
      <c r="L95" s="66" t="s">
        <v>879</v>
      </c>
      <c r="M95" s="65">
        <v>9401451526</v>
      </c>
      <c r="N95" s="18"/>
      <c r="O95" s="18"/>
      <c r="P95" s="24">
        <v>43609</v>
      </c>
      <c r="Q95" s="18" t="s">
        <v>183</v>
      </c>
      <c r="R95" s="18">
        <v>3</v>
      </c>
      <c r="S95" s="18" t="s">
        <v>179</v>
      </c>
      <c r="T95" s="18"/>
    </row>
    <row r="96" spans="1:20">
      <c r="A96" s="4">
        <v>92</v>
      </c>
      <c r="B96" s="17" t="s">
        <v>63</v>
      </c>
      <c r="C96" s="18" t="s">
        <v>302</v>
      </c>
      <c r="D96" s="18" t="s">
        <v>23</v>
      </c>
      <c r="E96" s="19" t="s">
        <v>303</v>
      </c>
      <c r="F96" s="18" t="s">
        <v>81</v>
      </c>
      <c r="G96" s="19">
        <v>15</v>
      </c>
      <c r="H96" s="19">
        <v>17</v>
      </c>
      <c r="I96" s="57">
        <f t="shared" si="1"/>
        <v>32</v>
      </c>
      <c r="J96" s="18">
        <v>9864798685</v>
      </c>
      <c r="K96" s="18" t="s">
        <v>332</v>
      </c>
      <c r="L96" s="18" t="s">
        <v>333</v>
      </c>
      <c r="M96" s="65">
        <v>9707631211</v>
      </c>
      <c r="N96" s="18" t="s">
        <v>334</v>
      </c>
      <c r="O96" s="18">
        <v>9859706171</v>
      </c>
      <c r="P96" s="24">
        <v>43609</v>
      </c>
      <c r="Q96" s="18" t="s">
        <v>183</v>
      </c>
      <c r="R96" s="18">
        <v>2</v>
      </c>
      <c r="S96" s="18" t="s">
        <v>179</v>
      </c>
      <c r="T96" s="18"/>
    </row>
    <row r="97" spans="1:20">
      <c r="A97" s="4">
        <v>93</v>
      </c>
      <c r="B97" s="17" t="s">
        <v>63</v>
      </c>
      <c r="C97" s="18" t="s">
        <v>304</v>
      </c>
      <c r="D97" s="18" t="s">
        <v>23</v>
      </c>
      <c r="E97" s="19" t="s">
        <v>305</v>
      </c>
      <c r="F97" s="18" t="s">
        <v>81</v>
      </c>
      <c r="G97" s="19">
        <v>32</v>
      </c>
      <c r="H97" s="19">
        <v>25</v>
      </c>
      <c r="I97" s="57">
        <f t="shared" si="1"/>
        <v>57</v>
      </c>
      <c r="J97" s="18">
        <v>9954446099</v>
      </c>
      <c r="K97" s="18" t="s">
        <v>877</v>
      </c>
      <c r="L97" s="66" t="s">
        <v>879</v>
      </c>
      <c r="M97" s="65">
        <v>9401451526</v>
      </c>
      <c r="N97" s="18"/>
      <c r="O97" s="18"/>
      <c r="P97" s="24">
        <v>43609</v>
      </c>
      <c r="Q97" s="18" t="s">
        <v>183</v>
      </c>
      <c r="R97" s="18">
        <v>16</v>
      </c>
      <c r="S97" s="18" t="s">
        <v>179</v>
      </c>
      <c r="T97" s="18"/>
    </row>
    <row r="98" spans="1:20">
      <c r="A98" s="4">
        <v>94</v>
      </c>
      <c r="B98" s="17" t="s">
        <v>63</v>
      </c>
      <c r="C98" s="18" t="s">
        <v>306</v>
      </c>
      <c r="D98" s="18" t="s">
        <v>23</v>
      </c>
      <c r="E98" s="19" t="s">
        <v>307</v>
      </c>
      <c r="F98" s="18" t="s">
        <v>81</v>
      </c>
      <c r="G98" s="19">
        <v>44</v>
      </c>
      <c r="H98" s="19">
        <v>44</v>
      </c>
      <c r="I98" s="57">
        <f t="shared" si="1"/>
        <v>88</v>
      </c>
      <c r="J98" s="18">
        <v>9401036141</v>
      </c>
      <c r="K98" s="18" t="s">
        <v>859</v>
      </c>
      <c r="L98" s="18" t="s">
        <v>868</v>
      </c>
      <c r="M98" s="65">
        <v>9401451535</v>
      </c>
      <c r="N98" s="18"/>
      <c r="O98" s="18"/>
      <c r="P98" s="24">
        <v>43610</v>
      </c>
      <c r="Q98" s="18" t="s">
        <v>184</v>
      </c>
      <c r="R98" s="18">
        <v>3</v>
      </c>
      <c r="S98" s="18" t="s">
        <v>179</v>
      </c>
      <c r="T98" s="18"/>
    </row>
    <row r="99" spans="1:20">
      <c r="A99" s="4">
        <v>95</v>
      </c>
      <c r="B99" s="17" t="s">
        <v>63</v>
      </c>
      <c r="C99" s="18" t="s">
        <v>308</v>
      </c>
      <c r="D99" s="18" t="s">
        <v>23</v>
      </c>
      <c r="E99" s="19" t="s">
        <v>309</v>
      </c>
      <c r="F99" s="18" t="s">
        <v>81</v>
      </c>
      <c r="G99" s="19">
        <v>19</v>
      </c>
      <c r="H99" s="19">
        <v>19</v>
      </c>
      <c r="I99" s="57">
        <f t="shared" si="1"/>
        <v>38</v>
      </c>
      <c r="J99" s="18"/>
      <c r="K99" s="18" t="s">
        <v>859</v>
      </c>
      <c r="L99" s="18" t="s">
        <v>868</v>
      </c>
      <c r="M99" s="65">
        <v>9401451535</v>
      </c>
      <c r="N99" s="18"/>
      <c r="O99" s="18"/>
      <c r="P99" s="24">
        <v>43610</v>
      </c>
      <c r="Q99" s="18" t="s">
        <v>184</v>
      </c>
      <c r="R99" s="18">
        <v>14</v>
      </c>
      <c r="S99" s="18" t="s">
        <v>179</v>
      </c>
      <c r="T99" s="18"/>
    </row>
    <row r="100" spans="1:20">
      <c r="A100" s="4">
        <v>96</v>
      </c>
      <c r="B100" s="17" t="s">
        <v>63</v>
      </c>
      <c r="C100" s="18" t="s">
        <v>310</v>
      </c>
      <c r="D100" s="18" t="s">
        <v>25</v>
      </c>
      <c r="E100" s="19" t="s">
        <v>311</v>
      </c>
      <c r="F100" s="18"/>
      <c r="G100" s="19">
        <v>24</v>
      </c>
      <c r="H100" s="19">
        <v>27</v>
      </c>
      <c r="I100" s="57">
        <f t="shared" si="1"/>
        <v>51</v>
      </c>
      <c r="J100" s="18">
        <v>9531010283</v>
      </c>
      <c r="K100" s="18" t="s">
        <v>859</v>
      </c>
      <c r="L100" s="18" t="s">
        <v>868</v>
      </c>
      <c r="M100" s="65">
        <v>9401451535</v>
      </c>
      <c r="N100" s="18"/>
      <c r="O100" s="18"/>
      <c r="P100" s="24">
        <v>43612</v>
      </c>
      <c r="Q100" s="18" t="s">
        <v>178</v>
      </c>
      <c r="R100" s="18">
        <v>26</v>
      </c>
      <c r="S100" s="18" t="s">
        <v>179</v>
      </c>
      <c r="T100" s="18"/>
    </row>
    <row r="101" spans="1:20">
      <c r="A101" s="4">
        <v>97</v>
      </c>
      <c r="B101" s="17" t="s">
        <v>63</v>
      </c>
      <c r="C101" s="18" t="s">
        <v>312</v>
      </c>
      <c r="D101" s="18" t="s">
        <v>25</v>
      </c>
      <c r="E101" s="19"/>
      <c r="F101" s="18"/>
      <c r="G101" s="19">
        <v>3</v>
      </c>
      <c r="H101" s="19">
        <v>7</v>
      </c>
      <c r="I101" s="57">
        <f t="shared" si="1"/>
        <v>10</v>
      </c>
      <c r="J101" s="18">
        <v>9954449550</v>
      </c>
      <c r="K101" s="18" t="s">
        <v>343</v>
      </c>
      <c r="L101" s="66" t="s">
        <v>880</v>
      </c>
      <c r="M101" s="65">
        <v>9957963123</v>
      </c>
      <c r="N101" s="18"/>
      <c r="O101" s="18"/>
      <c r="P101" s="24">
        <v>43612</v>
      </c>
      <c r="Q101" s="18" t="s">
        <v>178</v>
      </c>
      <c r="R101" s="18">
        <v>8</v>
      </c>
      <c r="S101" s="18" t="s">
        <v>179</v>
      </c>
      <c r="T101" s="18"/>
    </row>
    <row r="102" spans="1:20">
      <c r="A102" s="4">
        <v>98</v>
      </c>
      <c r="B102" s="17" t="s">
        <v>63</v>
      </c>
      <c r="C102" s="18" t="s">
        <v>313</v>
      </c>
      <c r="D102" s="18" t="s">
        <v>25</v>
      </c>
      <c r="E102" s="19"/>
      <c r="F102" s="18"/>
      <c r="G102" s="19">
        <v>5</v>
      </c>
      <c r="H102" s="19">
        <v>3</v>
      </c>
      <c r="I102" s="57">
        <f t="shared" si="1"/>
        <v>8</v>
      </c>
      <c r="J102" s="18">
        <v>8402910477</v>
      </c>
      <c r="K102" s="18" t="s">
        <v>343</v>
      </c>
      <c r="L102" s="66" t="s">
        <v>880</v>
      </c>
      <c r="M102" s="65">
        <v>9957963124</v>
      </c>
      <c r="N102" s="18"/>
      <c r="O102" s="18"/>
      <c r="P102" s="24">
        <v>43612</v>
      </c>
      <c r="Q102" s="18" t="s">
        <v>178</v>
      </c>
      <c r="R102" s="18">
        <v>6</v>
      </c>
      <c r="S102" s="18" t="s">
        <v>179</v>
      </c>
      <c r="T102" s="18"/>
    </row>
    <row r="103" spans="1:20">
      <c r="A103" s="4">
        <v>99</v>
      </c>
      <c r="B103" s="17" t="s">
        <v>63</v>
      </c>
      <c r="C103" s="18" t="s">
        <v>314</v>
      </c>
      <c r="D103" s="18" t="s">
        <v>25</v>
      </c>
      <c r="E103" s="19"/>
      <c r="F103" s="18"/>
      <c r="G103" s="19">
        <v>2</v>
      </c>
      <c r="H103" s="19">
        <v>1</v>
      </c>
      <c r="I103" s="57">
        <f t="shared" si="1"/>
        <v>3</v>
      </c>
      <c r="J103" s="18">
        <v>9706907486</v>
      </c>
      <c r="K103" s="18" t="s">
        <v>343</v>
      </c>
      <c r="L103" s="66" t="s">
        <v>880</v>
      </c>
      <c r="M103" s="65">
        <v>9957963125</v>
      </c>
      <c r="N103" s="18"/>
      <c r="O103" s="18"/>
      <c r="P103" s="24">
        <v>43612</v>
      </c>
      <c r="Q103" s="18" t="s">
        <v>178</v>
      </c>
      <c r="R103" s="18">
        <v>7</v>
      </c>
      <c r="S103" s="18" t="s">
        <v>179</v>
      </c>
      <c r="T103" s="18"/>
    </row>
    <row r="104" spans="1:20">
      <c r="A104" s="4">
        <v>100</v>
      </c>
      <c r="B104" s="17" t="s">
        <v>63</v>
      </c>
      <c r="C104" s="18" t="s">
        <v>315</v>
      </c>
      <c r="D104" s="18" t="s">
        <v>25</v>
      </c>
      <c r="E104" s="19"/>
      <c r="F104" s="18"/>
      <c r="G104" s="19">
        <v>5</v>
      </c>
      <c r="H104" s="19">
        <v>1</v>
      </c>
      <c r="I104" s="57">
        <f t="shared" si="1"/>
        <v>6</v>
      </c>
      <c r="J104" s="18">
        <v>9435968670</v>
      </c>
      <c r="K104" s="18" t="s">
        <v>343</v>
      </c>
      <c r="L104" s="66" t="s">
        <v>880</v>
      </c>
      <c r="M104" s="65">
        <v>9957963126</v>
      </c>
      <c r="N104" s="18"/>
      <c r="O104" s="18"/>
      <c r="P104" s="24">
        <v>43612</v>
      </c>
      <c r="Q104" s="18" t="s">
        <v>178</v>
      </c>
      <c r="R104" s="18">
        <v>7</v>
      </c>
      <c r="S104" s="18" t="s">
        <v>179</v>
      </c>
      <c r="T104" s="18"/>
    </row>
    <row r="105" spans="1:20">
      <c r="A105" s="4">
        <v>101</v>
      </c>
      <c r="B105" s="17" t="s">
        <v>63</v>
      </c>
      <c r="C105" s="18" t="s">
        <v>316</v>
      </c>
      <c r="D105" s="18" t="s">
        <v>23</v>
      </c>
      <c r="E105" s="19" t="s">
        <v>317</v>
      </c>
      <c r="F105" s="18" t="s">
        <v>81</v>
      </c>
      <c r="G105" s="19">
        <v>32</v>
      </c>
      <c r="H105" s="19">
        <v>32</v>
      </c>
      <c r="I105" s="57">
        <f t="shared" si="1"/>
        <v>64</v>
      </c>
      <c r="J105" s="18">
        <v>9854369429</v>
      </c>
      <c r="K105" s="18" t="s">
        <v>332</v>
      </c>
      <c r="L105" s="18" t="s">
        <v>333</v>
      </c>
      <c r="M105" s="65">
        <v>9707631211</v>
      </c>
      <c r="N105" s="18" t="s">
        <v>334</v>
      </c>
      <c r="O105" s="18">
        <v>9859706171</v>
      </c>
      <c r="P105" s="24">
        <v>43612</v>
      </c>
      <c r="Q105" s="18" t="s">
        <v>178</v>
      </c>
      <c r="R105" s="18">
        <v>18</v>
      </c>
      <c r="S105" s="18" t="s">
        <v>179</v>
      </c>
      <c r="T105" s="18"/>
    </row>
    <row r="106" spans="1:20">
      <c r="A106" s="4">
        <v>102</v>
      </c>
      <c r="B106" s="17" t="s">
        <v>63</v>
      </c>
      <c r="C106" s="18" t="s">
        <v>318</v>
      </c>
      <c r="D106" s="18" t="s">
        <v>23</v>
      </c>
      <c r="E106" s="19" t="s">
        <v>319</v>
      </c>
      <c r="F106" s="18" t="s">
        <v>81</v>
      </c>
      <c r="G106" s="19">
        <v>18</v>
      </c>
      <c r="H106" s="19">
        <v>18</v>
      </c>
      <c r="I106" s="57">
        <f t="shared" si="1"/>
        <v>36</v>
      </c>
      <c r="J106" s="18">
        <v>9859127063</v>
      </c>
      <c r="K106" s="18" t="s">
        <v>332</v>
      </c>
      <c r="L106" s="18" t="s">
        <v>333</v>
      </c>
      <c r="M106" s="65">
        <v>9707631211</v>
      </c>
      <c r="N106" s="18" t="s">
        <v>334</v>
      </c>
      <c r="O106" s="18">
        <v>9859706171</v>
      </c>
      <c r="P106" s="24">
        <v>43612</v>
      </c>
      <c r="Q106" s="18" t="s">
        <v>178</v>
      </c>
      <c r="R106" s="18">
        <v>14</v>
      </c>
      <c r="S106" s="18" t="s">
        <v>179</v>
      </c>
      <c r="T106" s="18"/>
    </row>
    <row r="107" spans="1:20">
      <c r="A107" s="4">
        <v>103</v>
      </c>
      <c r="B107" s="17" t="s">
        <v>63</v>
      </c>
      <c r="C107" s="18" t="s">
        <v>320</v>
      </c>
      <c r="D107" s="18" t="s">
        <v>23</v>
      </c>
      <c r="E107" s="19" t="s">
        <v>321</v>
      </c>
      <c r="F107" s="18" t="s">
        <v>81</v>
      </c>
      <c r="G107" s="19">
        <v>13</v>
      </c>
      <c r="H107" s="19">
        <v>10</v>
      </c>
      <c r="I107" s="57">
        <f t="shared" si="1"/>
        <v>23</v>
      </c>
      <c r="J107" s="18">
        <v>9864603053</v>
      </c>
      <c r="K107" s="18" t="s">
        <v>335</v>
      </c>
      <c r="L107" s="18" t="s">
        <v>336</v>
      </c>
      <c r="M107" s="65">
        <v>9435981556</v>
      </c>
      <c r="N107" s="18" t="s">
        <v>337</v>
      </c>
      <c r="O107" s="18">
        <v>9613756726</v>
      </c>
      <c r="P107" s="24">
        <v>43612</v>
      </c>
      <c r="Q107" s="18" t="s">
        <v>178</v>
      </c>
      <c r="R107" s="18">
        <v>13</v>
      </c>
      <c r="S107" s="18" t="s">
        <v>179</v>
      </c>
      <c r="T107" s="18"/>
    </row>
    <row r="108" spans="1:20">
      <c r="A108" s="4">
        <v>104</v>
      </c>
      <c r="B108" s="17" t="s">
        <v>63</v>
      </c>
      <c r="C108" s="18" t="s">
        <v>322</v>
      </c>
      <c r="D108" s="18" t="s">
        <v>23</v>
      </c>
      <c r="E108" s="19" t="s">
        <v>323</v>
      </c>
      <c r="F108" s="18" t="s">
        <v>81</v>
      </c>
      <c r="G108" s="19">
        <v>69</v>
      </c>
      <c r="H108" s="19">
        <v>76</v>
      </c>
      <c r="I108" s="57">
        <f t="shared" si="1"/>
        <v>145</v>
      </c>
      <c r="J108" s="18">
        <v>9859246326</v>
      </c>
      <c r="K108" s="18" t="s">
        <v>335</v>
      </c>
      <c r="L108" s="18" t="s">
        <v>336</v>
      </c>
      <c r="M108" s="65">
        <v>9435981556</v>
      </c>
      <c r="N108" s="18" t="s">
        <v>337</v>
      </c>
      <c r="O108" s="18">
        <v>9613756726</v>
      </c>
      <c r="P108" s="24">
        <v>43614</v>
      </c>
      <c r="Q108" s="18" t="s">
        <v>181</v>
      </c>
      <c r="R108" s="18">
        <v>25</v>
      </c>
      <c r="S108" s="18" t="s">
        <v>179</v>
      </c>
      <c r="T108" s="18"/>
    </row>
    <row r="109" spans="1:20">
      <c r="A109" s="4">
        <v>105</v>
      </c>
      <c r="B109" s="17" t="s">
        <v>63</v>
      </c>
      <c r="C109" s="18" t="s">
        <v>324</v>
      </c>
      <c r="D109" s="18" t="s">
        <v>25</v>
      </c>
      <c r="E109" s="19"/>
      <c r="F109" s="18"/>
      <c r="G109" s="19">
        <v>2</v>
      </c>
      <c r="H109" s="19">
        <v>2</v>
      </c>
      <c r="I109" s="57">
        <f t="shared" si="1"/>
        <v>4</v>
      </c>
      <c r="J109" s="18">
        <v>9706181611</v>
      </c>
      <c r="K109" s="18" t="s">
        <v>335</v>
      </c>
      <c r="L109" s="18" t="s">
        <v>336</v>
      </c>
      <c r="M109" s="65">
        <v>9435981556</v>
      </c>
      <c r="N109" s="18" t="s">
        <v>337</v>
      </c>
      <c r="O109" s="18">
        <v>9613756726</v>
      </c>
      <c r="P109" s="24">
        <v>43615</v>
      </c>
      <c r="Q109" s="18" t="s">
        <v>182</v>
      </c>
      <c r="R109" s="18">
        <v>8</v>
      </c>
      <c r="S109" s="18" t="s">
        <v>179</v>
      </c>
      <c r="T109" s="18"/>
    </row>
    <row r="110" spans="1:20">
      <c r="A110" s="4">
        <v>106</v>
      </c>
      <c r="B110" s="17" t="s">
        <v>63</v>
      </c>
      <c r="C110" s="18" t="s">
        <v>325</v>
      </c>
      <c r="D110" s="18" t="s">
        <v>25</v>
      </c>
      <c r="E110" s="19"/>
      <c r="F110" s="18"/>
      <c r="G110" s="19">
        <v>6</v>
      </c>
      <c r="H110" s="19">
        <v>2</v>
      </c>
      <c r="I110" s="57">
        <f t="shared" si="1"/>
        <v>8</v>
      </c>
      <c r="J110" s="18"/>
      <c r="K110" s="18" t="s">
        <v>332</v>
      </c>
      <c r="L110" s="18" t="s">
        <v>333</v>
      </c>
      <c r="M110" s="65">
        <v>9707631211</v>
      </c>
      <c r="N110" s="18" t="s">
        <v>334</v>
      </c>
      <c r="O110" s="18">
        <v>9859706171</v>
      </c>
      <c r="P110" s="24">
        <v>43615</v>
      </c>
      <c r="Q110" s="18" t="s">
        <v>182</v>
      </c>
      <c r="R110" s="18">
        <v>8</v>
      </c>
      <c r="S110" s="18" t="s">
        <v>179</v>
      </c>
      <c r="T110" s="18"/>
    </row>
    <row r="111" spans="1:20">
      <c r="A111" s="4">
        <v>107</v>
      </c>
      <c r="B111" s="17" t="s">
        <v>63</v>
      </c>
      <c r="C111" s="18" t="s">
        <v>326</v>
      </c>
      <c r="D111" s="18" t="s">
        <v>25</v>
      </c>
      <c r="E111" s="19" t="s">
        <v>327</v>
      </c>
      <c r="F111" s="18"/>
      <c r="G111" s="19">
        <v>5</v>
      </c>
      <c r="H111" s="19">
        <v>4</v>
      </c>
      <c r="I111" s="57">
        <f t="shared" si="1"/>
        <v>9</v>
      </c>
      <c r="J111" s="18">
        <v>7896531690</v>
      </c>
      <c r="K111" s="18" t="s">
        <v>332</v>
      </c>
      <c r="L111" s="18" t="s">
        <v>333</v>
      </c>
      <c r="M111" s="65">
        <v>9707631212</v>
      </c>
      <c r="N111" s="18" t="s">
        <v>334</v>
      </c>
      <c r="O111" s="18">
        <v>9859706172</v>
      </c>
      <c r="P111" s="24">
        <v>43615</v>
      </c>
      <c r="Q111" s="18" t="s">
        <v>182</v>
      </c>
      <c r="R111" s="18">
        <v>8</v>
      </c>
      <c r="S111" s="18" t="s">
        <v>179</v>
      </c>
      <c r="T111" s="18"/>
    </row>
    <row r="112" spans="1:20">
      <c r="A112" s="4">
        <v>108</v>
      </c>
      <c r="B112" s="17" t="s">
        <v>63</v>
      </c>
      <c r="C112" s="18" t="s">
        <v>328</v>
      </c>
      <c r="D112" s="18" t="s">
        <v>25</v>
      </c>
      <c r="E112" s="19" t="s">
        <v>329</v>
      </c>
      <c r="F112" s="18"/>
      <c r="G112" s="19">
        <v>11</v>
      </c>
      <c r="H112" s="19">
        <v>6</v>
      </c>
      <c r="I112" s="57">
        <f t="shared" si="1"/>
        <v>17</v>
      </c>
      <c r="J112" s="18">
        <v>9954733987</v>
      </c>
      <c r="K112" s="18" t="s">
        <v>332</v>
      </c>
      <c r="L112" s="18" t="s">
        <v>333</v>
      </c>
      <c r="M112" s="65">
        <v>9707631213</v>
      </c>
      <c r="N112" s="18" t="s">
        <v>334</v>
      </c>
      <c r="O112" s="18">
        <v>9859706173</v>
      </c>
      <c r="P112" s="24">
        <v>43616</v>
      </c>
      <c r="Q112" s="18" t="s">
        <v>183</v>
      </c>
      <c r="R112" s="18">
        <v>14</v>
      </c>
      <c r="S112" s="18" t="s">
        <v>179</v>
      </c>
      <c r="T112" s="18"/>
    </row>
    <row r="113" spans="1:20">
      <c r="A113" s="4">
        <v>109</v>
      </c>
      <c r="B113" s="17" t="s">
        <v>63</v>
      </c>
      <c r="C113" s="18" t="s">
        <v>330</v>
      </c>
      <c r="D113" s="18" t="s">
        <v>25</v>
      </c>
      <c r="E113" s="19" t="s">
        <v>331</v>
      </c>
      <c r="F113" s="18"/>
      <c r="G113" s="19">
        <v>19</v>
      </c>
      <c r="H113" s="19">
        <v>23</v>
      </c>
      <c r="I113" s="57">
        <f t="shared" si="1"/>
        <v>42</v>
      </c>
      <c r="J113" s="18">
        <v>8811849971</v>
      </c>
      <c r="K113" s="18" t="s">
        <v>332</v>
      </c>
      <c r="L113" s="18" t="s">
        <v>333</v>
      </c>
      <c r="M113" s="65">
        <v>9707631214</v>
      </c>
      <c r="N113" s="18" t="s">
        <v>334</v>
      </c>
      <c r="O113" s="18">
        <v>9859706174</v>
      </c>
      <c r="P113" s="24">
        <v>43616</v>
      </c>
      <c r="Q113" s="18" t="s">
        <v>183</v>
      </c>
      <c r="R113" s="18">
        <v>15</v>
      </c>
      <c r="S113" s="18" t="s">
        <v>179</v>
      </c>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109</v>
      </c>
      <c r="D165" s="21"/>
      <c r="E165" s="13"/>
      <c r="F165" s="21"/>
      <c r="G165" s="58">
        <f>SUM(G5:G164)</f>
        <v>2910</v>
      </c>
      <c r="H165" s="58">
        <f>SUM(H5:H164)</f>
        <v>2854</v>
      </c>
      <c r="I165" s="58">
        <f>SUM(I5:I164)</f>
        <v>5764</v>
      </c>
      <c r="J165" s="21"/>
      <c r="K165" s="21"/>
      <c r="L165" s="21"/>
      <c r="M165" s="21"/>
      <c r="N165" s="21"/>
      <c r="O165" s="21"/>
      <c r="P165" s="14"/>
      <c r="Q165" s="21"/>
      <c r="R165" s="21"/>
      <c r="S165" s="21"/>
      <c r="T165" s="12"/>
    </row>
    <row r="166" spans="1:20">
      <c r="A166" s="44" t="s">
        <v>62</v>
      </c>
      <c r="B166" s="10">
        <f>COUNTIF(B$5:B$164,"Team 1")</f>
        <v>58</v>
      </c>
      <c r="C166" s="44" t="s">
        <v>25</v>
      </c>
      <c r="D166" s="10">
        <f>COUNTIF(D5:D164,"Anganwadi")</f>
        <v>80</v>
      </c>
    </row>
    <row r="167" spans="1:20">
      <c r="A167" s="44" t="s">
        <v>63</v>
      </c>
      <c r="B167" s="10">
        <f>COUNTIF(B$6:B$164,"Team 2")</f>
        <v>51</v>
      </c>
      <c r="C167" s="44" t="s">
        <v>23</v>
      </c>
      <c r="D167" s="10">
        <f>COUNTIF(D5:D164,"School")</f>
        <v>29</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83" activePane="bottomRight" state="frozen"/>
      <selection pane="topRight" activeCell="C1" sqref="C1"/>
      <selection pane="bottomLeft" activeCell="A5" sqref="A5"/>
      <selection pane="bottomRight" activeCell="P94" sqref="P9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7" t="s">
        <v>70</v>
      </c>
      <c r="B1" s="127"/>
      <c r="C1" s="127"/>
      <c r="D1" s="53"/>
      <c r="E1" s="53"/>
      <c r="F1" s="53"/>
      <c r="G1" s="53"/>
      <c r="H1" s="53"/>
      <c r="I1" s="53"/>
      <c r="J1" s="53"/>
      <c r="K1" s="53"/>
      <c r="L1" s="53"/>
      <c r="M1" s="128"/>
      <c r="N1" s="128"/>
      <c r="O1" s="128"/>
      <c r="P1" s="128"/>
      <c r="Q1" s="128"/>
      <c r="R1" s="128"/>
      <c r="S1" s="128"/>
      <c r="T1" s="128"/>
    </row>
    <row r="2" spans="1:20">
      <c r="A2" s="123" t="s">
        <v>59</v>
      </c>
      <c r="B2" s="124"/>
      <c r="C2" s="124"/>
      <c r="D2" s="25">
        <v>43617</v>
      </c>
      <c r="E2" s="22"/>
      <c r="F2" s="22"/>
      <c r="G2" s="22"/>
      <c r="H2" s="22"/>
      <c r="I2" s="22"/>
      <c r="J2" s="22"/>
      <c r="K2" s="22"/>
      <c r="L2" s="22"/>
      <c r="M2" s="22"/>
      <c r="N2" s="22"/>
      <c r="O2" s="22"/>
      <c r="P2" s="22"/>
      <c r="Q2" s="22"/>
      <c r="R2" s="22"/>
      <c r="S2" s="22"/>
    </row>
    <row r="3" spans="1:20" ht="24" customHeight="1">
      <c r="A3" s="119" t="s">
        <v>14</v>
      </c>
      <c r="B3" s="121" t="s">
        <v>61</v>
      </c>
      <c r="C3" s="118" t="s">
        <v>7</v>
      </c>
      <c r="D3" s="118" t="s">
        <v>55</v>
      </c>
      <c r="E3" s="118" t="s">
        <v>16</v>
      </c>
      <c r="F3" s="125" t="s">
        <v>17</v>
      </c>
      <c r="G3" s="118" t="s">
        <v>8</v>
      </c>
      <c r="H3" s="118"/>
      <c r="I3" s="118"/>
      <c r="J3" s="118" t="s">
        <v>31</v>
      </c>
      <c r="K3" s="121" t="s">
        <v>33</v>
      </c>
      <c r="L3" s="121" t="s">
        <v>50</v>
      </c>
      <c r="M3" s="121" t="s">
        <v>51</v>
      </c>
      <c r="N3" s="121" t="s">
        <v>34</v>
      </c>
      <c r="O3" s="121" t="s">
        <v>35</v>
      </c>
      <c r="P3" s="119" t="s">
        <v>54</v>
      </c>
      <c r="Q3" s="118" t="s">
        <v>52</v>
      </c>
      <c r="R3" s="118" t="s">
        <v>32</v>
      </c>
      <c r="S3" s="118" t="s">
        <v>53</v>
      </c>
      <c r="T3" s="118" t="s">
        <v>13</v>
      </c>
    </row>
    <row r="4" spans="1:20" ht="25.5" customHeight="1">
      <c r="A4" s="119"/>
      <c r="B4" s="126"/>
      <c r="C4" s="118"/>
      <c r="D4" s="118"/>
      <c r="E4" s="118"/>
      <c r="F4" s="125"/>
      <c r="G4" s="23" t="s">
        <v>9</v>
      </c>
      <c r="H4" s="23" t="s">
        <v>10</v>
      </c>
      <c r="I4" s="23" t="s">
        <v>11</v>
      </c>
      <c r="J4" s="118"/>
      <c r="K4" s="122"/>
      <c r="L4" s="122"/>
      <c r="M4" s="122"/>
      <c r="N4" s="122"/>
      <c r="O4" s="122"/>
      <c r="P4" s="119"/>
      <c r="Q4" s="119"/>
      <c r="R4" s="118"/>
      <c r="S4" s="118"/>
      <c r="T4" s="118"/>
    </row>
    <row r="5" spans="1:20">
      <c r="A5" s="4">
        <v>1</v>
      </c>
      <c r="B5" s="17" t="s">
        <v>62</v>
      </c>
      <c r="C5" s="18" t="s">
        <v>349</v>
      </c>
      <c r="D5" s="18" t="s">
        <v>23</v>
      </c>
      <c r="E5" s="19">
        <v>18100615201</v>
      </c>
      <c r="F5" s="18" t="s">
        <v>81</v>
      </c>
      <c r="G5" s="19">
        <v>101</v>
      </c>
      <c r="H5" s="19">
        <v>92</v>
      </c>
      <c r="I5" s="57">
        <f>SUM(G5:H5)</f>
        <v>193</v>
      </c>
      <c r="J5" s="18"/>
      <c r="K5" s="18" t="s">
        <v>346</v>
      </c>
      <c r="L5" s="18" t="s">
        <v>347</v>
      </c>
      <c r="M5" s="65">
        <v>9401451518</v>
      </c>
      <c r="N5" s="18" t="s">
        <v>348</v>
      </c>
      <c r="O5" s="18">
        <v>9957825015</v>
      </c>
      <c r="P5" s="24">
        <v>43617</v>
      </c>
      <c r="Q5" s="18" t="s">
        <v>184</v>
      </c>
      <c r="R5" s="18">
        <v>28</v>
      </c>
      <c r="S5" s="18" t="s">
        <v>179</v>
      </c>
      <c r="T5" s="18"/>
    </row>
    <row r="6" spans="1:20" ht="49.5">
      <c r="A6" s="4">
        <v>2</v>
      </c>
      <c r="B6" s="17" t="s">
        <v>62</v>
      </c>
      <c r="C6" s="18" t="s">
        <v>350</v>
      </c>
      <c r="D6" s="18" t="s">
        <v>23</v>
      </c>
      <c r="E6" s="19">
        <v>18100611001</v>
      </c>
      <c r="F6" s="18" t="s">
        <v>89</v>
      </c>
      <c r="G6" s="19">
        <v>247</v>
      </c>
      <c r="H6" s="19">
        <v>262</v>
      </c>
      <c r="I6" s="57">
        <f t="shared" ref="I6:I69" si="0">SUM(G6:H6)</f>
        <v>509</v>
      </c>
      <c r="J6" s="18"/>
      <c r="K6" s="18" t="s">
        <v>346</v>
      </c>
      <c r="L6" s="18" t="s">
        <v>347</v>
      </c>
      <c r="M6" s="65">
        <v>9401451519</v>
      </c>
      <c r="N6" s="18" t="s">
        <v>348</v>
      </c>
      <c r="O6" s="18">
        <v>9957825016</v>
      </c>
      <c r="P6" s="24" t="s">
        <v>852</v>
      </c>
      <c r="Q6" s="18" t="s">
        <v>182</v>
      </c>
      <c r="R6" s="18">
        <v>66</v>
      </c>
      <c r="S6" s="18" t="s">
        <v>179</v>
      </c>
      <c r="T6" s="18"/>
    </row>
    <row r="7" spans="1:20">
      <c r="A7" s="4">
        <v>3</v>
      </c>
      <c r="B7" s="17" t="s">
        <v>62</v>
      </c>
      <c r="C7" s="18" t="s">
        <v>351</v>
      </c>
      <c r="D7" s="18" t="s">
        <v>25</v>
      </c>
      <c r="E7" s="19"/>
      <c r="F7" s="18"/>
      <c r="G7" s="19">
        <v>50</v>
      </c>
      <c r="H7" s="19">
        <v>24</v>
      </c>
      <c r="I7" s="57">
        <f t="shared" si="0"/>
        <v>74</v>
      </c>
      <c r="J7" s="18"/>
      <c r="K7" s="18" t="s">
        <v>882</v>
      </c>
      <c r="L7" s="66" t="s">
        <v>881</v>
      </c>
      <c r="M7" s="65">
        <v>9954770285</v>
      </c>
      <c r="N7" s="18"/>
      <c r="O7" s="18"/>
      <c r="P7" s="24">
        <v>43623</v>
      </c>
      <c r="Q7" s="18" t="s">
        <v>183</v>
      </c>
      <c r="R7" s="18">
        <v>11</v>
      </c>
      <c r="S7" s="18" t="s">
        <v>179</v>
      </c>
      <c r="T7" s="18"/>
    </row>
    <row r="8" spans="1:20">
      <c r="A8" s="4">
        <v>4</v>
      </c>
      <c r="B8" s="17" t="s">
        <v>62</v>
      </c>
      <c r="C8" s="18" t="s">
        <v>352</v>
      </c>
      <c r="D8" s="18" t="s">
        <v>23</v>
      </c>
      <c r="E8" s="19"/>
      <c r="F8" s="18" t="s">
        <v>81</v>
      </c>
      <c r="G8" s="19">
        <v>15</v>
      </c>
      <c r="H8" s="19">
        <v>16</v>
      </c>
      <c r="I8" s="57">
        <f t="shared" si="0"/>
        <v>31</v>
      </c>
      <c r="J8" s="17"/>
      <c r="K8" s="18" t="s">
        <v>882</v>
      </c>
      <c r="L8" s="66" t="s">
        <v>881</v>
      </c>
      <c r="M8" s="65">
        <v>9954770286</v>
      </c>
      <c r="N8" s="18"/>
      <c r="O8" s="18"/>
      <c r="P8" s="24">
        <v>43623</v>
      </c>
      <c r="Q8" s="18" t="s">
        <v>183</v>
      </c>
      <c r="R8" s="18">
        <v>11</v>
      </c>
      <c r="S8" s="18" t="s">
        <v>179</v>
      </c>
      <c r="T8" s="18"/>
    </row>
    <row r="9" spans="1:20">
      <c r="A9" s="4">
        <v>5</v>
      </c>
      <c r="B9" s="17" t="s">
        <v>62</v>
      </c>
      <c r="C9" s="18" t="s">
        <v>353</v>
      </c>
      <c r="D9" s="18" t="s">
        <v>25</v>
      </c>
      <c r="E9" s="19"/>
      <c r="F9" s="18" t="s">
        <v>81</v>
      </c>
      <c r="G9" s="19">
        <v>30</v>
      </c>
      <c r="H9" s="19">
        <v>38</v>
      </c>
      <c r="I9" s="57">
        <f t="shared" si="0"/>
        <v>68</v>
      </c>
      <c r="J9" s="18"/>
      <c r="K9" s="18" t="s">
        <v>882</v>
      </c>
      <c r="L9" s="66" t="s">
        <v>881</v>
      </c>
      <c r="M9" s="65">
        <v>9954770287</v>
      </c>
      <c r="N9" s="18"/>
      <c r="O9" s="18"/>
      <c r="P9" s="24">
        <v>43624</v>
      </c>
      <c r="Q9" s="18" t="s">
        <v>184</v>
      </c>
      <c r="R9" s="18">
        <v>15</v>
      </c>
      <c r="S9" s="18" t="s">
        <v>179</v>
      </c>
      <c r="T9" s="18"/>
    </row>
    <row r="10" spans="1:20">
      <c r="A10" s="4">
        <v>6</v>
      </c>
      <c r="B10" s="17" t="s">
        <v>62</v>
      </c>
      <c r="C10" s="18" t="s">
        <v>354</v>
      </c>
      <c r="D10" s="18" t="s">
        <v>23</v>
      </c>
      <c r="E10" s="19"/>
      <c r="F10" s="18" t="s">
        <v>81</v>
      </c>
      <c r="G10" s="19">
        <v>12</v>
      </c>
      <c r="H10" s="19">
        <v>13</v>
      </c>
      <c r="I10" s="57">
        <f t="shared" si="0"/>
        <v>25</v>
      </c>
      <c r="J10" s="18"/>
      <c r="K10" s="18" t="s">
        <v>882</v>
      </c>
      <c r="L10" s="66" t="s">
        <v>881</v>
      </c>
      <c r="M10" s="65">
        <v>9954770288</v>
      </c>
      <c r="N10" s="18"/>
      <c r="O10" s="18"/>
      <c r="P10" s="24">
        <v>43624</v>
      </c>
      <c r="Q10" s="18" t="s">
        <v>184</v>
      </c>
      <c r="R10" s="18">
        <v>14</v>
      </c>
      <c r="S10" s="18" t="s">
        <v>179</v>
      </c>
      <c r="T10" s="18"/>
    </row>
    <row r="11" spans="1:20">
      <c r="A11" s="4">
        <v>7</v>
      </c>
      <c r="B11" s="17" t="s">
        <v>62</v>
      </c>
      <c r="C11" s="18" t="s">
        <v>355</v>
      </c>
      <c r="D11" s="18" t="s">
        <v>25</v>
      </c>
      <c r="E11" s="19"/>
      <c r="F11" s="18"/>
      <c r="G11" s="19">
        <v>34</v>
      </c>
      <c r="H11" s="19">
        <v>33</v>
      </c>
      <c r="I11" s="57">
        <f t="shared" si="0"/>
        <v>67</v>
      </c>
      <c r="J11" s="18"/>
      <c r="K11" s="18" t="s">
        <v>882</v>
      </c>
      <c r="L11" s="66" t="s">
        <v>881</v>
      </c>
      <c r="M11" s="65">
        <v>9954770289</v>
      </c>
      <c r="N11" s="18"/>
      <c r="O11" s="18"/>
      <c r="P11" s="24">
        <v>43626</v>
      </c>
      <c r="Q11" s="18" t="s">
        <v>178</v>
      </c>
      <c r="R11" s="18">
        <v>16</v>
      </c>
      <c r="S11" s="18" t="s">
        <v>179</v>
      </c>
      <c r="T11" s="18"/>
    </row>
    <row r="12" spans="1:20">
      <c r="A12" s="4">
        <v>8</v>
      </c>
      <c r="B12" s="17" t="s">
        <v>62</v>
      </c>
      <c r="C12" s="18" t="s">
        <v>356</v>
      </c>
      <c r="D12" s="18" t="s">
        <v>23</v>
      </c>
      <c r="E12" s="19"/>
      <c r="F12" s="18" t="s">
        <v>81</v>
      </c>
      <c r="G12" s="19">
        <v>30</v>
      </c>
      <c r="H12" s="19">
        <v>33</v>
      </c>
      <c r="I12" s="57">
        <f t="shared" si="0"/>
        <v>63</v>
      </c>
      <c r="J12" s="18"/>
      <c r="K12" s="18" t="s">
        <v>882</v>
      </c>
      <c r="L12" s="66" t="s">
        <v>881</v>
      </c>
      <c r="M12" s="65">
        <v>9954770290</v>
      </c>
      <c r="N12" s="18"/>
      <c r="O12" s="18"/>
      <c r="P12" s="24">
        <v>43626</v>
      </c>
      <c r="Q12" s="18" t="s">
        <v>178</v>
      </c>
      <c r="R12" s="18">
        <v>14</v>
      </c>
      <c r="S12" s="18" t="s">
        <v>179</v>
      </c>
      <c r="T12" s="18"/>
    </row>
    <row r="13" spans="1:20">
      <c r="A13" s="4">
        <v>9</v>
      </c>
      <c r="B13" s="17" t="s">
        <v>62</v>
      </c>
      <c r="C13" s="18" t="s">
        <v>357</v>
      </c>
      <c r="D13" s="18" t="s">
        <v>23</v>
      </c>
      <c r="E13" s="19"/>
      <c r="F13" s="18" t="s">
        <v>81</v>
      </c>
      <c r="G13" s="19">
        <v>69</v>
      </c>
      <c r="H13" s="19">
        <v>72</v>
      </c>
      <c r="I13" s="57">
        <f t="shared" si="0"/>
        <v>141</v>
      </c>
      <c r="J13" s="18"/>
      <c r="K13" s="18" t="s">
        <v>882</v>
      </c>
      <c r="L13" s="66" t="s">
        <v>881</v>
      </c>
      <c r="M13" s="65">
        <v>9954770291</v>
      </c>
      <c r="N13" s="18"/>
      <c r="O13" s="18"/>
      <c r="P13" s="24">
        <v>43627</v>
      </c>
      <c r="Q13" s="18" t="s">
        <v>180</v>
      </c>
      <c r="R13" s="18">
        <v>38</v>
      </c>
      <c r="S13" s="18" t="s">
        <v>179</v>
      </c>
      <c r="T13" s="18"/>
    </row>
    <row r="14" spans="1:20">
      <c r="A14" s="4">
        <v>10</v>
      </c>
      <c r="B14" s="17" t="s">
        <v>62</v>
      </c>
      <c r="C14" s="18" t="s">
        <v>358</v>
      </c>
      <c r="D14" s="18" t="s">
        <v>25</v>
      </c>
      <c r="E14" s="19"/>
      <c r="F14" s="18"/>
      <c r="G14" s="19">
        <v>24</v>
      </c>
      <c r="H14" s="19">
        <v>30</v>
      </c>
      <c r="I14" s="57">
        <f t="shared" si="0"/>
        <v>54</v>
      </c>
      <c r="J14" s="18"/>
      <c r="K14" s="18" t="s">
        <v>882</v>
      </c>
      <c r="L14" s="66" t="s">
        <v>881</v>
      </c>
      <c r="M14" s="65">
        <v>9954770292</v>
      </c>
      <c r="N14" s="18"/>
      <c r="O14" s="18"/>
      <c r="P14" s="24">
        <v>43628</v>
      </c>
      <c r="Q14" s="18" t="s">
        <v>181</v>
      </c>
      <c r="R14" s="18">
        <v>18</v>
      </c>
      <c r="S14" s="18" t="s">
        <v>179</v>
      </c>
      <c r="T14" s="18"/>
    </row>
    <row r="15" spans="1:20">
      <c r="A15" s="4">
        <v>11</v>
      </c>
      <c r="B15" s="17" t="s">
        <v>62</v>
      </c>
      <c r="C15" s="18" t="s">
        <v>359</v>
      </c>
      <c r="D15" s="18" t="s">
        <v>25</v>
      </c>
      <c r="E15" s="19"/>
      <c r="F15" s="18"/>
      <c r="G15" s="19">
        <v>34</v>
      </c>
      <c r="H15" s="19">
        <v>40</v>
      </c>
      <c r="I15" s="57">
        <f t="shared" si="0"/>
        <v>74</v>
      </c>
      <c r="J15" s="18"/>
      <c r="K15" s="18" t="s">
        <v>882</v>
      </c>
      <c r="L15" s="66" t="s">
        <v>881</v>
      </c>
      <c r="M15" s="65">
        <v>9954770293</v>
      </c>
      <c r="N15" s="18"/>
      <c r="O15" s="18"/>
      <c r="P15" s="24">
        <v>43628</v>
      </c>
      <c r="Q15" s="18" t="s">
        <v>181</v>
      </c>
      <c r="R15" s="18">
        <v>18</v>
      </c>
      <c r="S15" s="18" t="s">
        <v>179</v>
      </c>
      <c r="T15" s="18"/>
    </row>
    <row r="16" spans="1:20">
      <c r="A16" s="4">
        <v>12</v>
      </c>
      <c r="B16" s="17" t="s">
        <v>62</v>
      </c>
      <c r="C16" s="18" t="s">
        <v>360</v>
      </c>
      <c r="D16" s="18" t="s">
        <v>23</v>
      </c>
      <c r="E16" s="19"/>
      <c r="F16" s="18" t="s">
        <v>81</v>
      </c>
      <c r="G16" s="19">
        <v>65</v>
      </c>
      <c r="H16" s="19">
        <v>69</v>
      </c>
      <c r="I16" s="57">
        <f t="shared" si="0"/>
        <v>134</v>
      </c>
      <c r="J16" s="18"/>
      <c r="K16" s="18" t="s">
        <v>343</v>
      </c>
      <c r="L16" s="18" t="s">
        <v>344</v>
      </c>
      <c r="M16" s="65">
        <v>9577058123</v>
      </c>
      <c r="N16" s="18" t="s">
        <v>345</v>
      </c>
      <c r="O16" s="18">
        <v>9577020193</v>
      </c>
      <c r="P16" s="24">
        <v>43629</v>
      </c>
      <c r="Q16" s="18" t="s">
        <v>182</v>
      </c>
      <c r="R16" s="18">
        <v>8</v>
      </c>
      <c r="S16" s="18" t="s">
        <v>179</v>
      </c>
      <c r="T16" s="18"/>
    </row>
    <row r="17" spans="1:20">
      <c r="A17" s="4">
        <v>13</v>
      </c>
      <c r="B17" s="17" t="s">
        <v>62</v>
      </c>
      <c r="C17" s="18" t="s">
        <v>361</v>
      </c>
      <c r="D17" s="18" t="s">
        <v>23</v>
      </c>
      <c r="E17" s="19"/>
      <c r="F17" s="18" t="s">
        <v>81</v>
      </c>
      <c r="G17" s="19">
        <v>85</v>
      </c>
      <c r="H17" s="19">
        <v>91</v>
      </c>
      <c r="I17" s="57">
        <f t="shared" si="0"/>
        <v>176</v>
      </c>
      <c r="J17" s="18"/>
      <c r="K17" s="18" t="s">
        <v>343</v>
      </c>
      <c r="L17" s="18" t="s">
        <v>344</v>
      </c>
      <c r="M17" s="65">
        <v>9577058123</v>
      </c>
      <c r="N17" s="18" t="s">
        <v>345</v>
      </c>
      <c r="O17" s="18">
        <v>9577020193</v>
      </c>
      <c r="P17" s="24">
        <v>43630</v>
      </c>
      <c r="Q17" s="18" t="s">
        <v>183</v>
      </c>
      <c r="R17" s="18">
        <v>24</v>
      </c>
      <c r="S17" s="18" t="s">
        <v>179</v>
      </c>
      <c r="T17" s="18"/>
    </row>
    <row r="18" spans="1:20">
      <c r="A18" s="4">
        <v>14</v>
      </c>
      <c r="B18" s="17" t="s">
        <v>62</v>
      </c>
      <c r="C18" s="18" t="s">
        <v>362</v>
      </c>
      <c r="D18" s="18" t="s">
        <v>25</v>
      </c>
      <c r="E18" s="19"/>
      <c r="F18" s="18"/>
      <c r="G18" s="19">
        <v>12</v>
      </c>
      <c r="H18" s="19">
        <v>12</v>
      </c>
      <c r="I18" s="57">
        <f t="shared" si="0"/>
        <v>24</v>
      </c>
      <c r="J18" s="18"/>
      <c r="K18" s="18" t="s">
        <v>865</v>
      </c>
      <c r="L18" s="66" t="s">
        <v>883</v>
      </c>
      <c r="M18" s="65">
        <v>8134013323</v>
      </c>
      <c r="N18" s="18"/>
      <c r="O18" s="18"/>
      <c r="P18" s="24">
        <v>43631</v>
      </c>
      <c r="Q18" s="18" t="s">
        <v>184</v>
      </c>
      <c r="R18" s="18">
        <v>12</v>
      </c>
      <c r="S18" s="18" t="s">
        <v>179</v>
      </c>
      <c r="T18" s="18"/>
    </row>
    <row r="19" spans="1:20">
      <c r="A19" s="4">
        <v>15</v>
      </c>
      <c r="B19" s="17" t="s">
        <v>62</v>
      </c>
      <c r="C19" s="18" t="s">
        <v>363</v>
      </c>
      <c r="D19" s="18" t="s">
        <v>25</v>
      </c>
      <c r="E19" s="19"/>
      <c r="F19" s="18"/>
      <c r="G19" s="19">
        <v>9</v>
      </c>
      <c r="H19" s="19">
        <v>8</v>
      </c>
      <c r="I19" s="57">
        <f t="shared" si="0"/>
        <v>17</v>
      </c>
      <c r="J19" s="18"/>
      <c r="K19" s="18" t="s">
        <v>865</v>
      </c>
      <c r="L19" s="66" t="s">
        <v>883</v>
      </c>
      <c r="M19" s="65">
        <v>8134013323</v>
      </c>
      <c r="N19" s="18"/>
      <c r="O19" s="18"/>
      <c r="P19" s="24">
        <v>43631</v>
      </c>
      <c r="Q19" s="18" t="s">
        <v>184</v>
      </c>
      <c r="R19" s="18">
        <v>11</v>
      </c>
      <c r="S19" s="18" t="s">
        <v>179</v>
      </c>
      <c r="T19" s="18"/>
    </row>
    <row r="20" spans="1:20">
      <c r="A20" s="4">
        <v>16</v>
      </c>
      <c r="B20" s="17" t="s">
        <v>62</v>
      </c>
      <c r="C20" s="18" t="s">
        <v>364</v>
      </c>
      <c r="D20" s="18" t="s">
        <v>25</v>
      </c>
      <c r="E20" s="19"/>
      <c r="F20" s="18"/>
      <c r="G20" s="19">
        <v>14</v>
      </c>
      <c r="H20" s="19">
        <v>12</v>
      </c>
      <c r="I20" s="57">
        <f t="shared" si="0"/>
        <v>26</v>
      </c>
      <c r="J20" s="18"/>
      <c r="K20" s="18" t="s">
        <v>865</v>
      </c>
      <c r="L20" s="66" t="s">
        <v>883</v>
      </c>
      <c r="M20" s="65">
        <v>8134013323</v>
      </c>
      <c r="N20" s="18"/>
      <c r="O20" s="18"/>
      <c r="P20" s="24">
        <v>43631</v>
      </c>
      <c r="Q20" s="18" t="s">
        <v>184</v>
      </c>
      <c r="R20" s="18">
        <v>10</v>
      </c>
      <c r="S20" s="18" t="s">
        <v>179</v>
      </c>
      <c r="T20" s="18"/>
    </row>
    <row r="21" spans="1:20">
      <c r="A21" s="4">
        <v>17</v>
      </c>
      <c r="B21" s="17" t="s">
        <v>62</v>
      </c>
      <c r="C21" s="18" t="s">
        <v>365</v>
      </c>
      <c r="D21" s="18" t="s">
        <v>23</v>
      </c>
      <c r="E21" s="19"/>
      <c r="F21" s="18" t="s">
        <v>81</v>
      </c>
      <c r="G21" s="19">
        <v>18</v>
      </c>
      <c r="H21" s="19">
        <v>18</v>
      </c>
      <c r="I21" s="57">
        <f t="shared" si="0"/>
        <v>36</v>
      </c>
      <c r="J21" s="18"/>
      <c r="K21" s="18" t="s">
        <v>865</v>
      </c>
      <c r="L21" s="66" t="s">
        <v>883</v>
      </c>
      <c r="M21" s="65">
        <v>8134013323</v>
      </c>
      <c r="N21" s="18"/>
      <c r="O21" s="18"/>
      <c r="P21" s="24">
        <v>43631</v>
      </c>
      <c r="Q21" s="18" t="s">
        <v>184</v>
      </c>
      <c r="R21" s="18">
        <v>8</v>
      </c>
      <c r="S21" s="18" t="s">
        <v>179</v>
      </c>
      <c r="T21" s="18"/>
    </row>
    <row r="22" spans="1:20">
      <c r="A22" s="4">
        <v>18</v>
      </c>
      <c r="B22" s="17" t="s">
        <v>62</v>
      </c>
      <c r="C22" s="18" t="s">
        <v>366</v>
      </c>
      <c r="D22" s="18" t="s">
        <v>25</v>
      </c>
      <c r="E22" s="19"/>
      <c r="F22" s="18"/>
      <c r="G22" s="19">
        <v>22</v>
      </c>
      <c r="H22" s="19">
        <v>24</v>
      </c>
      <c r="I22" s="57">
        <f t="shared" si="0"/>
        <v>46</v>
      </c>
      <c r="J22" s="18"/>
      <c r="K22" s="18" t="s">
        <v>865</v>
      </c>
      <c r="L22" s="66" t="s">
        <v>883</v>
      </c>
      <c r="M22" s="65">
        <v>8134013323</v>
      </c>
      <c r="N22" s="18"/>
      <c r="O22" s="18"/>
      <c r="P22" s="24">
        <v>43633</v>
      </c>
      <c r="Q22" s="18" t="s">
        <v>178</v>
      </c>
      <c r="R22" s="18">
        <v>12</v>
      </c>
      <c r="S22" s="18" t="s">
        <v>179</v>
      </c>
      <c r="T22" s="18"/>
    </row>
    <row r="23" spans="1:20">
      <c r="A23" s="4">
        <v>19</v>
      </c>
      <c r="B23" s="17" t="s">
        <v>62</v>
      </c>
      <c r="C23" s="18" t="s">
        <v>367</v>
      </c>
      <c r="D23" s="18" t="s">
        <v>25</v>
      </c>
      <c r="E23" s="19"/>
      <c r="F23" s="18"/>
      <c r="G23" s="19">
        <v>35</v>
      </c>
      <c r="H23" s="19">
        <v>34</v>
      </c>
      <c r="I23" s="57">
        <f t="shared" si="0"/>
        <v>69</v>
      </c>
      <c r="J23" s="18"/>
      <c r="K23" s="18" t="s">
        <v>865</v>
      </c>
      <c r="L23" s="66" t="s">
        <v>883</v>
      </c>
      <c r="M23" s="65">
        <v>8134013323</v>
      </c>
      <c r="N23" s="18"/>
      <c r="O23" s="18"/>
      <c r="P23" s="24">
        <v>43633</v>
      </c>
      <c r="Q23" s="18" t="s">
        <v>178</v>
      </c>
      <c r="R23" s="18">
        <v>14</v>
      </c>
      <c r="S23" s="18" t="s">
        <v>179</v>
      </c>
      <c r="T23" s="18"/>
    </row>
    <row r="24" spans="1:20">
      <c r="A24" s="4">
        <v>20</v>
      </c>
      <c r="B24" s="17" t="s">
        <v>62</v>
      </c>
      <c r="C24" s="18" t="s">
        <v>368</v>
      </c>
      <c r="D24" s="18" t="s">
        <v>23</v>
      </c>
      <c r="E24" s="19"/>
      <c r="F24" s="18" t="s">
        <v>81</v>
      </c>
      <c r="G24" s="19">
        <v>101</v>
      </c>
      <c r="H24" s="19">
        <v>108</v>
      </c>
      <c r="I24" s="57">
        <f t="shared" si="0"/>
        <v>209</v>
      </c>
      <c r="J24" s="18"/>
      <c r="K24" s="18" t="s">
        <v>885</v>
      </c>
      <c r="L24" s="66" t="s">
        <v>884</v>
      </c>
      <c r="M24" s="65">
        <v>9401451530</v>
      </c>
      <c r="N24" s="18"/>
      <c r="O24" s="18"/>
      <c r="P24" s="24">
        <v>43634</v>
      </c>
      <c r="Q24" s="18" t="s">
        <v>180</v>
      </c>
      <c r="R24" s="18">
        <v>24</v>
      </c>
      <c r="S24" s="18" t="s">
        <v>179</v>
      </c>
      <c r="T24" s="18"/>
    </row>
    <row r="25" spans="1:20">
      <c r="A25" s="4">
        <v>21</v>
      </c>
      <c r="B25" s="17" t="s">
        <v>62</v>
      </c>
      <c r="C25" s="18" t="s">
        <v>369</v>
      </c>
      <c r="D25" s="18" t="s">
        <v>25</v>
      </c>
      <c r="E25" s="19"/>
      <c r="F25" s="18"/>
      <c r="G25" s="19">
        <v>45</v>
      </c>
      <c r="H25" s="19">
        <v>48</v>
      </c>
      <c r="I25" s="57">
        <f t="shared" si="0"/>
        <v>93</v>
      </c>
      <c r="J25" s="18"/>
      <c r="K25" s="18" t="s">
        <v>885</v>
      </c>
      <c r="L25" s="66" t="s">
        <v>884</v>
      </c>
      <c r="M25" s="65">
        <v>9401451531</v>
      </c>
      <c r="N25" s="18"/>
      <c r="O25" s="18"/>
      <c r="P25" s="24">
        <v>43635</v>
      </c>
      <c r="Q25" s="18" t="s">
        <v>181</v>
      </c>
      <c r="R25" s="18">
        <v>28</v>
      </c>
      <c r="S25" s="18" t="s">
        <v>179</v>
      </c>
      <c r="T25" s="18"/>
    </row>
    <row r="26" spans="1:20">
      <c r="A26" s="4">
        <v>22</v>
      </c>
      <c r="B26" s="17" t="s">
        <v>62</v>
      </c>
      <c r="C26" s="18" t="s">
        <v>370</v>
      </c>
      <c r="D26" s="18" t="s">
        <v>25</v>
      </c>
      <c r="E26" s="19"/>
      <c r="F26" s="18"/>
      <c r="G26" s="19">
        <v>32</v>
      </c>
      <c r="H26" s="19">
        <v>34</v>
      </c>
      <c r="I26" s="57">
        <f t="shared" si="0"/>
        <v>66</v>
      </c>
      <c r="J26" s="18"/>
      <c r="K26" s="18" t="s">
        <v>885</v>
      </c>
      <c r="L26" s="66" t="s">
        <v>884</v>
      </c>
      <c r="M26" s="65">
        <v>9401451532</v>
      </c>
      <c r="N26" s="18"/>
      <c r="O26" s="18"/>
      <c r="P26" s="24">
        <v>43636</v>
      </c>
      <c r="Q26" s="18" t="s">
        <v>182</v>
      </c>
      <c r="R26" s="18">
        <v>30</v>
      </c>
      <c r="S26" s="18" t="s">
        <v>179</v>
      </c>
      <c r="T26" s="18"/>
    </row>
    <row r="27" spans="1:20">
      <c r="A27" s="4">
        <v>23</v>
      </c>
      <c r="B27" s="17" t="s">
        <v>62</v>
      </c>
      <c r="C27" s="18" t="s">
        <v>371</v>
      </c>
      <c r="D27" s="18" t="s">
        <v>23</v>
      </c>
      <c r="E27" s="19"/>
      <c r="F27" s="18" t="s">
        <v>372</v>
      </c>
      <c r="G27" s="19">
        <v>0</v>
      </c>
      <c r="H27" s="19">
        <v>210</v>
      </c>
      <c r="I27" s="57">
        <f t="shared" si="0"/>
        <v>210</v>
      </c>
      <c r="J27" s="18"/>
      <c r="K27" s="18" t="s">
        <v>866</v>
      </c>
      <c r="L27" s="66" t="s">
        <v>872</v>
      </c>
      <c r="M27" s="65">
        <v>9954305437</v>
      </c>
      <c r="N27" s="18"/>
      <c r="O27" s="18"/>
      <c r="P27" s="24">
        <v>43637</v>
      </c>
      <c r="Q27" s="18" t="s">
        <v>183</v>
      </c>
      <c r="R27" s="18">
        <v>10</v>
      </c>
      <c r="S27" s="18" t="s">
        <v>179</v>
      </c>
      <c r="T27" s="18"/>
    </row>
    <row r="28" spans="1:20">
      <c r="A28" s="4">
        <v>24</v>
      </c>
      <c r="B28" s="17" t="s">
        <v>62</v>
      </c>
      <c r="C28" s="18" t="s">
        <v>373</v>
      </c>
      <c r="D28" s="18" t="s">
        <v>25</v>
      </c>
      <c r="E28" s="19"/>
      <c r="F28" s="18"/>
      <c r="G28" s="19">
        <v>22</v>
      </c>
      <c r="H28" s="19">
        <v>24</v>
      </c>
      <c r="I28" s="57">
        <f t="shared" si="0"/>
        <v>46</v>
      </c>
      <c r="J28" s="18"/>
      <c r="K28" s="18" t="s">
        <v>885</v>
      </c>
      <c r="L28" s="66" t="s">
        <v>884</v>
      </c>
      <c r="M28" s="65">
        <v>9401451530</v>
      </c>
      <c r="N28" s="18"/>
      <c r="O28" s="18"/>
      <c r="P28" s="24">
        <v>43638</v>
      </c>
      <c r="Q28" s="18" t="s">
        <v>184</v>
      </c>
      <c r="R28" s="18">
        <v>6</v>
      </c>
      <c r="S28" s="18" t="s">
        <v>179</v>
      </c>
      <c r="T28" s="18"/>
    </row>
    <row r="29" spans="1:20">
      <c r="A29" s="4">
        <v>25</v>
      </c>
      <c r="B29" s="17" t="s">
        <v>62</v>
      </c>
      <c r="C29" s="18" t="s">
        <v>374</v>
      </c>
      <c r="D29" s="18" t="s">
        <v>25</v>
      </c>
      <c r="E29" s="19"/>
      <c r="F29" s="18"/>
      <c r="G29" s="19">
        <v>18</v>
      </c>
      <c r="H29" s="19">
        <v>22</v>
      </c>
      <c r="I29" s="57">
        <f t="shared" si="0"/>
        <v>40</v>
      </c>
      <c r="J29" s="18"/>
      <c r="K29" s="18" t="s">
        <v>885</v>
      </c>
      <c r="L29" s="66" t="s">
        <v>884</v>
      </c>
      <c r="M29" s="65">
        <v>9401451530</v>
      </c>
      <c r="N29" s="18"/>
      <c r="O29" s="18"/>
      <c r="P29" s="24">
        <v>43638</v>
      </c>
      <c r="Q29" s="18" t="s">
        <v>184</v>
      </c>
      <c r="R29" s="18">
        <v>6</v>
      </c>
      <c r="S29" s="18" t="s">
        <v>179</v>
      </c>
      <c r="T29" s="18"/>
    </row>
    <row r="30" spans="1:20">
      <c r="A30" s="4">
        <v>26</v>
      </c>
      <c r="B30" s="17" t="s">
        <v>62</v>
      </c>
      <c r="C30" s="18" t="s">
        <v>375</v>
      </c>
      <c r="D30" s="18" t="s">
        <v>25</v>
      </c>
      <c r="E30" s="19"/>
      <c r="F30" s="18"/>
      <c r="G30" s="19">
        <v>28</v>
      </c>
      <c r="H30" s="19">
        <v>23</v>
      </c>
      <c r="I30" s="57">
        <f t="shared" si="0"/>
        <v>51</v>
      </c>
      <c r="J30" s="18"/>
      <c r="K30" s="18" t="s">
        <v>885</v>
      </c>
      <c r="L30" s="66" t="s">
        <v>884</v>
      </c>
      <c r="M30" s="65">
        <v>9401451530</v>
      </c>
      <c r="N30" s="18"/>
      <c r="O30" s="18"/>
      <c r="P30" s="24">
        <v>43638</v>
      </c>
      <c r="Q30" s="18" t="s">
        <v>184</v>
      </c>
      <c r="R30" s="18">
        <v>6</v>
      </c>
      <c r="S30" s="18" t="s">
        <v>179</v>
      </c>
      <c r="T30" s="18"/>
    </row>
    <row r="31" spans="1:20">
      <c r="A31" s="4">
        <v>27</v>
      </c>
      <c r="B31" s="17" t="s">
        <v>62</v>
      </c>
      <c r="C31" s="18" t="s">
        <v>376</v>
      </c>
      <c r="D31" s="18" t="s">
        <v>23</v>
      </c>
      <c r="E31" s="19"/>
      <c r="F31" s="18" t="s">
        <v>81</v>
      </c>
      <c r="G31" s="19">
        <v>70</v>
      </c>
      <c r="H31" s="19">
        <v>75</v>
      </c>
      <c r="I31" s="57">
        <f t="shared" si="0"/>
        <v>145</v>
      </c>
      <c r="J31" s="18"/>
      <c r="K31" s="18" t="s">
        <v>885</v>
      </c>
      <c r="L31" s="66" t="s">
        <v>884</v>
      </c>
      <c r="M31" s="65">
        <v>9401451530</v>
      </c>
      <c r="N31" s="18"/>
      <c r="O31" s="18"/>
      <c r="P31" s="24">
        <v>43640</v>
      </c>
      <c r="Q31" s="18" t="s">
        <v>178</v>
      </c>
      <c r="R31" s="18">
        <v>19</v>
      </c>
      <c r="S31" s="18" t="s">
        <v>179</v>
      </c>
      <c r="T31" s="18"/>
    </row>
    <row r="32" spans="1:20">
      <c r="A32" s="4">
        <v>28</v>
      </c>
      <c r="B32" s="17" t="s">
        <v>62</v>
      </c>
      <c r="C32" s="18" t="s">
        <v>377</v>
      </c>
      <c r="D32" s="18" t="s">
        <v>25</v>
      </c>
      <c r="E32" s="19"/>
      <c r="F32" s="18"/>
      <c r="G32" s="19">
        <v>14</v>
      </c>
      <c r="H32" s="19">
        <v>16</v>
      </c>
      <c r="I32" s="57">
        <f t="shared" si="0"/>
        <v>30</v>
      </c>
      <c r="J32" s="18"/>
      <c r="K32" s="18" t="s">
        <v>885</v>
      </c>
      <c r="L32" s="66" t="s">
        <v>884</v>
      </c>
      <c r="M32" s="65">
        <v>9401451530</v>
      </c>
      <c r="N32" s="18"/>
      <c r="O32" s="18"/>
      <c r="P32" s="24">
        <v>43641</v>
      </c>
      <c r="Q32" s="18" t="s">
        <v>180</v>
      </c>
      <c r="R32" s="18">
        <v>8</v>
      </c>
      <c r="S32" s="18" t="s">
        <v>179</v>
      </c>
      <c r="T32" s="18"/>
    </row>
    <row r="33" spans="1:20">
      <c r="A33" s="4">
        <v>29</v>
      </c>
      <c r="B33" s="17" t="s">
        <v>62</v>
      </c>
      <c r="C33" s="18" t="s">
        <v>378</v>
      </c>
      <c r="D33" s="18" t="s">
        <v>25</v>
      </c>
      <c r="E33" s="19"/>
      <c r="F33" s="18"/>
      <c r="G33" s="19">
        <v>40</v>
      </c>
      <c r="H33" s="19">
        <v>40</v>
      </c>
      <c r="I33" s="57">
        <f t="shared" si="0"/>
        <v>80</v>
      </c>
      <c r="J33" s="18"/>
      <c r="K33" s="18" t="s">
        <v>885</v>
      </c>
      <c r="L33" s="66" t="s">
        <v>884</v>
      </c>
      <c r="M33" s="65">
        <v>9401451530</v>
      </c>
      <c r="N33" s="18"/>
      <c r="O33" s="18"/>
      <c r="P33" s="24">
        <v>43641</v>
      </c>
      <c r="Q33" s="18" t="s">
        <v>180</v>
      </c>
      <c r="R33" s="18">
        <v>8</v>
      </c>
      <c r="S33" s="18" t="s">
        <v>179</v>
      </c>
      <c r="T33" s="18"/>
    </row>
    <row r="34" spans="1:20">
      <c r="A34" s="4">
        <v>30</v>
      </c>
      <c r="B34" s="17" t="s">
        <v>62</v>
      </c>
      <c r="C34" s="18" t="s">
        <v>253</v>
      </c>
      <c r="D34" s="18" t="s">
        <v>23</v>
      </c>
      <c r="E34" s="19"/>
      <c r="F34" s="18" t="s">
        <v>81</v>
      </c>
      <c r="G34" s="19">
        <v>26</v>
      </c>
      <c r="H34" s="19">
        <v>18</v>
      </c>
      <c r="I34" s="57">
        <f t="shared" si="0"/>
        <v>44</v>
      </c>
      <c r="J34" s="18"/>
      <c r="K34" s="18" t="s">
        <v>885</v>
      </c>
      <c r="L34" s="66" t="s">
        <v>884</v>
      </c>
      <c r="M34" s="65">
        <v>9401451530</v>
      </c>
      <c r="N34" s="18"/>
      <c r="O34" s="18"/>
      <c r="P34" s="24">
        <v>43641</v>
      </c>
      <c r="Q34" s="18" t="s">
        <v>180</v>
      </c>
      <c r="R34" s="18">
        <v>8</v>
      </c>
      <c r="S34" s="18" t="s">
        <v>179</v>
      </c>
      <c r="T34" s="18"/>
    </row>
    <row r="35" spans="1:20">
      <c r="A35" s="4">
        <v>31</v>
      </c>
      <c r="B35" s="17" t="s">
        <v>62</v>
      </c>
      <c r="C35" s="18" t="s">
        <v>379</v>
      </c>
      <c r="D35" s="18" t="s">
        <v>23</v>
      </c>
      <c r="E35" s="19"/>
      <c r="F35" s="18" t="s">
        <v>81</v>
      </c>
      <c r="G35" s="19">
        <v>82</v>
      </c>
      <c r="H35" s="19">
        <v>85</v>
      </c>
      <c r="I35" s="57">
        <f t="shared" si="0"/>
        <v>167</v>
      </c>
      <c r="J35" s="18"/>
      <c r="K35" s="18" t="s">
        <v>888</v>
      </c>
      <c r="L35" s="66" t="s">
        <v>886</v>
      </c>
      <c r="M35" s="65">
        <v>9401451522</v>
      </c>
      <c r="N35" s="18"/>
      <c r="O35" s="18"/>
      <c r="P35" s="24">
        <v>43643</v>
      </c>
      <c r="Q35" s="18" t="s">
        <v>182</v>
      </c>
      <c r="R35" s="18">
        <v>12</v>
      </c>
      <c r="S35" s="18" t="s">
        <v>179</v>
      </c>
      <c r="T35" s="18"/>
    </row>
    <row r="36" spans="1:20">
      <c r="A36" s="4">
        <v>32</v>
      </c>
      <c r="B36" s="17" t="s">
        <v>62</v>
      </c>
      <c r="C36" s="18" t="s">
        <v>380</v>
      </c>
      <c r="D36" s="18" t="s">
        <v>25</v>
      </c>
      <c r="E36" s="19"/>
      <c r="F36" s="18"/>
      <c r="G36" s="19">
        <v>40</v>
      </c>
      <c r="H36" s="19">
        <v>40</v>
      </c>
      <c r="I36" s="57">
        <f t="shared" si="0"/>
        <v>80</v>
      </c>
      <c r="J36" s="18"/>
      <c r="K36" s="18" t="s">
        <v>888</v>
      </c>
      <c r="L36" s="66" t="s">
        <v>886</v>
      </c>
      <c r="M36" s="65">
        <v>9401451523</v>
      </c>
      <c r="N36" s="18"/>
      <c r="O36" s="18"/>
      <c r="P36" s="24">
        <v>43644</v>
      </c>
      <c r="Q36" s="18" t="s">
        <v>183</v>
      </c>
      <c r="R36" s="18">
        <v>14</v>
      </c>
      <c r="S36" s="18" t="s">
        <v>179</v>
      </c>
      <c r="T36" s="18"/>
    </row>
    <row r="37" spans="1:20">
      <c r="A37" s="4">
        <v>33</v>
      </c>
      <c r="B37" s="17" t="s">
        <v>62</v>
      </c>
      <c r="C37" s="18" t="s">
        <v>381</v>
      </c>
      <c r="D37" s="18" t="s">
        <v>25</v>
      </c>
      <c r="E37" s="19"/>
      <c r="F37" s="18"/>
      <c r="G37" s="19">
        <v>8</v>
      </c>
      <c r="H37" s="19">
        <v>8</v>
      </c>
      <c r="I37" s="57">
        <f t="shared" si="0"/>
        <v>16</v>
      </c>
      <c r="J37" s="18"/>
      <c r="K37" s="18" t="s">
        <v>888</v>
      </c>
      <c r="L37" s="66" t="s">
        <v>886</v>
      </c>
      <c r="M37" s="65">
        <v>9401451524</v>
      </c>
      <c r="N37" s="18"/>
      <c r="O37" s="18"/>
      <c r="P37" s="24">
        <v>43645</v>
      </c>
      <c r="Q37" s="18" t="s">
        <v>184</v>
      </c>
      <c r="R37" s="18">
        <v>6</v>
      </c>
      <c r="S37" s="18" t="s">
        <v>179</v>
      </c>
      <c r="T37" s="18"/>
    </row>
    <row r="38" spans="1:20">
      <c r="A38" s="4">
        <v>34</v>
      </c>
      <c r="B38" s="17" t="s">
        <v>62</v>
      </c>
      <c r="C38" s="18" t="s">
        <v>382</v>
      </c>
      <c r="D38" s="18" t="s">
        <v>25</v>
      </c>
      <c r="E38" s="19"/>
      <c r="F38" s="18"/>
      <c r="G38" s="19">
        <v>18</v>
      </c>
      <c r="H38" s="19">
        <v>18</v>
      </c>
      <c r="I38" s="57">
        <f t="shared" si="0"/>
        <v>36</v>
      </c>
      <c r="J38" s="18"/>
      <c r="K38" s="18" t="s">
        <v>888</v>
      </c>
      <c r="L38" s="66" t="s">
        <v>886</v>
      </c>
      <c r="M38" s="65">
        <v>9401451525</v>
      </c>
      <c r="N38" s="18"/>
      <c r="O38" s="18"/>
      <c r="P38" s="24">
        <v>43645</v>
      </c>
      <c r="Q38" s="18" t="s">
        <v>184</v>
      </c>
      <c r="R38" s="18">
        <v>6</v>
      </c>
      <c r="S38" s="18" t="s">
        <v>179</v>
      </c>
      <c r="T38" s="18"/>
    </row>
    <row r="39" spans="1:20">
      <c r="A39" s="4">
        <v>35</v>
      </c>
      <c r="B39" s="17" t="s">
        <v>62</v>
      </c>
      <c r="C39" s="18" t="s">
        <v>383</v>
      </c>
      <c r="D39" s="18" t="s">
        <v>25</v>
      </c>
      <c r="E39" s="19"/>
      <c r="F39" s="18"/>
      <c r="G39" s="19">
        <v>19</v>
      </c>
      <c r="H39" s="19">
        <v>21</v>
      </c>
      <c r="I39" s="57">
        <f t="shared" si="0"/>
        <v>40</v>
      </c>
      <c r="J39" s="18"/>
      <c r="K39" s="18" t="s">
        <v>888</v>
      </c>
      <c r="L39" s="66" t="s">
        <v>886</v>
      </c>
      <c r="M39" s="65">
        <v>9401451526</v>
      </c>
      <c r="N39" s="18"/>
      <c r="O39" s="18"/>
      <c r="P39" s="24">
        <v>43645</v>
      </c>
      <c r="Q39" s="18" t="s">
        <v>184</v>
      </c>
      <c r="R39" s="18">
        <v>6</v>
      </c>
      <c r="S39" s="18" t="s">
        <v>179</v>
      </c>
      <c r="T39" s="18"/>
    </row>
    <row r="40" spans="1:20">
      <c r="A40" s="4">
        <v>36</v>
      </c>
      <c r="B40" s="17" t="s">
        <v>63</v>
      </c>
      <c r="C40" s="18" t="s">
        <v>384</v>
      </c>
      <c r="D40" s="18" t="s">
        <v>25</v>
      </c>
      <c r="E40" s="19"/>
      <c r="F40" s="18"/>
      <c r="G40" s="19">
        <v>22</v>
      </c>
      <c r="H40" s="19">
        <v>25</v>
      </c>
      <c r="I40" s="57">
        <f t="shared" si="0"/>
        <v>47</v>
      </c>
      <c r="J40" s="18"/>
      <c r="K40" s="18" t="s">
        <v>343</v>
      </c>
      <c r="L40" s="18" t="s">
        <v>344</v>
      </c>
      <c r="M40" s="65">
        <v>9577058123</v>
      </c>
      <c r="N40" s="18" t="s">
        <v>345</v>
      </c>
      <c r="O40" s="18">
        <v>9577020193</v>
      </c>
      <c r="P40" s="24">
        <v>43617</v>
      </c>
      <c r="Q40" s="18" t="s">
        <v>184</v>
      </c>
      <c r="R40" s="18">
        <v>7</v>
      </c>
      <c r="S40" s="18" t="s">
        <v>179</v>
      </c>
      <c r="T40" s="18"/>
    </row>
    <row r="41" spans="1:20">
      <c r="A41" s="4">
        <v>37</v>
      </c>
      <c r="B41" s="17" t="s">
        <v>63</v>
      </c>
      <c r="C41" s="18" t="s">
        <v>385</v>
      </c>
      <c r="D41" s="18" t="s">
        <v>25</v>
      </c>
      <c r="E41" s="19"/>
      <c r="F41" s="18"/>
      <c r="G41" s="19">
        <v>16</v>
      </c>
      <c r="H41" s="19">
        <v>13</v>
      </c>
      <c r="I41" s="57">
        <f t="shared" si="0"/>
        <v>29</v>
      </c>
      <c r="J41" s="18"/>
      <c r="K41" s="18" t="s">
        <v>343</v>
      </c>
      <c r="L41" s="18" t="s">
        <v>344</v>
      </c>
      <c r="M41" s="65">
        <v>9577058123</v>
      </c>
      <c r="N41" s="18" t="s">
        <v>345</v>
      </c>
      <c r="O41" s="18">
        <v>9577020193</v>
      </c>
      <c r="P41" s="24">
        <v>43617</v>
      </c>
      <c r="Q41" s="18" t="s">
        <v>184</v>
      </c>
      <c r="R41" s="18">
        <v>7</v>
      </c>
      <c r="S41" s="18" t="s">
        <v>179</v>
      </c>
      <c r="T41" s="18"/>
    </row>
    <row r="42" spans="1:20">
      <c r="A42" s="4">
        <v>38</v>
      </c>
      <c r="B42" s="17" t="s">
        <v>63</v>
      </c>
      <c r="C42" s="18" t="s">
        <v>386</v>
      </c>
      <c r="D42" s="18" t="s">
        <v>25</v>
      </c>
      <c r="E42" s="19"/>
      <c r="F42" s="18"/>
      <c r="G42" s="19">
        <v>2</v>
      </c>
      <c r="H42" s="19">
        <v>7</v>
      </c>
      <c r="I42" s="57">
        <f t="shared" si="0"/>
        <v>9</v>
      </c>
      <c r="J42" s="18"/>
      <c r="K42" s="18" t="s">
        <v>343</v>
      </c>
      <c r="L42" s="18" t="s">
        <v>344</v>
      </c>
      <c r="M42" s="65">
        <v>9577058123</v>
      </c>
      <c r="N42" s="18" t="s">
        <v>345</v>
      </c>
      <c r="O42" s="18">
        <v>9577020193</v>
      </c>
      <c r="P42" s="24">
        <v>43617</v>
      </c>
      <c r="Q42" s="18" t="s">
        <v>184</v>
      </c>
      <c r="R42" s="18">
        <v>6</v>
      </c>
      <c r="S42" s="18" t="s">
        <v>179</v>
      </c>
      <c r="T42" s="18"/>
    </row>
    <row r="43" spans="1:20">
      <c r="A43" s="4">
        <v>39</v>
      </c>
      <c r="B43" s="17" t="s">
        <v>63</v>
      </c>
      <c r="C43" s="18" t="s">
        <v>387</v>
      </c>
      <c r="D43" s="18" t="s">
        <v>25</v>
      </c>
      <c r="E43" s="19"/>
      <c r="F43" s="18"/>
      <c r="G43" s="19">
        <v>8</v>
      </c>
      <c r="H43" s="19">
        <v>17</v>
      </c>
      <c r="I43" s="57">
        <f t="shared" si="0"/>
        <v>25</v>
      </c>
      <c r="J43" s="18"/>
      <c r="K43" s="18" t="s">
        <v>343</v>
      </c>
      <c r="L43" s="18" t="s">
        <v>344</v>
      </c>
      <c r="M43" s="65">
        <v>9577058123</v>
      </c>
      <c r="N43" s="18" t="s">
        <v>345</v>
      </c>
      <c r="O43" s="18">
        <v>9577020193</v>
      </c>
      <c r="P43" s="24">
        <v>43617</v>
      </c>
      <c r="Q43" s="18" t="s">
        <v>184</v>
      </c>
      <c r="R43" s="18">
        <v>5</v>
      </c>
      <c r="S43" s="18" t="s">
        <v>179</v>
      </c>
      <c r="T43" s="18"/>
    </row>
    <row r="44" spans="1:20">
      <c r="A44" s="4">
        <v>40</v>
      </c>
      <c r="B44" s="17" t="s">
        <v>63</v>
      </c>
      <c r="C44" s="18" t="s">
        <v>388</v>
      </c>
      <c r="D44" s="18" t="s">
        <v>23</v>
      </c>
      <c r="E44" s="19"/>
      <c r="F44" s="18" t="s">
        <v>372</v>
      </c>
      <c r="G44" s="19">
        <v>84</v>
      </c>
      <c r="H44" s="19">
        <v>88</v>
      </c>
      <c r="I44" s="57">
        <f t="shared" si="0"/>
        <v>172</v>
      </c>
      <c r="J44" s="18"/>
      <c r="K44" s="18" t="s">
        <v>343</v>
      </c>
      <c r="L44" s="18" t="s">
        <v>344</v>
      </c>
      <c r="M44" s="65">
        <v>9577058123</v>
      </c>
      <c r="N44" s="18" t="s">
        <v>345</v>
      </c>
      <c r="O44" s="18">
        <v>9577020193</v>
      </c>
      <c r="P44" s="24">
        <v>43619</v>
      </c>
      <c r="Q44" s="18" t="s">
        <v>178</v>
      </c>
      <c r="R44" s="18">
        <v>6</v>
      </c>
      <c r="S44" s="18" t="s">
        <v>179</v>
      </c>
      <c r="T44" s="18"/>
    </row>
    <row r="45" spans="1:20">
      <c r="A45" s="4">
        <v>41</v>
      </c>
      <c r="B45" s="17" t="s">
        <v>63</v>
      </c>
      <c r="C45" s="18" t="s">
        <v>389</v>
      </c>
      <c r="D45" s="18" t="s">
        <v>23</v>
      </c>
      <c r="E45" s="19" t="s">
        <v>390</v>
      </c>
      <c r="F45" s="18" t="s">
        <v>81</v>
      </c>
      <c r="G45" s="19">
        <v>32</v>
      </c>
      <c r="H45" s="19">
        <v>39</v>
      </c>
      <c r="I45" s="57">
        <f t="shared" si="0"/>
        <v>71</v>
      </c>
      <c r="J45" s="18">
        <v>7896503554</v>
      </c>
      <c r="K45" s="18" t="s">
        <v>343</v>
      </c>
      <c r="L45" s="18" t="s">
        <v>344</v>
      </c>
      <c r="M45" s="65">
        <v>9577058123</v>
      </c>
      <c r="N45" s="18" t="s">
        <v>345</v>
      </c>
      <c r="O45" s="18">
        <v>9577020193</v>
      </c>
      <c r="P45" s="24">
        <v>43619</v>
      </c>
      <c r="Q45" s="18" t="s">
        <v>178</v>
      </c>
      <c r="R45" s="18">
        <v>8</v>
      </c>
      <c r="S45" s="18" t="s">
        <v>179</v>
      </c>
      <c r="T45" s="18"/>
    </row>
    <row r="46" spans="1:20" ht="33">
      <c r="A46" s="4">
        <v>42</v>
      </c>
      <c r="B46" s="17" t="s">
        <v>63</v>
      </c>
      <c r="C46" s="18" t="s">
        <v>391</v>
      </c>
      <c r="D46" s="18" t="s">
        <v>23</v>
      </c>
      <c r="E46" s="19" t="s">
        <v>392</v>
      </c>
      <c r="F46" s="18" t="s">
        <v>89</v>
      </c>
      <c r="G46" s="19">
        <v>51</v>
      </c>
      <c r="H46" s="19">
        <v>55</v>
      </c>
      <c r="I46" s="57">
        <f t="shared" si="0"/>
        <v>106</v>
      </c>
      <c r="J46" s="17"/>
      <c r="K46" s="18" t="s">
        <v>866</v>
      </c>
      <c r="L46" s="66" t="s">
        <v>872</v>
      </c>
      <c r="M46" s="65">
        <v>9954305437</v>
      </c>
      <c r="N46" s="18"/>
      <c r="O46" s="18"/>
      <c r="P46" s="24">
        <v>43620</v>
      </c>
      <c r="Q46" s="18" t="s">
        <v>180</v>
      </c>
      <c r="R46" s="18">
        <v>8</v>
      </c>
      <c r="S46" s="18" t="s">
        <v>179</v>
      </c>
      <c r="T46" s="18"/>
    </row>
    <row r="47" spans="1:20">
      <c r="A47" s="4">
        <v>43</v>
      </c>
      <c r="B47" s="17" t="s">
        <v>63</v>
      </c>
      <c r="C47" s="18" t="s">
        <v>393</v>
      </c>
      <c r="D47" s="18" t="s">
        <v>23</v>
      </c>
      <c r="E47" s="19" t="s">
        <v>394</v>
      </c>
      <c r="F47" s="18" t="s">
        <v>81</v>
      </c>
      <c r="G47" s="19">
        <v>94</v>
      </c>
      <c r="H47" s="19">
        <v>0</v>
      </c>
      <c r="I47" s="57">
        <f t="shared" si="0"/>
        <v>94</v>
      </c>
      <c r="J47" s="18">
        <v>9706791589</v>
      </c>
      <c r="K47" s="18" t="s">
        <v>866</v>
      </c>
      <c r="L47" s="66" t="s">
        <v>872</v>
      </c>
      <c r="M47" s="65">
        <v>9954305437</v>
      </c>
      <c r="N47" s="18"/>
      <c r="O47" s="18"/>
      <c r="P47" s="24">
        <v>43621</v>
      </c>
      <c r="Q47" s="18" t="s">
        <v>181</v>
      </c>
      <c r="R47" s="18">
        <v>12</v>
      </c>
      <c r="S47" s="18" t="s">
        <v>179</v>
      </c>
      <c r="T47" s="18"/>
    </row>
    <row r="48" spans="1:20">
      <c r="A48" s="4">
        <v>44</v>
      </c>
      <c r="B48" s="17" t="s">
        <v>63</v>
      </c>
      <c r="C48" s="18" t="s">
        <v>395</v>
      </c>
      <c r="D48" s="18" t="s">
        <v>25</v>
      </c>
      <c r="E48" s="19" t="s">
        <v>396</v>
      </c>
      <c r="F48" s="18"/>
      <c r="G48" s="19">
        <v>21</v>
      </c>
      <c r="H48" s="19">
        <v>18</v>
      </c>
      <c r="I48" s="57">
        <f t="shared" si="0"/>
        <v>39</v>
      </c>
      <c r="J48" s="18">
        <v>9435836990</v>
      </c>
      <c r="K48" s="18" t="s">
        <v>866</v>
      </c>
      <c r="L48" s="66" t="s">
        <v>872</v>
      </c>
      <c r="M48" s="65">
        <v>9954305437</v>
      </c>
      <c r="N48" s="18"/>
      <c r="O48" s="18"/>
      <c r="P48" s="24">
        <v>43622</v>
      </c>
      <c r="Q48" s="18" t="s">
        <v>182</v>
      </c>
      <c r="R48" s="18">
        <v>16</v>
      </c>
      <c r="S48" s="18" t="s">
        <v>179</v>
      </c>
      <c r="T48" s="18"/>
    </row>
    <row r="49" spans="1:20" ht="33">
      <c r="A49" s="4">
        <v>45</v>
      </c>
      <c r="B49" s="17" t="s">
        <v>63</v>
      </c>
      <c r="C49" s="18" t="s">
        <v>397</v>
      </c>
      <c r="D49" s="18" t="s">
        <v>23</v>
      </c>
      <c r="E49" s="19" t="s">
        <v>398</v>
      </c>
      <c r="F49" s="18" t="s">
        <v>89</v>
      </c>
      <c r="G49" s="19">
        <v>0</v>
      </c>
      <c r="H49" s="19">
        <v>93</v>
      </c>
      <c r="I49" s="57">
        <f t="shared" si="0"/>
        <v>93</v>
      </c>
      <c r="J49" s="18">
        <v>9864465288</v>
      </c>
      <c r="K49" s="18" t="s">
        <v>866</v>
      </c>
      <c r="L49" s="66" t="s">
        <v>872</v>
      </c>
      <c r="M49" s="65">
        <v>9954305437</v>
      </c>
      <c r="N49" s="18"/>
      <c r="O49" s="18"/>
      <c r="P49" s="24">
        <v>43622</v>
      </c>
      <c r="Q49" s="18" t="s">
        <v>182</v>
      </c>
      <c r="R49" s="18">
        <v>12</v>
      </c>
      <c r="S49" s="18" t="s">
        <v>179</v>
      </c>
      <c r="T49" s="18"/>
    </row>
    <row r="50" spans="1:20">
      <c r="A50" s="4">
        <v>46</v>
      </c>
      <c r="B50" s="17" t="s">
        <v>63</v>
      </c>
      <c r="C50" s="18" t="s">
        <v>399</v>
      </c>
      <c r="D50" s="18" t="s">
        <v>23</v>
      </c>
      <c r="E50" s="19" t="s">
        <v>400</v>
      </c>
      <c r="F50" s="18" t="s">
        <v>81</v>
      </c>
      <c r="G50" s="19">
        <v>56</v>
      </c>
      <c r="H50" s="19">
        <v>58</v>
      </c>
      <c r="I50" s="57">
        <f t="shared" si="0"/>
        <v>114</v>
      </c>
      <c r="J50" s="18">
        <v>9859990418</v>
      </c>
      <c r="K50" s="18" t="s">
        <v>859</v>
      </c>
      <c r="L50" s="18" t="s">
        <v>868</v>
      </c>
      <c r="M50" s="65">
        <v>9401451538</v>
      </c>
      <c r="N50" s="18"/>
      <c r="O50" s="18"/>
      <c r="P50" s="24">
        <v>43623</v>
      </c>
      <c r="Q50" s="18" t="s">
        <v>183</v>
      </c>
      <c r="R50" s="18">
        <v>11</v>
      </c>
      <c r="S50" s="18" t="s">
        <v>179</v>
      </c>
      <c r="T50" s="18"/>
    </row>
    <row r="51" spans="1:20">
      <c r="A51" s="4">
        <v>47</v>
      </c>
      <c r="B51" s="17" t="s">
        <v>63</v>
      </c>
      <c r="C51" s="18" t="s">
        <v>401</v>
      </c>
      <c r="D51" s="18" t="s">
        <v>25</v>
      </c>
      <c r="E51" s="19" t="s">
        <v>402</v>
      </c>
      <c r="F51" s="18"/>
      <c r="G51" s="19">
        <v>16</v>
      </c>
      <c r="H51" s="19">
        <v>7</v>
      </c>
      <c r="I51" s="57">
        <f t="shared" si="0"/>
        <v>23</v>
      </c>
      <c r="J51" s="18"/>
      <c r="K51" s="18" t="s">
        <v>862</v>
      </c>
      <c r="L51" s="18"/>
      <c r="M51" s="18"/>
      <c r="N51" s="18"/>
      <c r="O51" s="18"/>
      <c r="P51" s="24">
        <v>43624</v>
      </c>
      <c r="Q51" s="18" t="s">
        <v>184</v>
      </c>
      <c r="R51" s="18">
        <v>12</v>
      </c>
      <c r="S51" s="18" t="s">
        <v>179</v>
      </c>
      <c r="T51" s="18"/>
    </row>
    <row r="52" spans="1:20">
      <c r="A52" s="4">
        <v>48</v>
      </c>
      <c r="B52" s="17" t="s">
        <v>63</v>
      </c>
      <c r="C52" s="18" t="s">
        <v>403</v>
      </c>
      <c r="D52" s="18" t="s">
        <v>23</v>
      </c>
      <c r="E52" s="19" t="s">
        <v>404</v>
      </c>
      <c r="F52" s="18" t="s">
        <v>81</v>
      </c>
      <c r="G52" s="19">
        <v>26</v>
      </c>
      <c r="H52" s="19">
        <v>16</v>
      </c>
      <c r="I52" s="57">
        <f t="shared" si="0"/>
        <v>42</v>
      </c>
      <c r="J52" s="18">
        <v>7896824111</v>
      </c>
      <c r="K52" s="18" t="s">
        <v>889</v>
      </c>
      <c r="L52" s="66" t="s">
        <v>890</v>
      </c>
      <c r="M52" s="65">
        <v>9401451529</v>
      </c>
      <c r="N52" s="18"/>
      <c r="O52" s="18"/>
      <c r="P52" s="24">
        <v>43624</v>
      </c>
      <c r="Q52" s="18" t="s">
        <v>184</v>
      </c>
      <c r="R52" s="18">
        <v>12</v>
      </c>
      <c r="S52" s="18" t="s">
        <v>179</v>
      </c>
      <c r="T52" s="18"/>
    </row>
    <row r="53" spans="1:20">
      <c r="A53" s="4">
        <v>49</v>
      </c>
      <c r="B53" s="17" t="s">
        <v>63</v>
      </c>
      <c r="C53" s="18" t="s">
        <v>405</v>
      </c>
      <c r="D53" s="18" t="s">
        <v>23</v>
      </c>
      <c r="E53" s="19" t="s">
        <v>406</v>
      </c>
      <c r="F53" s="18" t="s">
        <v>89</v>
      </c>
      <c r="G53" s="19">
        <v>38</v>
      </c>
      <c r="H53" s="19">
        <v>20</v>
      </c>
      <c r="I53" s="57">
        <f t="shared" si="0"/>
        <v>58</v>
      </c>
      <c r="J53" s="18">
        <v>9436523343</v>
      </c>
      <c r="K53" s="18" t="s">
        <v>859</v>
      </c>
      <c r="L53" s="18" t="s">
        <v>868</v>
      </c>
      <c r="M53" s="65">
        <v>9401451538</v>
      </c>
      <c r="N53" s="18"/>
      <c r="O53" s="18"/>
      <c r="P53" s="24">
        <v>43624</v>
      </c>
      <c r="Q53" s="18" t="s">
        <v>184</v>
      </c>
      <c r="R53" s="18">
        <v>11</v>
      </c>
      <c r="S53" s="18" t="s">
        <v>179</v>
      </c>
      <c r="T53" s="18"/>
    </row>
    <row r="54" spans="1:20" ht="33">
      <c r="A54" s="4">
        <v>50</v>
      </c>
      <c r="B54" s="17" t="s">
        <v>63</v>
      </c>
      <c r="C54" s="18" t="s">
        <v>407</v>
      </c>
      <c r="D54" s="18" t="s">
        <v>23</v>
      </c>
      <c r="E54" s="19" t="s">
        <v>408</v>
      </c>
      <c r="F54" s="18" t="s">
        <v>81</v>
      </c>
      <c r="G54" s="19">
        <v>67</v>
      </c>
      <c r="H54" s="19">
        <v>50</v>
      </c>
      <c r="I54" s="57">
        <f t="shared" si="0"/>
        <v>117</v>
      </c>
      <c r="J54" s="18">
        <v>9954212576</v>
      </c>
      <c r="K54" s="18"/>
      <c r="L54" s="18"/>
      <c r="M54" s="18"/>
      <c r="N54" s="18"/>
      <c r="O54" s="18"/>
      <c r="P54" s="24">
        <v>43626</v>
      </c>
      <c r="Q54" s="18" t="s">
        <v>178</v>
      </c>
      <c r="R54" s="18">
        <v>12</v>
      </c>
      <c r="S54" s="18" t="s">
        <v>179</v>
      </c>
      <c r="T54" s="18"/>
    </row>
    <row r="55" spans="1:20" ht="33">
      <c r="A55" s="4">
        <v>51</v>
      </c>
      <c r="B55" s="17" t="s">
        <v>63</v>
      </c>
      <c r="C55" s="18" t="s">
        <v>409</v>
      </c>
      <c r="D55" s="18" t="s">
        <v>23</v>
      </c>
      <c r="E55" s="19" t="s">
        <v>410</v>
      </c>
      <c r="F55" s="18" t="s">
        <v>81</v>
      </c>
      <c r="G55" s="19">
        <v>70</v>
      </c>
      <c r="H55" s="19">
        <v>30</v>
      </c>
      <c r="I55" s="57">
        <f t="shared" si="0"/>
        <v>100</v>
      </c>
      <c r="J55" s="18">
        <v>9859076465</v>
      </c>
      <c r="K55" s="18" t="s">
        <v>876</v>
      </c>
      <c r="L55" s="66" t="s">
        <v>878</v>
      </c>
      <c r="M55" s="65">
        <v>9613500831</v>
      </c>
      <c r="N55" s="18"/>
      <c r="O55" s="18"/>
      <c r="P55" s="24">
        <v>43627</v>
      </c>
      <c r="Q55" s="18" t="s">
        <v>180</v>
      </c>
      <c r="R55" s="18">
        <v>20</v>
      </c>
      <c r="S55" s="18" t="s">
        <v>179</v>
      </c>
      <c r="T55" s="18"/>
    </row>
    <row r="56" spans="1:20">
      <c r="A56" s="4">
        <v>52</v>
      </c>
      <c r="B56" s="17" t="s">
        <v>63</v>
      </c>
      <c r="C56" s="18" t="s">
        <v>411</v>
      </c>
      <c r="D56" s="18" t="s">
        <v>23</v>
      </c>
      <c r="E56" s="19" t="s">
        <v>412</v>
      </c>
      <c r="F56" s="18" t="s">
        <v>81</v>
      </c>
      <c r="G56" s="19">
        <v>26</v>
      </c>
      <c r="H56" s="19">
        <v>25</v>
      </c>
      <c r="I56" s="57">
        <f t="shared" si="0"/>
        <v>51</v>
      </c>
      <c r="J56" s="18">
        <v>9678411933</v>
      </c>
      <c r="K56" s="18" t="s">
        <v>876</v>
      </c>
      <c r="L56" s="66" t="s">
        <v>878</v>
      </c>
      <c r="M56" s="65">
        <v>9613500831</v>
      </c>
      <c r="N56" s="18"/>
      <c r="O56" s="18"/>
      <c r="P56" s="24">
        <v>43627</v>
      </c>
      <c r="Q56" s="18" t="s">
        <v>180</v>
      </c>
      <c r="R56" s="18">
        <v>21</v>
      </c>
      <c r="S56" s="18" t="s">
        <v>179</v>
      </c>
      <c r="T56" s="18"/>
    </row>
    <row r="57" spans="1:20" ht="33">
      <c r="A57" s="4">
        <v>53</v>
      </c>
      <c r="B57" s="17" t="s">
        <v>63</v>
      </c>
      <c r="C57" s="18" t="s">
        <v>413</v>
      </c>
      <c r="D57" s="18" t="s">
        <v>23</v>
      </c>
      <c r="E57" s="19" t="s">
        <v>414</v>
      </c>
      <c r="F57" s="18" t="s">
        <v>81</v>
      </c>
      <c r="G57" s="19">
        <v>40</v>
      </c>
      <c r="H57" s="19">
        <v>33</v>
      </c>
      <c r="I57" s="57">
        <f t="shared" si="0"/>
        <v>73</v>
      </c>
      <c r="J57" s="18">
        <v>9706157267</v>
      </c>
      <c r="K57" s="18" t="s">
        <v>876</v>
      </c>
      <c r="L57" s="66" t="s">
        <v>878</v>
      </c>
      <c r="M57" s="65">
        <v>9613500832</v>
      </c>
      <c r="N57" s="18"/>
      <c r="O57" s="18"/>
      <c r="P57" s="24">
        <v>43628</v>
      </c>
      <c r="Q57" s="18" t="s">
        <v>181</v>
      </c>
      <c r="R57" s="18">
        <v>20</v>
      </c>
      <c r="S57" s="18" t="s">
        <v>179</v>
      </c>
      <c r="T57" s="18"/>
    </row>
    <row r="58" spans="1:20" ht="33">
      <c r="A58" s="4">
        <v>54</v>
      </c>
      <c r="B58" s="17" t="s">
        <v>63</v>
      </c>
      <c r="C58" s="18" t="s">
        <v>415</v>
      </c>
      <c r="D58" s="18" t="s">
        <v>23</v>
      </c>
      <c r="E58" s="19" t="s">
        <v>416</v>
      </c>
      <c r="F58" s="18" t="s">
        <v>81</v>
      </c>
      <c r="G58" s="19">
        <v>16</v>
      </c>
      <c r="H58" s="19">
        <v>29</v>
      </c>
      <c r="I58" s="57">
        <f t="shared" si="0"/>
        <v>45</v>
      </c>
      <c r="J58" s="18">
        <v>9678517679</v>
      </c>
      <c r="K58" s="18" t="s">
        <v>876</v>
      </c>
      <c r="L58" s="66" t="s">
        <v>878</v>
      </c>
      <c r="M58" s="65">
        <v>9613500833</v>
      </c>
      <c r="N58" s="18"/>
      <c r="O58" s="18"/>
      <c r="P58" s="24">
        <v>43628</v>
      </c>
      <c r="Q58" s="18" t="s">
        <v>181</v>
      </c>
      <c r="R58" s="18">
        <v>21</v>
      </c>
      <c r="S58" s="18" t="s">
        <v>179</v>
      </c>
      <c r="T58" s="18"/>
    </row>
    <row r="59" spans="1:20">
      <c r="A59" s="4">
        <v>55</v>
      </c>
      <c r="B59" s="17" t="s">
        <v>63</v>
      </c>
      <c r="C59" s="18" t="s">
        <v>417</v>
      </c>
      <c r="D59" s="18" t="s">
        <v>23</v>
      </c>
      <c r="E59" s="19" t="s">
        <v>418</v>
      </c>
      <c r="F59" s="18" t="s">
        <v>81</v>
      </c>
      <c r="G59" s="19">
        <v>102</v>
      </c>
      <c r="H59" s="19">
        <v>96</v>
      </c>
      <c r="I59" s="57">
        <f t="shared" si="0"/>
        <v>198</v>
      </c>
      <c r="J59" s="18">
        <v>9859103932</v>
      </c>
      <c r="K59" s="18" t="s">
        <v>876</v>
      </c>
      <c r="L59" s="66" t="s">
        <v>878</v>
      </c>
      <c r="M59" s="65">
        <v>9613500834</v>
      </c>
      <c r="N59" s="18"/>
      <c r="O59" s="18"/>
      <c r="P59" s="24">
        <v>43629</v>
      </c>
      <c r="Q59" s="18" t="s">
        <v>182</v>
      </c>
      <c r="R59" s="18">
        <v>30</v>
      </c>
      <c r="S59" s="18" t="s">
        <v>179</v>
      </c>
      <c r="T59" s="18"/>
    </row>
    <row r="60" spans="1:20">
      <c r="A60" s="4">
        <v>56</v>
      </c>
      <c r="B60" s="17" t="s">
        <v>63</v>
      </c>
      <c r="C60" s="18" t="s">
        <v>419</v>
      </c>
      <c r="D60" s="18" t="s">
        <v>25</v>
      </c>
      <c r="E60" s="19" t="s">
        <v>420</v>
      </c>
      <c r="F60" s="18"/>
      <c r="G60" s="19">
        <v>12</v>
      </c>
      <c r="H60" s="19">
        <v>14</v>
      </c>
      <c r="I60" s="57">
        <f t="shared" si="0"/>
        <v>26</v>
      </c>
      <c r="J60" s="18">
        <v>8472988211</v>
      </c>
      <c r="K60" s="18"/>
      <c r="L60" s="18"/>
      <c r="M60" s="18"/>
      <c r="N60" s="18"/>
      <c r="O60" s="18"/>
      <c r="P60" s="24">
        <v>43630</v>
      </c>
      <c r="Q60" s="18" t="s">
        <v>183</v>
      </c>
      <c r="R60" s="18">
        <v>8</v>
      </c>
      <c r="S60" s="18" t="s">
        <v>179</v>
      </c>
      <c r="T60" s="18"/>
    </row>
    <row r="61" spans="1:20">
      <c r="A61" s="4">
        <v>57</v>
      </c>
      <c r="B61" s="17" t="s">
        <v>63</v>
      </c>
      <c r="C61" s="18" t="s">
        <v>421</v>
      </c>
      <c r="D61" s="18" t="s">
        <v>23</v>
      </c>
      <c r="E61" s="19" t="s">
        <v>422</v>
      </c>
      <c r="F61" s="18" t="s">
        <v>81</v>
      </c>
      <c r="G61" s="19">
        <v>42</v>
      </c>
      <c r="H61" s="19">
        <v>32</v>
      </c>
      <c r="I61" s="57">
        <f t="shared" si="0"/>
        <v>74</v>
      </c>
      <c r="J61" s="18">
        <v>9954448315</v>
      </c>
      <c r="K61" s="18"/>
      <c r="L61" s="18"/>
      <c r="M61" s="18"/>
      <c r="N61" s="18"/>
      <c r="O61" s="18"/>
      <c r="P61" s="24">
        <v>43630</v>
      </c>
      <c r="Q61" s="18" t="s">
        <v>183</v>
      </c>
      <c r="R61" s="18">
        <v>3</v>
      </c>
      <c r="S61" s="18" t="s">
        <v>179</v>
      </c>
      <c r="T61" s="18"/>
    </row>
    <row r="62" spans="1:20">
      <c r="A62" s="4">
        <v>58</v>
      </c>
      <c r="B62" s="17" t="s">
        <v>63</v>
      </c>
      <c r="C62" s="18" t="s">
        <v>423</v>
      </c>
      <c r="D62" s="18" t="s">
        <v>25</v>
      </c>
      <c r="E62" s="19" t="s">
        <v>424</v>
      </c>
      <c r="F62" s="18"/>
      <c r="G62" s="19">
        <v>6</v>
      </c>
      <c r="H62" s="19">
        <v>10</v>
      </c>
      <c r="I62" s="57">
        <f t="shared" si="0"/>
        <v>16</v>
      </c>
      <c r="J62" s="18">
        <v>8011404060</v>
      </c>
      <c r="K62" s="18" t="s">
        <v>340</v>
      </c>
      <c r="L62" s="18" t="s">
        <v>341</v>
      </c>
      <c r="M62" s="65">
        <v>9707837424</v>
      </c>
      <c r="N62" s="18" t="s">
        <v>342</v>
      </c>
      <c r="O62" s="18">
        <v>9864312583</v>
      </c>
      <c r="P62" s="24">
        <v>43631</v>
      </c>
      <c r="Q62" s="18" t="s">
        <v>184</v>
      </c>
      <c r="R62" s="18">
        <v>15</v>
      </c>
      <c r="S62" s="18" t="s">
        <v>179</v>
      </c>
      <c r="T62" s="18"/>
    </row>
    <row r="63" spans="1:20">
      <c r="A63" s="4">
        <v>59</v>
      </c>
      <c r="B63" s="17" t="s">
        <v>63</v>
      </c>
      <c r="C63" s="18" t="s">
        <v>425</v>
      </c>
      <c r="D63" s="18" t="s">
        <v>25</v>
      </c>
      <c r="E63" s="19" t="s">
        <v>426</v>
      </c>
      <c r="F63" s="18"/>
      <c r="G63" s="19">
        <v>7</v>
      </c>
      <c r="H63" s="19">
        <v>8</v>
      </c>
      <c r="I63" s="57">
        <f t="shared" si="0"/>
        <v>15</v>
      </c>
      <c r="J63" s="18"/>
      <c r="K63" s="18" t="s">
        <v>340</v>
      </c>
      <c r="L63" s="18" t="s">
        <v>341</v>
      </c>
      <c r="M63" s="65">
        <v>9707837424</v>
      </c>
      <c r="N63" s="18" t="s">
        <v>342</v>
      </c>
      <c r="O63" s="18">
        <v>9864312583</v>
      </c>
      <c r="P63" s="24">
        <v>43631</v>
      </c>
      <c r="Q63" s="18" t="s">
        <v>184</v>
      </c>
      <c r="R63" s="18">
        <v>8</v>
      </c>
      <c r="S63" s="18" t="s">
        <v>179</v>
      </c>
      <c r="T63" s="18"/>
    </row>
    <row r="64" spans="1:20">
      <c r="A64" s="4">
        <v>60</v>
      </c>
      <c r="B64" s="17" t="s">
        <v>63</v>
      </c>
      <c r="C64" s="18" t="s">
        <v>427</v>
      </c>
      <c r="D64" s="18" t="s">
        <v>25</v>
      </c>
      <c r="E64" s="19" t="s">
        <v>428</v>
      </c>
      <c r="F64" s="18"/>
      <c r="G64" s="19">
        <v>18</v>
      </c>
      <c r="H64" s="19">
        <v>17</v>
      </c>
      <c r="I64" s="57">
        <f t="shared" si="0"/>
        <v>35</v>
      </c>
      <c r="J64" s="18">
        <v>8133880689</v>
      </c>
      <c r="K64" s="18" t="s">
        <v>340</v>
      </c>
      <c r="L64" s="18" t="s">
        <v>341</v>
      </c>
      <c r="M64" s="65">
        <v>9707837424</v>
      </c>
      <c r="N64" s="18" t="s">
        <v>342</v>
      </c>
      <c r="O64" s="18">
        <v>9864312583</v>
      </c>
      <c r="P64" s="24">
        <v>43631</v>
      </c>
      <c r="Q64" s="18" t="s">
        <v>184</v>
      </c>
      <c r="R64" s="18">
        <v>14</v>
      </c>
      <c r="S64" s="18" t="s">
        <v>179</v>
      </c>
      <c r="T64" s="18"/>
    </row>
    <row r="65" spans="1:20">
      <c r="A65" s="4">
        <v>61</v>
      </c>
      <c r="B65" s="17" t="s">
        <v>63</v>
      </c>
      <c r="C65" s="18" t="s">
        <v>429</v>
      </c>
      <c r="D65" s="18" t="s">
        <v>25</v>
      </c>
      <c r="E65" s="19" t="s">
        <v>430</v>
      </c>
      <c r="F65" s="18"/>
      <c r="G65" s="19">
        <v>26</v>
      </c>
      <c r="H65" s="19">
        <v>23</v>
      </c>
      <c r="I65" s="57">
        <f t="shared" si="0"/>
        <v>49</v>
      </c>
      <c r="J65" s="18">
        <v>8472027379</v>
      </c>
      <c r="K65" s="18" t="s">
        <v>340</v>
      </c>
      <c r="L65" s="18" t="s">
        <v>341</v>
      </c>
      <c r="M65" s="65">
        <v>9707837424</v>
      </c>
      <c r="N65" s="18" t="s">
        <v>342</v>
      </c>
      <c r="O65" s="18">
        <v>9864312583</v>
      </c>
      <c r="P65" s="24">
        <v>43631</v>
      </c>
      <c r="Q65" s="18" t="s">
        <v>184</v>
      </c>
      <c r="R65" s="18">
        <v>12</v>
      </c>
      <c r="S65" s="18" t="s">
        <v>179</v>
      </c>
      <c r="T65" s="18"/>
    </row>
    <row r="66" spans="1:20">
      <c r="A66" s="4">
        <v>62</v>
      </c>
      <c r="B66" s="17" t="s">
        <v>63</v>
      </c>
      <c r="C66" s="18" t="s">
        <v>431</v>
      </c>
      <c r="D66" s="18" t="s">
        <v>25</v>
      </c>
      <c r="E66" s="19" t="s">
        <v>432</v>
      </c>
      <c r="F66" s="18"/>
      <c r="G66" s="19">
        <v>13</v>
      </c>
      <c r="H66" s="19">
        <v>8</v>
      </c>
      <c r="I66" s="57">
        <f t="shared" si="0"/>
        <v>21</v>
      </c>
      <c r="J66" s="18">
        <v>9859170004</v>
      </c>
      <c r="K66" s="18" t="s">
        <v>340</v>
      </c>
      <c r="L66" s="18" t="s">
        <v>341</v>
      </c>
      <c r="M66" s="65">
        <v>9707837424</v>
      </c>
      <c r="N66" s="18" t="s">
        <v>342</v>
      </c>
      <c r="O66" s="18">
        <v>9864312583</v>
      </c>
      <c r="P66" s="24">
        <v>43634</v>
      </c>
      <c r="Q66" s="18" t="s">
        <v>180</v>
      </c>
      <c r="R66" s="18">
        <v>11</v>
      </c>
      <c r="S66" s="18" t="s">
        <v>179</v>
      </c>
      <c r="T66" s="18"/>
    </row>
    <row r="67" spans="1:20">
      <c r="A67" s="4">
        <v>63</v>
      </c>
      <c r="B67" s="17" t="s">
        <v>63</v>
      </c>
      <c r="C67" s="18" t="s">
        <v>433</v>
      </c>
      <c r="D67" s="18" t="s">
        <v>25</v>
      </c>
      <c r="E67" s="19" t="s">
        <v>434</v>
      </c>
      <c r="F67" s="18"/>
      <c r="G67" s="19">
        <v>24</v>
      </c>
      <c r="H67" s="19">
        <v>25</v>
      </c>
      <c r="I67" s="57">
        <f t="shared" si="0"/>
        <v>49</v>
      </c>
      <c r="J67" s="18">
        <v>7896953541</v>
      </c>
      <c r="K67" s="18" t="s">
        <v>340</v>
      </c>
      <c r="L67" s="18" t="s">
        <v>341</v>
      </c>
      <c r="M67" s="65">
        <v>9707837424</v>
      </c>
      <c r="N67" s="18" t="s">
        <v>342</v>
      </c>
      <c r="O67" s="18">
        <v>9864312583</v>
      </c>
      <c r="P67" s="24">
        <v>43634</v>
      </c>
      <c r="Q67" s="18" t="s">
        <v>180</v>
      </c>
      <c r="R67" s="18">
        <v>12</v>
      </c>
      <c r="S67" s="18" t="s">
        <v>179</v>
      </c>
      <c r="T67" s="18"/>
    </row>
    <row r="68" spans="1:20">
      <c r="A68" s="4">
        <v>64</v>
      </c>
      <c r="B68" s="17" t="s">
        <v>63</v>
      </c>
      <c r="C68" s="18" t="s">
        <v>435</v>
      </c>
      <c r="D68" s="18" t="s">
        <v>25</v>
      </c>
      <c r="E68" s="19" t="s">
        <v>436</v>
      </c>
      <c r="F68" s="18"/>
      <c r="G68" s="19">
        <v>26</v>
      </c>
      <c r="H68" s="19">
        <v>25</v>
      </c>
      <c r="I68" s="57">
        <f t="shared" si="0"/>
        <v>51</v>
      </c>
      <c r="J68" s="18">
        <v>9854104383</v>
      </c>
      <c r="K68" s="18" t="s">
        <v>340</v>
      </c>
      <c r="L68" s="18" t="s">
        <v>341</v>
      </c>
      <c r="M68" s="65">
        <v>9707837425</v>
      </c>
      <c r="N68" s="18" t="s">
        <v>342</v>
      </c>
      <c r="O68" s="18">
        <v>9864312584</v>
      </c>
      <c r="P68" s="24">
        <v>43634</v>
      </c>
      <c r="Q68" s="18" t="s">
        <v>180</v>
      </c>
      <c r="R68" s="18">
        <v>15</v>
      </c>
      <c r="S68" s="18" t="s">
        <v>179</v>
      </c>
      <c r="T68" s="18"/>
    </row>
    <row r="69" spans="1:20">
      <c r="A69" s="4">
        <v>65</v>
      </c>
      <c r="B69" s="17" t="s">
        <v>63</v>
      </c>
      <c r="C69" s="18" t="s">
        <v>437</v>
      </c>
      <c r="D69" s="18" t="s">
        <v>25</v>
      </c>
      <c r="E69" s="19" t="s">
        <v>438</v>
      </c>
      <c r="F69" s="18"/>
      <c r="G69" s="19">
        <v>11</v>
      </c>
      <c r="H69" s="19">
        <v>11</v>
      </c>
      <c r="I69" s="57">
        <f t="shared" si="0"/>
        <v>22</v>
      </c>
      <c r="J69" s="18">
        <v>8486928287</v>
      </c>
      <c r="K69" s="18" t="s">
        <v>340</v>
      </c>
      <c r="L69" s="18" t="s">
        <v>341</v>
      </c>
      <c r="M69" s="65">
        <v>9707837426</v>
      </c>
      <c r="N69" s="18" t="s">
        <v>342</v>
      </c>
      <c r="O69" s="18">
        <v>9864312585</v>
      </c>
      <c r="P69" s="24">
        <v>43635</v>
      </c>
      <c r="Q69" s="18" t="s">
        <v>181</v>
      </c>
      <c r="R69" s="18">
        <v>15</v>
      </c>
      <c r="S69" s="18" t="s">
        <v>179</v>
      </c>
      <c r="T69" s="18"/>
    </row>
    <row r="70" spans="1:20">
      <c r="A70" s="4">
        <v>66</v>
      </c>
      <c r="B70" s="17" t="s">
        <v>63</v>
      </c>
      <c r="C70" s="18" t="s">
        <v>439</v>
      </c>
      <c r="D70" s="18" t="s">
        <v>25</v>
      </c>
      <c r="E70" s="19"/>
      <c r="F70" s="18"/>
      <c r="G70" s="19">
        <v>11</v>
      </c>
      <c r="H70" s="19">
        <v>26</v>
      </c>
      <c r="I70" s="57">
        <f t="shared" ref="I70:I133" si="1">SUM(G70:H70)</f>
        <v>37</v>
      </c>
      <c r="J70" s="18"/>
      <c r="K70" s="18" t="s">
        <v>340</v>
      </c>
      <c r="L70" s="18" t="s">
        <v>341</v>
      </c>
      <c r="M70" s="65">
        <v>9707837427</v>
      </c>
      <c r="N70" s="18" t="s">
        <v>342</v>
      </c>
      <c r="O70" s="18">
        <v>9864312586</v>
      </c>
      <c r="P70" s="24">
        <v>43635</v>
      </c>
      <c r="Q70" s="18" t="s">
        <v>181</v>
      </c>
      <c r="R70" s="18">
        <v>16</v>
      </c>
      <c r="S70" s="18" t="s">
        <v>179</v>
      </c>
      <c r="T70" s="18"/>
    </row>
    <row r="71" spans="1:20">
      <c r="A71" s="4">
        <v>67</v>
      </c>
      <c r="B71" s="17" t="s">
        <v>63</v>
      </c>
      <c r="C71" s="18" t="s">
        <v>440</v>
      </c>
      <c r="D71" s="18" t="s">
        <v>25</v>
      </c>
      <c r="E71" s="19" t="s">
        <v>441</v>
      </c>
      <c r="F71" s="18"/>
      <c r="G71" s="19">
        <v>16</v>
      </c>
      <c r="H71" s="19">
        <v>13</v>
      </c>
      <c r="I71" s="57">
        <f t="shared" si="1"/>
        <v>29</v>
      </c>
      <c r="J71" s="18">
        <v>8486187289</v>
      </c>
      <c r="K71" s="18" t="s">
        <v>340</v>
      </c>
      <c r="L71" s="18" t="s">
        <v>341</v>
      </c>
      <c r="M71" s="65">
        <v>9707837428</v>
      </c>
      <c r="N71" s="18" t="s">
        <v>342</v>
      </c>
      <c r="O71" s="18">
        <v>9864312587</v>
      </c>
      <c r="P71" s="24">
        <v>43635</v>
      </c>
      <c r="Q71" s="18" t="s">
        <v>181</v>
      </c>
      <c r="R71" s="18">
        <v>17</v>
      </c>
      <c r="S71" s="18" t="s">
        <v>179</v>
      </c>
      <c r="T71" s="18"/>
    </row>
    <row r="72" spans="1:20">
      <c r="A72" s="4">
        <v>68</v>
      </c>
      <c r="B72" s="17" t="s">
        <v>63</v>
      </c>
      <c r="C72" s="18" t="s">
        <v>442</v>
      </c>
      <c r="D72" s="18" t="s">
        <v>25</v>
      </c>
      <c r="E72" s="19" t="s">
        <v>443</v>
      </c>
      <c r="F72" s="18"/>
      <c r="G72" s="19">
        <v>14</v>
      </c>
      <c r="H72" s="19">
        <v>8</v>
      </c>
      <c r="I72" s="57">
        <f t="shared" si="1"/>
        <v>22</v>
      </c>
      <c r="J72" s="18">
        <v>9859130410</v>
      </c>
      <c r="K72" s="18" t="s">
        <v>340</v>
      </c>
      <c r="L72" s="18" t="s">
        <v>341</v>
      </c>
      <c r="M72" s="65">
        <v>9707837429</v>
      </c>
      <c r="N72" s="18" t="s">
        <v>342</v>
      </c>
      <c r="O72" s="18">
        <v>9864312588</v>
      </c>
      <c r="P72" s="24">
        <v>43635</v>
      </c>
      <c r="Q72" s="18" t="s">
        <v>181</v>
      </c>
      <c r="R72" s="18">
        <v>22</v>
      </c>
      <c r="S72" s="18" t="s">
        <v>179</v>
      </c>
      <c r="T72" s="18"/>
    </row>
    <row r="73" spans="1:20">
      <c r="A73" s="4">
        <v>69</v>
      </c>
      <c r="B73" s="17" t="s">
        <v>63</v>
      </c>
      <c r="C73" s="18" t="s">
        <v>444</v>
      </c>
      <c r="D73" s="18" t="s">
        <v>25</v>
      </c>
      <c r="E73" s="19" t="s">
        <v>445</v>
      </c>
      <c r="F73" s="18"/>
      <c r="G73" s="19">
        <v>10</v>
      </c>
      <c r="H73" s="19">
        <v>14</v>
      </c>
      <c r="I73" s="57">
        <f t="shared" si="1"/>
        <v>24</v>
      </c>
      <c r="J73" s="18"/>
      <c r="K73" s="18" t="s">
        <v>340</v>
      </c>
      <c r="L73" s="18" t="s">
        <v>341</v>
      </c>
      <c r="M73" s="65">
        <v>9707837430</v>
      </c>
      <c r="N73" s="18" t="s">
        <v>342</v>
      </c>
      <c r="O73" s="18">
        <v>9864312589</v>
      </c>
      <c r="P73" s="24">
        <v>43636</v>
      </c>
      <c r="Q73" s="18" t="s">
        <v>182</v>
      </c>
      <c r="R73" s="18">
        <v>26</v>
      </c>
      <c r="S73" s="18" t="s">
        <v>179</v>
      </c>
      <c r="T73" s="18"/>
    </row>
    <row r="74" spans="1:20">
      <c r="A74" s="4">
        <v>70</v>
      </c>
      <c r="B74" s="17" t="s">
        <v>63</v>
      </c>
      <c r="C74" s="18" t="s">
        <v>446</v>
      </c>
      <c r="D74" s="18" t="s">
        <v>25</v>
      </c>
      <c r="E74" s="19" t="s">
        <v>447</v>
      </c>
      <c r="F74" s="18"/>
      <c r="G74" s="19">
        <v>9</v>
      </c>
      <c r="H74" s="19">
        <v>9</v>
      </c>
      <c r="I74" s="57">
        <f t="shared" si="1"/>
        <v>18</v>
      </c>
      <c r="J74" s="18">
        <v>9508926362</v>
      </c>
      <c r="K74" s="18" t="s">
        <v>340</v>
      </c>
      <c r="L74" s="18" t="s">
        <v>341</v>
      </c>
      <c r="M74" s="65">
        <v>9707837431</v>
      </c>
      <c r="N74" s="18" t="s">
        <v>342</v>
      </c>
      <c r="O74" s="18">
        <v>9864312590</v>
      </c>
      <c r="P74" s="24">
        <v>43636</v>
      </c>
      <c r="Q74" s="18" t="s">
        <v>182</v>
      </c>
      <c r="R74" s="18">
        <v>24</v>
      </c>
      <c r="S74" s="18" t="s">
        <v>179</v>
      </c>
      <c r="T74" s="18"/>
    </row>
    <row r="75" spans="1:20">
      <c r="A75" s="4">
        <v>71</v>
      </c>
      <c r="B75" s="17" t="s">
        <v>63</v>
      </c>
      <c r="C75" s="18" t="s">
        <v>448</v>
      </c>
      <c r="D75" s="18" t="s">
        <v>25</v>
      </c>
      <c r="E75" s="19" t="s">
        <v>449</v>
      </c>
      <c r="F75" s="18"/>
      <c r="G75" s="19">
        <v>12</v>
      </c>
      <c r="H75" s="19">
        <v>16</v>
      </c>
      <c r="I75" s="57">
        <f t="shared" si="1"/>
        <v>28</v>
      </c>
      <c r="J75" s="18"/>
      <c r="K75" s="18" t="s">
        <v>340</v>
      </c>
      <c r="L75" s="18" t="s">
        <v>341</v>
      </c>
      <c r="M75" s="65">
        <v>9707837432</v>
      </c>
      <c r="N75" s="18" t="s">
        <v>342</v>
      </c>
      <c r="O75" s="18">
        <v>9864312591</v>
      </c>
      <c r="P75" s="24">
        <v>43636</v>
      </c>
      <c r="Q75" s="18" t="s">
        <v>182</v>
      </c>
      <c r="R75" s="18">
        <v>22</v>
      </c>
      <c r="S75" s="18" t="s">
        <v>179</v>
      </c>
      <c r="T75" s="18"/>
    </row>
    <row r="76" spans="1:20">
      <c r="A76" s="4">
        <v>72</v>
      </c>
      <c r="B76" s="17" t="s">
        <v>63</v>
      </c>
      <c r="C76" s="18" t="s">
        <v>450</v>
      </c>
      <c r="D76" s="18" t="s">
        <v>25</v>
      </c>
      <c r="E76" s="19" t="s">
        <v>266</v>
      </c>
      <c r="F76" s="18"/>
      <c r="G76" s="19">
        <v>17</v>
      </c>
      <c r="H76" s="19">
        <v>18</v>
      </c>
      <c r="I76" s="57">
        <f t="shared" si="1"/>
        <v>35</v>
      </c>
      <c r="J76" s="18">
        <v>8822080137</v>
      </c>
      <c r="K76" s="18" t="s">
        <v>340</v>
      </c>
      <c r="L76" s="18" t="s">
        <v>341</v>
      </c>
      <c r="M76" s="65">
        <v>9707837433</v>
      </c>
      <c r="N76" s="18" t="s">
        <v>342</v>
      </c>
      <c r="O76" s="18">
        <v>9864312592</v>
      </c>
      <c r="P76" s="24">
        <v>43636</v>
      </c>
      <c r="Q76" s="18" t="s">
        <v>182</v>
      </c>
      <c r="R76" s="18">
        <v>20</v>
      </c>
      <c r="S76" s="18" t="s">
        <v>179</v>
      </c>
      <c r="T76" s="18"/>
    </row>
    <row r="77" spans="1:20">
      <c r="A77" s="4">
        <v>73</v>
      </c>
      <c r="B77" s="17" t="s">
        <v>63</v>
      </c>
      <c r="C77" s="18" t="s">
        <v>451</v>
      </c>
      <c r="D77" s="18" t="s">
        <v>25</v>
      </c>
      <c r="E77" s="19" t="s">
        <v>452</v>
      </c>
      <c r="F77" s="18"/>
      <c r="G77" s="19">
        <v>16</v>
      </c>
      <c r="H77" s="19">
        <v>12</v>
      </c>
      <c r="I77" s="57">
        <f t="shared" si="1"/>
        <v>28</v>
      </c>
      <c r="J77" s="18">
        <v>9864086750</v>
      </c>
      <c r="K77" s="18" t="s">
        <v>340</v>
      </c>
      <c r="L77" s="18" t="s">
        <v>341</v>
      </c>
      <c r="M77" s="65">
        <v>9707837434</v>
      </c>
      <c r="N77" s="18" t="s">
        <v>342</v>
      </c>
      <c r="O77" s="18">
        <v>9864312593</v>
      </c>
      <c r="P77" s="24">
        <v>43637</v>
      </c>
      <c r="Q77" s="18" t="s">
        <v>183</v>
      </c>
      <c r="R77" s="18">
        <v>14</v>
      </c>
      <c r="S77" s="18" t="s">
        <v>179</v>
      </c>
      <c r="T77" s="18"/>
    </row>
    <row r="78" spans="1:20">
      <c r="A78" s="4">
        <v>74</v>
      </c>
      <c r="B78" s="17" t="s">
        <v>63</v>
      </c>
      <c r="C78" s="18" t="s">
        <v>453</v>
      </c>
      <c r="D78" s="18" t="s">
        <v>25</v>
      </c>
      <c r="E78" s="19" t="s">
        <v>454</v>
      </c>
      <c r="F78" s="18"/>
      <c r="G78" s="19">
        <v>9</v>
      </c>
      <c r="H78" s="19">
        <v>7</v>
      </c>
      <c r="I78" s="57">
        <f t="shared" si="1"/>
        <v>16</v>
      </c>
      <c r="J78" s="18">
        <v>9613937276</v>
      </c>
      <c r="K78" s="18" t="s">
        <v>340</v>
      </c>
      <c r="L78" s="18" t="s">
        <v>341</v>
      </c>
      <c r="M78" s="65">
        <v>9707837435</v>
      </c>
      <c r="N78" s="18" t="s">
        <v>342</v>
      </c>
      <c r="O78" s="18">
        <v>9864312594</v>
      </c>
      <c r="P78" s="24">
        <v>43637</v>
      </c>
      <c r="Q78" s="18" t="s">
        <v>183</v>
      </c>
      <c r="R78" s="18">
        <v>14</v>
      </c>
      <c r="S78" s="18" t="s">
        <v>179</v>
      </c>
      <c r="T78" s="18"/>
    </row>
    <row r="79" spans="1:20">
      <c r="A79" s="4">
        <v>75</v>
      </c>
      <c r="B79" s="17" t="s">
        <v>63</v>
      </c>
      <c r="C79" s="18" t="s">
        <v>455</v>
      </c>
      <c r="D79" s="18" t="s">
        <v>25</v>
      </c>
      <c r="E79" s="19"/>
      <c r="F79" s="18"/>
      <c r="G79" s="19">
        <v>11</v>
      </c>
      <c r="H79" s="19">
        <v>8</v>
      </c>
      <c r="I79" s="57">
        <f t="shared" si="1"/>
        <v>19</v>
      </c>
      <c r="J79" s="18">
        <v>8876349972</v>
      </c>
      <c r="K79" s="18" t="s">
        <v>340</v>
      </c>
      <c r="L79" s="18" t="s">
        <v>341</v>
      </c>
      <c r="M79" s="65">
        <v>9707837436</v>
      </c>
      <c r="N79" s="18" t="s">
        <v>342</v>
      </c>
      <c r="O79" s="18">
        <v>9864312595</v>
      </c>
      <c r="P79" s="24">
        <v>43637</v>
      </c>
      <c r="Q79" s="18" t="s">
        <v>183</v>
      </c>
      <c r="R79" s="18">
        <v>14</v>
      </c>
      <c r="S79" s="18" t="s">
        <v>179</v>
      </c>
      <c r="T79" s="18"/>
    </row>
    <row r="80" spans="1:20">
      <c r="A80" s="4">
        <v>76</v>
      </c>
      <c r="B80" s="17" t="s">
        <v>63</v>
      </c>
      <c r="C80" s="18" t="s">
        <v>456</v>
      </c>
      <c r="D80" s="18" t="s">
        <v>25</v>
      </c>
      <c r="E80" s="19"/>
      <c r="F80" s="18"/>
      <c r="G80" s="19">
        <v>4</v>
      </c>
      <c r="H80" s="19">
        <v>15</v>
      </c>
      <c r="I80" s="57">
        <f t="shared" si="1"/>
        <v>19</v>
      </c>
      <c r="J80" s="18">
        <v>9854116687</v>
      </c>
      <c r="K80" s="18" t="s">
        <v>340</v>
      </c>
      <c r="L80" s="18" t="s">
        <v>341</v>
      </c>
      <c r="M80" s="65">
        <v>9707837437</v>
      </c>
      <c r="N80" s="18" t="s">
        <v>342</v>
      </c>
      <c r="O80" s="18">
        <v>9864312596</v>
      </c>
      <c r="P80" s="24">
        <v>43637</v>
      </c>
      <c r="Q80" s="18" t="s">
        <v>183</v>
      </c>
      <c r="R80" s="18">
        <v>11</v>
      </c>
      <c r="S80" s="18" t="s">
        <v>179</v>
      </c>
      <c r="T80" s="18"/>
    </row>
    <row r="81" spans="1:20">
      <c r="A81" s="4">
        <v>77</v>
      </c>
      <c r="B81" s="17" t="s">
        <v>63</v>
      </c>
      <c r="C81" s="18" t="s">
        <v>457</v>
      </c>
      <c r="D81" s="18" t="s">
        <v>25</v>
      </c>
      <c r="E81" s="19" t="s">
        <v>458</v>
      </c>
      <c r="F81" s="18"/>
      <c r="G81" s="19">
        <v>44</v>
      </c>
      <c r="H81" s="19">
        <v>47</v>
      </c>
      <c r="I81" s="57">
        <f t="shared" si="1"/>
        <v>91</v>
      </c>
      <c r="J81" s="18">
        <v>9401777086</v>
      </c>
      <c r="K81" s="18" t="s">
        <v>867</v>
      </c>
      <c r="L81" s="66" t="s">
        <v>891</v>
      </c>
      <c r="M81" s="65">
        <v>9401451535</v>
      </c>
      <c r="N81" s="18"/>
      <c r="O81" s="18"/>
      <c r="P81" s="24">
        <v>43638</v>
      </c>
      <c r="Q81" s="18" t="s">
        <v>184</v>
      </c>
      <c r="R81" s="18">
        <v>28</v>
      </c>
      <c r="S81" s="18" t="s">
        <v>179</v>
      </c>
      <c r="T81" s="18"/>
    </row>
    <row r="82" spans="1:20">
      <c r="A82" s="4">
        <v>78</v>
      </c>
      <c r="B82" s="17" t="s">
        <v>63</v>
      </c>
      <c r="C82" s="18" t="s">
        <v>459</v>
      </c>
      <c r="D82" s="18" t="s">
        <v>25</v>
      </c>
      <c r="E82" s="19" t="s">
        <v>460</v>
      </c>
      <c r="F82" s="18"/>
      <c r="G82" s="19">
        <v>18</v>
      </c>
      <c r="H82" s="19">
        <v>28</v>
      </c>
      <c r="I82" s="57">
        <f t="shared" si="1"/>
        <v>46</v>
      </c>
      <c r="J82" s="18">
        <v>9401583287</v>
      </c>
      <c r="K82" s="18" t="s">
        <v>867</v>
      </c>
      <c r="L82" s="66" t="s">
        <v>891</v>
      </c>
      <c r="M82" s="65">
        <v>9401451536</v>
      </c>
      <c r="N82" s="18"/>
      <c r="O82" s="18"/>
      <c r="P82" s="24">
        <v>43638</v>
      </c>
      <c r="Q82" s="18" t="s">
        <v>184</v>
      </c>
      <c r="R82" s="18">
        <v>12</v>
      </c>
      <c r="S82" s="18" t="s">
        <v>179</v>
      </c>
      <c r="T82" s="18"/>
    </row>
    <row r="83" spans="1:20">
      <c r="A83" s="4">
        <v>79</v>
      </c>
      <c r="B83" s="17" t="s">
        <v>63</v>
      </c>
      <c r="C83" s="18" t="s">
        <v>461</v>
      </c>
      <c r="D83" s="18" t="s">
        <v>25</v>
      </c>
      <c r="E83" s="19" t="s">
        <v>462</v>
      </c>
      <c r="F83" s="18"/>
      <c r="G83" s="19">
        <v>33</v>
      </c>
      <c r="H83" s="19">
        <v>36</v>
      </c>
      <c r="I83" s="57">
        <f t="shared" si="1"/>
        <v>69</v>
      </c>
      <c r="J83" s="18">
        <v>9435799116</v>
      </c>
      <c r="K83" s="18" t="s">
        <v>867</v>
      </c>
      <c r="L83" s="66" t="s">
        <v>891</v>
      </c>
      <c r="M83" s="65">
        <v>9401451537</v>
      </c>
      <c r="N83" s="18"/>
      <c r="O83" s="18"/>
      <c r="P83" s="24">
        <v>43640</v>
      </c>
      <c r="Q83" s="18" t="s">
        <v>178</v>
      </c>
      <c r="R83" s="18">
        <v>12</v>
      </c>
      <c r="S83" s="18" t="s">
        <v>179</v>
      </c>
      <c r="T83" s="18"/>
    </row>
    <row r="84" spans="1:20">
      <c r="A84" s="4">
        <v>80</v>
      </c>
      <c r="B84" s="17" t="s">
        <v>63</v>
      </c>
      <c r="C84" s="18" t="s">
        <v>463</v>
      </c>
      <c r="D84" s="18" t="s">
        <v>25</v>
      </c>
      <c r="E84" s="19" t="s">
        <v>464</v>
      </c>
      <c r="F84" s="18"/>
      <c r="G84" s="19">
        <v>18</v>
      </c>
      <c r="H84" s="19">
        <v>28</v>
      </c>
      <c r="I84" s="57">
        <f t="shared" si="1"/>
        <v>46</v>
      </c>
      <c r="J84" s="18">
        <v>9401467982</v>
      </c>
      <c r="K84" s="18" t="s">
        <v>867</v>
      </c>
      <c r="L84" s="66" t="s">
        <v>891</v>
      </c>
      <c r="M84" s="65">
        <v>9401451538</v>
      </c>
      <c r="N84" s="18"/>
      <c r="O84" s="18"/>
      <c r="P84" s="24">
        <v>43640</v>
      </c>
      <c r="Q84" s="18" t="s">
        <v>178</v>
      </c>
      <c r="R84" s="18">
        <v>25</v>
      </c>
      <c r="S84" s="18" t="s">
        <v>179</v>
      </c>
      <c r="T84" s="18"/>
    </row>
    <row r="85" spans="1:20">
      <c r="A85" s="4">
        <v>81</v>
      </c>
      <c r="B85" s="17" t="s">
        <v>63</v>
      </c>
      <c r="C85" s="18" t="s">
        <v>465</v>
      </c>
      <c r="D85" s="18" t="s">
        <v>25</v>
      </c>
      <c r="E85" s="19" t="s">
        <v>466</v>
      </c>
      <c r="F85" s="18"/>
      <c r="G85" s="19">
        <v>18</v>
      </c>
      <c r="H85" s="19">
        <v>22</v>
      </c>
      <c r="I85" s="57">
        <f t="shared" si="1"/>
        <v>40</v>
      </c>
      <c r="J85" s="18">
        <v>9435837115</v>
      </c>
      <c r="K85" s="18" t="s">
        <v>867</v>
      </c>
      <c r="L85" s="66" t="s">
        <v>891</v>
      </c>
      <c r="M85" s="65">
        <v>9401451539</v>
      </c>
      <c r="N85" s="18"/>
      <c r="O85" s="18"/>
      <c r="P85" s="24">
        <v>43640</v>
      </c>
      <c r="Q85" s="18" t="s">
        <v>178</v>
      </c>
      <c r="R85" s="18">
        <v>25</v>
      </c>
      <c r="S85" s="18" t="s">
        <v>179</v>
      </c>
      <c r="T85" s="18"/>
    </row>
    <row r="86" spans="1:20">
      <c r="A86" s="4">
        <v>82</v>
      </c>
      <c r="B86" s="17" t="s">
        <v>63</v>
      </c>
      <c r="C86" s="18" t="s">
        <v>467</v>
      </c>
      <c r="D86" s="18" t="s">
        <v>25</v>
      </c>
      <c r="E86" s="19" t="s">
        <v>468</v>
      </c>
      <c r="F86" s="18"/>
      <c r="G86" s="19">
        <v>3</v>
      </c>
      <c r="H86" s="19">
        <v>1</v>
      </c>
      <c r="I86" s="57">
        <f t="shared" si="1"/>
        <v>4</v>
      </c>
      <c r="J86" s="18">
        <v>9859692897</v>
      </c>
      <c r="K86" s="18" t="s">
        <v>867</v>
      </c>
      <c r="L86" s="66" t="s">
        <v>891</v>
      </c>
      <c r="M86" s="65">
        <v>9401451540</v>
      </c>
      <c r="N86" s="18"/>
      <c r="O86" s="18"/>
      <c r="P86" s="24">
        <v>43641</v>
      </c>
      <c r="Q86" s="18" t="s">
        <v>180</v>
      </c>
      <c r="R86" s="18">
        <v>9</v>
      </c>
      <c r="S86" s="18" t="s">
        <v>179</v>
      </c>
      <c r="T86" s="18"/>
    </row>
    <row r="87" spans="1:20">
      <c r="A87" s="4">
        <v>83</v>
      </c>
      <c r="B87" s="17" t="s">
        <v>63</v>
      </c>
      <c r="C87" s="18" t="s">
        <v>469</v>
      </c>
      <c r="D87" s="18" t="s">
        <v>25</v>
      </c>
      <c r="E87" s="19" t="s">
        <v>470</v>
      </c>
      <c r="F87" s="18"/>
      <c r="G87" s="19">
        <v>4</v>
      </c>
      <c r="H87" s="19">
        <v>3</v>
      </c>
      <c r="I87" s="57">
        <f t="shared" si="1"/>
        <v>7</v>
      </c>
      <c r="J87" s="18">
        <v>9707927709</v>
      </c>
      <c r="K87" s="18" t="s">
        <v>867</v>
      </c>
      <c r="L87" s="66" t="s">
        <v>891</v>
      </c>
      <c r="M87" s="65">
        <v>9401451541</v>
      </c>
      <c r="N87" s="18"/>
      <c r="O87" s="18"/>
      <c r="P87" s="24">
        <v>43641</v>
      </c>
      <c r="Q87" s="18" t="s">
        <v>180</v>
      </c>
      <c r="R87" s="18">
        <v>8</v>
      </c>
      <c r="S87" s="18" t="s">
        <v>179</v>
      </c>
      <c r="T87" s="18"/>
    </row>
    <row r="88" spans="1:20">
      <c r="A88" s="4">
        <v>84</v>
      </c>
      <c r="B88" s="17" t="s">
        <v>63</v>
      </c>
      <c r="C88" s="18" t="s">
        <v>471</v>
      </c>
      <c r="D88" s="18" t="s">
        <v>25</v>
      </c>
      <c r="E88" s="19"/>
      <c r="F88" s="18"/>
      <c r="G88" s="19">
        <v>1</v>
      </c>
      <c r="H88" s="19">
        <v>1</v>
      </c>
      <c r="I88" s="57">
        <f t="shared" si="1"/>
        <v>2</v>
      </c>
      <c r="J88" s="18">
        <v>9864198355</v>
      </c>
      <c r="K88" s="18" t="s">
        <v>867</v>
      </c>
      <c r="L88" s="66" t="s">
        <v>891</v>
      </c>
      <c r="M88" s="65">
        <v>9401451542</v>
      </c>
      <c r="N88" s="18"/>
      <c r="O88" s="18"/>
      <c r="P88" s="24">
        <v>43641</v>
      </c>
      <c r="Q88" s="18" t="s">
        <v>180</v>
      </c>
      <c r="R88" s="18">
        <v>8</v>
      </c>
      <c r="S88" s="18" t="s">
        <v>179</v>
      </c>
      <c r="T88" s="18"/>
    </row>
    <row r="89" spans="1:20">
      <c r="A89" s="4">
        <v>85</v>
      </c>
      <c r="B89" s="17" t="s">
        <v>63</v>
      </c>
      <c r="C89" s="18" t="s">
        <v>472</v>
      </c>
      <c r="D89" s="18" t="s">
        <v>25</v>
      </c>
      <c r="E89" s="19" t="s">
        <v>473</v>
      </c>
      <c r="F89" s="18"/>
      <c r="G89" s="19">
        <v>4</v>
      </c>
      <c r="H89" s="19">
        <v>2</v>
      </c>
      <c r="I89" s="57">
        <f t="shared" si="1"/>
        <v>6</v>
      </c>
      <c r="J89" s="18"/>
      <c r="K89" s="18" t="s">
        <v>867</v>
      </c>
      <c r="L89" s="66" t="s">
        <v>891</v>
      </c>
      <c r="M89" s="65">
        <v>9401451543</v>
      </c>
      <c r="N89" s="18"/>
      <c r="O89" s="18"/>
      <c r="P89" s="24">
        <v>43641</v>
      </c>
      <c r="Q89" s="18" t="s">
        <v>180</v>
      </c>
      <c r="R89" s="18">
        <v>6</v>
      </c>
      <c r="S89" s="18" t="s">
        <v>179</v>
      </c>
      <c r="T89" s="18"/>
    </row>
    <row r="90" spans="1:20">
      <c r="A90" s="4">
        <v>86</v>
      </c>
      <c r="B90" s="17" t="s">
        <v>63</v>
      </c>
      <c r="C90" s="18" t="s">
        <v>474</v>
      </c>
      <c r="D90" s="18" t="s">
        <v>25</v>
      </c>
      <c r="E90" s="19" t="s">
        <v>475</v>
      </c>
      <c r="F90" s="18"/>
      <c r="G90" s="19">
        <v>11</v>
      </c>
      <c r="H90" s="19">
        <v>10</v>
      </c>
      <c r="I90" s="57">
        <f t="shared" si="1"/>
        <v>21</v>
      </c>
      <c r="J90" s="18">
        <v>8474848229</v>
      </c>
      <c r="K90" s="18" t="s">
        <v>867</v>
      </c>
      <c r="L90" s="66" t="s">
        <v>891</v>
      </c>
      <c r="M90" s="65">
        <v>9401451544</v>
      </c>
      <c r="N90" s="18"/>
      <c r="O90" s="18"/>
      <c r="P90" s="24">
        <v>43641</v>
      </c>
      <c r="Q90" s="18" t="s">
        <v>180</v>
      </c>
      <c r="R90" s="18">
        <v>7</v>
      </c>
      <c r="S90" s="18" t="s">
        <v>179</v>
      </c>
      <c r="T90" s="18"/>
    </row>
    <row r="91" spans="1:20">
      <c r="A91" s="4">
        <v>87</v>
      </c>
      <c r="B91" s="17" t="s">
        <v>63</v>
      </c>
      <c r="C91" s="18" t="s">
        <v>476</v>
      </c>
      <c r="D91" s="18" t="s">
        <v>25</v>
      </c>
      <c r="E91" s="19" t="s">
        <v>477</v>
      </c>
      <c r="F91" s="18"/>
      <c r="G91" s="19">
        <v>13</v>
      </c>
      <c r="H91" s="19">
        <v>17</v>
      </c>
      <c r="I91" s="57">
        <f t="shared" si="1"/>
        <v>30</v>
      </c>
      <c r="J91" s="18">
        <v>9854880957</v>
      </c>
      <c r="K91" s="18" t="s">
        <v>867</v>
      </c>
      <c r="L91" s="66" t="s">
        <v>891</v>
      </c>
      <c r="M91" s="65">
        <v>9401451545</v>
      </c>
      <c r="N91" s="18"/>
      <c r="O91" s="18"/>
      <c r="P91" s="24">
        <v>43641</v>
      </c>
      <c r="Q91" s="18" t="s">
        <v>180</v>
      </c>
      <c r="R91" s="18">
        <v>7</v>
      </c>
      <c r="S91" s="18" t="s">
        <v>179</v>
      </c>
      <c r="T91" s="18"/>
    </row>
    <row r="92" spans="1:20">
      <c r="A92" s="4">
        <v>88</v>
      </c>
      <c r="B92" s="17" t="s">
        <v>63</v>
      </c>
      <c r="C92" s="18" t="s">
        <v>478</v>
      </c>
      <c r="D92" s="18" t="s">
        <v>23</v>
      </c>
      <c r="E92" s="19" t="s">
        <v>479</v>
      </c>
      <c r="F92" s="18" t="s">
        <v>81</v>
      </c>
      <c r="G92" s="19">
        <v>91</v>
      </c>
      <c r="H92" s="19">
        <v>100</v>
      </c>
      <c r="I92" s="57">
        <f t="shared" si="1"/>
        <v>191</v>
      </c>
      <c r="J92" s="18">
        <v>9954165641</v>
      </c>
      <c r="K92" s="18" t="s">
        <v>340</v>
      </c>
      <c r="L92" s="18" t="s">
        <v>341</v>
      </c>
      <c r="M92" s="65">
        <v>9707837435</v>
      </c>
      <c r="N92" s="18" t="s">
        <v>342</v>
      </c>
      <c r="O92" s="18">
        <v>9864312594</v>
      </c>
      <c r="P92" s="24">
        <v>43643</v>
      </c>
      <c r="Q92" s="18" t="s">
        <v>182</v>
      </c>
      <c r="R92" s="18">
        <v>12</v>
      </c>
      <c r="S92" s="18" t="s">
        <v>179</v>
      </c>
      <c r="T92" s="18"/>
    </row>
    <row r="93" spans="1:20" ht="33">
      <c r="A93" s="4">
        <v>89</v>
      </c>
      <c r="B93" s="17" t="s">
        <v>63</v>
      </c>
      <c r="C93" s="18" t="s">
        <v>480</v>
      </c>
      <c r="D93" s="18" t="s">
        <v>23</v>
      </c>
      <c r="E93" s="19" t="s">
        <v>481</v>
      </c>
      <c r="F93" s="18" t="s">
        <v>81</v>
      </c>
      <c r="G93" s="19">
        <v>110</v>
      </c>
      <c r="H93" s="19">
        <v>128</v>
      </c>
      <c r="I93" s="57">
        <f t="shared" si="1"/>
        <v>238</v>
      </c>
      <c r="J93" s="18">
        <v>9678339939</v>
      </c>
      <c r="K93" s="18" t="s">
        <v>340</v>
      </c>
      <c r="L93" s="18" t="s">
        <v>341</v>
      </c>
      <c r="M93" s="65">
        <v>9707837436</v>
      </c>
      <c r="N93" s="18" t="s">
        <v>342</v>
      </c>
      <c r="O93" s="18">
        <v>9864312595</v>
      </c>
      <c r="P93" s="24" t="s">
        <v>853</v>
      </c>
      <c r="Q93" s="18" t="s">
        <v>184</v>
      </c>
      <c r="R93" s="18">
        <v>10</v>
      </c>
      <c r="S93" s="18" t="s">
        <v>179</v>
      </c>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89</v>
      </c>
      <c r="D165" s="21"/>
      <c r="E165" s="13"/>
      <c r="F165" s="21"/>
      <c r="G165" s="58">
        <f>SUM(G5:G164)</f>
        <v>2938</v>
      </c>
      <c r="H165" s="58">
        <f>SUM(H5:H164)</f>
        <v>3172</v>
      </c>
      <c r="I165" s="58">
        <f>SUM(I5:I164)</f>
        <v>6110</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58</v>
      </c>
    </row>
    <row r="167" spans="1:20">
      <c r="A167" s="44" t="s">
        <v>63</v>
      </c>
      <c r="B167" s="10">
        <f>COUNTIF(B$6:B$164,"Team 2")</f>
        <v>54</v>
      </c>
      <c r="C167" s="44" t="s">
        <v>23</v>
      </c>
      <c r="D167" s="10">
        <f>COUNTIF(D5:D164,"School")</f>
        <v>31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94" activePane="bottomRight" state="frozen"/>
      <selection pane="topRight" activeCell="C1" sqref="C1"/>
      <selection pane="bottomLeft" activeCell="A5" sqref="A5"/>
      <selection pane="bottomRight" activeCell="P108" sqref="P10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7" t="s">
        <v>70</v>
      </c>
      <c r="B1" s="127"/>
      <c r="C1" s="127"/>
      <c r="D1" s="53"/>
      <c r="E1" s="53"/>
      <c r="F1" s="53"/>
      <c r="G1" s="53"/>
      <c r="H1" s="53"/>
      <c r="I1" s="53"/>
      <c r="J1" s="53"/>
      <c r="K1" s="53"/>
      <c r="L1" s="53"/>
      <c r="M1" s="129"/>
      <c r="N1" s="129"/>
      <c r="O1" s="129"/>
      <c r="P1" s="129"/>
      <c r="Q1" s="129"/>
      <c r="R1" s="129"/>
      <c r="S1" s="129"/>
      <c r="T1" s="129"/>
    </row>
    <row r="2" spans="1:20">
      <c r="A2" s="123" t="s">
        <v>59</v>
      </c>
      <c r="B2" s="124"/>
      <c r="C2" s="124"/>
      <c r="D2" s="25">
        <v>43647</v>
      </c>
      <c r="E2" s="22"/>
      <c r="F2" s="22"/>
      <c r="G2" s="22"/>
      <c r="H2" s="22"/>
      <c r="I2" s="22"/>
      <c r="J2" s="22"/>
      <c r="K2" s="22"/>
      <c r="L2" s="22"/>
      <c r="M2" s="22"/>
      <c r="N2" s="22"/>
      <c r="O2" s="22"/>
      <c r="P2" s="22"/>
      <c r="Q2" s="22"/>
      <c r="R2" s="22"/>
      <c r="S2" s="22"/>
    </row>
    <row r="3" spans="1:20" ht="24" customHeight="1">
      <c r="A3" s="119" t="s">
        <v>14</v>
      </c>
      <c r="B3" s="121" t="s">
        <v>61</v>
      </c>
      <c r="C3" s="118" t="s">
        <v>7</v>
      </c>
      <c r="D3" s="118" t="s">
        <v>55</v>
      </c>
      <c r="E3" s="118" t="s">
        <v>16</v>
      </c>
      <c r="F3" s="125" t="s">
        <v>17</v>
      </c>
      <c r="G3" s="118" t="s">
        <v>8</v>
      </c>
      <c r="H3" s="118"/>
      <c r="I3" s="118"/>
      <c r="J3" s="118" t="s">
        <v>31</v>
      </c>
      <c r="K3" s="121" t="s">
        <v>33</v>
      </c>
      <c r="L3" s="121" t="s">
        <v>50</v>
      </c>
      <c r="M3" s="121" t="s">
        <v>51</v>
      </c>
      <c r="N3" s="121" t="s">
        <v>34</v>
      </c>
      <c r="O3" s="121" t="s">
        <v>35</v>
      </c>
      <c r="P3" s="119" t="s">
        <v>54</v>
      </c>
      <c r="Q3" s="118" t="s">
        <v>52</v>
      </c>
      <c r="R3" s="118" t="s">
        <v>32</v>
      </c>
      <c r="S3" s="118" t="s">
        <v>53</v>
      </c>
      <c r="T3" s="118" t="s">
        <v>13</v>
      </c>
    </row>
    <row r="4" spans="1:20" ht="25.5" customHeight="1">
      <c r="A4" s="119"/>
      <c r="B4" s="126"/>
      <c r="C4" s="118"/>
      <c r="D4" s="118"/>
      <c r="E4" s="118"/>
      <c r="F4" s="125"/>
      <c r="G4" s="23" t="s">
        <v>9</v>
      </c>
      <c r="H4" s="23" t="s">
        <v>10</v>
      </c>
      <c r="I4" s="23" t="s">
        <v>11</v>
      </c>
      <c r="J4" s="118"/>
      <c r="K4" s="122"/>
      <c r="L4" s="122"/>
      <c r="M4" s="122"/>
      <c r="N4" s="122"/>
      <c r="O4" s="122"/>
      <c r="P4" s="119"/>
      <c r="Q4" s="119"/>
      <c r="R4" s="118"/>
      <c r="S4" s="118"/>
      <c r="T4" s="118"/>
    </row>
    <row r="5" spans="1:20">
      <c r="A5" s="4">
        <v>1</v>
      </c>
      <c r="B5" s="17" t="s">
        <v>62</v>
      </c>
      <c r="C5" s="18" t="s">
        <v>482</v>
      </c>
      <c r="D5" s="18" t="s">
        <v>25</v>
      </c>
      <c r="E5" s="19" t="s">
        <v>483</v>
      </c>
      <c r="F5" s="18"/>
      <c r="G5" s="19">
        <v>25</v>
      </c>
      <c r="H5" s="19">
        <v>29</v>
      </c>
      <c r="I5" s="57">
        <f>SUM(G5:H5)</f>
        <v>54</v>
      </c>
      <c r="J5" s="18">
        <v>9678413477</v>
      </c>
      <c r="K5" s="18" t="s">
        <v>892</v>
      </c>
      <c r="L5" s="18" t="s">
        <v>341</v>
      </c>
      <c r="M5" s="65">
        <v>9707837424</v>
      </c>
      <c r="N5" s="18" t="s">
        <v>342</v>
      </c>
      <c r="O5" s="18">
        <v>9864312583</v>
      </c>
      <c r="P5" s="24">
        <v>43647</v>
      </c>
      <c r="Q5" s="18" t="s">
        <v>178</v>
      </c>
      <c r="R5" s="18">
        <v>11</v>
      </c>
      <c r="S5" s="18" t="s">
        <v>179</v>
      </c>
      <c r="T5" s="18"/>
    </row>
    <row r="6" spans="1:20">
      <c r="A6" s="4">
        <v>2</v>
      </c>
      <c r="B6" s="17" t="s">
        <v>62</v>
      </c>
      <c r="C6" s="18" t="s">
        <v>484</v>
      </c>
      <c r="D6" s="18" t="s">
        <v>25</v>
      </c>
      <c r="E6" s="19"/>
      <c r="F6" s="18"/>
      <c r="G6" s="19">
        <v>30</v>
      </c>
      <c r="H6" s="19">
        <v>31</v>
      </c>
      <c r="I6" s="57">
        <f t="shared" ref="I6:I69" si="0">SUM(G6:H6)</f>
        <v>61</v>
      </c>
      <c r="J6" s="18">
        <v>9854638586</v>
      </c>
      <c r="K6" s="18" t="s">
        <v>892</v>
      </c>
      <c r="L6" s="18" t="s">
        <v>341</v>
      </c>
      <c r="M6" s="65">
        <v>9707837425</v>
      </c>
      <c r="N6" s="18" t="s">
        <v>342</v>
      </c>
      <c r="O6" s="18">
        <v>9864312584</v>
      </c>
      <c r="P6" s="24">
        <v>43647</v>
      </c>
      <c r="Q6" s="18" t="s">
        <v>178</v>
      </c>
      <c r="R6" s="18">
        <v>12</v>
      </c>
      <c r="S6" s="18" t="s">
        <v>179</v>
      </c>
      <c r="T6" s="18"/>
    </row>
    <row r="7" spans="1:20">
      <c r="A7" s="4">
        <v>3</v>
      </c>
      <c r="B7" s="17" t="s">
        <v>62</v>
      </c>
      <c r="C7" s="18" t="s">
        <v>485</v>
      </c>
      <c r="D7" s="18" t="s">
        <v>25</v>
      </c>
      <c r="E7" s="19"/>
      <c r="F7" s="18"/>
      <c r="G7" s="19">
        <v>20</v>
      </c>
      <c r="H7" s="19">
        <v>14</v>
      </c>
      <c r="I7" s="57">
        <f t="shared" si="0"/>
        <v>34</v>
      </c>
      <c r="J7" s="18">
        <v>9613306841</v>
      </c>
      <c r="K7" s="18" t="s">
        <v>893</v>
      </c>
      <c r="L7" s="66" t="s">
        <v>890</v>
      </c>
      <c r="M7" s="65">
        <v>9401451529</v>
      </c>
      <c r="N7" s="18"/>
      <c r="O7" s="18"/>
      <c r="P7" s="24">
        <v>43648</v>
      </c>
      <c r="Q7" s="18" t="s">
        <v>180</v>
      </c>
      <c r="R7" s="18">
        <v>11</v>
      </c>
      <c r="S7" s="18" t="s">
        <v>179</v>
      </c>
      <c r="T7" s="18"/>
    </row>
    <row r="8" spans="1:20">
      <c r="A8" s="4">
        <v>4</v>
      </c>
      <c r="B8" s="17" t="s">
        <v>62</v>
      </c>
      <c r="C8" s="18" t="s">
        <v>486</v>
      </c>
      <c r="D8" s="18" t="s">
        <v>25</v>
      </c>
      <c r="E8" s="19" t="s">
        <v>487</v>
      </c>
      <c r="F8" s="18"/>
      <c r="G8" s="19">
        <v>25</v>
      </c>
      <c r="H8" s="19">
        <v>27</v>
      </c>
      <c r="I8" s="57">
        <f t="shared" si="0"/>
        <v>52</v>
      </c>
      <c r="J8" s="17"/>
      <c r="K8" s="18" t="s">
        <v>893</v>
      </c>
      <c r="L8" s="66" t="s">
        <v>890</v>
      </c>
      <c r="M8" s="65">
        <v>9401451529</v>
      </c>
      <c r="N8" s="18"/>
      <c r="O8" s="18"/>
      <c r="P8" s="24">
        <v>43648</v>
      </c>
      <c r="Q8" s="18" t="s">
        <v>180</v>
      </c>
      <c r="R8" s="18">
        <v>11</v>
      </c>
      <c r="S8" s="18" t="s">
        <v>179</v>
      </c>
      <c r="T8" s="18"/>
    </row>
    <row r="9" spans="1:20">
      <c r="A9" s="4">
        <v>5</v>
      </c>
      <c r="B9" s="17" t="s">
        <v>62</v>
      </c>
      <c r="C9" s="18" t="s">
        <v>488</v>
      </c>
      <c r="D9" s="18" t="s">
        <v>25</v>
      </c>
      <c r="E9" s="19" t="s">
        <v>489</v>
      </c>
      <c r="F9" s="18"/>
      <c r="G9" s="19">
        <v>8</v>
      </c>
      <c r="H9" s="19">
        <v>7</v>
      </c>
      <c r="I9" s="57">
        <f t="shared" si="0"/>
        <v>15</v>
      </c>
      <c r="J9" s="18">
        <v>9954480436</v>
      </c>
      <c r="K9" s="18" t="s">
        <v>893</v>
      </c>
      <c r="L9" s="66" t="s">
        <v>890</v>
      </c>
      <c r="M9" s="65">
        <v>9401451529</v>
      </c>
      <c r="N9" s="18"/>
      <c r="O9" s="18"/>
      <c r="P9" s="24">
        <v>43648</v>
      </c>
      <c r="Q9" s="18" t="s">
        <v>180</v>
      </c>
      <c r="R9" s="18">
        <v>9</v>
      </c>
      <c r="S9" s="18" t="s">
        <v>179</v>
      </c>
      <c r="T9" s="18"/>
    </row>
    <row r="10" spans="1:20">
      <c r="A10" s="4">
        <v>6</v>
      </c>
      <c r="B10" s="17" t="s">
        <v>62</v>
      </c>
      <c r="C10" s="18" t="s">
        <v>490</v>
      </c>
      <c r="D10" s="18" t="s">
        <v>25</v>
      </c>
      <c r="E10" s="19"/>
      <c r="F10" s="18"/>
      <c r="G10" s="19">
        <v>25</v>
      </c>
      <c r="H10" s="19">
        <v>26</v>
      </c>
      <c r="I10" s="57">
        <f t="shared" si="0"/>
        <v>51</v>
      </c>
      <c r="J10" s="18">
        <v>8011101961</v>
      </c>
      <c r="K10" s="18" t="s">
        <v>894</v>
      </c>
      <c r="L10" s="66" t="s">
        <v>897</v>
      </c>
      <c r="M10" s="65">
        <v>7002801627</v>
      </c>
      <c r="N10" s="18"/>
      <c r="O10" s="18"/>
      <c r="P10" s="24">
        <v>43649</v>
      </c>
      <c r="Q10" s="18" t="s">
        <v>181</v>
      </c>
      <c r="R10" s="18">
        <v>8</v>
      </c>
      <c r="S10" s="18" t="s">
        <v>179</v>
      </c>
      <c r="T10" s="18"/>
    </row>
    <row r="11" spans="1:20">
      <c r="A11" s="4">
        <v>7</v>
      </c>
      <c r="B11" s="17" t="s">
        <v>62</v>
      </c>
      <c r="C11" s="18" t="s">
        <v>491</v>
      </c>
      <c r="D11" s="18" t="s">
        <v>25</v>
      </c>
      <c r="E11" s="19"/>
      <c r="F11" s="18"/>
      <c r="G11" s="19">
        <v>22</v>
      </c>
      <c r="H11" s="19">
        <v>23</v>
      </c>
      <c r="I11" s="57">
        <f t="shared" si="0"/>
        <v>45</v>
      </c>
      <c r="J11" s="18">
        <v>9085752658</v>
      </c>
      <c r="K11" s="18" t="s">
        <v>894</v>
      </c>
      <c r="L11" s="66" t="s">
        <v>897</v>
      </c>
      <c r="M11" s="65">
        <v>7002801627</v>
      </c>
      <c r="N11" s="18"/>
      <c r="O11" s="18"/>
      <c r="P11" s="24">
        <v>43649</v>
      </c>
      <c r="Q11" s="18" t="s">
        <v>181</v>
      </c>
      <c r="R11" s="18">
        <v>8</v>
      </c>
      <c r="S11" s="18" t="s">
        <v>179</v>
      </c>
      <c r="T11" s="18"/>
    </row>
    <row r="12" spans="1:20">
      <c r="A12" s="4">
        <v>8</v>
      </c>
      <c r="B12" s="17" t="s">
        <v>62</v>
      </c>
      <c r="C12" s="18" t="s">
        <v>492</v>
      </c>
      <c r="D12" s="18" t="s">
        <v>25</v>
      </c>
      <c r="E12" s="19" t="s">
        <v>493</v>
      </c>
      <c r="F12" s="18"/>
      <c r="G12" s="19">
        <v>27</v>
      </c>
      <c r="H12" s="19">
        <v>28</v>
      </c>
      <c r="I12" s="57">
        <f t="shared" si="0"/>
        <v>55</v>
      </c>
      <c r="J12" s="18">
        <v>9707165042</v>
      </c>
      <c r="K12" s="18" t="s">
        <v>894</v>
      </c>
      <c r="L12" s="66" t="s">
        <v>897</v>
      </c>
      <c r="M12" s="65">
        <v>7002801627</v>
      </c>
      <c r="N12" s="18"/>
      <c r="O12" s="18"/>
      <c r="P12" s="24">
        <v>43649</v>
      </c>
      <c r="Q12" s="18" t="s">
        <v>181</v>
      </c>
      <c r="R12" s="18">
        <v>7</v>
      </c>
      <c r="S12" s="18" t="s">
        <v>179</v>
      </c>
      <c r="T12" s="18"/>
    </row>
    <row r="13" spans="1:20">
      <c r="A13" s="4">
        <v>9</v>
      </c>
      <c r="B13" s="17" t="s">
        <v>62</v>
      </c>
      <c r="C13" s="18" t="s">
        <v>494</v>
      </c>
      <c r="D13" s="18" t="s">
        <v>25</v>
      </c>
      <c r="E13" s="19"/>
      <c r="F13" s="18"/>
      <c r="G13" s="19">
        <v>38</v>
      </c>
      <c r="H13" s="19">
        <v>39</v>
      </c>
      <c r="I13" s="57">
        <f t="shared" si="0"/>
        <v>77</v>
      </c>
      <c r="J13" s="18">
        <v>9957064694</v>
      </c>
      <c r="K13" s="18" t="s">
        <v>894</v>
      </c>
      <c r="L13" s="66" t="s">
        <v>897</v>
      </c>
      <c r="M13" s="65">
        <v>7002801627</v>
      </c>
      <c r="N13" s="18"/>
      <c r="O13" s="18"/>
      <c r="P13" s="24">
        <v>43650</v>
      </c>
      <c r="Q13" s="18" t="s">
        <v>182</v>
      </c>
      <c r="R13" s="18">
        <v>12</v>
      </c>
      <c r="S13" s="18" t="s">
        <v>179</v>
      </c>
      <c r="T13" s="18"/>
    </row>
    <row r="14" spans="1:20">
      <c r="A14" s="4">
        <v>10</v>
      </c>
      <c r="B14" s="17" t="s">
        <v>62</v>
      </c>
      <c r="C14" s="18" t="s">
        <v>495</v>
      </c>
      <c r="D14" s="18" t="s">
        <v>25</v>
      </c>
      <c r="E14" s="19"/>
      <c r="F14" s="18"/>
      <c r="G14" s="19">
        <v>20</v>
      </c>
      <c r="H14" s="19">
        <v>21</v>
      </c>
      <c r="I14" s="57">
        <f t="shared" si="0"/>
        <v>41</v>
      </c>
      <c r="J14" s="18">
        <v>9678816280</v>
      </c>
      <c r="K14" s="18" t="s">
        <v>894</v>
      </c>
      <c r="L14" s="66" t="s">
        <v>897</v>
      </c>
      <c r="M14" s="65">
        <v>7002801627</v>
      </c>
      <c r="N14" s="18"/>
      <c r="O14" s="18"/>
      <c r="P14" s="24">
        <v>43650</v>
      </c>
      <c r="Q14" s="18" t="s">
        <v>182</v>
      </c>
      <c r="R14" s="18">
        <v>12</v>
      </c>
      <c r="S14" s="18" t="s">
        <v>179</v>
      </c>
      <c r="T14" s="18"/>
    </row>
    <row r="15" spans="1:20">
      <c r="A15" s="4">
        <v>11</v>
      </c>
      <c r="B15" s="17" t="s">
        <v>62</v>
      </c>
      <c r="C15" s="18" t="s">
        <v>496</v>
      </c>
      <c r="D15" s="18" t="s">
        <v>25</v>
      </c>
      <c r="E15" s="19" t="s">
        <v>497</v>
      </c>
      <c r="F15" s="18"/>
      <c r="G15" s="19">
        <v>20</v>
      </c>
      <c r="H15" s="19">
        <v>17</v>
      </c>
      <c r="I15" s="57">
        <f t="shared" si="0"/>
        <v>37</v>
      </c>
      <c r="J15" s="18">
        <v>9957375480</v>
      </c>
      <c r="K15" s="18" t="s">
        <v>894</v>
      </c>
      <c r="L15" s="66" t="s">
        <v>897</v>
      </c>
      <c r="M15" s="65">
        <v>7002801627</v>
      </c>
      <c r="N15" s="18"/>
      <c r="O15" s="18"/>
      <c r="P15" s="24">
        <v>43651</v>
      </c>
      <c r="Q15" s="18" t="s">
        <v>183</v>
      </c>
      <c r="R15" s="18">
        <v>10</v>
      </c>
      <c r="S15" s="18" t="s">
        <v>179</v>
      </c>
      <c r="T15" s="18"/>
    </row>
    <row r="16" spans="1:20">
      <c r="A16" s="4">
        <v>12</v>
      </c>
      <c r="B16" s="17" t="s">
        <v>62</v>
      </c>
      <c r="C16" s="18" t="s">
        <v>498</v>
      </c>
      <c r="D16" s="18" t="s">
        <v>25</v>
      </c>
      <c r="E16" s="19" t="s">
        <v>499</v>
      </c>
      <c r="F16" s="18"/>
      <c r="G16" s="19">
        <v>14</v>
      </c>
      <c r="H16" s="19">
        <v>15</v>
      </c>
      <c r="I16" s="57">
        <f t="shared" si="0"/>
        <v>29</v>
      </c>
      <c r="J16" s="18">
        <v>9678664681</v>
      </c>
      <c r="K16" s="18" t="s">
        <v>894</v>
      </c>
      <c r="L16" s="66" t="s">
        <v>897</v>
      </c>
      <c r="M16" s="65">
        <v>7002801627</v>
      </c>
      <c r="N16" s="18"/>
      <c r="O16" s="18"/>
      <c r="P16" s="24">
        <v>43651</v>
      </c>
      <c r="Q16" s="18" t="s">
        <v>183</v>
      </c>
      <c r="R16" s="18">
        <v>11</v>
      </c>
      <c r="S16" s="18" t="s">
        <v>179</v>
      </c>
      <c r="T16" s="18"/>
    </row>
    <row r="17" spans="1:20">
      <c r="A17" s="4">
        <v>13</v>
      </c>
      <c r="B17" s="17" t="s">
        <v>62</v>
      </c>
      <c r="C17" s="18" t="s">
        <v>500</v>
      </c>
      <c r="D17" s="18" t="s">
        <v>25</v>
      </c>
      <c r="E17" s="19"/>
      <c r="F17" s="18"/>
      <c r="G17" s="19">
        <v>12</v>
      </c>
      <c r="H17" s="19">
        <v>12</v>
      </c>
      <c r="I17" s="57">
        <f t="shared" si="0"/>
        <v>24</v>
      </c>
      <c r="J17" s="18">
        <v>9085885562</v>
      </c>
      <c r="K17" s="18" t="s">
        <v>894</v>
      </c>
      <c r="L17" s="66" t="s">
        <v>897</v>
      </c>
      <c r="M17" s="65">
        <v>7002801627</v>
      </c>
      <c r="N17" s="18"/>
      <c r="O17" s="18"/>
      <c r="P17" s="24">
        <v>43651</v>
      </c>
      <c r="Q17" s="18" t="s">
        <v>183</v>
      </c>
      <c r="R17" s="18">
        <v>10</v>
      </c>
      <c r="S17" s="18" t="s">
        <v>179</v>
      </c>
      <c r="T17" s="18"/>
    </row>
    <row r="18" spans="1:20">
      <c r="A18" s="4">
        <v>14</v>
      </c>
      <c r="B18" s="17" t="s">
        <v>62</v>
      </c>
      <c r="C18" s="18" t="s">
        <v>501</v>
      </c>
      <c r="D18" s="18" t="s">
        <v>25</v>
      </c>
      <c r="E18" s="19"/>
      <c r="F18" s="18"/>
      <c r="G18" s="19">
        <v>11</v>
      </c>
      <c r="H18" s="19">
        <v>11</v>
      </c>
      <c r="I18" s="57">
        <f t="shared" si="0"/>
        <v>22</v>
      </c>
      <c r="J18" s="18">
        <v>9864711437</v>
      </c>
      <c r="K18" s="18" t="s">
        <v>894</v>
      </c>
      <c r="L18" s="66" t="s">
        <v>897</v>
      </c>
      <c r="M18" s="65">
        <v>7002801627</v>
      </c>
      <c r="N18" s="18"/>
      <c r="O18" s="18"/>
      <c r="P18" s="24">
        <v>43651</v>
      </c>
      <c r="Q18" s="18" t="s">
        <v>183</v>
      </c>
      <c r="R18" s="18">
        <v>9</v>
      </c>
      <c r="S18" s="18" t="s">
        <v>179</v>
      </c>
      <c r="T18" s="18"/>
    </row>
    <row r="19" spans="1:20">
      <c r="A19" s="4">
        <v>15</v>
      </c>
      <c r="B19" s="17" t="s">
        <v>62</v>
      </c>
      <c r="C19" s="18" t="s">
        <v>502</v>
      </c>
      <c r="D19" s="18" t="s">
        <v>25</v>
      </c>
      <c r="E19" s="19"/>
      <c r="F19" s="18"/>
      <c r="G19" s="19">
        <v>65</v>
      </c>
      <c r="H19" s="19">
        <v>64</v>
      </c>
      <c r="I19" s="57">
        <f t="shared" si="0"/>
        <v>129</v>
      </c>
      <c r="J19" s="18">
        <v>7896590116</v>
      </c>
      <c r="K19" s="18" t="s">
        <v>861</v>
      </c>
      <c r="L19" s="18" t="s">
        <v>347</v>
      </c>
      <c r="M19" s="65">
        <v>9401451518</v>
      </c>
      <c r="N19" s="18" t="s">
        <v>348</v>
      </c>
      <c r="O19" s="18">
        <v>9957825015</v>
      </c>
      <c r="P19" s="24">
        <v>43652</v>
      </c>
      <c r="Q19" s="18" t="s">
        <v>184</v>
      </c>
      <c r="R19" s="18">
        <v>36</v>
      </c>
      <c r="S19" s="18" t="s">
        <v>179</v>
      </c>
      <c r="T19" s="18"/>
    </row>
    <row r="20" spans="1:20">
      <c r="A20" s="4">
        <v>16</v>
      </c>
      <c r="B20" s="17" t="s">
        <v>62</v>
      </c>
      <c r="C20" s="18" t="s">
        <v>503</v>
      </c>
      <c r="D20" s="18" t="s">
        <v>25</v>
      </c>
      <c r="E20" s="19"/>
      <c r="F20" s="18"/>
      <c r="G20" s="19">
        <v>33</v>
      </c>
      <c r="H20" s="19">
        <v>33</v>
      </c>
      <c r="I20" s="57">
        <f t="shared" si="0"/>
        <v>66</v>
      </c>
      <c r="J20" s="18">
        <v>7896703291</v>
      </c>
      <c r="K20" s="18" t="s">
        <v>895</v>
      </c>
      <c r="L20" s="18" t="s">
        <v>344</v>
      </c>
      <c r="M20" s="65">
        <v>9577058123</v>
      </c>
      <c r="N20" s="18" t="s">
        <v>345</v>
      </c>
      <c r="O20" s="18">
        <v>9577020193</v>
      </c>
      <c r="P20" s="24">
        <v>43654</v>
      </c>
      <c r="Q20" s="18" t="s">
        <v>178</v>
      </c>
      <c r="R20" s="18">
        <v>12</v>
      </c>
      <c r="S20" s="18" t="s">
        <v>179</v>
      </c>
      <c r="T20" s="18"/>
    </row>
    <row r="21" spans="1:20">
      <c r="A21" s="4">
        <v>17</v>
      </c>
      <c r="B21" s="17" t="s">
        <v>62</v>
      </c>
      <c r="C21" s="18" t="s">
        <v>504</v>
      </c>
      <c r="D21" s="18" t="s">
        <v>25</v>
      </c>
      <c r="E21" s="19"/>
      <c r="F21" s="18"/>
      <c r="G21" s="19">
        <v>35</v>
      </c>
      <c r="H21" s="19">
        <v>41</v>
      </c>
      <c r="I21" s="57">
        <f t="shared" si="0"/>
        <v>76</v>
      </c>
      <c r="J21" s="18">
        <v>8011277328</v>
      </c>
      <c r="K21" s="18" t="s">
        <v>895</v>
      </c>
      <c r="L21" s="18" t="s">
        <v>344</v>
      </c>
      <c r="M21" s="65">
        <v>9577058123</v>
      </c>
      <c r="N21" s="18" t="s">
        <v>345</v>
      </c>
      <c r="O21" s="18">
        <v>9577020193</v>
      </c>
      <c r="P21" s="24">
        <v>43654</v>
      </c>
      <c r="Q21" s="18" t="s">
        <v>178</v>
      </c>
      <c r="R21" s="18">
        <v>12</v>
      </c>
      <c r="S21" s="18" t="s">
        <v>179</v>
      </c>
      <c r="T21" s="18"/>
    </row>
    <row r="22" spans="1:20">
      <c r="A22" s="4">
        <v>18</v>
      </c>
      <c r="B22" s="17" t="s">
        <v>62</v>
      </c>
      <c r="C22" s="18" t="s">
        <v>505</v>
      </c>
      <c r="D22" s="18" t="s">
        <v>25</v>
      </c>
      <c r="E22" s="19"/>
      <c r="F22" s="18"/>
      <c r="G22" s="19">
        <v>48</v>
      </c>
      <c r="H22" s="19">
        <v>47</v>
      </c>
      <c r="I22" s="57">
        <f t="shared" si="0"/>
        <v>95</v>
      </c>
      <c r="J22" s="18">
        <v>9957937481</v>
      </c>
      <c r="K22" s="18" t="s">
        <v>860</v>
      </c>
      <c r="L22" s="66" t="s">
        <v>898</v>
      </c>
      <c r="M22" s="65">
        <v>9401450531</v>
      </c>
      <c r="N22" s="18"/>
      <c r="O22" s="18"/>
      <c r="P22" s="24">
        <v>43655</v>
      </c>
      <c r="Q22" s="18" t="s">
        <v>180</v>
      </c>
      <c r="R22" s="18">
        <v>48</v>
      </c>
      <c r="S22" s="18" t="s">
        <v>179</v>
      </c>
      <c r="T22" s="18"/>
    </row>
    <row r="23" spans="1:20">
      <c r="A23" s="4">
        <v>19</v>
      </c>
      <c r="B23" s="17" t="s">
        <v>62</v>
      </c>
      <c r="C23" s="18" t="s">
        <v>506</v>
      </c>
      <c r="D23" s="18" t="s">
        <v>25</v>
      </c>
      <c r="E23" s="19" t="s">
        <v>507</v>
      </c>
      <c r="F23" s="18"/>
      <c r="G23" s="19">
        <v>35</v>
      </c>
      <c r="H23" s="19">
        <v>35</v>
      </c>
      <c r="I23" s="57">
        <f t="shared" si="0"/>
        <v>70</v>
      </c>
      <c r="J23" s="18">
        <v>9577635751</v>
      </c>
      <c r="K23" s="18" t="s">
        <v>860</v>
      </c>
      <c r="L23" s="66" t="s">
        <v>898</v>
      </c>
      <c r="M23" s="65">
        <v>9401450532</v>
      </c>
      <c r="N23" s="18"/>
      <c r="O23" s="18"/>
      <c r="P23" s="24">
        <v>43657</v>
      </c>
      <c r="Q23" s="18" t="s">
        <v>182</v>
      </c>
      <c r="R23" s="18">
        <v>11</v>
      </c>
      <c r="S23" s="18" t="s">
        <v>179</v>
      </c>
      <c r="T23" s="18"/>
    </row>
    <row r="24" spans="1:20">
      <c r="A24" s="4">
        <v>20</v>
      </c>
      <c r="B24" s="17" t="s">
        <v>62</v>
      </c>
      <c r="C24" s="18" t="s">
        <v>508</v>
      </c>
      <c r="D24" s="18" t="s">
        <v>25</v>
      </c>
      <c r="E24" s="19"/>
      <c r="F24" s="18"/>
      <c r="G24" s="19">
        <v>24</v>
      </c>
      <c r="H24" s="19">
        <v>26</v>
      </c>
      <c r="I24" s="57">
        <f t="shared" si="0"/>
        <v>50</v>
      </c>
      <c r="J24" s="18">
        <v>8011684924</v>
      </c>
      <c r="K24" s="18" t="s">
        <v>860</v>
      </c>
      <c r="L24" s="66" t="s">
        <v>898</v>
      </c>
      <c r="M24" s="65">
        <v>9401450533</v>
      </c>
      <c r="N24" s="18"/>
      <c r="O24" s="18"/>
      <c r="P24" s="24">
        <v>43657</v>
      </c>
      <c r="Q24" s="18" t="s">
        <v>182</v>
      </c>
      <c r="R24" s="18">
        <v>11</v>
      </c>
      <c r="S24" s="18" t="s">
        <v>179</v>
      </c>
      <c r="T24" s="18"/>
    </row>
    <row r="25" spans="1:20">
      <c r="A25" s="4">
        <v>21</v>
      </c>
      <c r="B25" s="17" t="s">
        <v>62</v>
      </c>
      <c r="C25" s="18" t="s">
        <v>509</v>
      </c>
      <c r="D25" s="18" t="s">
        <v>25</v>
      </c>
      <c r="E25" s="19" t="s">
        <v>510</v>
      </c>
      <c r="F25" s="18"/>
      <c r="G25" s="19">
        <v>13</v>
      </c>
      <c r="H25" s="19">
        <v>14</v>
      </c>
      <c r="I25" s="57">
        <f t="shared" si="0"/>
        <v>27</v>
      </c>
      <c r="J25" s="18">
        <v>9954137450</v>
      </c>
      <c r="K25" s="18" t="s">
        <v>860</v>
      </c>
      <c r="L25" s="66" t="s">
        <v>898</v>
      </c>
      <c r="M25" s="65">
        <v>9401450534</v>
      </c>
      <c r="N25" s="18"/>
      <c r="O25" s="18"/>
      <c r="P25" s="24">
        <v>43657</v>
      </c>
      <c r="Q25" s="18" t="s">
        <v>182</v>
      </c>
      <c r="R25" s="18">
        <v>10</v>
      </c>
      <c r="S25" s="18" t="s">
        <v>179</v>
      </c>
      <c r="T25" s="18"/>
    </row>
    <row r="26" spans="1:20">
      <c r="A26" s="4">
        <v>22</v>
      </c>
      <c r="B26" s="17" t="s">
        <v>62</v>
      </c>
      <c r="C26" s="18" t="s">
        <v>511</v>
      </c>
      <c r="D26" s="18" t="s">
        <v>25</v>
      </c>
      <c r="E26" s="19"/>
      <c r="F26" s="18"/>
      <c r="G26" s="19">
        <v>28</v>
      </c>
      <c r="H26" s="19">
        <v>26</v>
      </c>
      <c r="I26" s="57">
        <f t="shared" si="0"/>
        <v>54</v>
      </c>
      <c r="J26" s="18">
        <v>9954359698</v>
      </c>
      <c r="K26" s="18" t="s">
        <v>860</v>
      </c>
      <c r="L26" s="66" t="s">
        <v>898</v>
      </c>
      <c r="M26" s="65">
        <v>9401450535</v>
      </c>
      <c r="N26" s="18"/>
      <c r="O26" s="18"/>
      <c r="P26" s="24">
        <v>43658</v>
      </c>
      <c r="Q26" s="18" t="s">
        <v>183</v>
      </c>
      <c r="R26" s="18">
        <v>13</v>
      </c>
      <c r="S26" s="18" t="s">
        <v>179</v>
      </c>
      <c r="T26" s="18"/>
    </row>
    <row r="27" spans="1:20">
      <c r="A27" s="4">
        <v>23</v>
      </c>
      <c r="B27" s="17" t="s">
        <v>62</v>
      </c>
      <c r="C27" s="18" t="s">
        <v>512</v>
      </c>
      <c r="D27" s="18" t="s">
        <v>25</v>
      </c>
      <c r="E27" s="19" t="s">
        <v>513</v>
      </c>
      <c r="F27" s="18"/>
      <c r="G27" s="19">
        <v>25</v>
      </c>
      <c r="H27" s="19">
        <v>28</v>
      </c>
      <c r="I27" s="57">
        <f t="shared" si="0"/>
        <v>53</v>
      </c>
      <c r="J27" s="18"/>
      <c r="K27" s="18" t="s">
        <v>860</v>
      </c>
      <c r="L27" s="66" t="s">
        <v>898</v>
      </c>
      <c r="M27" s="65">
        <v>9401450536</v>
      </c>
      <c r="N27" s="18"/>
      <c r="O27" s="18"/>
      <c r="P27" s="24">
        <v>43658</v>
      </c>
      <c r="Q27" s="18" t="s">
        <v>183</v>
      </c>
      <c r="R27" s="18">
        <v>12</v>
      </c>
      <c r="S27" s="18" t="s">
        <v>179</v>
      </c>
      <c r="T27" s="18"/>
    </row>
    <row r="28" spans="1:20">
      <c r="A28" s="4">
        <v>24</v>
      </c>
      <c r="B28" s="17" t="s">
        <v>62</v>
      </c>
      <c r="C28" s="18" t="s">
        <v>514</v>
      </c>
      <c r="D28" s="18" t="s">
        <v>25</v>
      </c>
      <c r="E28" s="19"/>
      <c r="F28" s="18"/>
      <c r="G28" s="19">
        <v>50</v>
      </c>
      <c r="H28" s="19">
        <v>52</v>
      </c>
      <c r="I28" s="57">
        <f t="shared" si="0"/>
        <v>102</v>
      </c>
      <c r="J28" s="18">
        <v>8471871872</v>
      </c>
      <c r="K28" s="18" t="s">
        <v>860</v>
      </c>
      <c r="L28" s="66" t="s">
        <v>898</v>
      </c>
      <c r="M28" s="65">
        <v>9401450537</v>
      </c>
      <c r="N28" s="18"/>
      <c r="O28" s="18"/>
      <c r="P28" s="24">
        <v>43659</v>
      </c>
      <c r="Q28" s="18" t="s">
        <v>184</v>
      </c>
      <c r="R28" s="18">
        <v>11</v>
      </c>
      <c r="S28" s="18" t="s">
        <v>179</v>
      </c>
      <c r="T28" s="18"/>
    </row>
    <row r="29" spans="1:20">
      <c r="A29" s="4">
        <v>25</v>
      </c>
      <c r="B29" s="17" t="s">
        <v>62</v>
      </c>
      <c r="C29" s="18" t="s">
        <v>515</v>
      </c>
      <c r="D29" s="18" t="s">
        <v>25</v>
      </c>
      <c r="E29" s="19" t="s">
        <v>516</v>
      </c>
      <c r="F29" s="18"/>
      <c r="G29" s="19">
        <v>50</v>
      </c>
      <c r="H29" s="19">
        <v>51</v>
      </c>
      <c r="I29" s="57">
        <f t="shared" si="0"/>
        <v>101</v>
      </c>
      <c r="J29" s="18">
        <v>9957964231</v>
      </c>
      <c r="K29" s="18" t="s">
        <v>896</v>
      </c>
      <c r="L29" s="66" t="s">
        <v>899</v>
      </c>
      <c r="M29" s="65">
        <v>9854290980</v>
      </c>
      <c r="N29" s="18"/>
      <c r="O29" s="18"/>
      <c r="P29" s="24">
        <v>43661</v>
      </c>
      <c r="Q29" s="18" t="s">
        <v>178</v>
      </c>
      <c r="R29" s="18">
        <v>36</v>
      </c>
      <c r="S29" s="18" t="s">
        <v>179</v>
      </c>
      <c r="T29" s="18"/>
    </row>
    <row r="30" spans="1:20">
      <c r="A30" s="4">
        <v>26</v>
      </c>
      <c r="B30" s="17" t="s">
        <v>62</v>
      </c>
      <c r="C30" s="18" t="s">
        <v>517</v>
      </c>
      <c r="D30" s="18" t="s">
        <v>25</v>
      </c>
      <c r="E30" s="19"/>
      <c r="F30" s="18"/>
      <c r="G30" s="19">
        <v>23</v>
      </c>
      <c r="H30" s="19">
        <v>24</v>
      </c>
      <c r="I30" s="57">
        <f t="shared" si="0"/>
        <v>47</v>
      </c>
      <c r="J30" s="18">
        <v>9859513295</v>
      </c>
      <c r="K30" s="18" t="s">
        <v>896</v>
      </c>
      <c r="L30" s="66" t="s">
        <v>899</v>
      </c>
      <c r="M30" s="65">
        <v>9854290981</v>
      </c>
      <c r="N30" s="18"/>
      <c r="O30" s="18"/>
      <c r="P30" s="24">
        <v>43661</v>
      </c>
      <c r="Q30" s="18" t="s">
        <v>178</v>
      </c>
      <c r="R30" s="18">
        <v>8</v>
      </c>
      <c r="S30" s="18" t="s">
        <v>179</v>
      </c>
      <c r="T30" s="18"/>
    </row>
    <row r="31" spans="1:20">
      <c r="A31" s="4">
        <v>27</v>
      </c>
      <c r="B31" s="17" t="s">
        <v>62</v>
      </c>
      <c r="C31" s="18" t="s">
        <v>518</v>
      </c>
      <c r="D31" s="18" t="s">
        <v>25</v>
      </c>
      <c r="E31" s="19"/>
      <c r="F31" s="18"/>
      <c r="G31" s="19">
        <v>11</v>
      </c>
      <c r="H31" s="19">
        <v>11</v>
      </c>
      <c r="I31" s="57">
        <f t="shared" si="0"/>
        <v>22</v>
      </c>
      <c r="J31" s="18">
        <v>7896780894</v>
      </c>
      <c r="K31" s="18" t="s">
        <v>896</v>
      </c>
      <c r="L31" s="66" t="s">
        <v>899</v>
      </c>
      <c r="M31" s="65">
        <v>9854290982</v>
      </c>
      <c r="N31" s="18"/>
      <c r="O31" s="18"/>
      <c r="P31" s="24">
        <v>43661</v>
      </c>
      <c r="Q31" s="18" t="s">
        <v>178</v>
      </c>
      <c r="R31" s="18">
        <v>7</v>
      </c>
      <c r="S31" s="18" t="s">
        <v>179</v>
      </c>
      <c r="T31" s="18"/>
    </row>
    <row r="32" spans="1:20">
      <c r="A32" s="4">
        <v>28</v>
      </c>
      <c r="B32" s="17" t="s">
        <v>62</v>
      </c>
      <c r="C32" s="18" t="s">
        <v>519</v>
      </c>
      <c r="D32" s="18" t="s">
        <v>25</v>
      </c>
      <c r="E32" s="19"/>
      <c r="F32" s="18"/>
      <c r="G32" s="19">
        <v>14</v>
      </c>
      <c r="H32" s="19">
        <v>13</v>
      </c>
      <c r="I32" s="57">
        <f t="shared" si="0"/>
        <v>27</v>
      </c>
      <c r="J32" s="18">
        <v>9678161150</v>
      </c>
      <c r="K32" s="18" t="s">
        <v>896</v>
      </c>
      <c r="L32" s="66" t="s">
        <v>899</v>
      </c>
      <c r="M32" s="65">
        <v>9854290983</v>
      </c>
      <c r="N32" s="18"/>
      <c r="O32" s="18"/>
      <c r="P32" s="24">
        <v>43661</v>
      </c>
      <c r="Q32" s="18" t="s">
        <v>178</v>
      </c>
      <c r="R32" s="18">
        <v>8</v>
      </c>
      <c r="S32" s="18" t="s">
        <v>179</v>
      </c>
      <c r="T32" s="18"/>
    </row>
    <row r="33" spans="1:20">
      <c r="A33" s="4">
        <v>29</v>
      </c>
      <c r="B33" s="17" t="s">
        <v>62</v>
      </c>
      <c r="C33" s="18" t="s">
        <v>520</v>
      </c>
      <c r="D33" s="18" t="s">
        <v>25</v>
      </c>
      <c r="E33" s="19"/>
      <c r="F33" s="18"/>
      <c r="G33" s="19">
        <v>8</v>
      </c>
      <c r="H33" s="19">
        <v>9</v>
      </c>
      <c r="I33" s="57">
        <f t="shared" si="0"/>
        <v>17</v>
      </c>
      <c r="J33" s="18">
        <v>9401037374</v>
      </c>
      <c r="K33" s="18" t="s">
        <v>860</v>
      </c>
      <c r="L33" s="66" t="s">
        <v>898</v>
      </c>
      <c r="M33" s="65">
        <v>9401450531</v>
      </c>
      <c r="N33" s="18"/>
      <c r="O33" s="18"/>
      <c r="P33" s="24">
        <v>43662</v>
      </c>
      <c r="Q33" s="18" t="s">
        <v>180</v>
      </c>
      <c r="R33" s="18">
        <v>16</v>
      </c>
      <c r="S33" s="18" t="s">
        <v>179</v>
      </c>
      <c r="T33" s="18"/>
    </row>
    <row r="34" spans="1:20">
      <c r="A34" s="4">
        <v>30</v>
      </c>
      <c r="B34" s="17" t="s">
        <v>62</v>
      </c>
      <c r="C34" s="18" t="s">
        <v>521</v>
      </c>
      <c r="D34" s="18" t="s">
        <v>25</v>
      </c>
      <c r="E34" s="19"/>
      <c r="F34" s="18"/>
      <c r="G34" s="19">
        <v>8</v>
      </c>
      <c r="H34" s="19">
        <v>5</v>
      </c>
      <c r="I34" s="57">
        <f t="shared" si="0"/>
        <v>13</v>
      </c>
      <c r="J34" s="18">
        <v>8876391908</v>
      </c>
      <c r="K34" s="18" t="s">
        <v>860</v>
      </c>
      <c r="L34" s="66" t="s">
        <v>898</v>
      </c>
      <c r="M34" s="65">
        <v>9401450532</v>
      </c>
      <c r="N34" s="18"/>
      <c r="O34" s="18"/>
      <c r="P34" s="24">
        <v>43662</v>
      </c>
      <c r="Q34" s="18" t="s">
        <v>180</v>
      </c>
      <c r="R34" s="18">
        <v>11</v>
      </c>
      <c r="S34" s="18" t="s">
        <v>179</v>
      </c>
      <c r="T34" s="18"/>
    </row>
    <row r="35" spans="1:20">
      <c r="A35" s="4">
        <v>31</v>
      </c>
      <c r="B35" s="17" t="s">
        <v>62</v>
      </c>
      <c r="C35" s="18" t="s">
        <v>522</v>
      </c>
      <c r="D35" s="18" t="s">
        <v>25</v>
      </c>
      <c r="E35" s="19" t="s">
        <v>523</v>
      </c>
      <c r="F35" s="18"/>
      <c r="G35" s="19">
        <v>7</v>
      </c>
      <c r="H35" s="19">
        <v>7</v>
      </c>
      <c r="I35" s="57">
        <f t="shared" si="0"/>
        <v>14</v>
      </c>
      <c r="J35" s="18">
        <v>7821030749</v>
      </c>
      <c r="K35" s="18" t="s">
        <v>860</v>
      </c>
      <c r="L35" s="66" t="s">
        <v>898</v>
      </c>
      <c r="M35" s="65">
        <v>9401450533</v>
      </c>
      <c r="N35" s="18"/>
      <c r="O35" s="18"/>
      <c r="P35" s="24">
        <v>43662</v>
      </c>
      <c r="Q35" s="18" t="s">
        <v>180</v>
      </c>
      <c r="R35" s="18">
        <v>8</v>
      </c>
      <c r="S35" s="18" t="s">
        <v>179</v>
      </c>
      <c r="T35" s="18"/>
    </row>
    <row r="36" spans="1:20">
      <c r="A36" s="4">
        <v>32</v>
      </c>
      <c r="B36" s="17" t="s">
        <v>62</v>
      </c>
      <c r="C36" s="18" t="s">
        <v>524</v>
      </c>
      <c r="D36" s="18" t="s">
        <v>25</v>
      </c>
      <c r="E36" s="19" t="s">
        <v>525</v>
      </c>
      <c r="F36" s="18"/>
      <c r="G36" s="19">
        <v>4</v>
      </c>
      <c r="H36" s="19">
        <v>4</v>
      </c>
      <c r="I36" s="57">
        <f t="shared" si="0"/>
        <v>8</v>
      </c>
      <c r="J36" s="18"/>
      <c r="K36" s="18" t="s">
        <v>860</v>
      </c>
      <c r="L36" s="66" t="s">
        <v>898</v>
      </c>
      <c r="M36" s="65">
        <v>9401450534</v>
      </c>
      <c r="N36" s="18"/>
      <c r="O36" s="18"/>
      <c r="P36" s="24">
        <v>43662</v>
      </c>
      <c r="Q36" s="18" t="s">
        <v>180</v>
      </c>
      <c r="R36" s="18">
        <v>9</v>
      </c>
      <c r="S36" s="18" t="s">
        <v>179</v>
      </c>
      <c r="T36" s="18"/>
    </row>
    <row r="37" spans="1:20" ht="33">
      <c r="A37" s="4">
        <v>33</v>
      </c>
      <c r="B37" s="17" t="s">
        <v>62</v>
      </c>
      <c r="C37" s="18" t="s">
        <v>526</v>
      </c>
      <c r="D37" s="18" t="s">
        <v>25</v>
      </c>
      <c r="E37" s="19" t="s">
        <v>527</v>
      </c>
      <c r="F37" s="18"/>
      <c r="G37" s="19">
        <v>15</v>
      </c>
      <c r="H37" s="19">
        <v>19</v>
      </c>
      <c r="I37" s="57">
        <f t="shared" si="0"/>
        <v>34</v>
      </c>
      <c r="J37" s="18">
        <v>9864971731</v>
      </c>
      <c r="K37" s="18" t="s">
        <v>860</v>
      </c>
      <c r="L37" s="66" t="s">
        <v>898</v>
      </c>
      <c r="M37" s="65">
        <v>9401450535</v>
      </c>
      <c r="N37" s="18"/>
      <c r="O37" s="18"/>
      <c r="P37" s="24">
        <v>43663</v>
      </c>
      <c r="Q37" s="18" t="s">
        <v>181</v>
      </c>
      <c r="R37" s="18">
        <v>6</v>
      </c>
      <c r="S37" s="18" t="s">
        <v>179</v>
      </c>
      <c r="T37" s="18"/>
    </row>
    <row r="38" spans="1:20">
      <c r="A38" s="4">
        <v>34</v>
      </c>
      <c r="B38" s="17" t="s">
        <v>62</v>
      </c>
      <c r="C38" s="18" t="s">
        <v>528</v>
      </c>
      <c r="D38" s="18" t="s">
        <v>25</v>
      </c>
      <c r="E38" s="19"/>
      <c r="F38" s="18"/>
      <c r="G38" s="19">
        <v>29</v>
      </c>
      <c r="H38" s="19">
        <v>30</v>
      </c>
      <c r="I38" s="57">
        <f t="shared" si="0"/>
        <v>59</v>
      </c>
      <c r="J38" s="18">
        <v>8011607989</v>
      </c>
      <c r="K38" s="18" t="s">
        <v>860</v>
      </c>
      <c r="L38" s="66" t="s">
        <v>898</v>
      </c>
      <c r="M38" s="65">
        <v>9401450536</v>
      </c>
      <c r="N38" s="18"/>
      <c r="O38" s="18"/>
      <c r="P38" s="24">
        <v>43663</v>
      </c>
      <c r="Q38" s="18" t="s">
        <v>181</v>
      </c>
      <c r="R38" s="18">
        <v>12</v>
      </c>
      <c r="S38" s="18" t="s">
        <v>179</v>
      </c>
      <c r="T38" s="18"/>
    </row>
    <row r="39" spans="1:20">
      <c r="A39" s="4">
        <v>35</v>
      </c>
      <c r="B39" s="17" t="s">
        <v>62</v>
      </c>
      <c r="C39" s="18" t="s">
        <v>529</v>
      </c>
      <c r="D39" s="18" t="s">
        <v>25</v>
      </c>
      <c r="E39" s="19"/>
      <c r="F39" s="18"/>
      <c r="G39" s="19">
        <v>20</v>
      </c>
      <c r="H39" s="19">
        <v>21</v>
      </c>
      <c r="I39" s="57">
        <f t="shared" si="0"/>
        <v>41</v>
      </c>
      <c r="J39" s="18">
        <v>8473833675</v>
      </c>
      <c r="K39" s="18" t="s">
        <v>860</v>
      </c>
      <c r="L39" s="66" t="s">
        <v>898</v>
      </c>
      <c r="M39" s="65">
        <v>9401450537</v>
      </c>
      <c r="N39" s="18"/>
      <c r="O39" s="18"/>
      <c r="P39" s="24">
        <v>43663</v>
      </c>
      <c r="Q39" s="18" t="s">
        <v>181</v>
      </c>
      <c r="R39" s="18">
        <v>12</v>
      </c>
      <c r="S39" s="18" t="s">
        <v>179</v>
      </c>
      <c r="T39" s="18"/>
    </row>
    <row r="40" spans="1:20">
      <c r="A40" s="4">
        <v>36</v>
      </c>
      <c r="B40" s="17" t="s">
        <v>62</v>
      </c>
      <c r="C40" s="18" t="s">
        <v>530</v>
      </c>
      <c r="D40" s="18" t="s">
        <v>25</v>
      </c>
      <c r="E40" s="19"/>
      <c r="F40" s="18"/>
      <c r="G40" s="19">
        <v>28</v>
      </c>
      <c r="H40" s="19">
        <v>26</v>
      </c>
      <c r="I40" s="57">
        <f t="shared" si="0"/>
        <v>54</v>
      </c>
      <c r="J40" s="18">
        <v>9954105588</v>
      </c>
      <c r="K40" s="18" t="s">
        <v>860</v>
      </c>
      <c r="L40" s="66" t="s">
        <v>898</v>
      </c>
      <c r="M40" s="65">
        <v>9401450538</v>
      </c>
      <c r="N40" s="18"/>
      <c r="O40" s="18"/>
      <c r="P40" s="24">
        <v>43664</v>
      </c>
      <c r="Q40" s="18" t="s">
        <v>182</v>
      </c>
      <c r="R40" s="18">
        <v>26</v>
      </c>
      <c r="S40" s="18" t="s">
        <v>179</v>
      </c>
      <c r="T40" s="18"/>
    </row>
    <row r="41" spans="1:20">
      <c r="A41" s="4">
        <v>37</v>
      </c>
      <c r="B41" s="17" t="s">
        <v>62</v>
      </c>
      <c r="C41" s="18" t="s">
        <v>531</v>
      </c>
      <c r="D41" s="18" t="s">
        <v>25</v>
      </c>
      <c r="E41" s="19"/>
      <c r="F41" s="18"/>
      <c r="G41" s="19">
        <v>40</v>
      </c>
      <c r="H41" s="19">
        <v>44</v>
      </c>
      <c r="I41" s="57">
        <f t="shared" si="0"/>
        <v>84</v>
      </c>
      <c r="J41" s="18">
        <v>9864895515</v>
      </c>
      <c r="K41" s="18" t="s">
        <v>860</v>
      </c>
      <c r="L41" s="66" t="s">
        <v>898</v>
      </c>
      <c r="M41" s="65">
        <v>9401450539</v>
      </c>
      <c r="N41" s="18"/>
      <c r="O41" s="18"/>
      <c r="P41" s="24">
        <v>43664</v>
      </c>
      <c r="Q41" s="18" t="s">
        <v>182</v>
      </c>
      <c r="R41" s="18">
        <v>26</v>
      </c>
      <c r="S41" s="18" t="s">
        <v>179</v>
      </c>
      <c r="T41" s="18"/>
    </row>
    <row r="42" spans="1:20">
      <c r="A42" s="4">
        <v>38</v>
      </c>
      <c r="B42" s="17" t="s">
        <v>62</v>
      </c>
      <c r="C42" s="18" t="s">
        <v>532</v>
      </c>
      <c r="D42" s="18" t="s">
        <v>25</v>
      </c>
      <c r="E42" s="19"/>
      <c r="F42" s="18"/>
      <c r="G42" s="19"/>
      <c r="H42" s="19"/>
      <c r="I42" s="57">
        <f t="shared" si="0"/>
        <v>0</v>
      </c>
      <c r="J42" s="18">
        <v>9435981527</v>
      </c>
      <c r="K42" s="18" t="s">
        <v>887</v>
      </c>
      <c r="L42" s="66" t="s">
        <v>886</v>
      </c>
      <c r="M42" s="65">
        <v>9401451522</v>
      </c>
      <c r="N42" s="18"/>
      <c r="O42" s="18"/>
      <c r="P42" s="24">
        <v>43666</v>
      </c>
      <c r="Q42" s="18" t="s">
        <v>184</v>
      </c>
      <c r="R42" s="18">
        <v>36</v>
      </c>
      <c r="S42" s="18" t="s">
        <v>179</v>
      </c>
      <c r="T42" s="18"/>
    </row>
    <row r="43" spans="1:20">
      <c r="A43" s="4">
        <v>39</v>
      </c>
      <c r="B43" s="17" t="s">
        <v>62</v>
      </c>
      <c r="C43" s="18" t="s">
        <v>484</v>
      </c>
      <c r="D43" s="18" t="s">
        <v>25</v>
      </c>
      <c r="E43" s="19" t="s">
        <v>533</v>
      </c>
      <c r="F43" s="18"/>
      <c r="G43" s="19">
        <v>25</v>
      </c>
      <c r="H43" s="19">
        <v>30</v>
      </c>
      <c r="I43" s="57">
        <f t="shared" si="0"/>
        <v>55</v>
      </c>
      <c r="J43" s="18">
        <v>9085751950</v>
      </c>
      <c r="K43" s="18" t="s">
        <v>340</v>
      </c>
      <c r="L43" s="18" t="s">
        <v>341</v>
      </c>
      <c r="M43" s="65">
        <v>9707837424</v>
      </c>
      <c r="N43" s="18" t="s">
        <v>342</v>
      </c>
      <c r="O43" s="18">
        <v>9864312583</v>
      </c>
      <c r="P43" s="24">
        <v>43669</v>
      </c>
      <c r="Q43" s="18" t="s">
        <v>180</v>
      </c>
      <c r="R43" s="18">
        <v>11</v>
      </c>
      <c r="S43" s="18" t="s">
        <v>179</v>
      </c>
      <c r="T43" s="18"/>
    </row>
    <row r="44" spans="1:20">
      <c r="A44" s="4">
        <v>40</v>
      </c>
      <c r="B44" s="17" t="s">
        <v>62</v>
      </c>
      <c r="C44" s="18" t="s">
        <v>486</v>
      </c>
      <c r="D44" s="18" t="s">
        <v>25</v>
      </c>
      <c r="E44" s="19" t="s">
        <v>534</v>
      </c>
      <c r="F44" s="18"/>
      <c r="G44" s="19">
        <v>25</v>
      </c>
      <c r="H44" s="19">
        <v>27</v>
      </c>
      <c r="I44" s="57">
        <f t="shared" si="0"/>
        <v>52</v>
      </c>
      <c r="J44" s="18">
        <v>9859418015</v>
      </c>
      <c r="K44" s="18" t="s">
        <v>893</v>
      </c>
      <c r="L44" s="66" t="s">
        <v>890</v>
      </c>
      <c r="M44" s="65">
        <v>9401451529</v>
      </c>
      <c r="N44" s="18"/>
      <c r="O44" s="18"/>
      <c r="P44" s="24">
        <v>43669</v>
      </c>
      <c r="Q44" s="18" t="s">
        <v>180</v>
      </c>
      <c r="R44" s="18">
        <v>11</v>
      </c>
      <c r="S44" s="18" t="s">
        <v>179</v>
      </c>
      <c r="T44" s="18"/>
    </row>
    <row r="45" spans="1:20">
      <c r="A45" s="4">
        <v>41</v>
      </c>
      <c r="B45" s="17" t="s">
        <v>62</v>
      </c>
      <c r="C45" s="18" t="s">
        <v>535</v>
      </c>
      <c r="D45" s="18" t="s">
        <v>25</v>
      </c>
      <c r="E45" s="19" t="s">
        <v>536</v>
      </c>
      <c r="F45" s="18"/>
      <c r="G45" s="19">
        <v>8</v>
      </c>
      <c r="H45" s="19">
        <v>7</v>
      </c>
      <c r="I45" s="57">
        <f t="shared" si="0"/>
        <v>15</v>
      </c>
      <c r="J45" s="18">
        <v>8822068066</v>
      </c>
      <c r="K45" s="18" t="s">
        <v>893</v>
      </c>
      <c r="L45" s="66" t="s">
        <v>890</v>
      </c>
      <c r="M45" s="65">
        <v>9401451530</v>
      </c>
      <c r="N45" s="18"/>
      <c r="O45" s="18"/>
      <c r="P45" s="24">
        <v>43670</v>
      </c>
      <c r="Q45" s="18" t="s">
        <v>181</v>
      </c>
      <c r="R45" s="18">
        <v>10</v>
      </c>
      <c r="S45" s="18" t="s">
        <v>179</v>
      </c>
      <c r="T45" s="18"/>
    </row>
    <row r="46" spans="1:20">
      <c r="A46" s="4">
        <v>42</v>
      </c>
      <c r="B46" s="17" t="s">
        <v>62</v>
      </c>
      <c r="C46" s="18" t="s">
        <v>537</v>
      </c>
      <c r="D46" s="18" t="s">
        <v>25</v>
      </c>
      <c r="E46" s="19" t="s">
        <v>538</v>
      </c>
      <c r="F46" s="18"/>
      <c r="G46" s="19">
        <v>15</v>
      </c>
      <c r="H46" s="19">
        <v>19</v>
      </c>
      <c r="I46" s="57">
        <f t="shared" si="0"/>
        <v>34</v>
      </c>
      <c r="J46" s="18"/>
      <c r="K46" s="18" t="s">
        <v>893</v>
      </c>
      <c r="L46" s="66" t="s">
        <v>890</v>
      </c>
      <c r="M46" s="65">
        <v>9401451531</v>
      </c>
      <c r="N46" s="18"/>
      <c r="O46" s="18"/>
      <c r="P46" s="24">
        <v>43671</v>
      </c>
      <c r="Q46" s="18" t="s">
        <v>182</v>
      </c>
      <c r="R46" s="18">
        <v>11</v>
      </c>
      <c r="S46" s="18" t="s">
        <v>179</v>
      </c>
      <c r="T46" s="18"/>
    </row>
    <row r="47" spans="1:20">
      <c r="A47" s="4">
        <v>43</v>
      </c>
      <c r="B47" s="17" t="s">
        <v>62</v>
      </c>
      <c r="C47" s="18" t="s">
        <v>539</v>
      </c>
      <c r="D47" s="18" t="s">
        <v>25</v>
      </c>
      <c r="E47" s="19" t="s">
        <v>540</v>
      </c>
      <c r="F47" s="18"/>
      <c r="G47" s="19"/>
      <c r="H47" s="19"/>
      <c r="I47" s="57">
        <f t="shared" si="0"/>
        <v>0</v>
      </c>
      <c r="J47" s="18">
        <v>7399597414</v>
      </c>
      <c r="K47" s="18" t="s">
        <v>893</v>
      </c>
      <c r="L47" s="66" t="s">
        <v>890</v>
      </c>
      <c r="M47" s="65">
        <v>9401451532</v>
      </c>
      <c r="N47" s="18"/>
      <c r="O47" s="18"/>
      <c r="P47" s="24">
        <v>43671</v>
      </c>
      <c r="Q47" s="18" t="s">
        <v>182</v>
      </c>
      <c r="R47" s="18">
        <v>11</v>
      </c>
      <c r="S47" s="18" t="s">
        <v>179</v>
      </c>
      <c r="T47" s="18"/>
    </row>
    <row r="48" spans="1:20">
      <c r="A48" s="4">
        <v>44</v>
      </c>
      <c r="B48" s="17" t="s">
        <v>62</v>
      </c>
      <c r="C48" s="18" t="s">
        <v>541</v>
      </c>
      <c r="D48" s="18" t="s">
        <v>25</v>
      </c>
      <c r="E48" s="19" t="s">
        <v>536</v>
      </c>
      <c r="F48" s="18"/>
      <c r="G48" s="19">
        <v>2</v>
      </c>
      <c r="H48" s="19">
        <v>1</v>
      </c>
      <c r="I48" s="57">
        <f t="shared" si="0"/>
        <v>3</v>
      </c>
      <c r="J48" s="18">
        <v>9864665361</v>
      </c>
      <c r="K48" s="18"/>
      <c r="L48" s="18"/>
      <c r="M48" s="18"/>
      <c r="N48" s="18"/>
      <c r="O48" s="18"/>
      <c r="P48" s="24">
        <v>43672</v>
      </c>
      <c r="Q48" s="18" t="s">
        <v>183</v>
      </c>
      <c r="R48" s="18">
        <v>8</v>
      </c>
      <c r="S48" s="18" t="s">
        <v>179</v>
      </c>
      <c r="T48" s="18"/>
    </row>
    <row r="49" spans="1:20">
      <c r="A49" s="4">
        <v>45</v>
      </c>
      <c r="B49" s="17" t="s">
        <v>62</v>
      </c>
      <c r="C49" s="18" t="s">
        <v>542</v>
      </c>
      <c r="D49" s="18" t="s">
        <v>25</v>
      </c>
      <c r="E49" s="19"/>
      <c r="F49" s="18"/>
      <c r="G49" s="19">
        <v>0</v>
      </c>
      <c r="H49" s="19">
        <v>3</v>
      </c>
      <c r="I49" s="57">
        <f t="shared" si="0"/>
        <v>3</v>
      </c>
      <c r="J49" s="18">
        <v>8876386809</v>
      </c>
      <c r="K49" s="18"/>
      <c r="L49" s="18"/>
      <c r="M49" s="18"/>
      <c r="N49" s="18"/>
      <c r="O49" s="18"/>
      <c r="P49" s="24">
        <v>43672</v>
      </c>
      <c r="Q49" s="18" t="s">
        <v>183</v>
      </c>
      <c r="R49" s="18">
        <v>8</v>
      </c>
      <c r="S49" s="18" t="s">
        <v>179</v>
      </c>
      <c r="T49" s="18"/>
    </row>
    <row r="50" spans="1:20">
      <c r="A50" s="4">
        <v>46</v>
      </c>
      <c r="B50" s="17" t="s">
        <v>62</v>
      </c>
      <c r="C50" s="18" t="s">
        <v>543</v>
      </c>
      <c r="D50" s="18" t="s">
        <v>25</v>
      </c>
      <c r="E50" s="19" t="s">
        <v>544</v>
      </c>
      <c r="F50" s="18"/>
      <c r="G50" s="19">
        <v>10</v>
      </c>
      <c r="H50" s="19">
        <v>13</v>
      </c>
      <c r="I50" s="57">
        <f t="shared" si="0"/>
        <v>23</v>
      </c>
      <c r="J50" s="18">
        <v>9707041003</v>
      </c>
      <c r="K50" s="18"/>
      <c r="L50" s="18"/>
      <c r="M50" s="18"/>
      <c r="N50" s="18"/>
      <c r="O50" s="18"/>
      <c r="P50" s="24">
        <v>43672</v>
      </c>
      <c r="Q50" s="18" t="s">
        <v>183</v>
      </c>
      <c r="R50" s="18">
        <v>8</v>
      </c>
      <c r="S50" s="18" t="s">
        <v>179</v>
      </c>
      <c r="T50" s="18"/>
    </row>
    <row r="51" spans="1:20">
      <c r="A51" s="4">
        <v>47</v>
      </c>
      <c r="B51" s="17" t="s">
        <v>62</v>
      </c>
      <c r="C51" s="18" t="s">
        <v>545</v>
      </c>
      <c r="D51" s="18" t="s">
        <v>25</v>
      </c>
      <c r="E51" s="19" t="s">
        <v>546</v>
      </c>
      <c r="F51" s="18"/>
      <c r="G51" s="19">
        <v>9</v>
      </c>
      <c r="H51" s="19">
        <v>9</v>
      </c>
      <c r="I51" s="57">
        <f t="shared" si="0"/>
        <v>18</v>
      </c>
      <c r="J51" s="18">
        <v>9577150414</v>
      </c>
      <c r="K51" s="18"/>
      <c r="L51" s="18"/>
      <c r="M51" s="18"/>
      <c r="N51" s="18"/>
      <c r="O51" s="18"/>
      <c r="P51" s="24">
        <v>43672</v>
      </c>
      <c r="Q51" s="18" t="s">
        <v>183</v>
      </c>
      <c r="R51" s="18">
        <v>8</v>
      </c>
      <c r="S51" s="18" t="s">
        <v>179</v>
      </c>
      <c r="T51" s="18"/>
    </row>
    <row r="52" spans="1:20">
      <c r="A52" s="4">
        <v>48</v>
      </c>
      <c r="B52" s="17" t="s">
        <v>62</v>
      </c>
      <c r="C52" s="18" t="s">
        <v>547</v>
      </c>
      <c r="D52" s="18" t="s">
        <v>25</v>
      </c>
      <c r="E52" s="19" t="s">
        <v>548</v>
      </c>
      <c r="F52" s="18"/>
      <c r="G52" s="19">
        <v>14</v>
      </c>
      <c r="H52" s="19">
        <v>16</v>
      </c>
      <c r="I52" s="57">
        <f t="shared" si="0"/>
        <v>30</v>
      </c>
      <c r="J52" s="18">
        <v>9864373394</v>
      </c>
      <c r="K52" s="18"/>
      <c r="L52" s="18"/>
      <c r="M52" s="18"/>
      <c r="N52" s="18"/>
      <c r="O52" s="18"/>
      <c r="P52" s="24">
        <v>43673</v>
      </c>
      <c r="Q52" s="18" t="s">
        <v>184</v>
      </c>
      <c r="R52" s="18">
        <v>10</v>
      </c>
      <c r="S52" s="18" t="s">
        <v>179</v>
      </c>
      <c r="T52" s="18"/>
    </row>
    <row r="53" spans="1:20">
      <c r="A53" s="4">
        <v>49</v>
      </c>
      <c r="B53" s="17" t="s">
        <v>62</v>
      </c>
      <c r="C53" s="18" t="s">
        <v>549</v>
      </c>
      <c r="D53" s="18" t="s">
        <v>25</v>
      </c>
      <c r="E53" s="19" t="s">
        <v>550</v>
      </c>
      <c r="F53" s="18"/>
      <c r="G53" s="19">
        <v>7</v>
      </c>
      <c r="H53" s="19">
        <v>7</v>
      </c>
      <c r="I53" s="57">
        <f t="shared" si="0"/>
        <v>14</v>
      </c>
      <c r="J53" s="18">
        <v>8011310489</v>
      </c>
      <c r="K53" s="18"/>
      <c r="L53" s="18"/>
      <c r="M53" s="18"/>
      <c r="N53" s="18"/>
      <c r="O53" s="18"/>
      <c r="P53" s="24">
        <v>43673</v>
      </c>
      <c r="Q53" s="18" t="s">
        <v>184</v>
      </c>
      <c r="R53" s="18">
        <v>11</v>
      </c>
      <c r="S53" s="18" t="s">
        <v>179</v>
      </c>
      <c r="T53" s="18"/>
    </row>
    <row r="54" spans="1:20">
      <c r="A54" s="4">
        <v>50</v>
      </c>
      <c r="B54" s="17" t="s">
        <v>62</v>
      </c>
      <c r="C54" s="18" t="s">
        <v>551</v>
      </c>
      <c r="D54" s="18" t="s">
        <v>25</v>
      </c>
      <c r="E54" s="19" t="s">
        <v>552</v>
      </c>
      <c r="F54" s="18"/>
      <c r="G54" s="19">
        <v>35</v>
      </c>
      <c r="H54" s="19">
        <v>30</v>
      </c>
      <c r="I54" s="57">
        <f t="shared" si="0"/>
        <v>65</v>
      </c>
      <c r="J54" s="18">
        <v>9707554546</v>
      </c>
      <c r="K54" s="18"/>
      <c r="L54" s="18"/>
      <c r="M54" s="18"/>
      <c r="N54" s="18"/>
      <c r="O54" s="18"/>
      <c r="P54" s="24">
        <v>43677</v>
      </c>
      <c r="Q54" s="18" t="s">
        <v>181</v>
      </c>
      <c r="R54" s="18">
        <v>12</v>
      </c>
      <c r="S54" s="18" t="s">
        <v>179</v>
      </c>
      <c r="T54" s="18"/>
    </row>
    <row r="55" spans="1:20">
      <c r="A55" s="4">
        <v>51</v>
      </c>
      <c r="B55" s="17" t="s">
        <v>62</v>
      </c>
      <c r="C55" s="18" t="s">
        <v>553</v>
      </c>
      <c r="D55" s="18" t="s">
        <v>25</v>
      </c>
      <c r="E55" s="19"/>
      <c r="F55" s="18"/>
      <c r="G55" s="19">
        <v>27</v>
      </c>
      <c r="H55" s="19">
        <v>30</v>
      </c>
      <c r="I55" s="57">
        <f t="shared" si="0"/>
        <v>57</v>
      </c>
      <c r="J55" s="18">
        <v>8472986185</v>
      </c>
      <c r="K55" s="18"/>
      <c r="L55" s="18"/>
      <c r="M55" s="18"/>
      <c r="N55" s="18"/>
      <c r="O55" s="18"/>
      <c r="P55" s="24">
        <v>43677</v>
      </c>
      <c r="Q55" s="18" t="s">
        <v>181</v>
      </c>
      <c r="R55" s="18">
        <v>12</v>
      </c>
      <c r="S55" s="18" t="s">
        <v>179</v>
      </c>
      <c r="T55" s="18"/>
    </row>
    <row r="56" spans="1:20">
      <c r="A56" s="4">
        <v>52</v>
      </c>
      <c r="B56" s="17" t="s">
        <v>63</v>
      </c>
      <c r="C56" s="18" t="s">
        <v>554</v>
      </c>
      <c r="D56" s="18" t="s">
        <v>25</v>
      </c>
      <c r="E56" s="19" t="s">
        <v>555</v>
      </c>
      <c r="F56" s="18"/>
      <c r="G56" s="19">
        <v>42</v>
      </c>
      <c r="H56" s="19">
        <v>34</v>
      </c>
      <c r="I56" s="57">
        <f t="shared" si="0"/>
        <v>76</v>
      </c>
      <c r="J56" s="18">
        <v>9859229446</v>
      </c>
      <c r="K56" s="18"/>
      <c r="L56" s="18"/>
      <c r="M56" s="18"/>
      <c r="N56" s="18"/>
      <c r="O56" s="18"/>
      <c r="P56" s="24">
        <v>43647</v>
      </c>
      <c r="Q56" s="18" t="s">
        <v>178</v>
      </c>
      <c r="R56" s="18">
        <v>17</v>
      </c>
      <c r="S56" s="18" t="s">
        <v>179</v>
      </c>
      <c r="T56" s="18"/>
    </row>
    <row r="57" spans="1:20">
      <c r="A57" s="4">
        <v>53</v>
      </c>
      <c r="B57" s="17" t="s">
        <v>63</v>
      </c>
      <c r="C57" s="18" t="s">
        <v>556</v>
      </c>
      <c r="D57" s="18" t="s">
        <v>25</v>
      </c>
      <c r="E57" s="19" t="s">
        <v>557</v>
      </c>
      <c r="F57" s="18"/>
      <c r="G57" s="19">
        <v>30</v>
      </c>
      <c r="H57" s="19">
        <v>24</v>
      </c>
      <c r="I57" s="57">
        <f t="shared" si="0"/>
        <v>54</v>
      </c>
      <c r="J57" s="18">
        <v>9954514340</v>
      </c>
      <c r="K57" s="18"/>
      <c r="L57" s="18"/>
      <c r="M57" s="18"/>
      <c r="N57" s="18"/>
      <c r="O57" s="18"/>
      <c r="P57" s="24">
        <v>43647</v>
      </c>
      <c r="Q57" s="18" t="s">
        <v>178</v>
      </c>
      <c r="R57" s="18">
        <v>18</v>
      </c>
      <c r="S57" s="18" t="s">
        <v>179</v>
      </c>
      <c r="T57" s="18"/>
    </row>
    <row r="58" spans="1:20">
      <c r="A58" s="4">
        <v>54</v>
      </c>
      <c r="B58" s="17" t="s">
        <v>63</v>
      </c>
      <c r="C58" s="18" t="s">
        <v>558</v>
      </c>
      <c r="D58" s="18" t="s">
        <v>25</v>
      </c>
      <c r="E58" s="19" t="s">
        <v>559</v>
      </c>
      <c r="F58" s="18"/>
      <c r="G58" s="19">
        <v>51</v>
      </c>
      <c r="H58" s="19">
        <v>44</v>
      </c>
      <c r="I58" s="57">
        <f t="shared" si="0"/>
        <v>95</v>
      </c>
      <c r="J58" s="18">
        <v>9954947826</v>
      </c>
      <c r="K58" s="18"/>
      <c r="L58" s="18"/>
      <c r="M58" s="18"/>
      <c r="N58" s="18"/>
      <c r="O58" s="18"/>
      <c r="P58" s="24">
        <v>43648</v>
      </c>
      <c r="Q58" s="18" t="s">
        <v>180</v>
      </c>
      <c r="R58" s="18">
        <v>26</v>
      </c>
      <c r="S58" s="18" t="s">
        <v>179</v>
      </c>
      <c r="T58" s="18"/>
    </row>
    <row r="59" spans="1:20">
      <c r="A59" s="4">
        <v>55</v>
      </c>
      <c r="B59" s="17" t="s">
        <v>63</v>
      </c>
      <c r="C59" s="18" t="s">
        <v>560</v>
      </c>
      <c r="D59" s="18" t="s">
        <v>25</v>
      </c>
      <c r="E59" s="19" t="s">
        <v>561</v>
      </c>
      <c r="F59" s="18"/>
      <c r="G59" s="19">
        <v>31</v>
      </c>
      <c r="H59" s="19">
        <v>30</v>
      </c>
      <c r="I59" s="57">
        <f t="shared" si="0"/>
        <v>61</v>
      </c>
      <c r="J59" s="17">
        <v>9859152805</v>
      </c>
      <c r="K59" s="18"/>
      <c r="L59" s="18"/>
      <c r="M59" s="18"/>
      <c r="N59" s="18"/>
      <c r="O59" s="18"/>
      <c r="P59" s="24">
        <v>43648</v>
      </c>
      <c r="Q59" s="18" t="s">
        <v>180</v>
      </c>
      <c r="R59" s="18">
        <v>26</v>
      </c>
      <c r="S59" s="18" t="s">
        <v>179</v>
      </c>
      <c r="T59" s="18"/>
    </row>
    <row r="60" spans="1:20">
      <c r="A60" s="4">
        <v>56</v>
      </c>
      <c r="B60" s="17" t="s">
        <v>63</v>
      </c>
      <c r="C60" s="18" t="s">
        <v>562</v>
      </c>
      <c r="D60" s="18" t="s">
        <v>25</v>
      </c>
      <c r="E60" s="19"/>
      <c r="F60" s="18"/>
      <c r="G60" s="19">
        <v>22</v>
      </c>
      <c r="H60" s="19">
        <v>31</v>
      </c>
      <c r="I60" s="57">
        <f t="shared" si="0"/>
        <v>53</v>
      </c>
      <c r="J60" s="18">
        <v>9954480436</v>
      </c>
      <c r="K60" s="18"/>
      <c r="L60" s="18"/>
      <c r="M60" s="18"/>
      <c r="N60" s="18"/>
      <c r="O60" s="18"/>
      <c r="P60" s="24">
        <v>43649</v>
      </c>
      <c r="Q60" s="18" t="s">
        <v>181</v>
      </c>
      <c r="R60" s="18">
        <v>12</v>
      </c>
      <c r="S60" s="18" t="s">
        <v>179</v>
      </c>
      <c r="T60" s="18"/>
    </row>
    <row r="61" spans="1:20">
      <c r="A61" s="4">
        <v>57</v>
      </c>
      <c r="B61" s="17" t="s">
        <v>63</v>
      </c>
      <c r="C61" s="18" t="s">
        <v>563</v>
      </c>
      <c r="D61" s="18" t="s">
        <v>25</v>
      </c>
      <c r="E61" s="19" t="s">
        <v>564</v>
      </c>
      <c r="F61" s="18"/>
      <c r="G61" s="19">
        <v>38</v>
      </c>
      <c r="H61" s="19">
        <v>42</v>
      </c>
      <c r="I61" s="57">
        <f t="shared" si="0"/>
        <v>80</v>
      </c>
      <c r="J61" s="18">
        <v>8011101961</v>
      </c>
      <c r="K61" s="18"/>
      <c r="L61" s="18"/>
      <c r="M61" s="18"/>
      <c r="N61" s="18"/>
      <c r="O61" s="18"/>
      <c r="P61" s="24">
        <v>43649</v>
      </c>
      <c r="Q61" s="18" t="s">
        <v>181</v>
      </c>
      <c r="R61" s="18">
        <v>11</v>
      </c>
      <c r="S61" s="18" t="s">
        <v>179</v>
      </c>
      <c r="T61" s="18"/>
    </row>
    <row r="62" spans="1:20">
      <c r="A62" s="4">
        <v>58</v>
      </c>
      <c r="B62" s="17" t="s">
        <v>63</v>
      </c>
      <c r="C62" s="18" t="s">
        <v>565</v>
      </c>
      <c r="D62" s="18" t="s">
        <v>25</v>
      </c>
      <c r="E62" s="19" t="s">
        <v>566</v>
      </c>
      <c r="F62" s="18"/>
      <c r="G62" s="19">
        <v>39</v>
      </c>
      <c r="H62" s="19">
        <v>54</v>
      </c>
      <c r="I62" s="57">
        <f t="shared" si="0"/>
        <v>93</v>
      </c>
      <c r="J62" s="18">
        <v>9085752658</v>
      </c>
      <c r="K62" s="18"/>
      <c r="L62" s="18"/>
      <c r="M62" s="18"/>
      <c r="N62" s="18"/>
      <c r="O62" s="18"/>
      <c r="P62" s="24">
        <v>43650</v>
      </c>
      <c r="Q62" s="18" t="s">
        <v>182</v>
      </c>
      <c r="R62" s="18">
        <v>13</v>
      </c>
      <c r="S62" s="18" t="s">
        <v>179</v>
      </c>
      <c r="T62" s="18"/>
    </row>
    <row r="63" spans="1:20">
      <c r="A63" s="4">
        <v>59</v>
      </c>
      <c r="B63" s="17" t="s">
        <v>63</v>
      </c>
      <c r="C63" s="18" t="s">
        <v>567</v>
      </c>
      <c r="D63" s="18" t="s">
        <v>25</v>
      </c>
      <c r="E63" s="19" t="s">
        <v>568</v>
      </c>
      <c r="F63" s="18"/>
      <c r="G63" s="19">
        <v>30</v>
      </c>
      <c r="H63" s="19">
        <v>24</v>
      </c>
      <c r="I63" s="57">
        <f t="shared" si="0"/>
        <v>54</v>
      </c>
      <c r="J63" s="18">
        <v>9707165042</v>
      </c>
      <c r="K63" s="18"/>
      <c r="L63" s="18"/>
      <c r="M63" s="18"/>
      <c r="N63" s="18"/>
      <c r="O63" s="18"/>
      <c r="P63" s="24">
        <v>43650</v>
      </c>
      <c r="Q63" s="18" t="s">
        <v>182</v>
      </c>
      <c r="R63" s="18">
        <v>14</v>
      </c>
      <c r="S63" s="18" t="s">
        <v>179</v>
      </c>
      <c r="T63" s="18"/>
    </row>
    <row r="64" spans="1:20">
      <c r="A64" s="4">
        <v>60</v>
      </c>
      <c r="B64" s="17" t="s">
        <v>63</v>
      </c>
      <c r="C64" s="18" t="s">
        <v>569</v>
      </c>
      <c r="D64" s="18" t="s">
        <v>25</v>
      </c>
      <c r="E64" s="19"/>
      <c r="F64" s="18"/>
      <c r="G64" s="19">
        <v>36</v>
      </c>
      <c r="H64" s="19">
        <v>30</v>
      </c>
      <c r="I64" s="57">
        <f t="shared" si="0"/>
        <v>66</v>
      </c>
      <c r="J64" s="18">
        <v>9957064694</v>
      </c>
      <c r="K64" s="18"/>
      <c r="L64" s="18"/>
      <c r="M64" s="18"/>
      <c r="N64" s="18"/>
      <c r="O64" s="18"/>
      <c r="P64" s="24">
        <v>43651</v>
      </c>
      <c r="Q64" s="18" t="s">
        <v>183</v>
      </c>
      <c r="R64" s="18">
        <v>8</v>
      </c>
      <c r="S64" s="18" t="s">
        <v>179</v>
      </c>
      <c r="T64" s="18"/>
    </row>
    <row r="65" spans="1:20">
      <c r="A65" s="4">
        <v>61</v>
      </c>
      <c r="B65" s="17" t="s">
        <v>63</v>
      </c>
      <c r="C65" s="18" t="s">
        <v>570</v>
      </c>
      <c r="D65" s="18" t="s">
        <v>25</v>
      </c>
      <c r="E65" s="19" t="s">
        <v>571</v>
      </c>
      <c r="F65" s="18"/>
      <c r="G65" s="19">
        <v>36</v>
      </c>
      <c r="H65" s="19">
        <v>34</v>
      </c>
      <c r="I65" s="57">
        <f t="shared" si="0"/>
        <v>70</v>
      </c>
      <c r="J65" s="18">
        <v>9678816280</v>
      </c>
      <c r="K65" s="18"/>
      <c r="L65" s="18"/>
      <c r="M65" s="18"/>
      <c r="N65" s="18"/>
      <c r="O65" s="18"/>
      <c r="P65" s="24">
        <v>43651</v>
      </c>
      <c r="Q65" s="18" t="s">
        <v>183</v>
      </c>
      <c r="R65" s="18">
        <v>8</v>
      </c>
      <c r="S65" s="18" t="s">
        <v>179</v>
      </c>
      <c r="T65" s="18"/>
    </row>
    <row r="66" spans="1:20">
      <c r="A66" s="4">
        <v>62</v>
      </c>
      <c r="B66" s="17" t="s">
        <v>63</v>
      </c>
      <c r="C66" s="18" t="s">
        <v>359</v>
      </c>
      <c r="D66" s="18" t="s">
        <v>25</v>
      </c>
      <c r="E66" s="19"/>
      <c r="F66" s="18"/>
      <c r="G66" s="19">
        <v>39</v>
      </c>
      <c r="H66" s="19">
        <v>35</v>
      </c>
      <c r="I66" s="57">
        <f t="shared" si="0"/>
        <v>74</v>
      </c>
      <c r="J66" s="18">
        <v>9957375480</v>
      </c>
      <c r="K66" s="18"/>
      <c r="L66" s="18"/>
      <c r="M66" s="18"/>
      <c r="N66" s="18"/>
      <c r="O66" s="18"/>
      <c r="P66" s="24">
        <v>43651</v>
      </c>
      <c r="Q66" s="18" t="s">
        <v>183</v>
      </c>
      <c r="R66" s="18">
        <v>8</v>
      </c>
      <c r="S66" s="18" t="s">
        <v>179</v>
      </c>
      <c r="T66" s="18"/>
    </row>
    <row r="67" spans="1:20">
      <c r="A67" s="4">
        <v>63</v>
      </c>
      <c r="B67" s="17" t="s">
        <v>63</v>
      </c>
      <c r="C67" s="18" t="s">
        <v>572</v>
      </c>
      <c r="D67" s="18" t="s">
        <v>25</v>
      </c>
      <c r="E67" s="19"/>
      <c r="F67" s="18"/>
      <c r="G67" s="19"/>
      <c r="H67" s="19"/>
      <c r="I67" s="57">
        <f t="shared" si="0"/>
        <v>0</v>
      </c>
      <c r="J67" s="18">
        <v>9678664681</v>
      </c>
      <c r="K67" s="18"/>
      <c r="L67" s="18"/>
      <c r="M67" s="18"/>
      <c r="N67" s="18"/>
      <c r="O67" s="18"/>
      <c r="P67" s="24">
        <v>43651</v>
      </c>
      <c r="Q67" s="18" t="s">
        <v>183</v>
      </c>
      <c r="R67" s="18">
        <v>8</v>
      </c>
      <c r="S67" s="18" t="s">
        <v>179</v>
      </c>
      <c r="T67" s="18"/>
    </row>
    <row r="68" spans="1:20">
      <c r="A68" s="4">
        <v>64</v>
      </c>
      <c r="B68" s="17" t="s">
        <v>63</v>
      </c>
      <c r="C68" s="18" t="s">
        <v>573</v>
      </c>
      <c r="D68" s="18" t="s">
        <v>25</v>
      </c>
      <c r="E68" s="19" t="s">
        <v>574</v>
      </c>
      <c r="F68" s="18"/>
      <c r="G68" s="19">
        <v>16</v>
      </c>
      <c r="H68" s="19">
        <v>27</v>
      </c>
      <c r="I68" s="57">
        <f t="shared" si="0"/>
        <v>43</v>
      </c>
      <c r="J68" s="18">
        <v>9085885562</v>
      </c>
      <c r="K68" s="18"/>
      <c r="L68" s="18"/>
      <c r="M68" s="18"/>
      <c r="N68" s="18"/>
      <c r="O68" s="18"/>
      <c r="P68" s="24">
        <v>43651</v>
      </c>
      <c r="Q68" s="18" t="s">
        <v>183</v>
      </c>
      <c r="R68" s="18">
        <v>8</v>
      </c>
      <c r="S68" s="18" t="s">
        <v>179</v>
      </c>
      <c r="T68" s="18"/>
    </row>
    <row r="69" spans="1:20">
      <c r="A69" s="4">
        <v>65</v>
      </c>
      <c r="B69" s="17" t="s">
        <v>63</v>
      </c>
      <c r="C69" s="18" t="s">
        <v>575</v>
      </c>
      <c r="D69" s="18" t="s">
        <v>25</v>
      </c>
      <c r="E69" s="19" t="s">
        <v>576</v>
      </c>
      <c r="F69" s="18"/>
      <c r="G69" s="19">
        <v>34</v>
      </c>
      <c r="H69" s="19">
        <v>22</v>
      </c>
      <c r="I69" s="57">
        <f t="shared" si="0"/>
        <v>56</v>
      </c>
      <c r="J69" s="18">
        <v>9864711437</v>
      </c>
      <c r="K69" s="18"/>
      <c r="L69" s="18"/>
      <c r="M69" s="18"/>
      <c r="N69" s="18"/>
      <c r="O69" s="18"/>
      <c r="P69" s="24">
        <v>43652</v>
      </c>
      <c r="Q69" s="18" t="s">
        <v>184</v>
      </c>
      <c r="R69" s="18">
        <v>10</v>
      </c>
      <c r="S69" s="18" t="s">
        <v>179</v>
      </c>
      <c r="T69" s="18"/>
    </row>
    <row r="70" spans="1:20" ht="33">
      <c r="A70" s="4">
        <v>66</v>
      </c>
      <c r="B70" s="17" t="s">
        <v>63</v>
      </c>
      <c r="C70" s="18" t="s">
        <v>577</v>
      </c>
      <c r="D70" s="18" t="s">
        <v>25</v>
      </c>
      <c r="E70" s="19" t="s">
        <v>578</v>
      </c>
      <c r="F70" s="18"/>
      <c r="G70" s="19">
        <v>19</v>
      </c>
      <c r="H70" s="19">
        <v>15</v>
      </c>
      <c r="I70" s="57">
        <f t="shared" ref="I70:I133" si="1">SUM(G70:H70)</f>
        <v>34</v>
      </c>
      <c r="J70" s="18">
        <v>7896590116</v>
      </c>
      <c r="K70" s="18"/>
      <c r="L70" s="18"/>
      <c r="M70" s="18"/>
      <c r="N70" s="18"/>
      <c r="O70" s="18"/>
      <c r="P70" s="24">
        <v>43652</v>
      </c>
      <c r="Q70" s="18" t="s">
        <v>184</v>
      </c>
      <c r="R70" s="18">
        <v>10</v>
      </c>
      <c r="S70" s="18" t="s">
        <v>179</v>
      </c>
      <c r="T70" s="18"/>
    </row>
    <row r="71" spans="1:20">
      <c r="A71" s="4">
        <v>67</v>
      </c>
      <c r="B71" s="17" t="s">
        <v>63</v>
      </c>
      <c r="C71" s="18" t="s">
        <v>251</v>
      </c>
      <c r="D71" s="18" t="s">
        <v>25</v>
      </c>
      <c r="E71" s="19"/>
      <c r="F71" s="18"/>
      <c r="G71" s="19">
        <v>17</v>
      </c>
      <c r="H71" s="19">
        <v>19</v>
      </c>
      <c r="I71" s="57">
        <f t="shared" si="1"/>
        <v>36</v>
      </c>
      <c r="J71" s="18">
        <v>7896703291</v>
      </c>
      <c r="K71" s="18"/>
      <c r="L71" s="18"/>
      <c r="M71" s="18"/>
      <c r="N71" s="18"/>
      <c r="O71" s="18"/>
      <c r="P71" s="24">
        <v>43652</v>
      </c>
      <c r="Q71" s="18" t="s">
        <v>184</v>
      </c>
      <c r="R71" s="18">
        <v>10</v>
      </c>
      <c r="S71" s="18" t="s">
        <v>179</v>
      </c>
      <c r="T71" s="18"/>
    </row>
    <row r="72" spans="1:20">
      <c r="A72" s="4">
        <v>68</v>
      </c>
      <c r="B72" s="17" t="s">
        <v>63</v>
      </c>
      <c r="C72" s="18" t="s">
        <v>509</v>
      </c>
      <c r="D72" s="18" t="s">
        <v>25</v>
      </c>
      <c r="E72" s="19"/>
      <c r="F72" s="18"/>
      <c r="G72" s="19">
        <v>11</v>
      </c>
      <c r="H72" s="19">
        <v>16</v>
      </c>
      <c r="I72" s="57">
        <f t="shared" si="1"/>
        <v>27</v>
      </c>
      <c r="J72" s="18">
        <v>8011277328</v>
      </c>
      <c r="K72" s="18"/>
      <c r="L72" s="18"/>
      <c r="M72" s="18"/>
      <c r="N72" s="18"/>
      <c r="O72" s="18"/>
      <c r="P72" s="24">
        <v>43654</v>
      </c>
      <c r="Q72" s="18" t="s">
        <v>178</v>
      </c>
      <c r="R72" s="18">
        <v>9</v>
      </c>
      <c r="S72" s="18" t="s">
        <v>179</v>
      </c>
      <c r="T72" s="18"/>
    </row>
    <row r="73" spans="1:20">
      <c r="A73" s="4">
        <v>69</v>
      </c>
      <c r="B73" s="17" t="s">
        <v>63</v>
      </c>
      <c r="C73" s="18" t="s">
        <v>579</v>
      </c>
      <c r="D73" s="18" t="s">
        <v>25</v>
      </c>
      <c r="E73" s="19"/>
      <c r="F73" s="18"/>
      <c r="G73" s="19">
        <v>20</v>
      </c>
      <c r="H73" s="19">
        <v>29</v>
      </c>
      <c r="I73" s="57">
        <f t="shared" si="1"/>
        <v>49</v>
      </c>
      <c r="J73" s="18">
        <v>9957937481</v>
      </c>
      <c r="K73" s="18"/>
      <c r="L73" s="18"/>
      <c r="M73" s="18"/>
      <c r="N73" s="18"/>
      <c r="O73" s="18"/>
      <c r="P73" s="24">
        <v>43654</v>
      </c>
      <c r="Q73" s="18" t="s">
        <v>178</v>
      </c>
      <c r="R73" s="18">
        <v>9</v>
      </c>
      <c r="S73" s="18" t="s">
        <v>179</v>
      </c>
      <c r="T73" s="18"/>
    </row>
    <row r="74" spans="1:20">
      <c r="A74" s="4">
        <v>70</v>
      </c>
      <c r="B74" s="17" t="s">
        <v>63</v>
      </c>
      <c r="C74" s="18" t="s">
        <v>580</v>
      </c>
      <c r="D74" s="18" t="s">
        <v>25</v>
      </c>
      <c r="E74" s="19"/>
      <c r="F74" s="18"/>
      <c r="G74" s="19">
        <v>29</v>
      </c>
      <c r="H74" s="19">
        <v>26</v>
      </c>
      <c r="I74" s="57">
        <f t="shared" si="1"/>
        <v>55</v>
      </c>
      <c r="J74" s="18">
        <v>9577635751</v>
      </c>
      <c r="K74" s="18"/>
      <c r="L74" s="18"/>
      <c r="M74" s="18"/>
      <c r="N74" s="18"/>
      <c r="O74" s="18"/>
      <c r="P74" s="24">
        <v>43654</v>
      </c>
      <c r="Q74" s="18" t="s">
        <v>178</v>
      </c>
      <c r="R74" s="18">
        <v>9</v>
      </c>
      <c r="S74" s="18" t="s">
        <v>179</v>
      </c>
      <c r="T74" s="18"/>
    </row>
    <row r="75" spans="1:20">
      <c r="A75" s="4">
        <v>71</v>
      </c>
      <c r="B75" s="17" t="s">
        <v>63</v>
      </c>
      <c r="C75" s="18" t="s">
        <v>581</v>
      </c>
      <c r="D75" s="18" t="s">
        <v>25</v>
      </c>
      <c r="E75" s="19" t="s">
        <v>582</v>
      </c>
      <c r="F75" s="18"/>
      <c r="G75" s="19">
        <v>21</v>
      </c>
      <c r="H75" s="19">
        <v>20</v>
      </c>
      <c r="I75" s="57">
        <f t="shared" si="1"/>
        <v>41</v>
      </c>
      <c r="J75" s="18">
        <v>8011684924</v>
      </c>
      <c r="K75" s="18"/>
      <c r="L75" s="18"/>
      <c r="M75" s="18"/>
      <c r="N75" s="18"/>
      <c r="O75" s="18"/>
      <c r="P75" s="24">
        <v>43655</v>
      </c>
      <c r="Q75" s="18" t="s">
        <v>180</v>
      </c>
      <c r="R75" s="18">
        <v>10</v>
      </c>
      <c r="S75" s="18" t="s">
        <v>179</v>
      </c>
      <c r="T75" s="18"/>
    </row>
    <row r="76" spans="1:20">
      <c r="A76" s="4">
        <v>72</v>
      </c>
      <c r="B76" s="17" t="s">
        <v>63</v>
      </c>
      <c r="C76" s="18" t="s">
        <v>583</v>
      </c>
      <c r="D76" s="18" t="s">
        <v>25</v>
      </c>
      <c r="E76" s="19"/>
      <c r="F76" s="18"/>
      <c r="G76" s="19">
        <v>25</v>
      </c>
      <c r="H76" s="19">
        <v>25</v>
      </c>
      <c r="I76" s="57">
        <f t="shared" si="1"/>
        <v>50</v>
      </c>
      <c r="J76" s="18">
        <v>9954137450</v>
      </c>
      <c r="K76" s="18"/>
      <c r="L76" s="18"/>
      <c r="M76" s="18"/>
      <c r="N76" s="18"/>
      <c r="O76" s="18"/>
      <c r="P76" s="24">
        <v>43655</v>
      </c>
      <c r="Q76" s="18" t="s">
        <v>180</v>
      </c>
      <c r="R76" s="18">
        <v>10</v>
      </c>
      <c r="S76" s="18" t="s">
        <v>179</v>
      </c>
      <c r="T76" s="18"/>
    </row>
    <row r="77" spans="1:20">
      <c r="A77" s="4">
        <v>73</v>
      </c>
      <c r="B77" s="17" t="s">
        <v>63</v>
      </c>
      <c r="C77" s="18" t="s">
        <v>584</v>
      </c>
      <c r="D77" s="18" t="s">
        <v>25</v>
      </c>
      <c r="E77" s="19" t="s">
        <v>585</v>
      </c>
      <c r="F77" s="18"/>
      <c r="G77" s="19">
        <v>20</v>
      </c>
      <c r="H77" s="19">
        <v>21</v>
      </c>
      <c r="I77" s="57">
        <f t="shared" si="1"/>
        <v>41</v>
      </c>
      <c r="J77" s="18">
        <v>9954359698</v>
      </c>
      <c r="K77" s="18"/>
      <c r="L77" s="18"/>
      <c r="M77" s="18"/>
      <c r="N77" s="18"/>
      <c r="O77" s="18"/>
      <c r="P77" s="24">
        <v>43656</v>
      </c>
      <c r="Q77" s="18" t="s">
        <v>181</v>
      </c>
      <c r="R77" s="18">
        <v>11</v>
      </c>
      <c r="S77" s="18" t="s">
        <v>179</v>
      </c>
      <c r="T77" s="18"/>
    </row>
    <row r="78" spans="1:20">
      <c r="A78" s="4">
        <v>74</v>
      </c>
      <c r="B78" s="17" t="s">
        <v>63</v>
      </c>
      <c r="C78" s="18" t="s">
        <v>586</v>
      </c>
      <c r="D78" s="18" t="s">
        <v>25</v>
      </c>
      <c r="E78" s="19" t="s">
        <v>587</v>
      </c>
      <c r="F78" s="18"/>
      <c r="G78" s="19">
        <v>31</v>
      </c>
      <c r="H78" s="19">
        <v>32</v>
      </c>
      <c r="I78" s="57">
        <f t="shared" si="1"/>
        <v>63</v>
      </c>
      <c r="J78" s="18"/>
      <c r="K78" s="18"/>
      <c r="L78" s="18"/>
      <c r="M78" s="18"/>
      <c r="N78" s="18"/>
      <c r="O78" s="18"/>
      <c r="P78" s="24">
        <v>43656</v>
      </c>
      <c r="Q78" s="18" t="s">
        <v>181</v>
      </c>
      <c r="R78" s="18">
        <v>11</v>
      </c>
      <c r="S78" s="18" t="s">
        <v>179</v>
      </c>
      <c r="T78" s="18"/>
    </row>
    <row r="79" spans="1:20">
      <c r="A79" s="4">
        <v>75</v>
      </c>
      <c r="B79" s="17" t="s">
        <v>63</v>
      </c>
      <c r="C79" s="18" t="s">
        <v>588</v>
      </c>
      <c r="D79" s="18" t="s">
        <v>25</v>
      </c>
      <c r="E79" s="19" t="s">
        <v>589</v>
      </c>
      <c r="F79" s="18"/>
      <c r="G79" s="19">
        <v>56</v>
      </c>
      <c r="H79" s="19">
        <v>53</v>
      </c>
      <c r="I79" s="57">
        <f t="shared" si="1"/>
        <v>109</v>
      </c>
      <c r="J79" s="18">
        <v>8471871872</v>
      </c>
      <c r="K79" s="18"/>
      <c r="L79" s="18"/>
      <c r="M79" s="18"/>
      <c r="N79" s="18"/>
      <c r="O79" s="18"/>
      <c r="P79" s="24">
        <v>43657</v>
      </c>
      <c r="Q79" s="18" t="s">
        <v>182</v>
      </c>
      <c r="R79" s="18">
        <v>36</v>
      </c>
      <c r="S79" s="18" t="s">
        <v>179</v>
      </c>
      <c r="T79" s="18"/>
    </row>
    <row r="80" spans="1:20">
      <c r="A80" s="4">
        <v>76</v>
      </c>
      <c r="B80" s="17" t="s">
        <v>63</v>
      </c>
      <c r="C80" s="18" t="s">
        <v>590</v>
      </c>
      <c r="D80" s="18" t="s">
        <v>25</v>
      </c>
      <c r="E80" s="19" t="s">
        <v>591</v>
      </c>
      <c r="F80" s="18"/>
      <c r="G80" s="19">
        <v>38</v>
      </c>
      <c r="H80" s="19">
        <v>32</v>
      </c>
      <c r="I80" s="57">
        <f t="shared" si="1"/>
        <v>70</v>
      </c>
      <c r="J80" s="18">
        <v>9957964231</v>
      </c>
      <c r="K80" s="18"/>
      <c r="L80" s="18"/>
      <c r="M80" s="18"/>
      <c r="N80" s="18"/>
      <c r="O80" s="18"/>
      <c r="P80" s="24">
        <v>43658</v>
      </c>
      <c r="Q80" s="18" t="s">
        <v>183</v>
      </c>
      <c r="R80" s="18">
        <v>38</v>
      </c>
      <c r="S80" s="18" t="s">
        <v>179</v>
      </c>
      <c r="T80" s="18"/>
    </row>
    <row r="81" spans="1:20">
      <c r="A81" s="4">
        <v>77</v>
      </c>
      <c r="B81" s="17" t="s">
        <v>63</v>
      </c>
      <c r="C81" s="18" t="s">
        <v>592</v>
      </c>
      <c r="D81" s="18" t="s">
        <v>25</v>
      </c>
      <c r="E81" s="19" t="s">
        <v>593</v>
      </c>
      <c r="F81" s="18"/>
      <c r="G81" s="19">
        <v>47</v>
      </c>
      <c r="H81" s="19">
        <v>55</v>
      </c>
      <c r="I81" s="57">
        <f t="shared" si="1"/>
        <v>102</v>
      </c>
      <c r="J81" s="18">
        <v>9859513295</v>
      </c>
      <c r="K81" s="18"/>
      <c r="L81" s="18"/>
      <c r="M81" s="18"/>
      <c r="N81" s="18"/>
      <c r="O81" s="18"/>
      <c r="P81" s="24">
        <v>43659</v>
      </c>
      <c r="Q81" s="18" t="s">
        <v>184</v>
      </c>
      <c r="R81" s="18">
        <v>36</v>
      </c>
      <c r="S81" s="18" t="s">
        <v>179</v>
      </c>
      <c r="T81" s="18"/>
    </row>
    <row r="82" spans="1:20">
      <c r="A82" s="4">
        <v>78</v>
      </c>
      <c r="B82" s="17" t="s">
        <v>63</v>
      </c>
      <c r="C82" s="18" t="s">
        <v>594</v>
      </c>
      <c r="D82" s="18" t="s">
        <v>25</v>
      </c>
      <c r="E82" s="19" t="s">
        <v>595</v>
      </c>
      <c r="F82" s="18"/>
      <c r="G82" s="19">
        <v>47</v>
      </c>
      <c r="H82" s="19">
        <v>37</v>
      </c>
      <c r="I82" s="57">
        <f t="shared" si="1"/>
        <v>84</v>
      </c>
      <c r="J82" s="18">
        <v>7896780894</v>
      </c>
      <c r="K82" s="18"/>
      <c r="L82" s="18"/>
      <c r="M82" s="18"/>
      <c r="N82" s="18"/>
      <c r="O82" s="18"/>
      <c r="P82" s="24">
        <v>43659</v>
      </c>
      <c r="Q82" s="18" t="s">
        <v>184</v>
      </c>
      <c r="R82" s="18">
        <v>22</v>
      </c>
      <c r="S82" s="18" t="s">
        <v>179</v>
      </c>
      <c r="T82" s="18"/>
    </row>
    <row r="83" spans="1:20">
      <c r="A83" s="4">
        <v>79</v>
      </c>
      <c r="B83" s="17" t="s">
        <v>63</v>
      </c>
      <c r="C83" s="18" t="s">
        <v>596</v>
      </c>
      <c r="D83" s="18" t="s">
        <v>25</v>
      </c>
      <c r="E83" s="19" t="s">
        <v>597</v>
      </c>
      <c r="F83" s="18"/>
      <c r="G83" s="19">
        <v>53</v>
      </c>
      <c r="H83" s="19">
        <v>28</v>
      </c>
      <c r="I83" s="57">
        <f t="shared" si="1"/>
        <v>81</v>
      </c>
      <c r="J83" s="18">
        <v>9678161150</v>
      </c>
      <c r="K83" s="18"/>
      <c r="L83" s="18"/>
      <c r="M83" s="18"/>
      <c r="N83" s="18"/>
      <c r="O83" s="18"/>
      <c r="P83" s="24">
        <v>43662</v>
      </c>
      <c r="Q83" s="18" t="s">
        <v>180</v>
      </c>
      <c r="R83" s="18">
        <v>24</v>
      </c>
      <c r="S83" s="18" t="s">
        <v>179</v>
      </c>
      <c r="T83" s="18"/>
    </row>
    <row r="84" spans="1:20">
      <c r="A84" s="4">
        <v>80</v>
      </c>
      <c r="B84" s="17" t="s">
        <v>63</v>
      </c>
      <c r="C84" s="18" t="s">
        <v>598</v>
      </c>
      <c r="D84" s="18" t="s">
        <v>25</v>
      </c>
      <c r="E84" s="19"/>
      <c r="F84" s="18"/>
      <c r="G84" s="19">
        <v>11</v>
      </c>
      <c r="H84" s="19">
        <v>14</v>
      </c>
      <c r="I84" s="57">
        <f t="shared" si="1"/>
        <v>25</v>
      </c>
      <c r="J84" s="18">
        <v>9401037374</v>
      </c>
      <c r="K84" s="18"/>
      <c r="L84" s="18"/>
      <c r="M84" s="18"/>
      <c r="N84" s="18"/>
      <c r="O84" s="18"/>
      <c r="P84" s="24">
        <v>43663</v>
      </c>
      <c r="Q84" s="18" t="s">
        <v>181</v>
      </c>
      <c r="R84" s="18">
        <v>12</v>
      </c>
      <c r="S84" s="18" t="s">
        <v>179</v>
      </c>
      <c r="T84" s="18"/>
    </row>
    <row r="85" spans="1:20">
      <c r="A85" s="4">
        <v>81</v>
      </c>
      <c r="B85" s="17" t="s">
        <v>63</v>
      </c>
      <c r="C85" s="18" t="s">
        <v>599</v>
      </c>
      <c r="D85" s="18" t="s">
        <v>25</v>
      </c>
      <c r="E85" s="19" t="s">
        <v>600</v>
      </c>
      <c r="F85" s="18"/>
      <c r="G85" s="19">
        <v>11</v>
      </c>
      <c r="H85" s="19">
        <v>8</v>
      </c>
      <c r="I85" s="57">
        <f t="shared" si="1"/>
        <v>19</v>
      </c>
      <c r="J85" s="18">
        <v>8876391908</v>
      </c>
      <c r="K85" s="18"/>
      <c r="L85" s="18"/>
      <c r="M85" s="18"/>
      <c r="N85" s="18"/>
      <c r="O85" s="18"/>
      <c r="P85" s="24">
        <v>43663</v>
      </c>
      <c r="Q85" s="18" t="s">
        <v>181</v>
      </c>
      <c r="R85" s="18">
        <v>12</v>
      </c>
      <c r="S85" s="18" t="s">
        <v>179</v>
      </c>
      <c r="T85" s="18"/>
    </row>
    <row r="86" spans="1:20">
      <c r="A86" s="4">
        <v>82</v>
      </c>
      <c r="B86" s="17" t="s">
        <v>63</v>
      </c>
      <c r="C86" s="18" t="s">
        <v>601</v>
      </c>
      <c r="D86" s="18" t="s">
        <v>25</v>
      </c>
      <c r="E86" s="19" t="s">
        <v>602</v>
      </c>
      <c r="F86" s="18"/>
      <c r="G86" s="19">
        <v>17</v>
      </c>
      <c r="H86" s="19">
        <v>18</v>
      </c>
      <c r="I86" s="57">
        <f t="shared" si="1"/>
        <v>35</v>
      </c>
      <c r="J86" s="18">
        <v>7821030749</v>
      </c>
      <c r="K86" s="18"/>
      <c r="L86" s="18"/>
      <c r="M86" s="18"/>
      <c r="N86" s="18"/>
      <c r="O86" s="18"/>
      <c r="P86" s="24">
        <v>43664</v>
      </c>
      <c r="Q86" s="18" t="s">
        <v>182</v>
      </c>
      <c r="R86" s="18">
        <v>14</v>
      </c>
      <c r="S86" s="18" t="s">
        <v>179</v>
      </c>
      <c r="T86" s="18"/>
    </row>
    <row r="87" spans="1:20">
      <c r="A87" s="4">
        <v>83</v>
      </c>
      <c r="B87" s="17" t="s">
        <v>63</v>
      </c>
      <c r="C87" s="18" t="s">
        <v>603</v>
      </c>
      <c r="D87" s="18" t="s">
        <v>25</v>
      </c>
      <c r="E87" s="19"/>
      <c r="F87" s="18"/>
      <c r="G87" s="19">
        <v>18</v>
      </c>
      <c r="H87" s="19">
        <v>23</v>
      </c>
      <c r="I87" s="57">
        <f t="shared" si="1"/>
        <v>41</v>
      </c>
      <c r="J87" s="18"/>
      <c r="K87" s="18"/>
      <c r="L87" s="18"/>
      <c r="M87" s="18"/>
      <c r="N87" s="18"/>
      <c r="O87" s="18"/>
      <c r="P87" s="24">
        <v>43664</v>
      </c>
      <c r="Q87" s="18" t="s">
        <v>182</v>
      </c>
      <c r="R87" s="18">
        <v>14</v>
      </c>
      <c r="S87" s="18" t="s">
        <v>179</v>
      </c>
      <c r="T87" s="18"/>
    </row>
    <row r="88" spans="1:20">
      <c r="A88" s="4">
        <v>84</v>
      </c>
      <c r="B88" s="17" t="s">
        <v>63</v>
      </c>
      <c r="C88" s="18" t="s">
        <v>604</v>
      </c>
      <c r="D88" s="18" t="s">
        <v>25</v>
      </c>
      <c r="E88" s="19"/>
      <c r="F88" s="18"/>
      <c r="G88" s="19">
        <v>14</v>
      </c>
      <c r="H88" s="19">
        <v>13</v>
      </c>
      <c r="I88" s="57">
        <f t="shared" si="1"/>
        <v>27</v>
      </c>
      <c r="J88" s="18">
        <v>9864971731</v>
      </c>
      <c r="K88" s="18"/>
      <c r="L88" s="18"/>
      <c r="M88" s="18"/>
      <c r="N88" s="18"/>
      <c r="O88" s="18"/>
      <c r="P88" s="24">
        <v>43665</v>
      </c>
      <c r="Q88" s="18" t="s">
        <v>183</v>
      </c>
      <c r="R88" s="18">
        <v>38</v>
      </c>
      <c r="S88" s="18" t="s">
        <v>179</v>
      </c>
      <c r="T88" s="18"/>
    </row>
    <row r="89" spans="1:20">
      <c r="A89" s="4">
        <v>85</v>
      </c>
      <c r="B89" s="17" t="s">
        <v>63</v>
      </c>
      <c r="C89" s="18" t="s">
        <v>605</v>
      </c>
      <c r="D89" s="18" t="s">
        <v>25</v>
      </c>
      <c r="E89" s="19" t="s">
        <v>606</v>
      </c>
      <c r="F89" s="18"/>
      <c r="G89" s="19">
        <v>19</v>
      </c>
      <c r="H89" s="19">
        <v>13</v>
      </c>
      <c r="I89" s="57">
        <f t="shared" si="1"/>
        <v>32</v>
      </c>
      <c r="J89" s="18">
        <v>8011607989</v>
      </c>
      <c r="K89" s="18"/>
      <c r="L89" s="18"/>
      <c r="M89" s="18"/>
      <c r="N89" s="18"/>
      <c r="O89" s="18"/>
      <c r="P89" s="24">
        <v>43665</v>
      </c>
      <c r="Q89" s="18" t="s">
        <v>183</v>
      </c>
      <c r="R89" s="18">
        <v>38</v>
      </c>
      <c r="S89" s="18" t="s">
        <v>179</v>
      </c>
      <c r="T89" s="18"/>
    </row>
    <row r="90" spans="1:20">
      <c r="A90" s="4">
        <v>86</v>
      </c>
      <c r="B90" s="17" t="s">
        <v>63</v>
      </c>
      <c r="C90" s="18" t="s">
        <v>607</v>
      </c>
      <c r="D90" s="18" t="s">
        <v>25</v>
      </c>
      <c r="E90" s="19"/>
      <c r="F90" s="18"/>
      <c r="G90" s="19">
        <v>26</v>
      </c>
      <c r="H90" s="19">
        <v>32</v>
      </c>
      <c r="I90" s="57">
        <f t="shared" si="1"/>
        <v>58</v>
      </c>
      <c r="J90" s="18">
        <v>8473833675</v>
      </c>
      <c r="K90" s="18"/>
      <c r="L90" s="18"/>
      <c r="M90" s="18"/>
      <c r="N90" s="18"/>
      <c r="O90" s="18"/>
      <c r="P90" s="24">
        <v>43666</v>
      </c>
      <c r="Q90" s="18" t="s">
        <v>184</v>
      </c>
      <c r="R90" s="18">
        <v>14</v>
      </c>
      <c r="S90" s="18" t="s">
        <v>179</v>
      </c>
      <c r="T90" s="18"/>
    </row>
    <row r="91" spans="1:20">
      <c r="A91" s="4">
        <v>87</v>
      </c>
      <c r="B91" s="17" t="s">
        <v>63</v>
      </c>
      <c r="C91" s="18" t="s">
        <v>608</v>
      </c>
      <c r="D91" s="18" t="s">
        <v>25</v>
      </c>
      <c r="E91" s="19" t="s">
        <v>609</v>
      </c>
      <c r="F91" s="18"/>
      <c r="G91" s="19">
        <v>18</v>
      </c>
      <c r="H91" s="19">
        <v>13</v>
      </c>
      <c r="I91" s="57">
        <f t="shared" si="1"/>
        <v>31</v>
      </c>
      <c r="J91" s="18">
        <v>9954105588</v>
      </c>
      <c r="K91" s="18"/>
      <c r="L91" s="18"/>
      <c r="M91" s="18"/>
      <c r="N91" s="18"/>
      <c r="O91" s="18"/>
      <c r="P91" s="24">
        <v>43666</v>
      </c>
      <c r="Q91" s="18" t="s">
        <v>184</v>
      </c>
      <c r="R91" s="18">
        <v>14</v>
      </c>
      <c r="S91" s="18" t="s">
        <v>179</v>
      </c>
      <c r="T91" s="18"/>
    </row>
    <row r="92" spans="1:20">
      <c r="A92" s="4">
        <v>88</v>
      </c>
      <c r="B92" s="17" t="s">
        <v>63</v>
      </c>
      <c r="C92" s="18" t="s">
        <v>610</v>
      </c>
      <c r="D92" s="18" t="s">
        <v>25</v>
      </c>
      <c r="E92" s="19"/>
      <c r="F92" s="18"/>
      <c r="G92" s="19">
        <v>25</v>
      </c>
      <c r="H92" s="19">
        <v>23</v>
      </c>
      <c r="I92" s="57">
        <f t="shared" si="1"/>
        <v>48</v>
      </c>
      <c r="J92" s="18">
        <v>9864895515</v>
      </c>
      <c r="K92" s="18"/>
      <c r="L92" s="18"/>
      <c r="M92" s="18"/>
      <c r="N92" s="18"/>
      <c r="O92" s="18"/>
      <c r="P92" s="24">
        <v>43669</v>
      </c>
      <c r="Q92" s="18" t="s">
        <v>180</v>
      </c>
      <c r="R92" s="18">
        <v>13</v>
      </c>
      <c r="S92" s="18" t="s">
        <v>179</v>
      </c>
      <c r="T92" s="18"/>
    </row>
    <row r="93" spans="1:20">
      <c r="A93" s="4">
        <v>89</v>
      </c>
      <c r="B93" s="17" t="s">
        <v>63</v>
      </c>
      <c r="C93" s="18" t="s">
        <v>611</v>
      </c>
      <c r="D93" s="18" t="s">
        <v>25</v>
      </c>
      <c r="E93" s="19"/>
      <c r="F93" s="18"/>
      <c r="G93" s="19">
        <v>8</v>
      </c>
      <c r="H93" s="19">
        <v>13</v>
      </c>
      <c r="I93" s="57">
        <f t="shared" si="1"/>
        <v>21</v>
      </c>
      <c r="J93" s="18">
        <v>9435981527</v>
      </c>
      <c r="K93" s="18"/>
      <c r="L93" s="18"/>
      <c r="M93" s="18"/>
      <c r="N93" s="18"/>
      <c r="O93" s="18"/>
      <c r="P93" s="24">
        <v>43669</v>
      </c>
      <c r="Q93" s="18" t="s">
        <v>180</v>
      </c>
      <c r="R93" s="18">
        <v>13</v>
      </c>
      <c r="S93" s="18" t="s">
        <v>179</v>
      </c>
      <c r="T93" s="18"/>
    </row>
    <row r="94" spans="1:20">
      <c r="A94" s="4">
        <v>90</v>
      </c>
      <c r="B94" s="17" t="s">
        <v>63</v>
      </c>
      <c r="C94" s="18" t="s">
        <v>612</v>
      </c>
      <c r="D94" s="18" t="s">
        <v>25</v>
      </c>
      <c r="E94" s="19" t="s">
        <v>613</v>
      </c>
      <c r="F94" s="18"/>
      <c r="G94" s="19">
        <v>12</v>
      </c>
      <c r="H94" s="19">
        <v>15</v>
      </c>
      <c r="I94" s="57">
        <f t="shared" si="1"/>
        <v>27</v>
      </c>
      <c r="J94" s="18">
        <v>9085751950</v>
      </c>
      <c r="K94" s="18"/>
      <c r="L94" s="18"/>
      <c r="M94" s="18"/>
      <c r="N94" s="18"/>
      <c r="O94" s="18"/>
      <c r="P94" s="24">
        <v>43670</v>
      </c>
      <c r="Q94" s="18" t="s">
        <v>181</v>
      </c>
      <c r="R94" s="18">
        <v>11</v>
      </c>
      <c r="S94" s="18" t="s">
        <v>179</v>
      </c>
      <c r="T94" s="18"/>
    </row>
    <row r="95" spans="1:20">
      <c r="A95" s="4">
        <v>91</v>
      </c>
      <c r="B95" s="17" t="s">
        <v>63</v>
      </c>
      <c r="C95" s="18" t="s">
        <v>614</v>
      </c>
      <c r="D95" s="18" t="s">
        <v>25</v>
      </c>
      <c r="E95" s="19" t="s">
        <v>534</v>
      </c>
      <c r="F95" s="18"/>
      <c r="G95" s="19">
        <v>15</v>
      </c>
      <c r="H95" s="19">
        <v>6</v>
      </c>
      <c r="I95" s="57">
        <f t="shared" si="1"/>
        <v>21</v>
      </c>
      <c r="J95" s="18">
        <v>9859418015</v>
      </c>
      <c r="K95" s="18"/>
      <c r="L95" s="18"/>
      <c r="M95" s="18"/>
      <c r="N95" s="18"/>
      <c r="O95" s="18"/>
      <c r="P95" s="24">
        <v>43670</v>
      </c>
      <c r="Q95" s="18" t="s">
        <v>181</v>
      </c>
      <c r="R95" s="18">
        <v>11</v>
      </c>
      <c r="S95" s="18" t="s">
        <v>179</v>
      </c>
      <c r="T95" s="18"/>
    </row>
    <row r="96" spans="1:20">
      <c r="A96" s="4">
        <v>92</v>
      </c>
      <c r="B96" s="17" t="s">
        <v>63</v>
      </c>
      <c r="C96" s="18" t="s">
        <v>615</v>
      </c>
      <c r="D96" s="18" t="s">
        <v>25</v>
      </c>
      <c r="E96" s="19" t="s">
        <v>536</v>
      </c>
      <c r="F96" s="18"/>
      <c r="G96" s="19">
        <v>11</v>
      </c>
      <c r="H96" s="19">
        <v>10</v>
      </c>
      <c r="I96" s="57">
        <f t="shared" si="1"/>
        <v>21</v>
      </c>
      <c r="J96" s="18">
        <v>8822068066</v>
      </c>
      <c r="K96" s="18"/>
      <c r="L96" s="18"/>
      <c r="M96" s="18"/>
      <c r="N96" s="18"/>
      <c r="O96" s="18"/>
      <c r="P96" s="24">
        <v>43671</v>
      </c>
      <c r="Q96" s="18" t="s">
        <v>182</v>
      </c>
      <c r="R96" s="18">
        <v>12</v>
      </c>
      <c r="S96" s="18" t="s">
        <v>179</v>
      </c>
      <c r="T96" s="18"/>
    </row>
    <row r="97" spans="1:20">
      <c r="A97" s="4">
        <v>93</v>
      </c>
      <c r="B97" s="17" t="s">
        <v>63</v>
      </c>
      <c r="C97" s="18" t="s">
        <v>616</v>
      </c>
      <c r="D97" s="18" t="s">
        <v>25</v>
      </c>
      <c r="E97" s="19" t="s">
        <v>538</v>
      </c>
      <c r="F97" s="18"/>
      <c r="G97" s="19">
        <v>10</v>
      </c>
      <c r="H97" s="19">
        <v>4</v>
      </c>
      <c r="I97" s="57">
        <f t="shared" si="1"/>
        <v>14</v>
      </c>
      <c r="J97" s="18"/>
      <c r="K97" s="18"/>
      <c r="L97" s="18"/>
      <c r="M97" s="18"/>
      <c r="N97" s="18"/>
      <c r="O97" s="18"/>
      <c r="P97" s="24">
        <v>43671</v>
      </c>
      <c r="Q97" s="18" t="s">
        <v>182</v>
      </c>
      <c r="R97" s="18">
        <v>12</v>
      </c>
      <c r="S97" s="18" t="s">
        <v>179</v>
      </c>
      <c r="T97" s="18"/>
    </row>
    <row r="98" spans="1:20">
      <c r="A98" s="4">
        <v>94</v>
      </c>
      <c r="B98" s="17" t="s">
        <v>63</v>
      </c>
      <c r="C98" s="18" t="s">
        <v>617</v>
      </c>
      <c r="D98" s="18" t="s">
        <v>25</v>
      </c>
      <c r="E98" s="19" t="s">
        <v>540</v>
      </c>
      <c r="F98" s="18"/>
      <c r="G98" s="19">
        <v>10</v>
      </c>
      <c r="H98" s="19">
        <v>8</v>
      </c>
      <c r="I98" s="57">
        <f t="shared" si="1"/>
        <v>18</v>
      </c>
      <c r="J98" s="18">
        <v>7399597414</v>
      </c>
      <c r="K98" s="18"/>
      <c r="L98" s="18"/>
      <c r="M98" s="18"/>
      <c r="N98" s="18"/>
      <c r="O98" s="18"/>
      <c r="P98" s="24">
        <v>43672</v>
      </c>
      <c r="Q98" s="18" t="s">
        <v>183</v>
      </c>
      <c r="R98" s="18">
        <v>13</v>
      </c>
      <c r="S98" s="18" t="s">
        <v>179</v>
      </c>
      <c r="T98" s="18"/>
    </row>
    <row r="99" spans="1:20">
      <c r="A99" s="4">
        <v>95</v>
      </c>
      <c r="B99" s="17" t="s">
        <v>63</v>
      </c>
      <c r="C99" s="18" t="s">
        <v>618</v>
      </c>
      <c r="D99" s="18" t="s">
        <v>25</v>
      </c>
      <c r="E99" s="19" t="s">
        <v>536</v>
      </c>
      <c r="F99" s="18"/>
      <c r="G99" s="19">
        <v>4</v>
      </c>
      <c r="H99" s="19">
        <v>3</v>
      </c>
      <c r="I99" s="57">
        <f t="shared" si="1"/>
        <v>7</v>
      </c>
      <c r="J99" s="18">
        <v>9864665361</v>
      </c>
      <c r="K99" s="18"/>
      <c r="L99" s="18"/>
      <c r="M99" s="18"/>
      <c r="N99" s="18"/>
      <c r="O99" s="18"/>
      <c r="P99" s="24">
        <v>43672</v>
      </c>
      <c r="Q99" s="18" t="s">
        <v>183</v>
      </c>
      <c r="R99" s="18">
        <v>13</v>
      </c>
      <c r="S99" s="18" t="s">
        <v>179</v>
      </c>
      <c r="T99" s="18"/>
    </row>
    <row r="100" spans="1:20">
      <c r="A100" s="4">
        <v>96</v>
      </c>
      <c r="B100" s="17" t="s">
        <v>63</v>
      </c>
      <c r="C100" s="18" t="s">
        <v>619</v>
      </c>
      <c r="D100" s="18" t="s">
        <v>25</v>
      </c>
      <c r="E100" s="19"/>
      <c r="F100" s="18"/>
      <c r="G100" s="19">
        <v>10</v>
      </c>
      <c r="H100" s="19">
        <v>10</v>
      </c>
      <c r="I100" s="57">
        <f t="shared" si="1"/>
        <v>20</v>
      </c>
      <c r="J100" s="18">
        <v>8876386809</v>
      </c>
      <c r="K100" s="18"/>
      <c r="L100" s="18"/>
      <c r="M100" s="18"/>
      <c r="N100" s="18"/>
      <c r="O100" s="18"/>
      <c r="P100" s="24">
        <v>43673</v>
      </c>
      <c r="Q100" s="18" t="s">
        <v>184</v>
      </c>
      <c r="R100" s="18">
        <v>14</v>
      </c>
      <c r="S100" s="18" t="s">
        <v>179</v>
      </c>
      <c r="T100" s="18"/>
    </row>
    <row r="101" spans="1:20">
      <c r="A101" s="4">
        <v>97</v>
      </c>
      <c r="B101" s="17" t="s">
        <v>63</v>
      </c>
      <c r="C101" s="18" t="s">
        <v>620</v>
      </c>
      <c r="D101" s="18" t="s">
        <v>25</v>
      </c>
      <c r="E101" s="19" t="s">
        <v>544</v>
      </c>
      <c r="F101" s="18"/>
      <c r="G101" s="19">
        <v>21</v>
      </c>
      <c r="H101" s="19">
        <v>13</v>
      </c>
      <c r="I101" s="57">
        <f t="shared" si="1"/>
        <v>34</v>
      </c>
      <c r="J101" s="18">
        <v>9707041003</v>
      </c>
      <c r="K101" s="18"/>
      <c r="L101" s="18"/>
      <c r="M101" s="18"/>
      <c r="N101" s="18"/>
      <c r="O101" s="18"/>
      <c r="P101" s="24">
        <v>43673</v>
      </c>
      <c r="Q101" s="18" t="s">
        <v>184</v>
      </c>
      <c r="R101" s="18">
        <v>14</v>
      </c>
      <c r="S101" s="18" t="s">
        <v>179</v>
      </c>
      <c r="T101" s="18"/>
    </row>
    <row r="102" spans="1:20">
      <c r="A102" s="4">
        <v>98</v>
      </c>
      <c r="B102" s="17" t="s">
        <v>63</v>
      </c>
      <c r="C102" s="18" t="s">
        <v>621</v>
      </c>
      <c r="D102" s="18" t="s">
        <v>25</v>
      </c>
      <c r="E102" s="19" t="s">
        <v>546</v>
      </c>
      <c r="F102" s="18"/>
      <c r="G102" s="19">
        <v>6</v>
      </c>
      <c r="H102" s="19">
        <v>7</v>
      </c>
      <c r="I102" s="57">
        <f t="shared" si="1"/>
        <v>13</v>
      </c>
      <c r="J102" s="18">
        <v>9577150414</v>
      </c>
      <c r="K102" s="18"/>
      <c r="L102" s="18"/>
      <c r="M102" s="18"/>
      <c r="N102" s="18"/>
      <c r="O102" s="18"/>
      <c r="P102" s="24">
        <v>43676</v>
      </c>
      <c r="Q102" s="18" t="s">
        <v>180</v>
      </c>
      <c r="R102" s="18">
        <v>11</v>
      </c>
      <c r="S102" s="18" t="s">
        <v>179</v>
      </c>
      <c r="T102" s="18"/>
    </row>
    <row r="103" spans="1:20">
      <c r="A103" s="4">
        <v>99</v>
      </c>
      <c r="B103" s="17" t="s">
        <v>63</v>
      </c>
      <c r="C103" s="18" t="s">
        <v>622</v>
      </c>
      <c r="D103" s="18" t="s">
        <v>25</v>
      </c>
      <c r="E103" s="19" t="s">
        <v>548</v>
      </c>
      <c r="F103" s="18"/>
      <c r="G103" s="19">
        <v>9</v>
      </c>
      <c r="H103" s="19">
        <v>9</v>
      </c>
      <c r="I103" s="57">
        <f t="shared" si="1"/>
        <v>18</v>
      </c>
      <c r="J103" s="18">
        <v>9864373394</v>
      </c>
      <c r="K103" s="18"/>
      <c r="L103" s="18"/>
      <c r="M103" s="18"/>
      <c r="N103" s="18"/>
      <c r="O103" s="18"/>
      <c r="P103" s="24">
        <v>43676</v>
      </c>
      <c r="Q103" s="18" t="s">
        <v>180</v>
      </c>
      <c r="R103" s="18">
        <v>11</v>
      </c>
      <c r="S103" s="18" t="s">
        <v>179</v>
      </c>
      <c r="T103" s="18"/>
    </row>
    <row r="104" spans="1:20">
      <c r="A104" s="4">
        <v>100</v>
      </c>
      <c r="B104" s="17" t="s">
        <v>63</v>
      </c>
      <c r="C104" s="18" t="s">
        <v>623</v>
      </c>
      <c r="D104" s="18" t="s">
        <v>25</v>
      </c>
      <c r="E104" s="19" t="s">
        <v>550</v>
      </c>
      <c r="F104" s="18"/>
      <c r="G104" s="19">
        <v>14</v>
      </c>
      <c r="H104" s="19">
        <v>9</v>
      </c>
      <c r="I104" s="57">
        <f t="shared" si="1"/>
        <v>23</v>
      </c>
      <c r="J104" s="18">
        <v>8011310489</v>
      </c>
      <c r="K104" s="18"/>
      <c r="L104" s="18"/>
      <c r="M104" s="18"/>
      <c r="N104" s="18"/>
      <c r="O104" s="18"/>
      <c r="P104" s="24">
        <v>43677</v>
      </c>
      <c r="Q104" s="18" t="s">
        <v>181</v>
      </c>
      <c r="R104" s="18">
        <v>10</v>
      </c>
      <c r="S104" s="18" t="s">
        <v>179</v>
      </c>
      <c r="T104" s="18"/>
    </row>
    <row r="105" spans="1:20">
      <c r="A105" s="4">
        <v>101</v>
      </c>
      <c r="B105" s="17" t="s">
        <v>63</v>
      </c>
      <c r="C105" s="18" t="s">
        <v>624</v>
      </c>
      <c r="D105" s="18" t="s">
        <v>25</v>
      </c>
      <c r="E105" s="19" t="s">
        <v>552</v>
      </c>
      <c r="F105" s="18"/>
      <c r="G105" s="19">
        <v>11</v>
      </c>
      <c r="H105" s="19">
        <v>17</v>
      </c>
      <c r="I105" s="57">
        <f t="shared" si="1"/>
        <v>28</v>
      </c>
      <c r="J105" s="18">
        <v>9707554546</v>
      </c>
      <c r="K105" s="18"/>
      <c r="L105" s="18"/>
      <c r="M105" s="18"/>
      <c r="N105" s="18"/>
      <c r="O105" s="18"/>
      <c r="P105" s="24">
        <v>43677</v>
      </c>
      <c r="Q105" s="18" t="s">
        <v>181</v>
      </c>
      <c r="R105" s="18">
        <v>10</v>
      </c>
      <c r="S105" s="18" t="s">
        <v>179</v>
      </c>
      <c r="T105" s="18"/>
    </row>
    <row r="106" spans="1:20">
      <c r="A106" s="4">
        <v>102</v>
      </c>
      <c r="B106" s="17" t="s">
        <v>63</v>
      </c>
      <c r="C106" s="18" t="s">
        <v>625</v>
      </c>
      <c r="D106" s="18" t="s">
        <v>25</v>
      </c>
      <c r="E106" s="19"/>
      <c r="F106" s="18"/>
      <c r="G106" s="19">
        <v>14</v>
      </c>
      <c r="H106" s="19">
        <v>15</v>
      </c>
      <c r="I106" s="57">
        <f t="shared" si="1"/>
        <v>29</v>
      </c>
      <c r="J106" s="18">
        <v>8472986185</v>
      </c>
      <c r="K106" s="18"/>
      <c r="L106" s="18"/>
      <c r="M106" s="18"/>
      <c r="N106" s="18"/>
      <c r="O106" s="18"/>
      <c r="P106" s="24">
        <v>43677</v>
      </c>
      <c r="Q106" s="18" t="s">
        <v>181</v>
      </c>
      <c r="R106" s="18">
        <v>10</v>
      </c>
      <c r="S106" s="18" t="s">
        <v>179</v>
      </c>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102</v>
      </c>
      <c r="D165" s="21"/>
      <c r="E165" s="13"/>
      <c r="F165" s="21"/>
      <c r="G165" s="58">
        <f>SUM(G5:G164)</f>
        <v>2279</v>
      </c>
      <c r="H165" s="58">
        <f>SUM(H5:H164)</f>
        <v>2257</v>
      </c>
      <c r="I165" s="58">
        <f>SUM(I5:I164)</f>
        <v>4536</v>
      </c>
      <c r="J165" s="21"/>
      <c r="K165" s="21"/>
      <c r="L165" s="21"/>
      <c r="M165" s="21"/>
      <c r="N165" s="21"/>
      <c r="O165" s="21"/>
      <c r="P165" s="14"/>
      <c r="Q165" s="21"/>
      <c r="R165" s="21"/>
      <c r="S165" s="21"/>
      <c r="T165" s="12"/>
    </row>
    <row r="166" spans="1:20">
      <c r="A166" s="44" t="s">
        <v>62</v>
      </c>
      <c r="B166" s="10">
        <f>COUNTIF(B$5:B$164,"Team 1")</f>
        <v>51</v>
      </c>
      <c r="C166" s="44" t="s">
        <v>25</v>
      </c>
      <c r="D166" s="10">
        <f>COUNTIF(D5:D164,"Anganwadi")</f>
        <v>102</v>
      </c>
    </row>
    <row r="167" spans="1:20">
      <c r="A167" s="44" t="s">
        <v>63</v>
      </c>
      <c r="B167" s="10">
        <f>COUNTIF(B$6:B$164,"Team 2")</f>
        <v>51</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69" activePane="bottomRight" state="frozen"/>
      <selection pane="topRight" activeCell="C1" sqref="C1"/>
      <selection pane="bottomLeft" activeCell="A5" sqref="A5"/>
      <selection pane="bottomRight" activeCell="P69" sqref="P6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7" t="s">
        <v>70</v>
      </c>
      <c r="B1" s="127"/>
      <c r="C1" s="127"/>
      <c r="D1" s="53"/>
      <c r="E1" s="53"/>
      <c r="F1" s="53"/>
      <c r="G1" s="53"/>
      <c r="H1" s="53"/>
      <c r="I1" s="53"/>
      <c r="J1" s="53"/>
      <c r="K1" s="53"/>
      <c r="L1" s="53"/>
      <c r="M1" s="53"/>
      <c r="N1" s="53"/>
      <c r="O1" s="53"/>
      <c r="P1" s="53"/>
      <c r="Q1" s="53"/>
      <c r="R1" s="53"/>
      <c r="S1" s="53"/>
    </row>
    <row r="2" spans="1:20">
      <c r="A2" s="123" t="s">
        <v>59</v>
      </c>
      <c r="B2" s="124"/>
      <c r="C2" s="124"/>
      <c r="D2" s="25">
        <v>43678</v>
      </c>
      <c r="E2" s="22"/>
      <c r="F2" s="22"/>
      <c r="G2" s="22"/>
      <c r="H2" s="22"/>
      <c r="I2" s="22"/>
      <c r="J2" s="22"/>
      <c r="K2" s="22"/>
      <c r="L2" s="22"/>
      <c r="M2" s="22"/>
      <c r="N2" s="22"/>
      <c r="O2" s="22"/>
      <c r="P2" s="22"/>
      <c r="Q2" s="22"/>
      <c r="R2" s="22"/>
      <c r="S2" s="22"/>
    </row>
    <row r="3" spans="1:20" ht="24" customHeight="1">
      <c r="A3" s="119" t="s">
        <v>14</v>
      </c>
      <c r="B3" s="121" t="s">
        <v>61</v>
      </c>
      <c r="C3" s="118" t="s">
        <v>7</v>
      </c>
      <c r="D3" s="118" t="s">
        <v>55</v>
      </c>
      <c r="E3" s="118" t="s">
        <v>16</v>
      </c>
      <c r="F3" s="125" t="s">
        <v>17</v>
      </c>
      <c r="G3" s="118" t="s">
        <v>8</v>
      </c>
      <c r="H3" s="118"/>
      <c r="I3" s="118"/>
      <c r="J3" s="118" t="s">
        <v>31</v>
      </c>
      <c r="K3" s="121" t="s">
        <v>33</v>
      </c>
      <c r="L3" s="121" t="s">
        <v>50</v>
      </c>
      <c r="M3" s="121" t="s">
        <v>51</v>
      </c>
      <c r="N3" s="121" t="s">
        <v>34</v>
      </c>
      <c r="O3" s="121" t="s">
        <v>35</v>
      </c>
      <c r="P3" s="119" t="s">
        <v>54</v>
      </c>
      <c r="Q3" s="118" t="s">
        <v>52</v>
      </c>
      <c r="R3" s="118" t="s">
        <v>32</v>
      </c>
      <c r="S3" s="118" t="s">
        <v>53</v>
      </c>
      <c r="T3" s="118" t="s">
        <v>13</v>
      </c>
    </row>
    <row r="4" spans="1:20" ht="25.5" customHeight="1">
      <c r="A4" s="119"/>
      <c r="B4" s="126"/>
      <c r="C4" s="118"/>
      <c r="D4" s="118"/>
      <c r="E4" s="118"/>
      <c r="F4" s="125"/>
      <c r="G4" s="23" t="s">
        <v>9</v>
      </c>
      <c r="H4" s="23" t="s">
        <v>10</v>
      </c>
      <c r="I4" s="23" t="s">
        <v>11</v>
      </c>
      <c r="J4" s="118"/>
      <c r="K4" s="122"/>
      <c r="L4" s="122"/>
      <c r="M4" s="122"/>
      <c r="N4" s="122"/>
      <c r="O4" s="122"/>
      <c r="P4" s="119"/>
      <c r="Q4" s="119"/>
      <c r="R4" s="118"/>
      <c r="S4" s="118"/>
      <c r="T4" s="118"/>
    </row>
    <row r="5" spans="1:20">
      <c r="A5" s="4">
        <v>1</v>
      </c>
      <c r="B5" s="17" t="s">
        <v>62</v>
      </c>
      <c r="C5" s="18" t="s">
        <v>626</v>
      </c>
      <c r="D5" s="18" t="s">
        <v>25</v>
      </c>
      <c r="E5" s="19" t="s">
        <v>627</v>
      </c>
      <c r="F5" s="18"/>
      <c r="G5" s="19">
        <v>14</v>
      </c>
      <c r="H5" s="19">
        <v>23</v>
      </c>
      <c r="I5" s="57">
        <f>SUM(G5:H5)</f>
        <v>37</v>
      </c>
      <c r="J5" s="18">
        <v>8486825694</v>
      </c>
      <c r="K5" s="18"/>
      <c r="L5" s="18"/>
      <c r="M5" s="18"/>
      <c r="N5" s="18"/>
      <c r="O5" s="18"/>
      <c r="P5" s="24">
        <v>43678</v>
      </c>
      <c r="Q5" s="18" t="s">
        <v>181</v>
      </c>
      <c r="R5" s="18">
        <v>5</v>
      </c>
      <c r="S5" s="18" t="s">
        <v>179</v>
      </c>
      <c r="T5" s="18"/>
    </row>
    <row r="6" spans="1:20">
      <c r="A6" s="4">
        <v>2</v>
      </c>
      <c r="B6" s="17" t="s">
        <v>62</v>
      </c>
      <c r="C6" s="18" t="s">
        <v>628</v>
      </c>
      <c r="D6" s="18" t="s">
        <v>25</v>
      </c>
      <c r="E6" s="19"/>
      <c r="F6" s="18"/>
      <c r="G6" s="19">
        <v>16</v>
      </c>
      <c r="H6" s="19">
        <v>10</v>
      </c>
      <c r="I6" s="57">
        <f t="shared" ref="I6:I69" si="0">SUM(G6:H6)</f>
        <v>26</v>
      </c>
      <c r="J6" s="18">
        <v>8874653262</v>
      </c>
      <c r="K6" s="18"/>
      <c r="L6" s="18"/>
      <c r="M6" s="18"/>
      <c r="N6" s="18"/>
      <c r="O6" s="18"/>
      <c r="P6" s="24">
        <v>43678</v>
      </c>
      <c r="Q6" s="18" t="s">
        <v>181</v>
      </c>
      <c r="R6" s="18">
        <v>5</v>
      </c>
      <c r="S6" s="18" t="s">
        <v>179</v>
      </c>
      <c r="T6" s="18"/>
    </row>
    <row r="7" spans="1:20">
      <c r="A7" s="4">
        <v>3</v>
      </c>
      <c r="B7" s="17" t="s">
        <v>62</v>
      </c>
      <c r="C7" s="18" t="s">
        <v>629</v>
      </c>
      <c r="D7" s="18" t="s">
        <v>25</v>
      </c>
      <c r="E7" s="19"/>
      <c r="F7" s="18"/>
      <c r="G7" s="19">
        <v>13</v>
      </c>
      <c r="H7" s="19">
        <v>16</v>
      </c>
      <c r="I7" s="57">
        <f t="shared" si="0"/>
        <v>29</v>
      </c>
      <c r="J7" s="18">
        <v>8011956578</v>
      </c>
      <c r="K7" s="18"/>
      <c r="L7" s="18"/>
      <c r="M7" s="18"/>
      <c r="N7" s="18"/>
      <c r="O7" s="18"/>
      <c r="P7" s="24">
        <v>43678</v>
      </c>
      <c r="Q7" s="18" t="s">
        <v>181</v>
      </c>
      <c r="R7" s="18">
        <v>8</v>
      </c>
      <c r="S7" s="18" t="s">
        <v>179</v>
      </c>
      <c r="T7" s="18"/>
    </row>
    <row r="8" spans="1:20" ht="33">
      <c r="A8" s="4">
        <v>4</v>
      </c>
      <c r="B8" s="17" t="s">
        <v>62</v>
      </c>
      <c r="C8" s="18" t="s">
        <v>630</v>
      </c>
      <c r="D8" s="18" t="s">
        <v>25</v>
      </c>
      <c r="E8" s="19"/>
      <c r="F8" s="18"/>
      <c r="G8" s="19">
        <v>27</v>
      </c>
      <c r="H8" s="19">
        <v>22</v>
      </c>
      <c r="I8" s="57">
        <f t="shared" si="0"/>
        <v>49</v>
      </c>
      <c r="J8" s="64">
        <v>9678978801</v>
      </c>
      <c r="K8" s="18"/>
      <c r="L8" s="18"/>
      <c r="M8" s="18"/>
      <c r="N8" s="18"/>
      <c r="O8" s="18"/>
      <c r="P8" s="24">
        <v>43678</v>
      </c>
      <c r="Q8" s="18" t="s">
        <v>181</v>
      </c>
      <c r="R8" s="18">
        <v>7</v>
      </c>
      <c r="S8" s="18" t="s">
        <v>179</v>
      </c>
      <c r="T8" s="18"/>
    </row>
    <row r="9" spans="1:20">
      <c r="A9" s="4">
        <v>5</v>
      </c>
      <c r="B9" s="17" t="s">
        <v>62</v>
      </c>
      <c r="C9" s="18" t="s">
        <v>631</v>
      </c>
      <c r="D9" s="18" t="s">
        <v>23</v>
      </c>
      <c r="E9" s="19" t="s">
        <v>632</v>
      </c>
      <c r="F9" s="18" t="s">
        <v>81</v>
      </c>
      <c r="G9" s="19">
        <v>75</v>
      </c>
      <c r="H9" s="19">
        <v>65</v>
      </c>
      <c r="I9" s="57">
        <f t="shared" si="0"/>
        <v>140</v>
      </c>
      <c r="J9" s="18">
        <v>9859153105</v>
      </c>
      <c r="K9" s="18"/>
      <c r="L9" s="18"/>
      <c r="M9" s="18"/>
      <c r="N9" s="18"/>
      <c r="O9" s="18"/>
      <c r="P9" s="24">
        <v>43679</v>
      </c>
      <c r="Q9" s="18" t="s">
        <v>182</v>
      </c>
      <c r="R9" s="18">
        <v>35</v>
      </c>
      <c r="S9" s="18" t="s">
        <v>179</v>
      </c>
      <c r="T9" s="18"/>
    </row>
    <row r="10" spans="1:20">
      <c r="A10" s="4">
        <v>6</v>
      </c>
      <c r="B10" s="17" t="s">
        <v>62</v>
      </c>
      <c r="C10" s="18" t="s">
        <v>633</v>
      </c>
      <c r="D10" s="18" t="s">
        <v>25</v>
      </c>
      <c r="E10" s="19"/>
      <c r="F10" s="18"/>
      <c r="G10" s="19">
        <v>15</v>
      </c>
      <c r="H10" s="19">
        <v>13</v>
      </c>
      <c r="I10" s="57">
        <f t="shared" si="0"/>
        <v>28</v>
      </c>
      <c r="J10" s="18">
        <v>8486782063</v>
      </c>
      <c r="K10" s="18"/>
      <c r="L10" s="18"/>
      <c r="M10" s="18"/>
      <c r="N10" s="18"/>
      <c r="O10" s="18"/>
      <c r="P10" s="24">
        <v>43680</v>
      </c>
      <c r="Q10" s="18" t="s">
        <v>183</v>
      </c>
      <c r="R10" s="18">
        <v>10</v>
      </c>
      <c r="S10" s="18" t="s">
        <v>179</v>
      </c>
      <c r="T10" s="18"/>
    </row>
    <row r="11" spans="1:20">
      <c r="A11" s="4">
        <v>7</v>
      </c>
      <c r="B11" s="17" t="s">
        <v>62</v>
      </c>
      <c r="C11" s="18" t="s">
        <v>634</v>
      </c>
      <c r="D11" s="18" t="s">
        <v>25</v>
      </c>
      <c r="E11" s="19"/>
      <c r="F11" s="18"/>
      <c r="G11" s="19">
        <v>17</v>
      </c>
      <c r="H11" s="19">
        <v>17</v>
      </c>
      <c r="I11" s="57">
        <f t="shared" si="0"/>
        <v>34</v>
      </c>
      <c r="J11" s="18"/>
      <c r="K11" s="18"/>
      <c r="L11" s="18"/>
      <c r="M11" s="18"/>
      <c r="N11" s="18"/>
      <c r="O11" s="18"/>
      <c r="P11" s="24">
        <v>43680</v>
      </c>
      <c r="Q11" s="18" t="s">
        <v>183</v>
      </c>
      <c r="R11" s="18">
        <v>8</v>
      </c>
      <c r="S11" s="18" t="s">
        <v>179</v>
      </c>
      <c r="T11" s="18"/>
    </row>
    <row r="12" spans="1:20">
      <c r="A12" s="4">
        <v>8</v>
      </c>
      <c r="B12" s="17" t="s">
        <v>62</v>
      </c>
      <c r="C12" s="18" t="s">
        <v>635</v>
      </c>
      <c r="D12" s="18" t="s">
        <v>25</v>
      </c>
      <c r="E12" s="19"/>
      <c r="F12" s="18"/>
      <c r="G12" s="19">
        <v>23</v>
      </c>
      <c r="H12" s="19">
        <v>14</v>
      </c>
      <c r="I12" s="57">
        <f t="shared" si="0"/>
        <v>37</v>
      </c>
      <c r="J12" s="18">
        <v>9678922947</v>
      </c>
      <c r="K12" s="18"/>
      <c r="L12" s="18"/>
      <c r="M12" s="18"/>
      <c r="N12" s="18"/>
      <c r="O12" s="18"/>
      <c r="P12" s="24">
        <v>43680</v>
      </c>
      <c r="Q12" s="18" t="s">
        <v>183</v>
      </c>
      <c r="R12" s="18">
        <v>8</v>
      </c>
      <c r="S12" s="18" t="s">
        <v>179</v>
      </c>
      <c r="T12" s="18"/>
    </row>
    <row r="13" spans="1:20">
      <c r="A13" s="4">
        <v>9</v>
      </c>
      <c r="B13" s="17" t="s">
        <v>62</v>
      </c>
      <c r="C13" s="18" t="s">
        <v>636</v>
      </c>
      <c r="D13" s="18" t="s">
        <v>25</v>
      </c>
      <c r="E13" s="19" t="s">
        <v>637</v>
      </c>
      <c r="F13" s="18"/>
      <c r="G13" s="19">
        <v>18</v>
      </c>
      <c r="H13" s="19">
        <v>13</v>
      </c>
      <c r="I13" s="57">
        <f t="shared" si="0"/>
        <v>31</v>
      </c>
      <c r="J13" s="18">
        <v>8473924492</v>
      </c>
      <c r="K13" s="18"/>
      <c r="L13" s="18"/>
      <c r="M13" s="18"/>
      <c r="N13" s="18"/>
      <c r="O13" s="18"/>
      <c r="P13" s="24">
        <v>43682</v>
      </c>
      <c r="Q13" s="18" t="s">
        <v>184</v>
      </c>
      <c r="R13" s="18">
        <v>10</v>
      </c>
      <c r="S13" s="18" t="s">
        <v>179</v>
      </c>
      <c r="T13" s="18"/>
    </row>
    <row r="14" spans="1:20">
      <c r="A14" s="4">
        <v>10</v>
      </c>
      <c r="B14" s="17" t="s">
        <v>62</v>
      </c>
      <c r="C14" s="18" t="s">
        <v>638</v>
      </c>
      <c r="D14" s="18" t="s">
        <v>23</v>
      </c>
      <c r="E14" s="19" t="s">
        <v>639</v>
      </c>
      <c r="F14" s="18" t="s">
        <v>81</v>
      </c>
      <c r="G14" s="19">
        <v>42</v>
      </c>
      <c r="H14" s="19">
        <v>52</v>
      </c>
      <c r="I14" s="57">
        <f t="shared" si="0"/>
        <v>94</v>
      </c>
      <c r="J14" s="18"/>
      <c r="K14" s="18"/>
      <c r="L14" s="18"/>
      <c r="M14" s="18"/>
      <c r="N14" s="18"/>
      <c r="O14" s="18"/>
      <c r="P14" s="24">
        <v>43682</v>
      </c>
      <c r="Q14" s="18" t="s">
        <v>184</v>
      </c>
      <c r="R14" s="18">
        <v>38</v>
      </c>
      <c r="S14" s="18" t="s">
        <v>179</v>
      </c>
      <c r="T14" s="18"/>
    </row>
    <row r="15" spans="1:20">
      <c r="A15" s="4">
        <v>11</v>
      </c>
      <c r="B15" s="17" t="s">
        <v>62</v>
      </c>
      <c r="C15" s="18" t="s">
        <v>254</v>
      </c>
      <c r="D15" s="18" t="s">
        <v>25</v>
      </c>
      <c r="E15" s="19" t="s">
        <v>255</v>
      </c>
      <c r="F15" s="18"/>
      <c r="G15" s="19">
        <v>22</v>
      </c>
      <c r="H15" s="19">
        <v>32</v>
      </c>
      <c r="I15" s="57">
        <f t="shared" si="0"/>
        <v>54</v>
      </c>
      <c r="J15" s="18">
        <v>9508642934</v>
      </c>
      <c r="K15" s="18"/>
      <c r="L15" s="18"/>
      <c r="M15" s="18"/>
      <c r="N15" s="18"/>
      <c r="O15" s="18"/>
      <c r="P15" s="24">
        <v>43683</v>
      </c>
      <c r="Q15" s="18" t="s">
        <v>178</v>
      </c>
      <c r="R15" s="18">
        <v>15</v>
      </c>
      <c r="S15" s="18" t="s">
        <v>179</v>
      </c>
      <c r="T15" s="18"/>
    </row>
    <row r="16" spans="1:20">
      <c r="A16" s="4">
        <v>12</v>
      </c>
      <c r="B16" s="17" t="s">
        <v>62</v>
      </c>
      <c r="C16" s="18" t="s">
        <v>256</v>
      </c>
      <c r="D16" s="18" t="s">
        <v>25</v>
      </c>
      <c r="E16" s="19" t="s">
        <v>257</v>
      </c>
      <c r="F16" s="18"/>
      <c r="G16" s="19">
        <v>43</v>
      </c>
      <c r="H16" s="19">
        <v>39</v>
      </c>
      <c r="I16" s="57">
        <f t="shared" si="0"/>
        <v>82</v>
      </c>
      <c r="J16" s="18"/>
      <c r="K16" s="18"/>
      <c r="L16" s="18"/>
      <c r="M16" s="18"/>
      <c r="N16" s="18"/>
      <c r="O16" s="18"/>
      <c r="P16" s="24">
        <v>43683</v>
      </c>
      <c r="Q16" s="18" t="s">
        <v>178</v>
      </c>
      <c r="R16" s="18">
        <v>10</v>
      </c>
      <c r="S16" s="18" t="s">
        <v>179</v>
      </c>
      <c r="T16" s="18"/>
    </row>
    <row r="17" spans="1:20" ht="33">
      <c r="A17" s="4">
        <v>13</v>
      </c>
      <c r="B17" s="17" t="s">
        <v>62</v>
      </c>
      <c r="C17" s="18" t="s">
        <v>640</v>
      </c>
      <c r="D17" s="18" t="s">
        <v>23</v>
      </c>
      <c r="E17" s="19" t="s">
        <v>641</v>
      </c>
      <c r="F17" s="18" t="s">
        <v>81</v>
      </c>
      <c r="G17" s="19">
        <v>34</v>
      </c>
      <c r="H17" s="19">
        <v>28</v>
      </c>
      <c r="I17" s="57">
        <f t="shared" si="0"/>
        <v>62</v>
      </c>
      <c r="J17" s="18">
        <v>9707644457</v>
      </c>
      <c r="K17" s="18"/>
      <c r="L17" s="18"/>
      <c r="M17" s="18"/>
      <c r="N17" s="18"/>
      <c r="O17" s="18"/>
      <c r="P17" s="24">
        <v>43684</v>
      </c>
      <c r="Q17" s="18" t="s">
        <v>180</v>
      </c>
      <c r="R17" s="18">
        <v>30</v>
      </c>
      <c r="S17" s="18" t="s">
        <v>179</v>
      </c>
      <c r="T17" s="18"/>
    </row>
    <row r="18" spans="1:20" ht="49.5">
      <c r="A18" s="4">
        <v>14</v>
      </c>
      <c r="B18" s="17" t="s">
        <v>62</v>
      </c>
      <c r="C18" s="18" t="s">
        <v>642</v>
      </c>
      <c r="D18" s="18" t="s">
        <v>23</v>
      </c>
      <c r="E18" s="19" t="s">
        <v>643</v>
      </c>
      <c r="F18" s="18" t="s">
        <v>81</v>
      </c>
      <c r="G18" s="19">
        <v>41</v>
      </c>
      <c r="H18" s="19">
        <v>38</v>
      </c>
      <c r="I18" s="57">
        <f t="shared" si="0"/>
        <v>79</v>
      </c>
      <c r="J18" s="18">
        <v>9577635705</v>
      </c>
      <c r="K18" s="18"/>
      <c r="L18" s="18"/>
      <c r="M18" s="18"/>
      <c r="N18" s="18"/>
      <c r="O18" s="18"/>
      <c r="P18" s="24">
        <v>43684</v>
      </c>
      <c r="Q18" s="18" t="s">
        <v>180</v>
      </c>
      <c r="R18" s="18">
        <v>32</v>
      </c>
      <c r="S18" s="18" t="s">
        <v>179</v>
      </c>
      <c r="T18" s="18"/>
    </row>
    <row r="19" spans="1:20">
      <c r="A19" s="4">
        <v>15</v>
      </c>
      <c r="B19" s="17" t="s">
        <v>62</v>
      </c>
      <c r="C19" s="18" t="s">
        <v>258</v>
      </c>
      <c r="D19" s="18" t="s">
        <v>25</v>
      </c>
      <c r="E19" s="19" t="s">
        <v>259</v>
      </c>
      <c r="F19" s="18"/>
      <c r="G19" s="19">
        <v>24</v>
      </c>
      <c r="H19" s="19">
        <v>22</v>
      </c>
      <c r="I19" s="57">
        <f t="shared" si="0"/>
        <v>46</v>
      </c>
      <c r="J19" s="18"/>
      <c r="K19" s="18"/>
      <c r="L19" s="18"/>
      <c r="M19" s="18"/>
      <c r="N19" s="18"/>
      <c r="O19" s="18"/>
      <c r="P19" s="24">
        <v>43654</v>
      </c>
      <c r="Q19" s="18" t="s">
        <v>181</v>
      </c>
      <c r="R19" s="18">
        <v>10</v>
      </c>
      <c r="S19" s="18" t="s">
        <v>179</v>
      </c>
      <c r="T19" s="18"/>
    </row>
    <row r="20" spans="1:20">
      <c r="A20" s="4">
        <v>16</v>
      </c>
      <c r="B20" s="17" t="s">
        <v>62</v>
      </c>
      <c r="C20" s="18" t="s">
        <v>260</v>
      </c>
      <c r="D20" s="18" t="s">
        <v>25</v>
      </c>
      <c r="E20" s="19" t="s">
        <v>261</v>
      </c>
      <c r="F20" s="18"/>
      <c r="G20" s="19">
        <v>41</v>
      </c>
      <c r="H20" s="19">
        <v>40</v>
      </c>
      <c r="I20" s="57">
        <f t="shared" si="0"/>
        <v>81</v>
      </c>
      <c r="J20" s="18">
        <v>9508087162</v>
      </c>
      <c r="K20" s="18"/>
      <c r="L20" s="18"/>
      <c r="M20" s="18"/>
      <c r="N20" s="18"/>
      <c r="O20" s="18"/>
      <c r="P20" s="24">
        <v>43654</v>
      </c>
      <c r="Q20" s="18" t="s">
        <v>181</v>
      </c>
      <c r="R20" s="18">
        <v>10</v>
      </c>
      <c r="S20" s="18" t="s">
        <v>179</v>
      </c>
      <c r="T20" s="18"/>
    </row>
    <row r="21" spans="1:20">
      <c r="A21" s="4">
        <v>17</v>
      </c>
      <c r="B21" s="17" t="s">
        <v>62</v>
      </c>
      <c r="C21" s="18" t="s">
        <v>644</v>
      </c>
      <c r="D21" s="18" t="s">
        <v>23</v>
      </c>
      <c r="E21" s="19" t="s">
        <v>645</v>
      </c>
      <c r="F21" s="18" t="s">
        <v>81</v>
      </c>
      <c r="G21" s="19">
        <v>28</v>
      </c>
      <c r="H21" s="19">
        <v>30</v>
      </c>
      <c r="I21" s="57">
        <f t="shared" si="0"/>
        <v>58</v>
      </c>
      <c r="J21" s="18">
        <v>8486324491</v>
      </c>
      <c r="K21" s="18"/>
      <c r="L21" s="18"/>
      <c r="M21" s="18"/>
      <c r="N21" s="18"/>
      <c r="O21" s="18"/>
      <c r="P21" s="24">
        <v>43686</v>
      </c>
      <c r="Q21" s="18" t="s">
        <v>182</v>
      </c>
      <c r="R21" s="18">
        <v>28</v>
      </c>
      <c r="S21" s="18" t="s">
        <v>179</v>
      </c>
      <c r="T21" s="18"/>
    </row>
    <row r="22" spans="1:20" ht="33">
      <c r="A22" s="4">
        <v>18</v>
      </c>
      <c r="B22" s="17" t="s">
        <v>62</v>
      </c>
      <c r="C22" s="18" t="s">
        <v>646</v>
      </c>
      <c r="D22" s="18" t="s">
        <v>23</v>
      </c>
      <c r="E22" s="19" t="s">
        <v>647</v>
      </c>
      <c r="F22" s="18" t="s">
        <v>81</v>
      </c>
      <c r="G22" s="19">
        <v>27</v>
      </c>
      <c r="H22" s="19">
        <v>23</v>
      </c>
      <c r="I22" s="57">
        <f t="shared" si="0"/>
        <v>50</v>
      </c>
      <c r="J22" s="18">
        <v>9401447609</v>
      </c>
      <c r="K22" s="18"/>
      <c r="L22" s="18"/>
      <c r="M22" s="18"/>
      <c r="N22" s="18"/>
      <c r="O22" s="18"/>
      <c r="P22" s="24">
        <v>43686</v>
      </c>
      <c r="Q22" s="18" t="s">
        <v>182</v>
      </c>
      <c r="R22" s="18">
        <v>30</v>
      </c>
      <c r="S22" s="18" t="s">
        <v>179</v>
      </c>
      <c r="T22" s="18"/>
    </row>
    <row r="23" spans="1:20">
      <c r="A23" s="4">
        <v>19</v>
      </c>
      <c r="B23" s="17" t="s">
        <v>62</v>
      </c>
      <c r="C23" s="18" t="s">
        <v>262</v>
      </c>
      <c r="D23" s="18" t="s">
        <v>25</v>
      </c>
      <c r="E23" s="19" t="s">
        <v>263</v>
      </c>
      <c r="F23" s="18"/>
      <c r="G23" s="19">
        <v>27</v>
      </c>
      <c r="H23" s="19">
        <v>18</v>
      </c>
      <c r="I23" s="57">
        <f t="shared" si="0"/>
        <v>45</v>
      </c>
      <c r="J23" s="18">
        <v>8486159323</v>
      </c>
      <c r="K23" s="18"/>
      <c r="L23" s="18"/>
      <c r="M23" s="18"/>
      <c r="N23" s="18"/>
      <c r="O23" s="18"/>
      <c r="P23" s="24">
        <v>43687</v>
      </c>
      <c r="Q23" s="18" t="s">
        <v>183</v>
      </c>
      <c r="R23" s="18">
        <v>12</v>
      </c>
      <c r="S23" s="18" t="s">
        <v>179</v>
      </c>
      <c r="T23" s="18"/>
    </row>
    <row r="24" spans="1:20">
      <c r="A24" s="4">
        <v>20</v>
      </c>
      <c r="B24" s="17" t="s">
        <v>62</v>
      </c>
      <c r="C24" s="18" t="s">
        <v>264</v>
      </c>
      <c r="D24" s="18" t="s">
        <v>25</v>
      </c>
      <c r="E24" s="19"/>
      <c r="F24" s="18"/>
      <c r="G24" s="19">
        <v>31</v>
      </c>
      <c r="H24" s="19">
        <v>22</v>
      </c>
      <c r="I24" s="57">
        <f t="shared" si="0"/>
        <v>53</v>
      </c>
      <c r="J24" s="18">
        <v>9085445384</v>
      </c>
      <c r="K24" s="18"/>
      <c r="L24" s="18"/>
      <c r="M24" s="18"/>
      <c r="N24" s="18"/>
      <c r="O24" s="18"/>
      <c r="P24" s="24">
        <v>43687</v>
      </c>
      <c r="Q24" s="18" t="s">
        <v>183</v>
      </c>
      <c r="R24" s="18">
        <v>14</v>
      </c>
      <c r="S24" s="18" t="s">
        <v>179</v>
      </c>
      <c r="T24" s="18"/>
    </row>
    <row r="25" spans="1:20">
      <c r="A25" s="4">
        <v>21</v>
      </c>
      <c r="B25" s="17" t="s">
        <v>62</v>
      </c>
      <c r="C25" s="18" t="s">
        <v>395</v>
      </c>
      <c r="D25" s="18" t="s">
        <v>25</v>
      </c>
      <c r="E25" s="19" t="s">
        <v>396</v>
      </c>
      <c r="F25" s="18"/>
      <c r="G25" s="19">
        <v>21</v>
      </c>
      <c r="H25" s="19">
        <v>18</v>
      </c>
      <c r="I25" s="57">
        <f t="shared" si="0"/>
        <v>39</v>
      </c>
      <c r="J25" s="18">
        <v>9435836990</v>
      </c>
      <c r="K25" s="18"/>
      <c r="L25" s="18"/>
      <c r="M25" s="18"/>
      <c r="N25" s="18"/>
      <c r="O25" s="18"/>
      <c r="P25" s="24">
        <v>43687</v>
      </c>
      <c r="Q25" s="18" t="s">
        <v>183</v>
      </c>
      <c r="R25" s="18">
        <v>16</v>
      </c>
      <c r="S25" s="18" t="s">
        <v>179</v>
      </c>
      <c r="T25" s="18"/>
    </row>
    <row r="26" spans="1:20">
      <c r="A26" s="4">
        <v>22</v>
      </c>
      <c r="B26" s="17" t="s">
        <v>62</v>
      </c>
      <c r="C26" s="18" t="s">
        <v>648</v>
      </c>
      <c r="D26" s="18" t="s">
        <v>23</v>
      </c>
      <c r="E26" s="19" t="s">
        <v>649</v>
      </c>
      <c r="F26" s="18" t="s">
        <v>89</v>
      </c>
      <c r="G26" s="19">
        <v>86</v>
      </c>
      <c r="H26" s="19">
        <v>62</v>
      </c>
      <c r="I26" s="57">
        <f t="shared" si="0"/>
        <v>148</v>
      </c>
      <c r="J26" s="18">
        <v>8876481755</v>
      </c>
      <c r="K26" s="18"/>
      <c r="L26" s="18"/>
      <c r="M26" s="18"/>
      <c r="N26" s="18"/>
      <c r="O26" s="18"/>
      <c r="P26" s="24">
        <v>43689</v>
      </c>
      <c r="Q26" s="18" t="s">
        <v>184</v>
      </c>
      <c r="R26" s="18">
        <v>22</v>
      </c>
      <c r="S26" s="18" t="s">
        <v>179</v>
      </c>
      <c r="T26" s="18"/>
    </row>
    <row r="27" spans="1:20" ht="49.5">
      <c r="A27" s="4">
        <v>23</v>
      </c>
      <c r="B27" s="17" t="s">
        <v>62</v>
      </c>
      <c r="C27" s="18" t="s">
        <v>650</v>
      </c>
      <c r="D27" s="18" t="s">
        <v>23</v>
      </c>
      <c r="E27" s="19"/>
      <c r="F27" s="18" t="s">
        <v>651</v>
      </c>
      <c r="G27" s="19">
        <v>95</v>
      </c>
      <c r="H27" s="19">
        <v>162</v>
      </c>
      <c r="I27" s="57">
        <f t="shared" si="0"/>
        <v>257</v>
      </c>
      <c r="J27" s="18">
        <v>9707325676</v>
      </c>
      <c r="K27" s="18"/>
      <c r="L27" s="18"/>
      <c r="M27" s="18"/>
      <c r="N27" s="18"/>
      <c r="O27" s="18"/>
      <c r="P27" s="24" t="s">
        <v>848</v>
      </c>
      <c r="Q27" s="18" t="s">
        <v>178</v>
      </c>
      <c r="R27" s="18">
        <v>18</v>
      </c>
      <c r="S27" s="18" t="s">
        <v>179</v>
      </c>
      <c r="T27" s="18"/>
    </row>
    <row r="28" spans="1:20" ht="33">
      <c r="A28" s="4">
        <v>24</v>
      </c>
      <c r="B28" s="17" t="s">
        <v>62</v>
      </c>
      <c r="C28" s="18" t="s">
        <v>265</v>
      </c>
      <c r="D28" s="18" t="s">
        <v>25</v>
      </c>
      <c r="E28" s="19" t="s">
        <v>266</v>
      </c>
      <c r="F28" s="18"/>
      <c r="G28" s="19">
        <v>35</v>
      </c>
      <c r="H28" s="19">
        <v>42</v>
      </c>
      <c r="I28" s="57">
        <f t="shared" si="0"/>
        <v>77</v>
      </c>
      <c r="J28" s="18">
        <v>8822080137</v>
      </c>
      <c r="K28" s="18"/>
      <c r="L28" s="18"/>
      <c r="M28" s="18"/>
      <c r="N28" s="18"/>
      <c r="O28" s="18"/>
      <c r="P28" s="24">
        <v>43694</v>
      </c>
      <c r="Q28" s="18" t="s">
        <v>183</v>
      </c>
      <c r="R28" s="18">
        <v>12</v>
      </c>
      <c r="S28" s="18" t="s">
        <v>179</v>
      </c>
      <c r="T28" s="18"/>
    </row>
    <row r="29" spans="1:20">
      <c r="A29" s="4">
        <v>25</v>
      </c>
      <c r="B29" s="17" t="s">
        <v>62</v>
      </c>
      <c r="C29" s="18" t="s">
        <v>267</v>
      </c>
      <c r="D29" s="18" t="s">
        <v>25</v>
      </c>
      <c r="E29" s="19"/>
      <c r="F29" s="18"/>
      <c r="G29" s="19">
        <v>32</v>
      </c>
      <c r="H29" s="19">
        <v>30</v>
      </c>
      <c r="I29" s="57">
        <f t="shared" si="0"/>
        <v>62</v>
      </c>
      <c r="J29" s="18">
        <v>8876309841</v>
      </c>
      <c r="K29" s="18"/>
      <c r="L29" s="18"/>
      <c r="M29" s="18"/>
      <c r="N29" s="18"/>
      <c r="O29" s="18"/>
      <c r="P29" s="24">
        <v>43694</v>
      </c>
      <c r="Q29" s="18" t="s">
        <v>183</v>
      </c>
      <c r="R29" s="18">
        <v>15</v>
      </c>
      <c r="S29" s="18" t="s">
        <v>179</v>
      </c>
      <c r="T29" s="18"/>
    </row>
    <row r="30" spans="1:20">
      <c r="A30" s="4">
        <v>26</v>
      </c>
      <c r="B30" s="17" t="s">
        <v>62</v>
      </c>
      <c r="C30" s="18" t="s">
        <v>652</v>
      </c>
      <c r="D30" s="18" t="s">
        <v>23</v>
      </c>
      <c r="E30" s="19" t="s">
        <v>653</v>
      </c>
      <c r="F30" s="18" t="s">
        <v>81</v>
      </c>
      <c r="G30" s="19">
        <v>86</v>
      </c>
      <c r="H30" s="19">
        <v>89</v>
      </c>
      <c r="I30" s="57">
        <f t="shared" si="0"/>
        <v>175</v>
      </c>
      <c r="J30" s="18">
        <v>9854441920</v>
      </c>
      <c r="K30" s="18"/>
      <c r="L30" s="18"/>
      <c r="M30" s="18"/>
      <c r="N30" s="18"/>
      <c r="O30" s="18"/>
      <c r="P30" s="24">
        <v>43696</v>
      </c>
      <c r="Q30" s="18" t="s">
        <v>184</v>
      </c>
      <c r="R30" s="18">
        <v>6</v>
      </c>
      <c r="S30" s="18" t="s">
        <v>179</v>
      </c>
      <c r="T30" s="18"/>
    </row>
    <row r="31" spans="1:20" ht="49.5">
      <c r="A31" s="4">
        <v>27</v>
      </c>
      <c r="B31" s="17" t="s">
        <v>62</v>
      </c>
      <c r="C31" s="18" t="s">
        <v>654</v>
      </c>
      <c r="D31" s="18" t="s">
        <v>23</v>
      </c>
      <c r="E31" s="19" t="s">
        <v>655</v>
      </c>
      <c r="F31" s="18" t="s">
        <v>89</v>
      </c>
      <c r="G31" s="19">
        <v>172</v>
      </c>
      <c r="H31" s="19">
        <v>204</v>
      </c>
      <c r="I31" s="57">
        <f t="shared" si="0"/>
        <v>376</v>
      </c>
      <c r="J31" s="18">
        <v>8876947032</v>
      </c>
      <c r="K31" s="18"/>
      <c r="L31" s="18"/>
      <c r="M31" s="18"/>
      <c r="N31" s="18"/>
      <c r="O31" s="18"/>
      <c r="P31" s="24" t="s">
        <v>854</v>
      </c>
      <c r="Q31" s="18" t="s">
        <v>178</v>
      </c>
      <c r="R31" s="18">
        <v>18</v>
      </c>
      <c r="S31" s="18" t="s">
        <v>179</v>
      </c>
      <c r="T31" s="18"/>
    </row>
    <row r="32" spans="1:20">
      <c r="A32" s="4">
        <v>28</v>
      </c>
      <c r="B32" s="17" t="s">
        <v>62</v>
      </c>
      <c r="C32" s="18" t="s">
        <v>268</v>
      </c>
      <c r="D32" s="18" t="s">
        <v>25</v>
      </c>
      <c r="E32" s="19" t="s">
        <v>269</v>
      </c>
      <c r="F32" s="18"/>
      <c r="G32" s="19">
        <v>32</v>
      </c>
      <c r="H32" s="19">
        <v>30</v>
      </c>
      <c r="I32" s="57">
        <f t="shared" si="0"/>
        <v>62</v>
      </c>
      <c r="J32" s="18">
        <v>9706655913</v>
      </c>
      <c r="K32" s="18"/>
      <c r="L32" s="18"/>
      <c r="M32" s="18"/>
      <c r="N32" s="18"/>
      <c r="O32" s="18"/>
      <c r="P32" s="24">
        <v>43700</v>
      </c>
      <c r="Q32" s="18" t="s">
        <v>182</v>
      </c>
      <c r="R32" s="18">
        <v>12</v>
      </c>
      <c r="S32" s="18" t="s">
        <v>179</v>
      </c>
      <c r="T32" s="18"/>
    </row>
    <row r="33" spans="1:20">
      <c r="A33" s="4">
        <v>29</v>
      </c>
      <c r="B33" s="17" t="s">
        <v>62</v>
      </c>
      <c r="C33" s="18" t="s">
        <v>270</v>
      </c>
      <c r="D33" s="18" t="s">
        <v>25</v>
      </c>
      <c r="E33" s="19" t="s">
        <v>271</v>
      </c>
      <c r="F33" s="18"/>
      <c r="G33" s="19">
        <v>21</v>
      </c>
      <c r="H33" s="19">
        <v>24</v>
      </c>
      <c r="I33" s="57">
        <f t="shared" si="0"/>
        <v>45</v>
      </c>
      <c r="J33" s="18"/>
      <c r="K33" s="18"/>
      <c r="L33" s="18"/>
      <c r="M33" s="18"/>
      <c r="N33" s="18"/>
      <c r="O33" s="18"/>
      <c r="P33" s="24">
        <v>43700</v>
      </c>
      <c r="Q33" s="18" t="s">
        <v>182</v>
      </c>
      <c r="R33" s="18">
        <v>12</v>
      </c>
      <c r="S33" s="18" t="s">
        <v>179</v>
      </c>
      <c r="T33" s="18"/>
    </row>
    <row r="34" spans="1:20">
      <c r="A34" s="4">
        <v>30</v>
      </c>
      <c r="B34" s="17" t="s">
        <v>62</v>
      </c>
      <c r="C34" s="18" t="s">
        <v>401</v>
      </c>
      <c r="D34" s="18" t="s">
        <v>25</v>
      </c>
      <c r="E34" s="19" t="s">
        <v>402</v>
      </c>
      <c r="F34" s="18"/>
      <c r="G34" s="19">
        <v>16</v>
      </c>
      <c r="H34" s="19">
        <v>7</v>
      </c>
      <c r="I34" s="57">
        <f t="shared" si="0"/>
        <v>23</v>
      </c>
      <c r="J34" s="18"/>
      <c r="K34" s="18"/>
      <c r="L34" s="18"/>
      <c r="M34" s="18"/>
      <c r="N34" s="18"/>
      <c r="O34" s="18"/>
      <c r="P34" s="24">
        <v>43700</v>
      </c>
      <c r="Q34" s="18" t="s">
        <v>182</v>
      </c>
      <c r="R34" s="18">
        <v>12</v>
      </c>
      <c r="S34" s="18" t="s">
        <v>179</v>
      </c>
      <c r="T34" s="18"/>
    </row>
    <row r="35" spans="1:20">
      <c r="A35" s="4">
        <v>31</v>
      </c>
      <c r="B35" s="17" t="s">
        <v>62</v>
      </c>
      <c r="C35" s="18" t="s">
        <v>656</v>
      </c>
      <c r="D35" s="18" t="s">
        <v>23</v>
      </c>
      <c r="E35" s="19" t="s">
        <v>657</v>
      </c>
      <c r="F35" s="18" t="s">
        <v>81</v>
      </c>
      <c r="G35" s="19">
        <v>18</v>
      </c>
      <c r="H35" s="19">
        <v>12</v>
      </c>
      <c r="I35" s="57">
        <f t="shared" si="0"/>
        <v>30</v>
      </c>
      <c r="J35" s="18"/>
      <c r="K35" s="18"/>
      <c r="L35" s="18"/>
      <c r="M35" s="18"/>
      <c r="N35" s="18"/>
      <c r="O35" s="18"/>
      <c r="P35" s="24">
        <v>43703</v>
      </c>
      <c r="Q35" s="18" t="s">
        <v>183</v>
      </c>
      <c r="R35" s="18">
        <v>10</v>
      </c>
      <c r="S35" s="18" t="s">
        <v>179</v>
      </c>
      <c r="T35" s="18"/>
    </row>
    <row r="36" spans="1:20">
      <c r="A36" s="4">
        <v>32</v>
      </c>
      <c r="B36" s="17" t="s">
        <v>62</v>
      </c>
      <c r="C36" s="18" t="s">
        <v>658</v>
      </c>
      <c r="D36" s="18" t="s">
        <v>23</v>
      </c>
      <c r="E36" s="19" t="s">
        <v>659</v>
      </c>
      <c r="F36" s="18" t="s">
        <v>81</v>
      </c>
      <c r="G36" s="19">
        <v>39</v>
      </c>
      <c r="H36" s="19">
        <v>40</v>
      </c>
      <c r="I36" s="57">
        <f t="shared" si="0"/>
        <v>79</v>
      </c>
      <c r="J36" s="18">
        <v>8959491047</v>
      </c>
      <c r="K36" s="18"/>
      <c r="L36" s="18"/>
      <c r="M36" s="18"/>
      <c r="N36" s="18"/>
      <c r="O36" s="18"/>
      <c r="P36" s="24">
        <v>43703</v>
      </c>
      <c r="Q36" s="18" t="s">
        <v>183</v>
      </c>
      <c r="R36" s="18">
        <v>15</v>
      </c>
      <c r="S36" s="18" t="s">
        <v>179</v>
      </c>
      <c r="T36" s="18"/>
    </row>
    <row r="37" spans="1:20" ht="49.5">
      <c r="A37" s="4">
        <v>33</v>
      </c>
      <c r="B37" s="17" t="s">
        <v>62</v>
      </c>
      <c r="C37" s="18" t="s">
        <v>660</v>
      </c>
      <c r="D37" s="18" t="s">
        <v>23</v>
      </c>
      <c r="E37" s="19" t="s">
        <v>661</v>
      </c>
      <c r="F37" s="18" t="s">
        <v>89</v>
      </c>
      <c r="G37" s="19">
        <v>246</v>
      </c>
      <c r="H37" s="19">
        <v>262</v>
      </c>
      <c r="I37" s="57">
        <f t="shared" si="0"/>
        <v>508</v>
      </c>
      <c r="J37" s="18">
        <v>9859959046</v>
      </c>
      <c r="K37" s="18"/>
      <c r="L37" s="18"/>
      <c r="M37" s="18"/>
      <c r="N37" s="18"/>
      <c r="O37" s="18"/>
      <c r="P37" s="24" t="s">
        <v>849</v>
      </c>
      <c r="Q37" s="18" t="s">
        <v>178</v>
      </c>
      <c r="R37" s="18">
        <v>12</v>
      </c>
      <c r="S37" s="18" t="s">
        <v>179</v>
      </c>
      <c r="T37" s="18"/>
    </row>
    <row r="38" spans="1:20">
      <c r="A38" s="4">
        <v>34</v>
      </c>
      <c r="B38" s="17" t="s">
        <v>62</v>
      </c>
      <c r="C38" s="18" t="s">
        <v>272</v>
      </c>
      <c r="D38" s="18" t="s">
        <v>25</v>
      </c>
      <c r="E38" s="19"/>
      <c r="F38" s="18"/>
      <c r="G38" s="19">
        <v>48</v>
      </c>
      <c r="H38" s="19">
        <v>43</v>
      </c>
      <c r="I38" s="57">
        <f t="shared" si="0"/>
        <v>91</v>
      </c>
      <c r="J38" s="18">
        <v>9613306841</v>
      </c>
      <c r="K38" s="18"/>
      <c r="L38" s="18"/>
      <c r="M38" s="18"/>
      <c r="N38" s="18"/>
      <c r="O38" s="18"/>
      <c r="P38" s="24">
        <v>43708</v>
      </c>
      <c r="Q38" s="18" t="s">
        <v>183</v>
      </c>
      <c r="R38" s="18">
        <v>28</v>
      </c>
      <c r="S38" s="18" t="s">
        <v>179</v>
      </c>
      <c r="T38" s="18"/>
    </row>
    <row r="39" spans="1:20">
      <c r="A39" s="4">
        <v>35</v>
      </c>
      <c r="B39" s="17" t="s">
        <v>62</v>
      </c>
      <c r="C39" s="18" t="s">
        <v>114</v>
      </c>
      <c r="D39" s="18" t="s">
        <v>25</v>
      </c>
      <c r="E39" s="19"/>
      <c r="F39" s="18"/>
      <c r="G39" s="19">
        <v>24</v>
      </c>
      <c r="H39" s="19">
        <v>24</v>
      </c>
      <c r="I39" s="57">
        <f t="shared" si="0"/>
        <v>48</v>
      </c>
      <c r="J39" s="18">
        <v>9678413492</v>
      </c>
      <c r="K39" s="18"/>
      <c r="L39" s="18"/>
      <c r="M39" s="18"/>
      <c r="N39" s="18"/>
      <c r="O39" s="18"/>
      <c r="P39" s="24">
        <v>43708</v>
      </c>
      <c r="Q39" s="18" t="s">
        <v>183</v>
      </c>
      <c r="R39" s="18">
        <v>18</v>
      </c>
      <c r="S39" s="18" t="s">
        <v>179</v>
      </c>
      <c r="T39" s="18"/>
    </row>
    <row r="40" spans="1:20">
      <c r="A40" s="4">
        <v>36</v>
      </c>
      <c r="B40" s="17" t="s">
        <v>63</v>
      </c>
      <c r="C40" s="18" t="s">
        <v>662</v>
      </c>
      <c r="D40" s="18" t="s">
        <v>23</v>
      </c>
      <c r="E40" s="19" t="s">
        <v>663</v>
      </c>
      <c r="F40" s="18" t="s">
        <v>81</v>
      </c>
      <c r="G40" s="19">
        <v>93</v>
      </c>
      <c r="H40" s="19">
        <v>77</v>
      </c>
      <c r="I40" s="57">
        <f t="shared" si="0"/>
        <v>170</v>
      </c>
      <c r="J40" s="18">
        <v>9678346219</v>
      </c>
      <c r="K40" s="18"/>
      <c r="L40" s="18"/>
      <c r="M40" s="18"/>
      <c r="N40" s="18"/>
      <c r="O40" s="18"/>
      <c r="P40" s="24">
        <v>43678</v>
      </c>
      <c r="Q40" s="18" t="s">
        <v>181</v>
      </c>
      <c r="R40" s="18">
        <v>28</v>
      </c>
      <c r="S40" s="18" t="s">
        <v>179</v>
      </c>
      <c r="T40" s="18"/>
    </row>
    <row r="41" spans="1:20">
      <c r="A41" s="4">
        <v>37</v>
      </c>
      <c r="B41" s="17" t="s">
        <v>63</v>
      </c>
      <c r="C41" s="18" t="s">
        <v>273</v>
      </c>
      <c r="D41" s="18" t="s">
        <v>25</v>
      </c>
      <c r="E41" s="19" t="s">
        <v>274</v>
      </c>
      <c r="F41" s="18"/>
      <c r="G41" s="19">
        <v>19</v>
      </c>
      <c r="H41" s="19">
        <v>18</v>
      </c>
      <c r="I41" s="57">
        <f t="shared" si="0"/>
        <v>37</v>
      </c>
      <c r="J41" s="18">
        <v>8486327708</v>
      </c>
      <c r="K41" s="18"/>
      <c r="L41" s="18"/>
      <c r="M41" s="18"/>
      <c r="N41" s="18"/>
      <c r="O41" s="18"/>
      <c r="P41" s="24">
        <v>43679</v>
      </c>
      <c r="Q41" s="18" t="s">
        <v>182</v>
      </c>
      <c r="R41" s="18">
        <v>12</v>
      </c>
      <c r="S41" s="18" t="s">
        <v>179</v>
      </c>
      <c r="T41" s="18"/>
    </row>
    <row r="42" spans="1:20">
      <c r="A42" s="4">
        <v>38</v>
      </c>
      <c r="B42" s="17" t="s">
        <v>63</v>
      </c>
      <c r="C42" s="18" t="s">
        <v>275</v>
      </c>
      <c r="D42" s="18" t="s">
        <v>25</v>
      </c>
      <c r="E42" s="19" t="s">
        <v>276</v>
      </c>
      <c r="F42" s="18"/>
      <c r="G42" s="19">
        <v>33</v>
      </c>
      <c r="H42" s="19">
        <v>21</v>
      </c>
      <c r="I42" s="57">
        <f t="shared" si="0"/>
        <v>54</v>
      </c>
      <c r="J42" s="18">
        <v>8486159323</v>
      </c>
      <c r="K42" s="18"/>
      <c r="L42" s="18"/>
      <c r="M42" s="18"/>
      <c r="N42" s="18"/>
      <c r="O42" s="18"/>
      <c r="P42" s="24">
        <v>43679</v>
      </c>
      <c r="Q42" s="18" t="s">
        <v>182</v>
      </c>
      <c r="R42" s="18">
        <v>11</v>
      </c>
      <c r="S42" s="18" t="s">
        <v>179</v>
      </c>
      <c r="T42" s="18"/>
    </row>
    <row r="43" spans="1:20">
      <c r="A43" s="4">
        <v>39</v>
      </c>
      <c r="B43" s="17" t="s">
        <v>63</v>
      </c>
      <c r="C43" s="18" t="s">
        <v>277</v>
      </c>
      <c r="D43" s="18" t="s">
        <v>25</v>
      </c>
      <c r="E43" s="19" t="s">
        <v>278</v>
      </c>
      <c r="F43" s="18"/>
      <c r="G43" s="19">
        <v>15</v>
      </c>
      <c r="H43" s="19">
        <v>14</v>
      </c>
      <c r="I43" s="57">
        <f t="shared" si="0"/>
        <v>29</v>
      </c>
      <c r="J43" s="18">
        <v>9706730388</v>
      </c>
      <c r="K43" s="18"/>
      <c r="L43" s="18"/>
      <c r="M43" s="18"/>
      <c r="N43" s="18"/>
      <c r="O43" s="18"/>
      <c r="P43" s="24">
        <v>43679</v>
      </c>
      <c r="Q43" s="18" t="s">
        <v>182</v>
      </c>
      <c r="R43" s="18">
        <v>5</v>
      </c>
      <c r="S43" s="18" t="s">
        <v>179</v>
      </c>
      <c r="T43" s="18"/>
    </row>
    <row r="44" spans="1:20">
      <c r="A44" s="4">
        <v>40</v>
      </c>
      <c r="B44" s="17" t="s">
        <v>63</v>
      </c>
      <c r="C44" s="18" t="s">
        <v>664</v>
      </c>
      <c r="D44" s="18" t="s">
        <v>23</v>
      </c>
      <c r="E44" s="19" t="s">
        <v>665</v>
      </c>
      <c r="F44" s="18" t="s">
        <v>89</v>
      </c>
      <c r="G44" s="19">
        <v>77</v>
      </c>
      <c r="H44" s="19">
        <v>67</v>
      </c>
      <c r="I44" s="57">
        <f t="shared" si="0"/>
        <v>144</v>
      </c>
      <c r="J44" s="18">
        <v>9864242202</v>
      </c>
      <c r="K44" s="18"/>
      <c r="L44" s="18"/>
      <c r="M44" s="18"/>
      <c r="N44" s="18"/>
      <c r="O44" s="18"/>
      <c r="P44" s="24">
        <v>43680</v>
      </c>
      <c r="Q44" s="18" t="s">
        <v>183</v>
      </c>
      <c r="R44" s="18">
        <v>8</v>
      </c>
      <c r="S44" s="18" t="s">
        <v>179</v>
      </c>
      <c r="T44" s="18"/>
    </row>
    <row r="45" spans="1:20">
      <c r="A45" s="4">
        <v>41</v>
      </c>
      <c r="B45" s="17" t="s">
        <v>63</v>
      </c>
      <c r="C45" s="18" t="s">
        <v>280</v>
      </c>
      <c r="D45" s="18" t="s">
        <v>25</v>
      </c>
      <c r="E45" s="19"/>
      <c r="F45" s="18"/>
      <c r="G45" s="19">
        <v>65</v>
      </c>
      <c r="H45" s="19">
        <v>64</v>
      </c>
      <c r="I45" s="57">
        <f t="shared" si="0"/>
        <v>129</v>
      </c>
      <c r="J45" s="18">
        <v>9954309586</v>
      </c>
      <c r="K45" s="18"/>
      <c r="L45" s="18"/>
      <c r="M45" s="18"/>
      <c r="N45" s="18"/>
      <c r="O45" s="18"/>
      <c r="P45" s="24">
        <v>43682</v>
      </c>
      <c r="Q45" s="18" t="s">
        <v>184</v>
      </c>
      <c r="R45" s="18">
        <v>12</v>
      </c>
      <c r="S45" s="18" t="s">
        <v>179</v>
      </c>
      <c r="T45" s="18"/>
    </row>
    <row r="46" spans="1:20" ht="33">
      <c r="A46" s="4">
        <v>42</v>
      </c>
      <c r="B46" s="17" t="s">
        <v>63</v>
      </c>
      <c r="C46" s="18" t="s">
        <v>666</v>
      </c>
      <c r="D46" s="18" t="s">
        <v>23</v>
      </c>
      <c r="E46" s="19" t="s">
        <v>667</v>
      </c>
      <c r="F46" s="18" t="s">
        <v>81</v>
      </c>
      <c r="G46" s="19">
        <v>48</v>
      </c>
      <c r="H46" s="19">
        <v>38</v>
      </c>
      <c r="I46" s="57">
        <f t="shared" si="0"/>
        <v>86</v>
      </c>
      <c r="J46" s="18">
        <v>9707855654</v>
      </c>
      <c r="K46" s="18"/>
      <c r="L46" s="18"/>
      <c r="M46" s="18"/>
      <c r="N46" s="18"/>
      <c r="O46" s="18"/>
      <c r="P46" s="24">
        <v>43683</v>
      </c>
      <c r="Q46" s="18" t="s">
        <v>178</v>
      </c>
      <c r="R46" s="18">
        <v>8</v>
      </c>
      <c r="S46" s="18" t="s">
        <v>179</v>
      </c>
      <c r="T46" s="18"/>
    </row>
    <row r="47" spans="1:20" ht="33">
      <c r="A47" s="4">
        <v>43</v>
      </c>
      <c r="B47" s="17" t="s">
        <v>63</v>
      </c>
      <c r="C47" s="18" t="s">
        <v>668</v>
      </c>
      <c r="D47" s="18" t="s">
        <v>23</v>
      </c>
      <c r="E47" s="19" t="s">
        <v>669</v>
      </c>
      <c r="F47" s="18" t="s">
        <v>81</v>
      </c>
      <c r="G47" s="19">
        <v>50</v>
      </c>
      <c r="H47" s="19">
        <v>55</v>
      </c>
      <c r="I47" s="57">
        <f t="shared" si="0"/>
        <v>105</v>
      </c>
      <c r="J47" s="18">
        <v>8011183729</v>
      </c>
      <c r="K47" s="18"/>
      <c r="L47" s="18"/>
      <c r="M47" s="18"/>
      <c r="N47" s="18"/>
      <c r="O47" s="18"/>
      <c r="P47" s="24">
        <v>43684</v>
      </c>
      <c r="Q47" s="18" t="s">
        <v>180</v>
      </c>
      <c r="R47" s="18">
        <v>2</v>
      </c>
      <c r="S47" s="18" t="s">
        <v>179</v>
      </c>
      <c r="T47" s="18"/>
    </row>
    <row r="48" spans="1:20">
      <c r="A48" s="4">
        <v>44</v>
      </c>
      <c r="B48" s="17" t="s">
        <v>63</v>
      </c>
      <c r="C48" s="18" t="s">
        <v>670</v>
      </c>
      <c r="D48" s="18" t="s">
        <v>23</v>
      </c>
      <c r="E48" s="19" t="s">
        <v>671</v>
      </c>
      <c r="F48" s="18" t="s">
        <v>81</v>
      </c>
      <c r="G48" s="19">
        <v>23</v>
      </c>
      <c r="H48" s="19">
        <v>18</v>
      </c>
      <c r="I48" s="57">
        <f t="shared" si="0"/>
        <v>41</v>
      </c>
      <c r="J48" s="18">
        <v>9613353300</v>
      </c>
      <c r="K48" s="18"/>
      <c r="L48" s="18"/>
      <c r="M48" s="18"/>
      <c r="N48" s="18"/>
      <c r="O48" s="18"/>
      <c r="P48" s="24">
        <v>43684</v>
      </c>
      <c r="Q48" s="18" t="s">
        <v>180</v>
      </c>
      <c r="R48" s="18">
        <v>10</v>
      </c>
      <c r="S48" s="18" t="s">
        <v>179</v>
      </c>
      <c r="T48" s="18"/>
    </row>
    <row r="49" spans="1:20">
      <c r="A49" s="4">
        <v>45</v>
      </c>
      <c r="B49" s="17" t="s">
        <v>63</v>
      </c>
      <c r="C49" s="18" t="s">
        <v>672</v>
      </c>
      <c r="D49" s="18" t="s">
        <v>25</v>
      </c>
      <c r="E49" s="19" t="s">
        <v>673</v>
      </c>
      <c r="F49" s="18"/>
      <c r="G49" s="19">
        <v>32</v>
      </c>
      <c r="H49" s="19">
        <v>40</v>
      </c>
      <c r="I49" s="57">
        <f t="shared" si="0"/>
        <v>72</v>
      </c>
      <c r="J49" s="18">
        <v>9859323787</v>
      </c>
      <c r="K49" s="18"/>
      <c r="L49" s="18"/>
      <c r="M49" s="18"/>
      <c r="N49" s="18"/>
      <c r="O49" s="18"/>
      <c r="P49" s="24">
        <v>43685</v>
      </c>
      <c r="Q49" s="18" t="s">
        <v>181</v>
      </c>
      <c r="R49" s="18">
        <v>12</v>
      </c>
      <c r="S49" s="18" t="s">
        <v>179</v>
      </c>
      <c r="T49" s="18"/>
    </row>
    <row r="50" spans="1:20">
      <c r="A50" s="4">
        <v>46</v>
      </c>
      <c r="B50" s="17" t="s">
        <v>63</v>
      </c>
      <c r="C50" s="18" t="s">
        <v>674</v>
      </c>
      <c r="D50" s="18" t="s">
        <v>25</v>
      </c>
      <c r="E50" s="19" t="s">
        <v>675</v>
      </c>
      <c r="F50" s="18"/>
      <c r="G50" s="19">
        <v>10</v>
      </c>
      <c r="H50" s="19">
        <v>12</v>
      </c>
      <c r="I50" s="57">
        <f t="shared" si="0"/>
        <v>22</v>
      </c>
      <c r="J50" s="18">
        <v>9707815302</v>
      </c>
      <c r="K50" s="18"/>
      <c r="L50" s="18"/>
      <c r="M50" s="18"/>
      <c r="N50" s="18"/>
      <c r="O50" s="18"/>
      <c r="P50" s="24">
        <v>43685</v>
      </c>
      <c r="Q50" s="18" t="s">
        <v>181</v>
      </c>
      <c r="R50" s="18">
        <v>12</v>
      </c>
      <c r="S50" s="18" t="s">
        <v>179</v>
      </c>
      <c r="T50" s="18"/>
    </row>
    <row r="51" spans="1:20">
      <c r="A51" s="4">
        <v>47</v>
      </c>
      <c r="B51" s="17" t="s">
        <v>63</v>
      </c>
      <c r="C51" s="18" t="s">
        <v>676</v>
      </c>
      <c r="D51" s="18" t="s">
        <v>25</v>
      </c>
      <c r="E51" s="19" t="s">
        <v>677</v>
      </c>
      <c r="F51" s="18"/>
      <c r="G51" s="19">
        <v>3</v>
      </c>
      <c r="H51" s="19">
        <v>10</v>
      </c>
      <c r="I51" s="57">
        <f t="shared" si="0"/>
        <v>13</v>
      </c>
      <c r="J51" s="18">
        <v>8876084267</v>
      </c>
      <c r="K51" s="18"/>
      <c r="L51" s="18"/>
      <c r="M51" s="18"/>
      <c r="N51" s="18"/>
      <c r="O51" s="18"/>
      <c r="P51" s="24">
        <v>43685</v>
      </c>
      <c r="Q51" s="18" t="s">
        <v>181</v>
      </c>
      <c r="R51" s="18">
        <v>14</v>
      </c>
      <c r="S51" s="18" t="s">
        <v>179</v>
      </c>
      <c r="T51" s="18"/>
    </row>
    <row r="52" spans="1:20">
      <c r="A52" s="4">
        <v>48</v>
      </c>
      <c r="B52" s="17" t="s">
        <v>63</v>
      </c>
      <c r="C52" s="18" t="s">
        <v>678</v>
      </c>
      <c r="D52" s="18" t="s">
        <v>23</v>
      </c>
      <c r="E52" s="19" t="s">
        <v>679</v>
      </c>
      <c r="F52" s="18" t="s">
        <v>81</v>
      </c>
      <c r="G52" s="19">
        <v>80</v>
      </c>
      <c r="H52" s="19">
        <v>92</v>
      </c>
      <c r="I52" s="57">
        <f t="shared" si="0"/>
        <v>172</v>
      </c>
      <c r="J52" s="18">
        <v>9957868778</v>
      </c>
      <c r="K52" s="18"/>
      <c r="L52" s="18"/>
      <c r="M52" s="18"/>
      <c r="N52" s="18"/>
      <c r="O52" s="18"/>
      <c r="P52" s="24">
        <v>43686</v>
      </c>
      <c r="Q52" s="18" t="s">
        <v>182</v>
      </c>
      <c r="R52" s="18">
        <v>15</v>
      </c>
      <c r="S52" s="18" t="s">
        <v>179</v>
      </c>
      <c r="T52" s="18"/>
    </row>
    <row r="53" spans="1:20">
      <c r="A53" s="4">
        <v>49</v>
      </c>
      <c r="B53" s="17" t="s">
        <v>63</v>
      </c>
      <c r="C53" s="18" t="s">
        <v>680</v>
      </c>
      <c r="D53" s="18" t="s">
        <v>25</v>
      </c>
      <c r="E53" s="19"/>
      <c r="F53" s="18"/>
      <c r="G53" s="19">
        <v>8</v>
      </c>
      <c r="H53" s="19">
        <v>5</v>
      </c>
      <c r="I53" s="57">
        <f t="shared" si="0"/>
        <v>13</v>
      </c>
      <c r="J53" s="18">
        <v>8121931875</v>
      </c>
      <c r="K53" s="18"/>
      <c r="L53" s="18"/>
      <c r="M53" s="18"/>
      <c r="N53" s="18"/>
      <c r="O53" s="18"/>
      <c r="P53" s="24">
        <v>43687</v>
      </c>
      <c r="Q53" s="18" t="s">
        <v>183</v>
      </c>
      <c r="R53" s="18">
        <v>12</v>
      </c>
      <c r="S53" s="18" t="s">
        <v>179</v>
      </c>
      <c r="T53" s="18"/>
    </row>
    <row r="54" spans="1:20">
      <c r="A54" s="4">
        <v>50</v>
      </c>
      <c r="B54" s="17" t="s">
        <v>63</v>
      </c>
      <c r="C54" s="18" t="s">
        <v>681</v>
      </c>
      <c r="D54" s="18" t="s">
        <v>25</v>
      </c>
      <c r="E54" s="19" t="s">
        <v>682</v>
      </c>
      <c r="F54" s="18"/>
      <c r="G54" s="19">
        <v>55</v>
      </c>
      <c r="H54" s="19">
        <v>47</v>
      </c>
      <c r="I54" s="57">
        <f t="shared" si="0"/>
        <v>102</v>
      </c>
      <c r="J54" s="18"/>
      <c r="K54" s="18"/>
      <c r="L54" s="18"/>
      <c r="M54" s="18"/>
      <c r="N54" s="18"/>
      <c r="O54" s="18"/>
      <c r="P54" s="24">
        <v>43687</v>
      </c>
      <c r="Q54" s="18" t="s">
        <v>183</v>
      </c>
      <c r="R54" s="18">
        <v>7</v>
      </c>
      <c r="S54" s="18" t="s">
        <v>179</v>
      </c>
      <c r="T54" s="18"/>
    </row>
    <row r="55" spans="1:20">
      <c r="A55" s="4">
        <v>51</v>
      </c>
      <c r="B55" s="17" t="s">
        <v>63</v>
      </c>
      <c r="C55" s="18" t="s">
        <v>683</v>
      </c>
      <c r="D55" s="18" t="s">
        <v>23</v>
      </c>
      <c r="E55" s="19" t="s">
        <v>684</v>
      </c>
      <c r="F55" s="18" t="s">
        <v>89</v>
      </c>
      <c r="G55" s="19">
        <v>0</v>
      </c>
      <c r="H55" s="19">
        <v>181</v>
      </c>
      <c r="I55" s="57">
        <f t="shared" si="0"/>
        <v>181</v>
      </c>
      <c r="J55" s="18">
        <v>9854347264</v>
      </c>
      <c r="K55" s="18"/>
      <c r="L55" s="18"/>
      <c r="M55" s="18"/>
      <c r="N55" s="18"/>
      <c r="O55" s="18"/>
      <c r="P55" s="24">
        <v>43689</v>
      </c>
      <c r="Q55" s="18" t="s">
        <v>184</v>
      </c>
      <c r="R55" s="18">
        <v>3</v>
      </c>
      <c r="S55" s="18" t="s">
        <v>179</v>
      </c>
      <c r="T55" s="18"/>
    </row>
    <row r="56" spans="1:20">
      <c r="A56" s="4">
        <v>52</v>
      </c>
      <c r="B56" s="17" t="s">
        <v>63</v>
      </c>
      <c r="C56" s="18" t="s">
        <v>685</v>
      </c>
      <c r="D56" s="18" t="s">
        <v>25</v>
      </c>
      <c r="E56" s="19" t="s">
        <v>686</v>
      </c>
      <c r="F56" s="18"/>
      <c r="G56" s="19">
        <v>5</v>
      </c>
      <c r="H56" s="19">
        <v>8</v>
      </c>
      <c r="I56" s="57">
        <f t="shared" si="0"/>
        <v>13</v>
      </c>
      <c r="J56" s="18">
        <v>8753862318</v>
      </c>
      <c r="K56" s="18"/>
      <c r="L56" s="18"/>
      <c r="M56" s="18"/>
      <c r="N56" s="18"/>
      <c r="O56" s="18"/>
      <c r="P56" s="24">
        <v>43690</v>
      </c>
      <c r="Q56" s="18" t="s">
        <v>178</v>
      </c>
      <c r="R56" s="18">
        <v>3</v>
      </c>
      <c r="S56" s="18" t="s">
        <v>179</v>
      </c>
      <c r="T56" s="18"/>
    </row>
    <row r="57" spans="1:20">
      <c r="A57" s="4">
        <v>53</v>
      </c>
      <c r="B57" s="17" t="s">
        <v>63</v>
      </c>
      <c r="C57" s="18" t="s">
        <v>687</v>
      </c>
      <c r="D57" s="18" t="s">
        <v>25</v>
      </c>
      <c r="E57" s="19"/>
      <c r="F57" s="18"/>
      <c r="G57" s="19">
        <v>8</v>
      </c>
      <c r="H57" s="19">
        <v>17</v>
      </c>
      <c r="I57" s="57">
        <f t="shared" si="0"/>
        <v>25</v>
      </c>
      <c r="J57" s="18">
        <v>9706318131</v>
      </c>
      <c r="K57" s="18"/>
      <c r="L57" s="18"/>
      <c r="M57" s="18"/>
      <c r="N57" s="18"/>
      <c r="O57" s="18"/>
      <c r="P57" s="24">
        <v>43690</v>
      </c>
      <c r="Q57" s="18" t="s">
        <v>178</v>
      </c>
      <c r="R57" s="18">
        <v>21</v>
      </c>
      <c r="S57" s="18" t="s">
        <v>179</v>
      </c>
      <c r="T57" s="18"/>
    </row>
    <row r="58" spans="1:20">
      <c r="A58" s="4">
        <v>54</v>
      </c>
      <c r="B58" s="17" t="s">
        <v>63</v>
      </c>
      <c r="C58" s="18" t="s">
        <v>688</v>
      </c>
      <c r="D58" s="18" t="s">
        <v>25</v>
      </c>
      <c r="E58" s="19" t="s">
        <v>689</v>
      </c>
      <c r="F58" s="18"/>
      <c r="G58" s="19">
        <v>13</v>
      </c>
      <c r="H58" s="19">
        <v>12</v>
      </c>
      <c r="I58" s="57">
        <f t="shared" si="0"/>
        <v>25</v>
      </c>
      <c r="J58" s="18">
        <v>9707432524</v>
      </c>
      <c r="K58" s="18"/>
      <c r="L58" s="18"/>
      <c r="M58" s="18"/>
      <c r="N58" s="18"/>
      <c r="O58" s="18"/>
      <c r="P58" s="24">
        <v>43690</v>
      </c>
      <c r="Q58" s="18" t="s">
        <v>178</v>
      </c>
      <c r="R58" s="18">
        <v>21</v>
      </c>
      <c r="S58" s="18" t="s">
        <v>179</v>
      </c>
      <c r="T58" s="18"/>
    </row>
    <row r="59" spans="1:20">
      <c r="A59" s="4">
        <v>55</v>
      </c>
      <c r="B59" s="17" t="s">
        <v>63</v>
      </c>
      <c r="C59" s="18" t="s">
        <v>690</v>
      </c>
      <c r="D59" s="18" t="s">
        <v>25</v>
      </c>
      <c r="E59" s="19" t="s">
        <v>691</v>
      </c>
      <c r="F59" s="18"/>
      <c r="G59" s="19">
        <v>22</v>
      </c>
      <c r="H59" s="19">
        <v>31</v>
      </c>
      <c r="I59" s="57">
        <f t="shared" si="0"/>
        <v>53</v>
      </c>
      <c r="J59" s="18">
        <v>9859500802</v>
      </c>
      <c r="K59" s="18"/>
      <c r="L59" s="18"/>
      <c r="M59" s="18"/>
      <c r="N59" s="18"/>
      <c r="O59" s="18"/>
      <c r="P59" s="24">
        <v>43690</v>
      </c>
      <c r="Q59" s="18" t="s">
        <v>178</v>
      </c>
      <c r="R59" s="18">
        <v>20</v>
      </c>
      <c r="S59" s="18" t="s">
        <v>179</v>
      </c>
      <c r="T59" s="18"/>
    </row>
    <row r="60" spans="1:20" ht="33">
      <c r="A60" s="4">
        <v>56</v>
      </c>
      <c r="B60" s="17" t="s">
        <v>63</v>
      </c>
      <c r="C60" s="18" t="s">
        <v>692</v>
      </c>
      <c r="D60" s="18" t="s">
        <v>23</v>
      </c>
      <c r="E60" s="19" t="s">
        <v>693</v>
      </c>
      <c r="F60" s="18" t="s">
        <v>81</v>
      </c>
      <c r="G60" s="19">
        <v>67</v>
      </c>
      <c r="H60" s="19">
        <v>68</v>
      </c>
      <c r="I60" s="57">
        <f t="shared" si="0"/>
        <v>135</v>
      </c>
      <c r="J60" s="18">
        <v>9401764182</v>
      </c>
      <c r="K60" s="18"/>
      <c r="L60" s="18"/>
      <c r="M60" s="18"/>
      <c r="N60" s="18"/>
      <c r="O60" s="18"/>
      <c r="P60" s="24">
        <v>43691</v>
      </c>
      <c r="Q60" s="18" t="s">
        <v>180</v>
      </c>
      <c r="R60" s="18">
        <v>16</v>
      </c>
      <c r="S60" s="18" t="s">
        <v>179</v>
      </c>
      <c r="T60" s="18"/>
    </row>
    <row r="61" spans="1:20">
      <c r="A61" s="4">
        <v>57</v>
      </c>
      <c r="B61" s="17" t="s">
        <v>63</v>
      </c>
      <c r="C61" s="18" t="s">
        <v>694</v>
      </c>
      <c r="D61" s="18" t="s">
        <v>25</v>
      </c>
      <c r="E61" s="19" t="s">
        <v>695</v>
      </c>
      <c r="F61" s="18"/>
      <c r="G61" s="19">
        <v>23</v>
      </c>
      <c r="H61" s="19">
        <v>25</v>
      </c>
      <c r="I61" s="57">
        <f t="shared" si="0"/>
        <v>48</v>
      </c>
      <c r="J61" s="18">
        <v>9435231728</v>
      </c>
      <c r="K61" s="18"/>
      <c r="L61" s="18"/>
      <c r="M61" s="18"/>
      <c r="N61" s="18"/>
      <c r="O61" s="18"/>
      <c r="P61" s="24">
        <v>43693</v>
      </c>
      <c r="Q61" s="18" t="s">
        <v>182</v>
      </c>
      <c r="R61" s="18">
        <v>16</v>
      </c>
      <c r="S61" s="18" t="s">
        <v>179</v>
      </c>
      <c r="T61" s="18"/>
    </row>
    <row r="62" spans="1:20">
      <c r="A62" s="4">
        <v>58</v>
      </c>
      <c r="B62" s="17" t="s">
        <v>63</v>
      </c>
      <c r="C62" s="18" t="s">
        <v>482</v>
      </c>
      <c r="D62" s="18" t="s">
        <v>25</v>
      </c>
      <c r="E62" s="19" t="s">
        <v>696</v>
      </c>
      <c r="F62" s="18"/>
      <c r="G62" s="19">
        <v>40</v>
      </c>
      <c r="H62" s="19">
        <v>24</v>
      </c>
      <c r="I62" s="57">
        <f t="shared" si="0"/>
        <v>64</v>
      </c>
      <c r="J62" s="18">
        <v>9613841813</v>
      </c>
      <c r="K62" s="18"/>
      <c r="L62" s="18"/>
      <c r="M62" s="18"/>
      <c r="N62" s="18"/>
      <c r="O62" s="18"/>
      <c r="P62" s="24">
        <v>43693</v>
      </c>
      <c r="Q62" s="18" t="s">
        <v>182</v>
      </c>
      <c r="R62" s="18">
        <v>19</v>
      </c>
      <c r="S62" s="18" t="s">
        <v>179</v>
      </c>
      <c r="T62" s="18"/>
    </row>
    <row r="63" spans="1:20" ht="33">
      <c r="A63" s="4">
        <v>59</v>
      </c>
      <c r="B63" s="17" t="s">
        <v>63</v>
      </c>
      <c r="C63" s="18" t="s">
        <v>697</v>
      </c>
      <c r="D63" s="18" t="s">
        <v>23</v>
      </c>
      <c r="E63" s="19" t="s">
        <v>698</v>
      </c>
      <c r="F63" s="18" t="s">
        <v>81</v>
      </c>
      <c r="G63" s="19">
        <v>76</v>
      </c>
      <c r="H63" s="19">
        <v>47</v>
      </c>
      <c r="I63" s="57">
        <f t="shared" si="0"/>
        <v>123</v>
      </c>
      <c r="J63" s="18">
        <v>9864666002</v>
      </c>
      <c r="K63" s="18"/>
      <c r="L63" s="18"/>
      <c r="M63" s="18"/>
      <c r="N63" s="18"/>
      <c r="O63" s="18"/>
      <c r="P63" s="24">
        <v>43694</v>
      </c>
      <c r="Q63" s="18" t="s">
        <v>183</v>
      </c>
      <c r="R63" s="18">
        <v>14</v>
      </c>
      <c r="S63" s="18" t="s">
        <v>179</v>
      </c>
      <c r="T63" s="18"/>
    </row>
    <row r="64" spans="1:20">
      <c r="A64" s="4">
        <v>60</v>
      </c>
      <c r="B64" s="17" t="s">
        <v>63</v>
      </c>
      <c r="C64" s="18" t="s">
        <v>680</v>
      </c>
      <c r="D64" s="18" t="s">
        <v>25</v>
      </c>
      <c r="E64" s="19"/>
      <c r="F64" s="18"/>
      <c r="G64" s="19">
        <v>8</v>
      </c>
      <c r="H64" s="19">
        <v>5</v>
      </c>
      <c r="I64" s="57">
        <f t="shared" si="0"/>
        <v>13</v>
      </c>
      <c r="J64" s="18">
        <v>8121931875</v>
      </c>
      <c r="K64" s="18"/>
      <c r="L64" s="18"/>
      <c r="M64" s="18"/>
      <c r="N64" s="18"/>
      <c r="O64" s="18"/>
      <c r="P64" s="24">
        <v>43696</v>
      </c>
      <c r="Q64" s="18" t="s">
        <v>184</v>
      </c>
      <c r="R64" s="18">
        <v>15</v>
      </c>
      <c r="S64" s="18" t="s">
        <v>179</v>
      </c>
      <c r="T64" s="18"/>
    </row>
    <row r="65" spans="1:20">
      <c r="A65" s="4">
        <v>61</v>
      </c>
      <c r="B65" s="17" t="s">
        <v>63</v>
      </c>
      <c r="C65" s="18" t="s">
        <v>681</v>
      </c>
      <c r="D65" s="18" t="s">
        <v>25</v>
      </c>
      <c r="E65" s="19" t="s">
        <v>682</v>
      </c>
      <c r="F65" s="18"/>
      <c r="G65" s="19">
        <v>55</v>
      </c>
      <c r="H65" s="19">
        <v>47</v>
      </c>
      <c r="I65" s="57">
        <f t="shared" si="0"/>
        <v>102</v>
      </c>
      <c r="J65" s="18"/>
      <c r="K65" s="18"/>
      <c r="L65" s="18"/>
      <c r="M65" s="18"/>
      <c r="N65" s="18"/>
      <c r="O65" s="18"/>
      <c r="P65" s="24">
        <v>43696</v>
      </c>
      <c r="Q65" s="18" t="s">
        <v>184</v>
      </c>
      <c r="R65" s="18">
        <v>16</v>
      </c>
      <c r="S65" s="18" t="s">
        <v>179</v>
      </c>
      <c r="T65" s="18"/>
    </row>
    <row r="66" spans="1:20" ht="33">
      <c r="A66" s="4">
        <v>62</v>
      </c>
      <c r="B66" s="17" t="s">
        <v>63</v>
      </c>
      <c r="C66" s="18" t="s">
        <v>699</v>
      </c>
      <c r="D66" s="18" t="s">
        <v>23</v>
      </c>
      <c r="E66" s="19"/>
      <c r="F66" s="18" t="s">
        <v>651</v>
      </c>
      <c r="G66" s="19">
        <v>79</v>
      </c>
      <c r="H66" s="19">
        <v>89</v>
      </c>
      <c r="I66" s="57">
        <f t="shared" si="0"/>
        <v>168</v>
      </c>
      <c r="J66" s="18">
        <v>9435538063</v>
      </c>
      <c r="K66" s="18"/>
      <c r="L66" s="18"/>
      <c r="M66" s="18"/>
      <c r="N66" s="18"/>
      <c r="O66" s="18"/>
      <c r="P66" s="24">
        <v>43698</v>
      </c>
      <c r="Q66" s="18" t="s">
        <v>178</v>
      </c>
      <c r="R66" s="18">
        <v>15</v>
      </c>
      <c r="S66" s="18" t="s">
        <v>179</v>
      </c>
      <c r="T66" s="18"/>
    </row>
    <row r="67" spans="1:20">
      <c r="A67" s="4">
        <v>63</v>
      </c>
      <c r="B67" s="17" t="s">
        <v>63</v>
      </c>
      <c r="C67" s="18" t="s">
        <v>700</v>
      </c>
      <c r="D67" s="18" t="s">
        <v>25</v>
      </c>
      <c r="E67" s="19" t="s">
        <v>701</v>
      </c>
      <c r="F67" s="18"/>
      <c r="G67" s="19">
        <v>39</v>
      </c>
      <c r="H67" s="19">
        <v>27</v>
      </c>
      <c r="I67" s="57">
        <f t="shared" si="0"/>
        <v>66</v>
      </c>
      <c r="J67" s="18">
        <v>9707441955</v>
      </c>
      <c r="K67" s="18"/>
      <c r="L67" s="18"/>
      <c r="M67" s="18"/>
      <c r="N67" s="18"/>
      <c r="O67" s="18"/>
      <c r="P67" s="24">
        <v>43699</v>
      </c>
      <c r="Q67" s="18" t="s">
        <v>181</v>
      </c>
      <c r="R67" s="18">
        <v>8</v>
      </c>
      <c r="S67" s="18" t="s">
        <v>179</v>
      </c>
      <c r="T67" s="18"/>
    </row>
    <row r="68" spans="1:20">
      <c r="A68" s="4">
        <v>64</v>
      </c>
      <c r="B68" s="17" t="s">
        <v>63</v>
      </c>
      <c r="C68" s="18" t="s">
        <v>702</v>
      </c>
      <c r="D68" s="18" t="s">
        <v>25</v>
      </c>
      <c r="E68" s="19" t="s">
        <v>703</v>
      </c>
      <c r="F68" s="18"/>
      <c r="G68" s="19">
        <v>31</v>
      </c>
      <c r="H68" s="19">
        <v>26</v>
      </c>
      <c r="I68" s="57">
        <f t="shared" si="0"/>
        <v>57</v>
      </c>
      <c r="J68" s="18">
        <v>9954608279</v>
      </c>
      <c r="K68" s="18"/>
      <c r="L68" s="18"/>
      <c r="M68" s="18"/>
      <c r="N68" s="18"/>
      <c r="O68" s="18"/>
      <c r="P68" s="24">
        <v>43699</v>
      </c>
      <c r="Q68" s="18" t="s">
        <v>181</v>
      </c>
      <c r="R68" s="18">
        <v>10</v>
      </c>
      <c r="S68" s="18" t="s">
        <v>179</v>
      </c>
      <c r="T68" s="18"/>
    </row>
    <row r="69" spans="1:20">
      <c r="A69" s="4">
        <v>65</v>
      </c>
      <c r="B69" s="17" t="s">
        <v>63</v>
      </c>
      <c r="C69" s="18" t="s">
        <v>704</v>
      </c>
      <c r="D69" s="18" t="s">
        <v>23</v>
      </c>
      <c r="E69" s="19" t="s">
        <v>705</v>
      </c>
      <c r="F69" s="18" t="s">
        <v>81</v>
      </c>
      <c r="G69" s="19">
        <v>46</v>
      </c>
      <c r="H69" s="19">
        <v>49</v>
      </c>
      <c r="I69" s="57">
        <f t="shared" si="0"/>
        <v>95</v>
      </c>
      <c r="J69" s="18">
        <v>9854223293</v>
      </c>
      <c r="K69" s="18"/>
      <c r="L69" s="18"/>
      <c r="M69" s="18"/>
      <c r="N69" s="18"/>
      <c r="O69" s="18"/>
      <c r="P69" s="24">
        <v>43700</v>
      </c>
      <c r="Q69" s="18" t="s">
        <v>182</v>
      </c>
      <c r="R69" s="18">
        <v>8</v>
      </c>
      <c r="S69" s="18" t="s">
        <v>179</v>
      </c>
      <c r="T69" s="18"/>
    </row>
    <row r="70" spans="1:20" ht="33">
      <c r="A70" s="4">
        <v>66</v>
      </c>
      <c r="B70" s="17" t="s">
        <v>63</v>
      </c>
      <c r="C70" s="18" t="s">
        <v>706</v>
      </c>
      <c r="D70" s="18" t="s">
        <v>23</v>
      </c>
      <c r="E70" s="19" t="s">
        <v>707</v>
      </c>
      <c r="F70" s="18" t="s">
        <v>81</v>
      </c>
      <c r="G70" s="19">
        <v>22</v>
      </c>
      <c r="H70" s="19">
        <v>21</v>
      </c>
      <c r="I70" s="57">
        <f t="shared" ref="I70:I133" si="1">SUM(G70:H70)</f>
        <v>43</v>
      </c>
      <c r="J70" s="18">
        <v>8486379641</v>
      </c>
      <c r="K70" s="18"/>
      <c r="L70" s="18"/>
      <c r="M70" s="18"/>
      <c r="N70" s="18"/>
      <c r="O70" s="18"/>
      <c r="P70" s="24">
        <v>43700</v>
      </c>
      <c r="Q70" s="18" t="s">
        <v>182</v>
      </c>
      <c r="R70" s="18">
        <v>10</v>
      </c>
      <c r="S70" s="18" t="s">
        <v>179</v>
      </c>
      <c r="T70" s="18"/>
    </row>
    <row r="71" spans="1:20" ht="33">
      <c r="A71" s="4">
        <v>67</v>
      </c>
      <c r="B71" s="17" t="s">
        <v>63</v>
      </c>
      <c r="C71" s="18" t="s">
        <v>708</v>
      </c>
      <c r="D71" s="18" t="s">
        <v>23</v>
      </c>
      <c r="E71" s="19" t="s">
        <v>709</v>
      </c>
      <c r="F71" s="18" t="s">
        <v>81</v>
      </c>
      <c r="G71" s="19">
        <v>125</v>
      </c>
      <c r="H71" s="19">
        <v>147</v>
      </c>
      <c r="I71" s="57">
        <f t="shared" si="1"/>
        <v>272</v>
      </c>
      <c r="J71" s="18">
        <v>9678922845</v>
      </c>
      <c r="K71" s="18"/>
      <c r="L71" s="18"/>
      <c r="M71" s="18"/>
      <c r="N71" s="18"/>
      <c r="O71" s="18"/>
      <c r="P71" s="24" t="s">
        <v>855</v>
      </c>
      <c r="Q71" s="18" t="s">
        <v>183</v>
      </c>
      <c r="R71" s="18">
        <v>17</v>
      </c>
      <c r="S71" s="18" t="s">
        <v>179</v>
      </c>
      <c r="T71" s="18"/>
    </row>
    <row r="72" spans="1:20">
      <c r="A72" s="4">
        <v>68</v>
      </c>
      <c r="B72" s="17" t="s">
        <v>63</v>
      </c>
      <c r="C72" s="18" t="s">
        <v>710</v>
      </c>
      <c r="D72" s="18" t="s">
        <v>25</v>
      </c>
      <c r="E72" s="19" t="s">
        <v>711</v>
      </c>
      <c r="F72" s="18"/>
      <c r="G72" s="19">
        <v>38</v>
      </c>
      <c r="H72" s="19">
        <v>35</v>
      </c>
      <c r="I72" s="57">
        <f t="shared" si="1"/>
        <v>73</v>
      </c>
      <c r="J72" s="18">
        <v>9957695285</v>
      </c>
      <c r="K72" s="18"/>
      <c r="L72" s="18"/>
      <c r="M72" s="18"/>
      <c r="N72" s="18"/>
      <c r="O72" s="18"/>
      <c r="P72" s="24">
        <v>43704</v>
      </c>
      <c r="Q72" s="18" t="s">
        <v>178</v>
      </c>
      <c r="R72" s="18">
        <v>22</v>
      </c>
      <c r="S72" s="18" t="s">
        <v>179</v>
      </c>
      <c r="T72" s="18"/>
    </row>
    <row r="73" spans="1:20">
      <c r="A73" s="4">
        <v>69</v>
      </c>
      <c r="B73" s="17" t="s">
        <v>63</v>
      </c>
      <c r="C73" s="18" t="s">
        <v>712</v>
      </c>
      <c r="D73" s="18" t="s">
        <v>25</v>
      </c>
      <c r="E73" s="19" t="s">
        <v>713</v>
      </c>
      <c r="F73" s="18"/>
      <c r="G73" s="19">
        <v>24</v>
      </c>
      <c r="H73" s="19">
        <v>16</v>
      </c>
      <c r="I73" s="57">
        <f t="shared" si="1"/>
        <v>40</v>
      </c>
      <c r="J73" s="18">
        <v>9859449855</v>
      </c>
      <c r="K73" s="18"/>
      <c r="L73" s="18"/>
      <c r="M73" s="18"/>
      <c r="N73" s="18"/>
      <c r="O73" s="18"/>
      <c r="P73" s="24">
        <v>43704</v>
      </c>
      <c r="Q73" s="18" t="s">
        <v>178</v>
      </c>
      <c r="R73" s="18">
        <v>8</v>
      </c>
      <c r="S73" s="18" t="s">
        <v>179</v>
      </c>
      <c r="T73" s="18"/>
    </row>
    <row r="74" spans="1:20" ht="33">
      <c r="A74" s="4">
        <v>70</v>
      </c>
      <c r="B74" s="17" t="s">
        <v>63</v>
      </c>
      <c r="C74" s="18" t="s">
        <v>714</v>
      </c>
      <c r="D74" s="18" t="s">
        <v>23</v>
      </c>
      <c r="E74" s="19" t="s">
        <v>715</v>
      </c>
      <c r="F74" s="18" t="s">
        <v>201</v>
      </c>
      <c r="G74" s="19">
        <v>88</v>
      </c>
      <c r="H74" s="19">
        <v>106</v>
      </c>
      <c r="I74" s="57">
        <f t="shared" si="1"/>
        <v>194</v>
      </c>
      <c r="J74" s="18"/>
      <c r="K74" s="18"/>
      <c r="L74" s="18"/>
      <c r="M74" s="18"/>
      <c r="N74" s="18"/>
      <c r="O74" s="18"/>
      <c r="P74" s="24">
        <v>43706</v>
      </c>
      <c r="Q74" s="18" t="s">
        <v>181</v>
      </c>
      <c r="R74" s="18">
        <v>8</v>
      </c>
      <c r="S74" s="18" t="s">
        <v>179</v>
      </c>
      <c r="T74" s="18"/>
    </row>
    <row r="75" spans="1:20">
      <c r="A75" s="4">
        <v>71</v>
      </c>
      <c r="B75" s="17" t="s">
        <v>63</v>
      </c>
      <c r="C75" s="18" t="s">
        <v>328</v>
      </c>
      <c r="D75" s="18" t="s">
        <v>25</v>
      </c>
      <c r="E75" s="19" t="s">
        <v>329</v>
      </c>
      <c r="F75" s="18"/>
      <c r="G75" s="19">
        <v>11</v>
      </c>
      <c r="H75" s="19">
        <v>6</v>
      </c>
      <c r="I75" s="57">
        <f t="shared" si="1"/>
        <v>17</v>
      </c>
      <c r="J75" s="18">
        <v>9954733987</v>
      </c>
      <c r="K75" s="18"/>
      <c r="L75" s="18"/>
      <c r="M75" s="18"/>
      <c r="N75" s="18"/>
      <c r="O75" s="18"/>
      <c r="P75" s="24">
        <v>43708</v>
      </c>
      <c r="Q75" s="18" t="s">
        <v>183</v>
      </c>
      <c r="R75" s="18">
        <v>7</v>
      </c>
      <c r="S75" s="18" t="s">
        <v>179</v>
      </c>
      <c r="T75" s="18"/>
    </row>
    <row r="76" spans="1:20">
      <c r="A76" s="4">
        <v>72</v>
      </c>
      <c r="B76" s="17" t="s">
        <v>63</v>
      </c>
      <c r="C76" s="18" t="s">
        <v>330</v>
      </c>
      <c r="D76" s="18" t="s">
        <v>25</v>
      </c>
      <c r="E76" s="19" t="s">
        <v>331</v>
      </c>
      <c r="F76" s="18"/>
      <c r="G76" s="19">
        <v>19</v>
      </c>
      <c r="H76" s="19">
        <v>23</v>
      </c>
      <c r="I76" s="57">
        <f t="shared" si="1"/>
        <v>42</v>
      </c>
      <c r="J76" s="18">
        <v>8811849971</v>
      </c>
      <c r="K76" s="18"/>
      <c r="L76" s="18"/>
      <c r="M76" s="18"/>
      <c r="N76" s="18"/>
      <c r="O76" s="18"/>
      <c r="P76" s="24">
        <v>43708</v>
      </c>
      <c r="Q76" s="18" t="s">
        <v>183</v>
      </c>
      <c r="R76" s="18">
        <v>8</v>
      </c>
      <c r="S76" s="18" t="s">
        <v>179</v>
      </c>
      <c r="T76" s="18"/>
    </row>
    <row r="77" spans="1:20">
      <c r="A77" s="4">
        <v>73</v>
      </c>
      <c r="B77" s="17" t="s">
        <v>63</v>
      </c>
      <c r="C77" s="18" t="s">
        <v>716</v>
      </c>
      <c r="D77" s="18" t="s">
        <v>25</v>
      </c>
      <c r="E77" s="19" t="s">
        <v>717</v>
      </c>
      <c r="F77" s="18"/>
      <c r="G77" s="19">
        <v>9</v>
      </c>
      <c r="H77" s="19">
        <v>11</v>
      </c>
      <c r="I77" s="57">
        <f t="shared" si="1"/>
        <v>20</v>
      </c>
      <c r="J77" s="18">
        <v>9613280123</v>
      </c>
      <c r="K77" s="18"/>
      <c r="L77" s="18"/>
      <c r="M77" s="18"/>
      <c r="N77" s="18"/>
      <c r="O77" s="18"/>
      <c r="P77" s="24">
        <v>43708</v>
      </c>
      <c r="Q77" s="18" t="s">
        <v>183</v>
      </c>
      <c r="R77" s="18">
        <v>10</v>
      </c>
      <c r="S77" s="18" t="s">
        <v>179</v>
      </c>
      <c r="T77" s="18"/>
    </row>
    <row r="78" spans="1:20">
      <c r="A78" s="4">
        <v>74</v>
      </c>
      <c r="B78" s="17" t="s">
        <v>63</v>
      </c>
      <c r="C78" s="18" t="s">
        <v>718</v>
      </c>
      <c r="D78" s="18" t="s">
        <v>25</v>
      </c>
      <c r="E78" s="19" t="s">
        <v>719</v>
      </c>
      <c r="F78" s="18"/>
      <c r="G78" s="19">
        <v>25</v>
      </c>
      <c r="H78" s="19">
        <v>20</v>
      </c>
      <c r="I78" s="57">
        <f t="shared" si="1"/>
        <v>45</v>
      </c>
      <c r="J78" s="18">
        <v>7896765856</v>
      </c>
      <c r="K78" s="18"/>
      <c r="L78" s="18"/>
      <c r="M78" s="18"/>
      <c r="N78" s="18"/>
      <c r="O78" s="18"/>
      <c r="P78" s="24">
        <v>43708</v>
      </c>
      <c r="Q78" s="18" t="s">
        <v>183</v>
      </c>
      <c r="R78" s="18">
        <v>12</v>
      </c>
      <c r="S78" s="18" t="s">
        <v>179</v>
      </c>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74</v>
      </c>
      <c r="D165" s="21"/>
      <c r="E165" s="13"/>
      <c r="F165" s="21"/>
      <c r="G165" s="58">
        <f>SUM(G5:G164)</f>
        <v>3033</v>
      </c>
      <c r="H165" s="58">
        <f>SUM(H5:H164)</f>
        <v>3205</v>
      </c>
      <c r="I165" s="58">
        <f>SUM(I5:I164)</f>
        <v>6238</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47</v>
      </c>
    </row>
    <row r="167" spans="1:20">
      <c r="A167" s="44" t="s">
        <v>63</v>
      </c>
      <c r="B167" s="10">
        <f>COUNTIF(B$6:B$164,"Team 2")</f>
        <v>39</v>
      </c>
      <c r="C167" s="44" t="s">
        <v>23</v>
      </c>
      <c r="D167" s="10">
        <f>COUNTIF(D5:D164,"School")</f>
        <v>27</v>
      </c>
    </row>
  </sheetData>
  <sheetProtection password="8527" sheet="1" objects="1" scenarios="1"/>
  <mergeCells count="20">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87" sqref="F87"/>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7" t="s">
        <v>70</v>
      </c>
      <c r="B1" s="127"/>
      <c r="C1" s="127"/>
      <c r="D1" s="53"/>
      <c r="E1" s="53"/>
      <c r="F1" s="53"/>
      <c r="G1" s="53"/>
      <c r="H1" s="53"/>
      <c r="I1" s="53"/>
      <c r="J1" s="53"/>
      <c r="K1" s="53"/>
      <c r="L1" s="53"/>
      <c r="M1" s="129"/>
      <c r="N1" s="129"/>
      <c r="O1" s="129"/>
      <c r="P1" s="129"/>
      <c r="Q1" s="129"/>
      <c r="R1" s="129"/>
      <c r="S1" s="129"/>
      <c r="T1" s="129"/>
    </row>
    <row r="2" spans="1:20">
      <c r="A2" s="123" t="s">
        <v>59</v>
      </c>
      <c r="B2" s="124"/>
      <c r="C2" s="124"/>
      <c r="D2" s="25">
        <v>43709</v>
      </c>
      <c r="E2" s="22"/>
      <c r="F2" s="22"/>
      <c r="G2" s="22"/>
      <c r="H2" s="22"/>
      <c r="I2" s="22"/>
      <c r="J2" s="22"/>
      <c r="K2" s="22"/>
      <c r="L2" s="22"/>
      <c r="M2" s="22"/>
      <c r="N2" s="22"/>
      <c r="O2" s="22"/>
      <c r="P2" s="22"/>
      <c r="Q2" s="22"/>
      <c r="R2" s="22"/>
      <c r="S2" s="22"/>
    </row>
    <row r="3" spans="1:20" ht="24" customHeight="1">
      <c r="A3" s="119" t="s">
        <v>14</v>
      </c>
      <c r="B3" s="121" t="s">
        <v>61</v>
      </c>
      <c r="C3" s="118" t="s">
        <v>7</v>
      </c>
      <c r="D3" s="118" t="s">
        <v>55</v>
      </c>
      <c r="E3" s="118" t="s">
        <v>16</v>
      </c>
      <c r="F3" s="125" t="s">
        <v>17</v>
      </c>
      <c r="G3" s="118" t="s">
        <v>8</v>
      </c>
      <c r="H3" s="118"/>
      <c r="I3" s="118"/>
      <c r="J3" s="118" t="s">
        <v>31</v>
      </c>
      <c r="K3" s="121" t="s">
        <v>33</v>
      </c>
      <c r="L3" s="121" t="s">
        <v>50</v>
      </c>
      <c r="M3" s="121" t="s">
        <v>51</v>
      </c>
      <c r="N3" s="121" t="s">
        <v>34</v>
      </c>
      <c r="O3" s="121" t="s">
        <v>35</v>
      </c>
      <c r="P3" s="119" t="s">
        <v>54</v>
      </c>
      <c r="Q3" s="118" t="s">
        <v>52</v>
      </c>
      <c r="R3" s="118" t="s">
        <v>32</v>
      </c>
      <c r="S3" s="118" t="s">
        <v>53</v>
      </c>
      <c r="T3" s="118" t="s">
        <v>13</v>
      </c>
    </row>
    <row r="4" spans="1:20" ht="25.5" customHeight="1">
      <c r="A4" s="119"/>
      <c r="B4" s="126"/>
      <c r="C4" s="118"/>
      <c r="D4" s="118"/>
      <c r="E4" s="118"/>
      <c r="F4" s="125"/>
      <c r="G4" s="23" t="s">
        <v>9</v>
      </c>
      <c r="H4" s="23" t="s">
        <v>10</v>
      </c>
      <c r="I4" s="23" t="s">
        <v>11</v>
      </c>
      <c r="J4" s="118"/>
      <c r="K4" s="122"/>
      <c r="L4" s="122"/>
      <c r="M4" s="122"/>
      <c r="N4" s="122"/>
      <c r="O4" s="122"/>
      <c r="P4" s="119"/>
      <c r="Q4" s="119"/>
      <c r="R4" s="118"/>
      <c r="S4" s="118"/>
      <c r="T4" s="118"/>
    </row>
    <row r="5" spans="1:20">
      <c r="A5" s="4">
        <v>1</v>
      </c>
      <c r="B5" s="17" t="s">
        <v>62</v>
      </c>
      <c r="C5" s="18" t="s">
        <v>720</v>
      </c>
      <c r="D5" s="18" t="s">
        <v>25</v>
      </c>
      <c r="E5" s="19" t="s">
        <v>721</v>
      </c>
      <c r="F5" s="18"/>
      <c r="G5" s="19">
        <v>45</v>
      </c>
      <c r="H5" s="19">
        <v>38</v>
      </c>
      <c r="I5" s="59">
        <f>SUM(G5:H5)</f>
        <v>83</v>
      </c>
      <c r="J5" s="18">
        <v>9707855064</v>
      </c>
      <c r="K5" s="18" t="s">
        <v>346</v>
      </c>
      <c r="L5" s="18" t="s">
        <v>347</v>
      </c>
      <c r="M5" s="65">
        <v>9401451518</v>
      </c>
      <c r="N5" s="18" t="s">
        <v>348</v>
      </c>
      <c r="O5" s="18">
        <v>9957825015</v>
      </c>
      <c r="P5" s="24">
        <v>43711</v>
      </c>
      <c r="Q5" s="18" t="s">
        <v>180</v>
      </c>
      <c r="R5" s="18">
        <v>5</v>
      </c>
      <c r="S5" s="18" t="s">
        <v>179</v>
      </c>
      <c r="T5" s="18"/>
    </row>
    <row r="6" spans="1:20">
      <c r="A6" s="4">
        <v>2</v>
      </c>
      <c r="B6" s="17" t="s">
        <v>62</v>
      </c>
      <c r="C6" s="18" t="s">
        <v>722</v>
      </c>
      <c r="D6" s="18" t="s">
        <v>25</v>
      </c>
      <c r="E6" s="19" t="s">
        <v>717</v>
      </c>
      <c r="F6" s="18"/>
      <c r="G6" s="19">
        <v>19</v>
      </c>
      <c r="H6" s="19">
        <v>19</v>
      </c>
      <c r="I6" s="59">
        <f t="shared" ref="I6:I69" si="0">SUM(G6:H6)</f>
        <v>38</v>
      </c>
      <c r="J6" s="18">
        <v>9707855857</v>
      </c>
      <c r="K6" s="18" t="s">
        <v>346</v>
      </c>
      <c r="L6" s="18" t="s">
        <v>347</v>
      </c>
      <c r="M6" s="65">
        <v>9401451518</v>
      </c>
      <c r="N6" s="18" t="s">
        <v>348</v>
      </c>
      <c r="O6" s="18">
        <v>9957825015</v>
      </c>
      <c r="P6" s="24">
        <v>43711</v>
      </c>
      <c r="Q6" s="18" t="s">
        <v>180</v>
      </c>
      <c r="R6" s="18">
        <v>6</v>
      </c>
      <c r="S6" s="18" t="s">
        <v>179</v>
      </c>
      <c r="T6" s="18"/>
    </row>
    <row r="7" spans="1:20">
      <c r="A7" s="4">
        <v>3</v>
      </c>
      <c r="B7" s="17" t="s">
        <v>62</v>
      </c>
      <c r="C7" s="18" t="s">
        <v>723</v>
      </c>
      <c r="D7" s="18" t="s">
        <v>25</v>
      </c>
      <c r="E7" s="19" t="s">
        <v>724</v>
      </c>
      <c r="F7" s="18"/>
      <c r="G7" s="19">
        <v>18</v>
      </c>
      <c r="H7" s="19">
        <v>18</v>
      </c>
      <c r="I7" s="59">
        <f t="shared" si="0"/>
        <v>36</v>
      </c>
      <c r="J7" s="18">
        <v>8797255268</v>
      </c>
      <c r="K7" s="18" t="s">
        <v>346</v>
      </c>
      <c r="L7" s="18" t="s">
        <v>347</v>
      </c>
      <c r="M7" s="65">
        <v>9401451518</v>
      </c>
      <c r="N7" s="18" t="s">
        <v>348</v>
      </c>
      <c r="O7" s="18">
        <v>9957825015</v>
      </c>
      <c r="P7" s="24">
        <v>43711</v>
      </c>
      <c r="Q7" s="18" t="s">
        <v>180</v>
      </c>
      <c r="R7" s="18">
        <v>6</v>
      </c>
      <c r="S7" s="18" t="s">
        <v>179</v>
      </c>
      <c r="T7" s="18"/>
    </row>
    <row r="8" spans="1:20" ht="33">
      <c r="A8" s="4">
        <v>4</v>
      </c>
      <c r="B8" s="17" t="s">
        <v>62</v>
      </c>
      <c r="C8" s="18" t="s">
        <v>725</v>
      </c>
      <c r="D8" s="18" t="s">
        <v>23</v>
      </c>
      <c r="E8" s="19" t="s">
        <v>726</v>
      </c>
      <c r="F8" s="18" t="s">
        <v>89</v>
      </c>
      <c r="G8" s="19">
        <v>117</v>
      </c>
      <c r="H8" s="19">
        <v>100</v>
      </c>
      <c r="I8" s="59">
        <f t="shared" si="0"/>
        <v>217</v>
      </c>
      <c r="J8" s="18">
        <v>9864497859</v>
      </c>
      <c r="K8" s="18" t="s">
        <v>346</v>
      </c>
      <c r="L8" s="18" t="s">
        <v>347</v>
      </c>
      <c r="M8" s="65">
        <v>9401451518</v>
      </c>
      <c r="N8" s="18" t="s">
        <v>348</v>
      </c>
      <c r="O8" s="18">
        <v>9957825015</v>
      </c>
      <c r="P8" s="24" t="s">
        <v>856</v>
      </c>
      <c r="Q8" s="18" t="s">
        <v>182</v>
      </c>
      <c r="R8" s="18">
        <v>18</v>
      </c>
      <c r="S8" s="18" t="s">
        <v>179</v>
      </c>
      <c r="T8" s="18"/>
    </row>
    <row r="9" spans="1:20">
      <c r="A9" s="4">
        <v>5</v>
      </c>
      <c r="B9" s="17" t="s">
        <v>62</v>
      </c>
      <c r="C9" s="18" t="s">
        <v>727</v>
      </c>
      <c r="D9" s="18" t="s">
        <v>23</v>
      </c>
      <c r="E9" s="19" t="s">
        <v>728</v>
      </c>
      <c r="F9" s="18" t="s">
        <v>81</v>
      </c>
      <c r="G9" s="19">
        <v>35</v>
      </c>
      <c r="H9" s="19">
        <v>23</v>
      </c>
      <c r="I9" s="59">
        <f t="shared" si="0"/>
        <v>58</v>
      </c>
      <c r="J9" s="18">
        <v>9401621953</v>
      </c>
      <c r="K9" s="18" t="s">
        <v>346</v>
      </c>
      <c r="L9" s="18" t="s">
        <v>347</v>
      </c>
      <c r="M9" s="65">
        <v>9401451518</v>
      </c>
      <c r="N9" s="18" t="s">
        <v>348</v>
      </c>
      <c r="O9" s="18">
        <v>9957825015</v>
      </c>
      <c r="P9" s="24">
        <v>43714</v>
      </c>
      <c r="Q9" s="18" t="s">
        <v>183</v>
      </c>
      <c r="R9" s="18">
        <v>10</v>
      </c>
      <c r="S9" s="18" t="s">
        <v>179</v>
      </c>
      <c r="T9" s="18"/>
    </row>
    <row r="10" spans="1:20">
      <c r="A10" s="4">
        <v>6</v>
      </c>
      <c r="B10" s="17" t="s">
        <v>62</v>
      </c>
      <c r="C10" s="18" t="s">
        <v>729</v>
      </c>
      <c r="D10" s="18" t="s">
        <v>23</v>
      </c>
      <c r="E10" s="19" t="s">
        <v>730</v>
      </c>
      <c r="F10" s="18" t="s">
        <v>81</v>
      </c>
      <c r="G10" s="19">
        <v>19</v>
      </c>
      <c r="H10" s="19">
        <v>16</v>
      </c>
      <c r="I10" s="59">
        <f t="shared" si="0"/>
        <v>35</v>
      </c>
      <c r="J10" s="18">
        <v>9859706156</v>
      </c>
      <c r="K10" s="18" t="s">
        <v>346</v>
      </c>
      <c r="L10" s="18" t="s">
        <v>347</v>
      </c>
      <c r="M10" s="65">
        <v>9401451518</v>
      </c>
      <c r="N10" s="18" t="s">
        <v>348</v>
      </c>
      <c r="O10" s="18">
        <v>9957825015</v>
      </c>
      <c r="P10" s="24">
        <v>43714</v>
      </c>
      <c r="Q10" s="18" t="s">
        <v>183</v>
      </c>
      <c r="R10" s="18">
        <v>12</v>
      </c>
      <c r="S10" s="18" t="s">
        <v>179</v>
      </c>
      <c r="T10" s="18"/>
    </row>
    <row r="11" spans="1:20">
      <c r="A11" s="4">
        <v>7</v>
      </c>
      <c r="B11" s="17" t="s">
        <v>62</v>
      </c>
      <c r="C11" s="18" t="s">
        <v>731</v>
      </c>
      <c r="D11" s="18" t="s">
        <v>23</v>
      </c>
      <c r="E11" s="19" t="s">
        <v>732</v>
      </c>
      <c r="F11" s="18" t="s">
        <v>201</v>
      </c>
      <c r="G11" s="19">
        <v>14</v>
      </c>
      <c r="H11" s="19">
        <v>16</v>
      </c>
      <c r="I11" s="59">
        <f t="shared" si="0"/>
        <v>30</v>
      </c>
      <c r="J11" s="18">
        <v>8011182086</v>
      </c>
      <c r="K11" s="18" t="s">
        <v>346</v>
      </c>
      <c r="L11" s="18" t="s">
        <v>347</v>
      </c>
      <c r="M11" s="65">
        <v>9401451518</v>
      </c>
      <c r="N11" s="18" t="s">
        <v>348</v>
      </c>
      <c r="O11" s="18">
        <v>9957825015</v>
      </c>
      <c r="P11" s="24">
        <v>43714</v>
      </c>
      <c r="Q11" s="18" t="s">
        <v>183</v>
      </c>
      <c r="R11" s="18">
        <v>8</v>
      </c>
      <c r="S11" s="18" t="s">
        <v>179</v>
      </c>
      <c r="T11" s="18"/>
    </row>
    <row r="12" spans="1:20">
      <c r="A12" s="4">
        <v>8</v>
      </c>
      <c r="B12" s="17" t="s">
        <v>62</v>
      </c>
      <c r="C12" s="18" t="s">
        <v>733</v>
      </c>
      <c r="D12" s="18" t="s">
        <v>25</v>
      </c>
      <c r="E12" s="19" t="s">
        <v>734</v>
      </c>
      <c r="F12" s="18"/>
      <c r="G12" s="19">
        <v>16</v>
      </c>
      <c r="H12" s="19">
        <v>21</v>
      </c>
      <c r="I12" s="59">
        <f t="shared" si="0"/>
        <v>37</v>
      </c>
      <c r="J12" s="18">
        <v>8876269670</v>
      </c>
      <c r="K12" s="18" t="s">
        <v>346</v>
      </c>
      <c r="L12" s="18" t="s">
        <v>347</v>
      </c>
      <c r="M12" s="65">
        <v>9401451518</v>
      </c>
      <c r="N12" s="18" t="s">
        <v>348</v>
      </c>
      <c r="O12" s="18">
        <v>9957825015</v>
      </c>
      <c r="P12" s="24">
        <v>43715</v>
      </c>
      <c r="Q12" s="18" t="s">
        <v>184</v>
      </c>
      <c r="R12" s="18">
        <v>12</v>
      </c>
      <c r="S12" s="18" t="s">
        <v>179</v>
      </c>
      <c r="T12" s="18"/>
    </row>
    <row r="13" spans="1:20">
      <c r="A13" s="4">
        <v>9</v>
      </c>
      <c r="B13" s="17" t="s">
        <v>62</v>
      </c>
      <c r="C13" s="18" t="s">
        <v>735</v>
      </c>
      <c r="D13" s="18" t="s">
        <v>25</v>
      </c>
      <c r="E13" s="19"/>
      <c r="F13" s="18"/>
      <c r="G13" s="19">
        <v>23</v>
      </c>
      <c r="H13" s="19">
        <v>20</v>
      </c>
      <c r="I13" s="59">
        <f t="shared" si="0"/>
        <v>43</v>
      </c>
      <c r="J13" s="18">
        <v>7866504257</v>
      </c>
      <c r="K13" s="18" t="s">
        <v>346</v>
      </c>
      <c r="L13" s="18" t="s">
        <v>347</v>
      </c>
      <c r="M13" s="65">
        <v>9401451518</v>
      </c>
      <c r="N13" s="18" t="s">
        <v>348</v>
      </c>
      <c r="O13" s="18">
        <v>9957825016</v>
      </c>
      <c r="P13" s="24">
        <v>43715</v>
      </c>
      <c r="Q13" s="18" t="s">
        <v>184</v>
      </c>
      <c r="R13" s="18">
        <v>12</v>
      </c>
      <c r="S13" s="18" t="s">
        <v>179</v>
      </c>
      <c r="T13" s="18"/>
    </row>
    <row r="14" spans="1:20">
      <c r="A14" s="4">
        <v>10</v>
      </c>
      <c r="B14" s="17" t="s">
        <v>62</v>
      </c>
      <c r="C14" s="18" t="s">
        <v>736</v>
      </c>
      <c r="D14" s="18" t="s">
        <v>25</v>
      </c>
      <c r="E14" s="19" t="s">
        <v>737</v>
      </c>
      <c r="F14" s="18"/>
      <c r="G14" s="19">
        <v>10</v>
      </c>
      <c r="H14" s="19">
        <v>20</v>
      </c>
      <c r="I14" s="59">
        <f t="shared" si="0"/>
        <v>30</v>
      </c>
      <c r="J14" s="18">
        <v>8405020221</v>
      </c>
      <c r="K14" s="18" t="s">
        <v>346</v>
      </c>
      <c r="L14" s="18" t="s">
        <v>347</v>
      </c>
      <c r="M14" s="65">
        <v>9401451518</v>
      </c>
      <c r="N14" s="18" t="s">
        <v>348</v>
      </c>
      <c r="O14" s="18">
        <v>9957825017</v>
      </c>
      <c r="P14" s="24">
        <v>43715</v>
      </c>
      <c r="Q14" s="18" t="s">
        <v>184</v>
      </c>
      <c r="R14" s="18">
        <v>8</v>
      </c>
      <c r="S14" s="18" t="s">
        <v>179</v>
      </c>
      <c r="T14" s="18"/>
    </row>
    <row r="15" spans="1:20">
      <c r="A15" s="4">
        <v>11</v>
      </c>
      <c r="B15" s="17" t="s">
        <v>62</v>
      </c>
      <c r="C15" s="18" t="s">
        <v>738</v>
      </c>
      <c r="D15" s="18" t="s">
        <v>25</v>
      </c>
      <c r="E15" s="19"/>
      <c r="F15" s="18"/>
      <c r="G15" s="19">
        <v>7</v>
      </c>
      <c r="H15" s="19">
        <v>8</v>
      </c>
      <c r="I15" s="59">
        <f t="shared" si="0"/>
        <v>15</v>
      </c>
      <c r="J15" s="18">
        <v>9707815353</v>
      </c>
      <c r="K15" s="18" t="s">
        <v>346</v>
      </c>
      <c r="L15" s="18" t="s">
        <v>347</v>
      </c>
      <c r="M15" s="65">
        <v>9401451518</v>
      </c>
      <c r="N15" s="18" t="s">
        <v>348</v>
      </c>
      <c r="O15" s="18">
        <v>9957825018</v>
      </c>
      <c r="P15" s="24">
        <v>43715</v>
      </c>
      <c r="Q15" s="18" t="s">
        <v>184</v>
      </c>
      <c r="R15" s="18">
        <v>18</v>
      </c>
      <c r="S15" s="18" t="s">
        <v>179</v>
      </c>
      <c r="T15" s="18"/>
    </row>
    <row r="16" spans="1:20">
      <c r="A16" s="4">
        <v>12</v>
      </c>
      <c r="B16" s="17" t="s">
        <v>62</v>
      </c>
      <c r="C16" s="18" t="s">
        <v>739</v>
      </c>
      <c r="D16" s="18" t="s">
        <v>25</v>
      </c>
      <c r="E16" s="19" t="s">
        <v>740</v>
      </c>
      <c r="F16" s="18"/>
      <c r="G16" s="19">
        <v>60</v>
      </c>
      <c r="H16" s="19">
        <v>54</v>
      </c>
      <c r="I16" s="59">
        <f t="shared" si="0"/>
        <v>114</v>
      </c>
      <c r="J16" s="18">
        <v>8486776040</v>
      </c>
      <c r="K16" s="18" t="s">
        <v>346</v>
      </c>
      <c r="L16" s="18" t="s">
        <v>347</v>
      </c>
      <c r="M16" s="65">
        <v>9401451518</v>
      </c>
      <c r="N16" s="18" t="s">
        <v>348</v>
      </c>
      <c r="O16" s="18">
        <v>9957825019</v>
      </c>
      <c r="P16" s="24">
        <v>43717</v>
      </c>
      <c r="Q16" s="18" t="s">
        <v>178</v>
      </c>
      <c r="R16" s="18">
        <v>8</v>
      </c>
      <c r="S16" s="18" t="s">
        <v>179</v>
      </c>
      <c r="T16" s="18"/>
    </row>
    <row r="17" spans="1:20">
      <c r="A17" s="4">
        <v>13</v>
      </c>
      <c r="B17" s="17" t="s">
        <v>62</v>
      </c>
      <c r="C17" s="18" t="s">
        <v>741</v>
      </c>
      <c r="D17" s="18" t="s">
        <v>25</v>
      </c>
      <c r="E17" s="19" t="s">
        <v>742</v>
      </c>
      <c r="F17" s="18"/>
      <c r="G17" s="19">
        <v>12</v>
      </c>
      <c r="H17" s="19">
        <v>8</v>
      </c>
      <c r="I17" s="59">
        <f t="shared" si="0"/>
        <v>20</v>
      </c>
      <c r="J17" s="18"/>
      <c r="K17" s="18" t="s">
        <v>346</v>
      </c>
      <c r="L17" s="18" t="s">
        <v>347</v>
      </c>
      <c r="M17" s="65">
        <v>9401451518</v>
      </c>
      <c r="N17" s="18" t="s">
        <v>348</v>
      </c>
      <c r="O17" s="18">
        <v>9957825020</v>
      </c>
      <c r="P17" s="24">
        <v>43718</v>
      </c>
      <c r="Q17" s="18" t="s">
        <v>180</v>
      </c>
      <c r="R17" s="18">
        <v>20</v>
      </c>
      <c r="S17" s="18" t="s">
        <v>179</v>
      </c>
      <c r="T17" s="18"/>
    </row>
    <row r="18" spans="1:20">
      <c r="A18" s="4">
        <v>14</v>
      </c>
      <c r="B18" s="17" t="s">
        <v>62</v>
      </c>
      <c r="C18" s="18" t="s">
        <v>743</v>
      </c>
      <c r="D18" s="18" t="s">
        <v>25</v>
      </c>
      <c r="E18" s="19" t="s">
        <v>744</v>
      </c>
      <c r="F18" s="18"/>
      <c r="G18" s="19">
        <v>9</v>
      </c>
      <c r="H18" s="19">
        <v>7</v>
      </c>
      <c r="I18" s="59">
        <f t="shared" si="0"/>
        <v>16</v>
      </c>
      <c r="J18" s="18">
        <v>8761980417</v>
      </c>
      <c r="K18" s="18" t="s">
        <v>346</v>
      </c>
      <c r="L18" s="18" t="s">
        <v>347</v>
      </c>
      <c r="M18" s="65">
        <v>9401451518</v>
      </c>
      <c r="N18" s="18" t="s">
        <v>348</v>
      </c>
      <c r="O18" s="18">
        <v>9957825021</v>
      </c>
      <c r="P18" s="24">
        <v>43718</v>
      </c>
      <c r="Q18" s="18" t="s">
        <v>180</v>
      </c>
      <c r="R18" s="18">
        <v>20</v>
      </c>
      <c r="S18" s="18" t="s">
        <v>179</v>
      </c>
      <c r="T18" s="18"/>
    </row>
    <row r="19" spans="1:20">
      <c r="A19" s="4">
        <v>15</v>
      </c>
      <c r="B19" s="17" t="s">
        <v>62</v>
      </c>
      <c r="C19" s="18" t="s">
        <v>745</v>
      </c>
      <c r="D19" s="18" t="s">
        <v>25</v>
      </c>
      <c r="E19" s="19" t="s">
        <v>746</v>
      </c>
      <c r="F19" s="18"/>
      <c r="G19" s="19">
        <v>8</v>
      </c>
      <c r="H19" s="19">
        <v>5</v>
      </c>
      <c r="I19" s="59">
        <f t="shared" si="0"/>
        <v>13</v>
      </c>
      <c r="J19" s="18">
        <v>8011685967</v>
      </c>
      <c r="K19" s="18" t="s">
        <v>860</v>
      </c>
      <c r="L19" s="66" t="s">
        <v>869</v>
      </c>
      <c r="M19" s="65">
        <v>9859645916</v>
      </c>
      <c r="N19" s="18"/>
      <c r="O19" s="18"/>
      <c r="P19" s="24">
        <v>43718</v>
      </c>
      <c r="Q19" s="18" t="s">
        <v>180</v>
      </c>
      <c r="R19" s="18">
        <v>10</v>
      </c>
      <c r="S19" s="18" t="s">
        <v>179</v>
      </c>
      <c r="T19" s="18"/>
    </row>
    <row r="20" spans="1:20">
      <c r="A20" s="4">
        <v>16</v>
      </c>
      <c r="B20" s="17" t="s">
        <v>62</v>
      </c>
      <c r="C20" s="18" t="s">
        <v>747</v>
      </c>
      <c r="D20" s="18" t="s">
        <v>25</v>
      </c>
      <c r="E20" s="19"/>
      <c r="F20" s="18"/>
      <c r="G20" s="19">
        <v>2</v>
      </c>
      <c r="H20" s="19">
        <v>4</v>
      </c>
      <c r="I20" s="59">
        <f t="shared" si="0"/>
        <v>6</v>
      </c>
      <c r="J20" s="18">
        <v>8812898123</v>
      </c>
      <c r="K20" s="50" t="s">
        <v>860</v>
      </c>
      <c r="L20" s="66" t="s">
        <v>869</v>
      </c>
      <c r="M20" s="65">
        <v>9859645917</v>
      </c>
      <c r="N20" s="18"/>
      <c r="O20" s="18"/>
      <c r="P20" s="24">
        <v>43718</v>
      </c>
      <c r="Q20" s="18" t="s">
        <v>180</v>
      </c>
      <c r="R20" s="18">
        <v>8</v>
      </c>
      <c r="S20" s="18" t="s">
        <v>179</v>
      </c>
      <c r="T20" s="18"/>
    </row>
    <row r="21" spans="1:20">
      <c r="A21" s="4">
        <v>17</v>
      </c>
      <c r="B21" s="17" t="s">
        <v>62</v>
      </c>
      <c r="C21" s="18" t="s">
        <v>748</v>
      </c>
      <c r="D21" s="18" t="s">
        <v>25</v>
      </c>
      <c r="E21" s="19"/>
      <c r="F21" s="18"/>
      <c r="G21" s="19">
        <v>15</v>
      </c>
      <c r="H21" s="19">
        <v>15</v>
      </c>
      <c r="I21" s="59">
        <f t="shared" si="0"/>
        <v>30</v>
      </c>
      <c r="J21" s="18">
        <v>8011839963</v>
      </c>
      <c r="K21" s="18" t="s">
        <v>860</v>
      </c>
      <c r="L21" s="66" t="s">
        <v>869</v>
      </c>
      <c r="M21" s="65">
        <v>9859645918</v>
      </c>
      <c r="N21" s="18"/>
      <c r="O21" s="18"/>
      <c r="P21" s="24">
        <v>43718</v>
      </c>
      <c r="Q21" s="18" t="s">
        <v>180</v>
      </c>
      <c r="R21" s="18">
        <v>10</v>
      </c>
      <c r="S21" s="18" t="s">
        <v>179</v>
      </c>
      <c r="T21" s="18"/>
    </row>
    <row r="22" spans="1:20">
      <c r="A22" s="4">
        <v>18</v>
      </c>
      <c r="B22" s="17" t="s">
        <v>62</v>
      </c>
      <c r="C22" s="18" t="s">
        <v>749</v>
      </c>
      <c r="D22" s="18" t="s">
        <v>25</v>
      </c>
      <c r="E22" s="19" t="s">
        <v>750</v>
      </c>
      <c r="F22" s="18"/>
      <c r="G22" s="19">
        <v>19</v>
      </c>
      <c r="H22" s="19">
        <v>20</v>
      </c>
      <c r="I22" s="59">
        <f t="shared" si="0"/>
        <v>39</v>
      </c>
      <c r="J22" s="18">
        <v>9678776507</v>
      </c>
      <c r="K22" s="18" t="s">
        <v>346</v>
      </c>
      <c r="L22" s="18" t="s">
        <v>347</v>
      </c>
      <c r="M22" s="65">
        <v>9401451518</v>
      </c>
      <c r="N22" s="18" t="s">
        <v>348</v>
      </c>
      <c r="O22" s="18">
        <v>9957825015</v>
      </c>
      <c r="P22" s="24">
        <v>43719</v>
      </c>
      <c r="Q22" s="18" t="s">
        <v>181</v>
      </c>
      <c r="R22" s="18">
        <v>7</v>
      </c>
      <c r="S22" s="18" t="s">
        <v>179</v>
      </c>
      <c r="T22" s="18"/>
    </row>
    <row r="23" spans="1:20">
      <c r="A23" s="4">
        <v>19</v>
      </c>
      <c r="B23" s="17" t="s">
        <v>62</v>
      </c>
      <c r="C23" s="18" t="s">
        <v>751</v>
      </c>
      <c r="D23" s="18" t="s">
        <v>25</v>
      </c>
      <c r="E23" s="19"/>
      <c r="F23" s="18"/>
      <c r="G23" s="19">
        <v>7</v>
      </c>
      <c r="H23" s="19">
        <v>6</v>
      </c>
      <c r="I23" s="59">
        <f t="shared" si="0"/>
        <v>13</v>
      </c>
      <c r="J23" s="18">
        <v>9577184179</v>
      </c>
      <c r="K23" s="18" t="s">
        <v>346</v>
      </c>
      <c r="L23" s="18" t="s">
        <v>347</v>
      </c>
      <c r="M23" s="65">
        <v>9401451518</v>
      </c>
      <c r="N23" s="18" t="s">
        <v>348</v>
      </c>
      <c r="O23" s="18">
        <v>9957825015</v>
      </c>
      <c r="P23" s="24">
        <v>43719</v>
      </c>
      <c r="Q23" s="18" t="s">
        <v>181</v>
      </c>
      <c r="R23" s="18">
        <v>6</v>
      </c>
      <c r="S23" s="18" t="s">
        <v>179</v>
      </c>
      <c r="T23" s="18"/>
    </row>
    <row r="24" spans="1:20">
      <c r="A24" s="4">
        <v>20</v>
      </c>
      <c r="B24" s="17" t="s">
        <v>62</v>
      </c>
      <c r="C24" s="18" t="s">
        <v>752</v>
      </c>
      <c r="D24" s="18" t="s">
        <v>25</v>
      </c>
      <c r="E24" s="19" t="s">
        <v>753</v>
      </c>
      <c r="F24" s="18"/>
      <c r="G24" s="19">
        <v>26</v>
      </c>
      <c r="H24" s="19">
        <v>33</v>
      </c>
      <c r="I24" s="59">
        <f t="shared" si="0"/>
        <v>59</v>
      </c>
      <c r="J24" s="18">
        <v>9678694495</v>
      </c>
      <c r="K24" s="18" t="s">
        <v>346</v>
      </c>
      <c r="L24" s="18" t="s">
        <v>347</v>
      </c>
      <c r="M24" s="65">
        <v>9401451518</v>
      </c>
      <c r="N24" s="18" t="s">
        <v>348</v>
      </c>
      <c r="O24" s="18">
        <v>9957825016</v>
      </c>
      <c r="P24" s="24">
        <v>43719</v>
      </c>
      <c r="Q24" s="18" t="s">
        <v>181</v>
      </c>
      <c r="R24" s="18">
        <v>22</v>
      </c>
      <c r="S24" s="18" t="s">
        <v>179</v>
      </c>
      <c r="T24" s="18"/>
    </row>
    <row r="25" spans="1:20">
      <c r="A25" s="4">
        <v>21</v>
      </c>
      <c r="B25" s="17" t="s">
        <v>62</v>
      </c>
      <c r="C25" s="18" t="s">
        <v>754</v>
      </c>
      <c r="D25" s="18" t="s">
        <v>25</v>
      </c>
      <c r="E25" s="19"/>
      <c r="F25" s="18"/>
      <c r="G25" s="19">
        <v>36</v>
      </c>
      <c r="H25" s="19">
        <v>38</v>
      </c>
      <c r="I25" s="59">
        <f t="shared" si="0"/>
        <v>74</v>
      </c>
      <c r="J25" s="18">
        <v>8011251722</v>
      </c>
      <c r="K25" s="18" t="s">
        <v>346</v>
      </c>
      <c r="L25" s="18" t="s">
        <v>347</v>
      </c>
      <c r="M25" s="65">
        <v>9401451518</v>
      </c>
      <c r="N25" s="18" t="s">
        <v>348</v>
      </c>
      <c r="O25" s="18">
        <v>9957825017</v>
      </c>
      <c r="P25" s="24">
        <v>43720</v>
      </c>
      <c r="Q25" s="18" t="s">
        <v>182</v>
      </c>
      <c r="R25" s="18">
        <v>22</v>
      </c>
      <c r="S25" s="18" t="s">
        <v>179</v>
      </c>
      <c r="T25" s="18"/>
    </row>
    <row r="26" spans="1:20">
      <c r="A26" s="4">
        <v>22</v>
      </c>
      <c r="B26" s="17" t="s">
        <v>62</v>
      </c>
      <c r="C26" s="18" t="s">
        <v>755</v>
      </c>
      <c r="D26" s="18" t="s">
        <v>25</v>
      </c>
      <c r="E26" s="19" t="s">
        <v>756</v>
      </c>
      <c r="F26" s="18"/>
      <c r="G26" s="19">
        <v>64</v>
      </c>
      <c r="H26" s="19">
        <v>52</v>
      </c>
      <c r="I26" s="59">
        <f t="shared" si="0"/>
        <v>116</v>
      </c>
      <c r="J26" s="18">
        <v>9613262993</v>
      </c>
      <c r="K26" s="18" t="s">
        <v>346</v>
      </c>
      <c r="L26" s="18" t="s">
        <v>347</v>
      </c>
      <c r="M26" s="65">
        <v>9401451518</v>
      </c>
      <c r="N26" s="18" t="s">
        <v>348</v>
      </c>
      <c r="O26" s="18">
        <v>9957825018</v>
      </c>
      <c r="P26" s="24">
        <v>43721</v>
      </c>
      <c r="Q26" s="18" t="s">
        <v>183</v>
      </c>
      <c r="R26" s="18">
        <v>20</v>
      </c>
      <c r="S26" s="18" t="s">
        <v>179</v>
      </c>
      <c r="T26" s="18"/>
    </row>
    <row r="27" spans="1:20">
      <c r="A27" s="4">
        <v>23</v>
      </c>
      <c r="B27" s="17" t="s">
        <v>62</v>
      </c>
      <c r="C27" s="18" t="s">
        <v>757</v>
      </c>
      <c r="D27" s="18" t="s">
        <v>25</v>
      </c>
      <c r="E27" s="19" t="s">
        <v>758</v>
      </c>
      <c r="F27" s="18"/>
      <c r="G27" s="19">
        <v>70</v>
      </c>
      <c r="H27" s="19">
        <v>54</v>
      </c>
      <c r="I27" s="59">
        <f t="shared" si="0"/>
        <v>124</v>
      </c>
      <c r="J27" s="18">
        <v>9577537835</v>
      </c>
      <c r="K27" s="18" t="s">
        <v>859</v>
      </c>
      <c r="L27" s="18" t="s">
        <v>868</v>
      </c>
      <c r="M27" s="65">
        <v>9401451534</v>
      </c>
      <c r="N27" s="18"/>
      <c r="O27" s="18"/>
      <c r="P27" s="24">
        <v>43722</v>
      </c>
      <c r="Q27" s="18" t="s">
        <v>184</v>
      </c>
      <c r="R27" s="18">
        <v>22</v>
      </c>
      <c r="S27" s="18" t="s">
        <v>179</v>
      </c>
      <c r="T27" s="18"/>
    </row>
    <row r="28" spans="1:20">
      <c r="A28" s="4">
        <v>24</v>
      </c>
      <c r="B28" s="17" t="s">
        <v>62</v>
      </c>
      <c r="C28" s="18" t="s">
        <v>759</v>
      </c>
      <c r="D28" s="18" t="s">
        <v>25</v>
      </c>
      <c r="E28" s="19" t="s">
        <v>760</v>
      </c>
      <c r="F28" s="18"/>
      <c r="G28" s="19">
        <v>17</v>
      </c>
      <c r="H28" s="19">
        <v>31</v>
      </c>
      <c r="I28" s="59">
        <f t="shared" si="0"/>
        <v>48</v>
      </c>
      <c r="J28" s="18">
        <v>8721976953</v>
      </c>
      <c r="K28" s="18" t="s">
        <v>859</v>
      </c>
      <c r="L28" s="18" t="s">
        <v>868</v>
      </c>
      <c r="M28" s="65">
        <v>9401451535</v>
      </c>
      <c r="N28" s="18"/>
      <c r="O28" s="18"/>
      <c r="P28" s="24">
        <v>43724</v>
      </c>
      <c r="Q28" s="18" t="s">
        <v>178</v>
      </c>
      <c r="R28" s="18">
        <v>20</v>
      </c>
      <c r="S28" s="18" t="s">
        <v>179</v>
      </c>
      <c r="T28" s="18"/>
    </row>
    <row r="29" spans="1:20">
      <c r="A29" s="4">
        <v>25</v>
      </c>
      <c r="B29" s="17" t="s">
        <v>62</v>
      </c>
      <c r="C29" s="18" t="s">
        <v>761</v>
      </c>
      <c r="D29" s="18" t="s">
        <v>25</v>
      </c>
      <c r="E29" s="19" t="s">
        <v>762</v>
      </c>
      <c r="F29" s="18"/>
      <c r="G29" s="19">
        <v>66</v>
      </c>
      <c r="H29" s="19">
        <v>48</v>
      </c>
      <c r="I29" s="59">
        <f t="shared" si="0"/>
        <v>114</v>
      </c>
      <c r="J29" s="18">
        <v>9896884121</v>
      </c>
      <c r="K29" s="18" t="s">
        <v>859</v>
      </c>
      <c r="L29" s="18" t="s">
        <v>868</v>
      </c>
      <c r="M29" s="65">
        <v>9401451536</v>
      </c>
      <c r="N29" s="18"/>
      <c r="O29" s="18"/>
      <c r="P29" s="24">
        <v>43724</v>
      </c>
      <c r="Q29" s="18" t="s">
        <v>178</v>
      </c>
      <c r="R29" s="18">
        <v>22</v>
      </c>
      <c r="S29" s="18" t="s">
        <v>179</v>
      </c>
      <c r="T29" s="18"/>
    </row>
    <row r="30" spans="1:20">
      <c r="A30" s="4">
        <v>26</v>
      </c>
      <c r="B30" s="17" t="s">
        <v>62</v>
      </c>
      <c r="C30" s="18" t="s">
        <v>763</v>
      </c>
      <c r="D30" s="18" t="s">
        <v>25</v>
      </c>
      <c r="E30" s="19"/>
      <c r="F30" s="18"/>
      <c r="G30" s="19">
        <v>13</v>
      </c>
      <c r="H30" s="19">
        <v>13</v>
      </c>
      <c r="I30" s="59">
        <f t="shared" si="0"/>
        <v>26</v>
      </c>
      <c r="J30" s="18">
        <v>9859517940</v>
      </c>
      <c r="K30" s="18" t="s">
        <v>859</v>
      </c>
      <c r="L30" s="18" t="s">
        <v>868</v>
      </c>
      <c r="M30" s="65">
        <v>9401451537</v>
      </c>
      <c r="N30" s="18"/>
      <c r="O30" s="18"/>
      <c r="P30" s="24">
        <v>43725</v>
      </c>
      <c r="Q30" s="18" t="s">
        <v>180</v>
      </c>
      <c r="R30" s="18">
        <v>22</v>
      </c>
      <c r="S30" s="18" t="s">
        <v>179</v>
      </c>
      <c r="T30" s="18"/>
    </row>
    <row r="31" spans="1:20">
      <c r="A31" s="4">
        <v>27</v>
      </c>
      <c r="B31" s="17" t="s">
        <v>62</v>
      </c>
      <c r="C31" s="18" t="s">
        <v>764</v>
      </c>
      <c r="D31" s="18" t="s">
        <v>25</v>
      </c>
      <c r="E31" s="19" t="s">
        <v>765</v>
      </c>
      <c r="F31" s="18"/>
      <c r="G31" s="19">
        <v>46</v>
      </c>
      <c r="H31" s="19">
        <v>49</v>
      </c>
      <c r="I31" s="59">
        <f t="shared" si="0"/>
        <v>95</v>
      </c>
      <c r="J31" s="18">
        <v>8486704551</v>
      </c>
      <c r="K31" s="18" t="s">
        <v>863</v>
      </c>
      <c r="L31" s="66" t="s">
        <v>869</v>
      </c>
      <c r="M31" s="65">
        <v>9859645916</v>
      </c>
      <c r="N31" s="18"/>
      <c r="O31" s="18"/>
      <c r="P31" s="24">
        <v>43725</v>
      </c>
      <c r="Q31" s="18" t="s">
        <v>180</v>
      </c>
      <c r="R31" s="18">
        <v>18</v>
      </c>
      <c r="S31" s="18" t="s">
        <v>179</v>
      </c>
      <c r="T31" s="18"/>
    </row>
    <row r="32" spans="1:20">
      <c r="A32" s="4">
        <v>28</v>
      </c>
      <c r="B32" s="17" t="s">
        <v>62</v>
      </c>
      <c r="C32" s="18" t="s">
        <v>766</v>
      </c>
      <c r="D32" s="18" t="s">
        <v>25</v>
      </c>
      <c r="E32" s="19" t="s">
        <v>767</v>
      </c>
      <c r="F32" s="18"/>
      <c r="G32" s="19">
        <v>57</v>
      </c>
      <c r="H32" s="19">
        <v>26</v>
      </c>
      <c r="I32" s="59">
        <f t="shared" si="0"/>
        <v>83</v>
      </c>
      <c r="J32" s="18">
        <v>9954841721</v>
      </c>
      <c r="K32" s="18" t="s">
        <v>863</v>
      </c>
      <c r="L32" s="66" t="s">
        <v>869</v>
      </c>
      <c r="M32" s="65">
        <v>9859645917</v>
      </c>
      <c r="N32" s="18"/>
      <c r="O32" s="18"/>
      <c r="P32" s="24">
        <v>43726</v>
      </c>
      <c r="Q32" s="18" t="s">
        <v>181</v>
      </c>
      <c r="R32" s="18">
        <v>18</v>
      </c>
      <c r="S32" s="18" t="s">
        <v>179</v>
      </c>
      <c r="T32" s="18"/>
    </row>
    <row r="33" spans="1:20">
      <c r="A33" s="4">
        <v>29</v>
      </c>
      <c r="B33" s="17" t="s">
        <v>62</v>
      </c>
      <c r="C33" s="18" t="s">
        <v>768</v>
      </c>
      <c r="D33" s="18" t="s">
        <v>25</v>
      </c>
      <c r="E33" s="19" t="s">
        <v>769</v>
      </c>
      <c r="F33" s="18"/>
      <c r="G33" s="19">
        <v>36</v>
      </c>
      <c r="H33" s="19">
        <v>38</v>
      </c>
      <c r="I33" s="59">
        <f t="shared" si="0"/>
        <v>74</v>
      </c>
      <c r="J33" s="18">
        <v>9613445643</v>
      </c>
      <c r="K33" s="18" t="s">
        <v>863</v>
      </c>
      <c r="L33" s="66" t="s">
        <v>869</v>
      </c>
      <c r="M33" s="65">
        <v>9859645918</v>
      </c>
      <c r="N33" s="18"/>
      <c r="O33" s="18"/>
      <c r="P33" s="24">
        <v>43727</v>
      </c>
      <c r="Q33" s="18" t="s">
        <v>182</v>
      </c>
      <c r="R33" s="18">
        <v>20</v>
      </c>
      <c r="S33" s="18" t="s">
        <v>179</v>
      </c>
      <c r="T33" s="18"/>
    </row>
    <row r="34" spans="1:20">
      <c r="A34" s="4">
        <v>30</v>
      </c>
      <c r="B34" s="17" t="s">
        <v>62</v>
      </c>
      <c r="C34" s="18" t="s">
        <v>770</v>
      </c>
      <c r="D34" s="18" t="s">
        <v>25</v>
      </c>
      <c r="E34" s="19" t="s">
        <v>771</v>
      </c>
      <c r="F34" s="18"/>
      <c r="G34" s="19">
        <v>32</v>
      </c>
      <c r="H34" s="19">
        <v>40</v>
      </c>
      <c r="I34" s="59">
        <f t="shared" si="0"/>
        <v>72</v>
      </c>
      <c r="J34" s="18">
        <v>9613659533</v>
      </c>
      <c r="K34" s="18" t="s">
        <v>863</v>
      </c>
      <c r="L34" s="66" t="s">
        <v>869</v>
      </c>
      <c r="M34" s="65">
        <v>9859645919</v>
      </c>
      <c r="N34" s="18"/>
      <c r="O34" s="18"/>
      <c r="P34" s="24">
        <v>43728</v>
      </c>
      <c r="Q34" s="18" t="s">
        <v>183</v>
      </c>
      <c r="R34" s="18">
        <v>22</v>
      </c>
      <c r="S34" s="18" t="s">
        <v>179</v>
      </c>
      <c r="T34" s="18"/>
    </row>
    <row r="35" spans="1:20">
      <c r="A35" s="4">
        <v>31</v>
      </c>
      <c r="B35" s="17" t="s">
        <v>62</v>
      </c>
      <c r="C35" s="18" t="s">
        <v>772</v>
      </c>
      <c r="D35" s="18" t="s">
        <v>25</v>
      </c>
      <c r="E35" s="19" t="s">
        <v>773</v>
      </c>
      <c r="F35" s="18"/>
      <c r="G35" s="19">
        <v>18</v>
      </c>
      <c r="H35" s="19">
        <v>23</v>
      </c>
      <c r="I35" s="59">
        <f t="shared" si="0"/>
        <v>41</v>
      </c>
      <c r="J35" s="18">
        <v>9859736662</v>
      </c>
      <c r="K35" s="18" t="s">
        <v>876</v>
      </c>
      <c r="L35" s="66" t="s">
        <v>878</v>
      </c>
      <c r="M35" s="65">
        <v>9613500831</v>
      </c>
      <c r="N35" s="18"/>
      <c r="O35" s="18"/>
      <c r="P35" s="24">
        <v>43729</v>
      </c>
      <c r="Q35" s="18" t="s">
        <v>184</v>
      </c>
      <c r="R35" s="18">
        <v>18</v>
      </c>
      <c r="S35" s="18" t="s">
        <v>179</v>
      </c>
      <c r="T35" s="18"/>
    </row>
    <row r="36" spans="1:20">
      <c r="A36" s="4">
        <v>32</v>
      </c>
      <c r="B36" s="17" t="s">
        <v>62</v>
      </c>
      <c r="C36" s="18" t="s">
        <v>774</v>
      </c>
      <c r="D36" s="18" t="s">
        <v>25</v>
      </c>
      <c r="E36" s="19" t="s">
        <v>775</v>
      </c>
      <c r="F36" s="18"/>
      <c r="G36" s="19">
        <v>20</v>
      </c>
      <c r="H36" s="19">
        <v>22</v>
      </c>
      <c r="I36" s="59">
        <f t="shared" si="0"/>
        <v>42</v>
      </c>
      <c r="J36" s="18">
        <v>8822085806</v>
      </c>
      <c r="K36" s="18" t="s">
        <v>876</v>
      </c>
      <c r="L36" s="66" t="s">
        <v>878</v>
      </c>
      <c r="M36" s="65">
        <v>9613500831</v>
      </c>
      <c r="N36" s="18"/>
      <c r="O36" s="18"/>
      <c r="P36" s="24">
        <v>43729</v>
      </c>
      <c r="Q36" s="18" t="s">
        <v>184</v>
      </c>
      <c r="R36" s="18">
        <v>19</v>
      </c>
      <c r="S36" s="18" t="s">
        <v>179</v>
      </c>
      <c r="T36" s="18"/>
    </row>
    <row r="37" spans="1:20">
      <c r="A37" s="4">
        <v>33</v>
      </c>
      <c r="B37" s="17" t="s">
        <v>62</v>
      </c>
      <c r="C37" s="18" t="s">
        <v>776</v>
      </c>
      <c r="D37" s="18" t="s">
        <v>25</v>
      </c>
      <c r="E37" s="19"/>
      <c r="F37" s="18"/>
      <c r="G37" s="19">
        <v>16</v>
      </c>
      <c r="H37" s="19">
        <v>18</v>
      </c>
      <c r="I37" s="59">
        <f t="shared" si="0"/>
        <v>34</v>
      </c>
      <c r="J37" s="18">
        <v>8011320447</v>
      </c>
      <c r="K37" s="18" t="s">
        <v>877</v>
      </c>
      <c r="L37" s="66" t="s">
        <v>879</v>
      </c>
      <c r="M37" s="65">
        <v>9401451526</v>
      </c>
      <c r="N37" s="18"/>
      <c r="O37" s="18"/>
      <c r="P37" s="24">
        <v>43729</v>
      </c>
      <c r="Q37" s="18" t="s">
        <v>184</v>
      </c>
      <c r="R37" s="18">
        <v>12</v>
      </c>
      <c r="S37" s="18" t="s">
        <v>179</v>
      </c>
      <c r="T37" s="18"/>
    </row>
    <row r="38" spans="1:20">
      <c r="A38" s="4">
        <v>34</v>
      </c>
      <c r="B38" s="17" t="s">
        <v>62</v>
      </c>
      <c r="C38" s="18" t="s">
        <v>777</v>
      </c>
      <c r="D38" s="18" t="s">
        <v>25</v>
      </c>
      <c r="E38" s="19"/>
      <c r="F38" s="18"/>
      <c r="G38" s="19">
        <v>22</v>
      </c>
      <c r="H38" s="19">
        <v>10</v>
      </c>
      <c r="I38" s="59">
        <f t="shared" si="0"/>
        <v>32</v>
      </c>
      <c r="J38" s="18">
        <v>9435252178</v>
      </c>
      <c r="K38" s="18" t="s">
        <v>332</v>
      </c>
      <c r="L38" s="18" t="s">
        <v>333</v>
      </c>
      <c r="M38" s="65">
        <v>9707631211</v>
      </c>
      <c r="N38" s="18" t="s">
        <v>334</v>
      </c>
      <c r="O38" s="18">
        <v>9859706171</v>
      </c>
      <c r="P38" s="24">
        <v>43731</v>
      </c>
      <c r="Q38" s="18" t="s">
        <v>178</v>
      </c>
      <c r="R38" s="18">
        <v>8</v>
      </c>
      <c r="S38" s="18" t="s">
        <v>179</v>
      </c>
      <c r="T38" s="18"/>
    </row>
    <row r="39" spans="1:20">
      <c r="A39" s="4">
        <v>35</v>
      </c>
      <c r="B39" s="17" t="s">
        <v>62</v>
      </c>
      <c r="C39" s="18" t="s">
        <v>720</v>
      </c>
      <c r="D39" s="18" t="s">
        <v>25</v>
      </c>
      <c r="E39" s="19" t="s">
        <v>721</v>
      </c>
      <c r="F39" s="18"/>
      <c r="G39" s="19">
        <v>45</v>
      </c>
      <c r="H39" s="19">
        <v>38</v>
      </c>
      <c r="I39" s="59">
        <f t="shared" si="0"/>
        <v>83</v>
      </c>
      <c r="J39" s="18">
        <v>9707855064</v>
      </c>
      <c r="K39" s="18" t="s">
        <v>877</v>
      </c>
      <c r="L39" s="66" t="s">
        <v>879</v>
      </c>
      <c r="M39" s="65">
        <v>9401451526</v>
      </c>
      <c r="N39" s="18"/>
      <c r="O39" s="18"/>
      <c r="P39" s="24">
        <v>43732</v>
      </c>
      <c r="Q39" s="18" t="s">
        <v>180</v>
      </c>
      <c r="R39" s="18">
        <v>5</v>
      </c>
      <c r="S39" s="18" t="s">
        <v>179</v>
      </c>
      <c r="T39" s="18"/>
    </row>
    <row r="40" spans="1:20">
      <c r="A40" s="4">
        <v>36</v>
      </c>
      <c r="B40" s="17" t="s">
        <v>62</v>
      </c>
      <c r="C40" s="18" t="s">
        <v>722</v>
      </c>
      <c r="D40" s="18" t="s">
        <v>25</v>
      </c>
      <c r="E40" s="19" t="s">
        <v>717</v>
      </c>
      <c r="F40" s="18"/>
      <c r="G40" s="19">
        <v>19</v>
      </c>
      <c r="H40" s="19">
        <v>19</v>
      </c>
      <c r="I40" s="59">
        <f t="shared" si="0"/>
        <v>38</v>
      </c>
      <c r="J40" s="18">
        <v>9707855857</v>
      </c>
      <c r="K40" s="18" t="s">
        <v>859</v>
      </c>
      <c r="L40" s="18" t="s">
        <v>868</v>
      </c>
      <c r="M40" s="65">
        <v>9401451535</v>
      </c>
      <c r="N40" s="18"/>
      <c r="O40" s="18"/>
      <c r="P40" s="24">
        <v>43732</v>
      </c>
      <c r="Q40" s="18" t="s">
        <v>180</v>
      </c>
      <c r="R40" s="18">
        <v>6</v>
      </c>
      <c r="S40" s="18" t="s">
        <v>179</v>
      </c>
      <c r="T40" s="18"/>
    </row>
    <row r="41" spans="1:20">
      <c r="A41" s="4">
        <v>37</v>
      </c>
      <c r="B41" s="17" t="s">
        <v>62</v>
      </c>
      <c r="C41" s="18" t="s">
        <v>723</v>
      </c>
      <c r="D41" s="18" t="s">
        <v>25</v>
      </c>
      <c r="E41" s="19" t="s">
        <v>724</v>
      </c>
      <c r="F41" s="18"/>
      <c r="G41" s="19">
        <v>18</v>
      </c>
      <c r="H41" s="19">
        <v>18</v>
      </c>
      <c r="I41" s="59">
        <f t="shared" si="0"/>
        <v>36</v>
      </c>
      <c r="J41" s="18">
        <v>8797255268</v>
      </c>
      <c r="K41" s="18" t="s">
        <v>859</v>
      </c>
      <c r="L41" s="18" t="s">
        <v>868</v>
      </c>
      <c r="M41" s="65">
        <v>9401451535</v>
      </c>
      <c r="N41" s="18"/>
      <c r="O41" s="18"/>
      <c r="P41" s="24">
        <v>43732</v>
      </c>
      <c r="Q41" s="18" t="s">
        <v>180</v>
      </c>
      <c r="R41" s="18">
        <v>6</v>
      </c>
      <c r="S41" s="18" t="s">
        <v>179</v>
      </c>
      <c r="T41" s="18"/>
    </row>
    <row r="42" spans="1:20" ht="33">
      <c r="A42" s="4">
        <v>38</v>
      </c>
      <c r="B42" s="17" t="s">
        <v>62</v>
      </c>
      <c r="C42" s="18" t="s">
        <v>725</v>
      </c>
      <c r="D42" s="18" t="s">
        <v>23</v>
      </c>
      <c r="E42" s="19" t="s">
        <v>726</v>
      </c>
      <c r="F42" s="18" t="s">
        <v>89</v>
      </c>
      <c r="G42" s="19">
        <v>117</v>
      </c>
      <c r="H42" s="19">
        <v>100</v>
      </c>
      <c r="I42" s="59">
        <f t="shared" si="0"/>
        <v>217</v>
      </c>
      <c r="J42" s="18">
        <v>9864497859</v>
      </c>
      <c r="K42" s="18" t="s">
        <v>859</v>
      </c>
      <c r="L42" s="18" t="s">
        <v>868</v>
      </c>
      <c r="M42" s="65">
        <v>9401451535</v>
      </c>
      <c r="N42" s="18"/>
      <c r="O42" s="18"/>
      <c r="P42" s="24" t="s">
        <v>858</v>
      </c>
      <c r="Q42" s="18" t="s">
        <v>182</v>
      </c>
      <c r="R42" s="18">
        <v>18</v>
      </c>
      <c r="S42" s="18" t="s">
        <v>179</v>
      </c>
      <c r="T42" s="18"/>
    </row>
    <row r="43" spans="1:20">
      <c r="A43" s="4">
        <v>39</v>
      </c>
      <c r="B43" s="17" t="s">
        <v>62</v>
      </c>
      <c r="C43" s="18" t="s">
        <v>727</v>
      </c>
      <c r="D43" s="18" t="s">
        <v>23</v>
      </c>
      <c r="E43" s="19" t="s">
        <v>728</v>
      </c>
      <c r="F43" s="18" t="s">
        <v>81</v>
      </c>
      <c r="G43" s="19">
        <v>35</v>
      </c>
      <c r="H43" s="19">
        <v>23</v>
      </c>
      <c r="I43" s="59">
        <f t="shared" si="0"/>
        <v>58</v>
      </c>
      <c r="J43" s="18">
        <v>9401621953</v>
      </c>
      <c r="K43" s="18" t="s">
        <v>343</v>
      </c>
      <c r="L43" s="66" t="s">
        <v>880</v>
      </c>
      <c r="M43" s="65">
        <v>9957963123</v>
      </c>
      <c r="N43" s="18"/>
      <c r="O43" s="18"/>
      <c r="P43" s="24">
        <v>43735</v>
      </c>
      <c r="Q43" s="18" t="s">
        <v>183</v>
      </c>
      <c r="R43" s="18">
        <v>10</v>
      </c>
      <c r="S43" s="18" t="s">
        <v>179</v>
      </c>
      <c r="T43" s="18"/>
    </row>
    <row r="44" spans="1:20">
      <c r="A44" s="4">
        <v>40</v>
      </c>
      <c r="B44" s="17" t="s">
        <v>62</v>
      </c>
      <c r="C44" s="18" t="s">
        <v>729</v>
      </c>
      <c r="D44" s="18" t="s">
        <v>23</v>
      </c>
      <c r="E44" s="19" t="s">
        <v>730</v>
      </c>
      <c r="F44" s="18" t="s">
        <v>81</v>
      </c>
      <c r="G44" s="19">
        <v>19</v>
      </c>
      <c r="H44" s="19">
        <v>16</v>
      </c>
      <c r="I44" s="59">
        <f t="shared" si="0"/>
        <v>35</v>
      </c>
      <c r="J44" s="18">
        <v>9859706156</v>
      </c>
      <c r="K44" s="18" t="s">
        <v>343</v>
      </c>
      <c r="L44" s="66" t="s">
        <v>880</v>
      </c>
      <c r="M44" s="65">
        <v>9957963124</v>
      </c>
      <c r="N44" s="18"/>
      <c r="O44" s="18"/>
      <c r="P44" s="24">
        <v>43735</v>
      </c>
      <c r="Q44" s="18" t="s">
        <v>183</v>
      </c>
      <c r="R44" s="18">
        <v>12</v>
      </c>
      <c r="S44" s="18" t="s">
        <v>179</v>
      </c>
      <c r="T44" s="18"/>
    </row>
    <row r="45" spans="1:20">
      <c r="A45" s="4">
        <v>41</v>
      </c>
      <c r="B45" s="17" t="s">
        <v>62</v>
      </c>
      <c r="C45" s="18" t="s">
        <v>731</v>
      </c>
      <c r="D45" s="18" t="s">
        <v>23</v>
      </c>
      <c r="E45" s="19" t="s">
        <v>732</v>
      </c>
      <c r="F45" s="18" t="s">
        <v>201</v>
      </c>
      <c r="G45" s="19">
        <v>14</v>
      </c>
      <c r="H45" s="19">
        <v>16</v>
      </c>
      <c r="I45" s="59">
        <f t="shared" si="0"/>
        <v>30</v>
      </c>
      <c r="J45" s="18">
        <v>8011182086</v>
      </c>
      <c r="K45" s="18" t="s">
        <v>343</v>
      </c>
      <c r="L45" s="66" t="s">
        <v>880</v>
      </c>
      <c r="M45" s="65">
        <v>9957963125</v>
      </c>
      <c r="N45" s="18"/>
      <c r="O45" s="18"/>
      <c r="P45" s="24">
        <v>43735</v>
      </c>
      <c r="Q45" s="18" t="s">
        <v>183</v>
      </c>
      <c r="R45" s="18">
        <v>8</v>
      </c>
      <c r="S45" s="18" t="s">
        <v>179</v>
      </c>
      <c r="T45" s="18"/>
    </row>
    <row r="46" spans="1:20">
      <c r="A46" s="4">
        <v>42</v>
      </c>
      <c r="B46" s="17" t="s">
        <v>62</v>
      </c>
      <c r="C46" s="18" t="s">
        <v>733</v>
      </c>
      <c r="D46" s="18" t="s">
        <v>25</v>
      </c>
      <c r="E46" s="19" t="s">
        <v>734</v>
      </c>
      <c r="F46" s="18"/>
      <c r="G46" s="19">
        <v>16</v>
      </c>
      <c r="H46" s="19">
        <v>21</v>
      </c>
      <c r="I46" s="59">
        <f t="shared" si="0"/>
        <v>37</v>
      </c>
      <c r="J46" s="18">
        <v>8876269670</v>
      </c>
      <c r="K46" s="18" t="s">
        <v>343</v>
      </c>
      <c r="L46" s="66" t="s">
        <v>880</v>
      </c>
      <c r="M46" s="65">
        <v>9957963126</v>
      </c>
      <c r="N46" s="18"/>
      <c r="O46" s="18"/>
      <c r="P46" s="24">
        <v>43736</v>
      </c>
      <c r="Q46" s="18" t="s">
        <v>184</v>
      </c>
      <c r="R46" s="18">
        <v>12</v>
      </c>
      <c r="S46" s="18" t="s">
        <v>179</v>
      </c>
      <c r="T46" s="18"/>
    </row>
    <row r="47" spans="1:20">
      <c r="A47" s="4">
        <v>43</v>
      </c>
      <c r="B47" s="17" t="s">
        <v>62</v>
      </c>
      <c r="C47" s="18" t="s">
        <v>735</v>
      </c>
      <c r="D47" s="18" t="s">
        <v>25</v>
      </c>
      <c r="E47" s="19"/>
      <c r="F47" s="18"/>
      <c r="G47" s="19">
        <v>23</v>
      </c>
      <c r="H47" s="19">
        <v>20</v>
      </c>
      <c r="I47" s="59">
        <f t="shared" si="0"/>
        <v>43</v>
      </c>
      <c r="J47" s="18">
        <v>7866504257</v>
      </c>
      <c r="K47" s="18" t="s">
        <v>332</v>
      </c>
      <c r="L47" s="18" t="s">
        <v>333</v>
      </c>
      <c r="M47" s="65">
        <v>9707631211</v>
      </c>
      <c r="N47" s="18" t="s">
        <v>334</v>
      </c>
      <c r="O47" s="18">
        <v>9859706171</v>
      </c>
      <c r="P47" s="24">
        <v>43736</v>
      </c>
      <c r="Q47" s="18" t="s">
        <v>184</v>
      </c>
      <c r="R47" s="18">
        <v>12</v>
      </c>
      <c r="S47" s="18" t="s">
        <v>179</v>
      </c>
      <c r="T47" s="18"/>
    </row>
    <row r="48" spans="1:20">
      <c r="A48" s="4">
        <v>44</v>
      </c>
      <c r="B48" s="17" t="s">
        <v>62</v>
      </c>
      <c r="C48" s="18" t="s">
        <v>736</v>
      </c>
      <c r="D48" s="18" t="s">
        <v>25</v>
      </c>
      <c r="E48" s="19" t="s">
        <v>737</v>
      </c>
      <c r="F48" s="18"/>
      <c r="G48" s="19">
        <v>10</v>
      </c>
      <c r="H48" s="19">
        <v>20</v>
      </c>
      <c r="I48" s="59">
        <f t="shared" si="0"/>
        <v>30</v>
      </c>
      <c r="J48" s="18">
        <v>8405020221</v>
      </c>
      <c r="K48" s="18" t="s">
        <v>332</v>
      </c>
      <c r="L48" s="18" t="s">
        <v>333</v>
      </c>
      <c r="M48" s="65">
        <v>9707631211</v>
      </c>
      <c r="N48" s="18" t="s">
        <v>334</v>
      </c>
      <c r="O48" s="18">
        <v>9859706171</v>
      </c>
      <c r="P48" s="24">
        <v>43736</v>
      </c>
      <c r="Q48" s="18" t="s">
        <v>184</v>
      </c>
      <c r="R48" s="18">
        <v>8</v>
      </c>
      <c r="S48" s="18" t="s">
        <v>179</v>
      </c>
      <c r="T48" s="18"/>
    </row>
    <row r="49" spans="1:20">
      <c r="A49" s="4">
        <v>45</v>
      </c>
      <c r="B49" s="17" t="s">
        <v>62</v>
      </c>
      <c r="C49" s="18" t="s">
        <v>738</v>
      </c>
      <c r="D49" s="18" t="s">
        <v>25</v>
      </c>
      <c r="E49" s="19"/>
      <c r="F49" s="18"/>
      <c r="G49" s="19">
        <v>7</v>
      </c>
      <c r="H49" s="19">
        <v>8</v>
      </c>
      <c r="I49" s="59">
        <f t="shared" si="0"/>
        <v>15</v>
      </c>
      <c r="J49" s="18">
        <v>9707815353</v>
      </c>
      <c r="K49" s="18" t="s">
        <v>335</v>
      </c>
      <c r="L49" s="18" t="s">
        <v>336</v>
      </c>
      <c r="M49" s="65">
        <v>9435981556</v>
      </c>
      <c r="N49" s="18" t="s">
        <v>337</v>
      </c>
      <c r="O49" s="18">
        <v>9613756726</v>
      </c>
      <c r="P49" s="24">
        <v>43736</v>
      </c>
      <c r="Q49" s="18" t="s">
        <v>184</v>
      </c>
      <c r="R49" s="18">
        <v>18</v>
      </c>
      <c r="S49" s="18" t="s">
        <v>179</v>
      </c>
      <c r="T49" s="18"/>
    </row>
    <row r="50" spans="1:20">
      <c r="A50" s="4">
        <v>46</v>
      </c>
      <c r="B50" s="17" t="s">
        <v>62</v>
      </c>
      <c r="C50" s="18" t="s">
        <v>739</v>
      </c>
      <c r="D50" s="18" t="s">
        <v>25</v>
      </c>
      <c r="E50" s="19" t="s">
        <v>740</v>
      </c>
      <c r="F50" s="18"/>
      <c r="G50" s="19">
        <v>60</v>
      </c>
      <c r="H50" s="19">
        <v>54</v>
      </c>
      <c r="I50" s="59">
        <f t="shared" si="0"/>
        <v>114</v>
      </c>
      <c r="J50" s="18">
        <v>8486776040</v>
      </c>
      <c r="K50" s="18" t="s">
        <v>335</v>
      </c>
      <c r="L50" s="18" t="s">
        <v>336</v>
      </c>
      <c r="M50" s="65">
        <v>9435981556</v>
      </c>
      <c r="N50" s="18" t="s">
        <v>337</v>
      </c>
      <c r="O50" s="18">
        <v>9613756726</v>
      </c>
      <c r="P50" s="24">
        <v>43738</v>
      </c>
      <c r="Q50" s="18" t="s">
        <v>178</v>
      </c>
      <c r="R50" s="18">
        <v>8</v>
      </c>
      <c r="S50" s="18" t="s">
        <v>179</v>
      </c>
      <c r="T50" s="18"/>
    </row>
    <row r="51" spans="1:20">
      <c r="A51" s="4">
        <v>47</v>
      </c>
      <c r="B51" s="17" t="s">
        <v>63</v>
      </c>
      <c r="C51" s="18" t="s">
        <v>778</v>
      </c>
      <c r="D51" s="18" t="s">
        <v>25</v>
      </c>
      <c r="E51" s="19"/>
      <c r="F51" s="18"/>
      <c r="G51" s="19">
        <v>46</v>
      </c>
      <c r="H51" s="19">
        <v>22</v>
      </c>
      <c r="I51" s="59">
        <f t="shared" si="0"/>
        <v>68</v>
      </c>
      <c r="J51" s="18">
        <v>9678987578</v>
      </c>
      <c r="K51" s="18" t="s">
        <v>335</v>
      </c>
      <c r="L51" s="18" t="s">
        <v>336</v>
      </c>
      <c r="M51" s="65">
        <v>9435981556</v>
      </c>
      <c r="N51" s="18" t="s">
        <v>337</v>
      </c>
      <c r="O51" s="18">
        <v>9613756726</v>
      </c>
      <c r="P51" s="24">
        <v>43711</v>
      </c>
      <c r="Q51" s="18" t="s">
        <v>180</v>
      </c>
      <c r="R51" s="18">
        <v>16</v>
      </c>
      <c r="S51" s="18" t="s">
        <v>179</v>
      </c>
      <c r="T51" s="18"/>
    </row>
    <row r="52" spans="1:20">
      <c r="A52" s="4">
        <v>48</v>
      </c>
      <c r="B52" s="17" t="s">
        <v>63</v>
      </c>
      <c r="C52" s="18" t="s">
        <v>779</v>
      </c>
      <c r="D52" s="18" t="s">
        <v>25</v>
      </c>
      <c r="E52" s="19"/>
      <c r="F52" s="18"/>
      <c r="G52" s="19">
        <v>37</v>
      </c>
      <c r="H52" s="19">
        <v>13</v>
      </c>
      <c r="I52" s="59">
        <f t="shared" si="0"/>
        <v>50</v>
      </c>
      <c r="J52" s="18">
        <v>9957368359</v>
      </c>
      <c r="K52" s="18" t="s">
        <v>332</v>
      </c>
      <c r="L52" s="18" t="s">
        <v>333</v>
      </c>
      <c r="M52" s="65">
        <v>9707631211</v>
      </c>
      <c r="N52" s="18" t="s">
        <v>334</v>
      </c>
      <c r="O52" s="18">
        <v>9859706171</v>
      </c>
      <c r="P52" s="24">
        <v>43711</v>
      </c>
      <c r="Q52" s="18" t="s">
        <v>180</v>
      </c>
      <c r="R52" s="18">
        <v>18</v>
      </c>
      <c r="S52" s="18" t="s">
        <v>179</v>
      </c>
      <c r="T52" s="18"/>
    </row>
    <row r="53" spans="1:20">
      <c r="A53" s="4">
        <v>49</v>
      </c>
      <c r="B53" s="17" t="s">
        <v>63</v>
      </c>
      <c r="C53" s="18" t="s">
        <v>780</v>
      </c>
      <c r="D53" s="18" t="s">
        <v>25</v>
      </c>
      <c r="E53" s="19" t="s">
        <v>781</v>
      </c>
      <c r="F53" s="18"/>
      <c r="G53" s="19">
        <v>36</v>
      </c>
      <c r="H53" s="19">
        <v>17</v>
      </c>
      <c r="I53" s="59">
        <f t="shared" si="0"/>
        <v>53</v>
      </c>
      <c r="J53" s="18">
        <v>9678469478</v>
      </c>
      <c r="K53" s="18" t="s">
        <v>332</v>
      </c>
      <c r="L53" s="18" t="s">
        <v>333</v>
      </c>
      <c r="M53" s="65">
        <v>9707631212</v>
      </c>
      <c r="N53" s="18" t="s">
        <v>334</v>
      </c>
      <c r="O53" s="18">
        <v>9859706172</v>
      </c>
      <c r="P53" s="24">
        <v>43712</v>
      </c>
      <c r="Q53" s="18" t="s">
        <v>181</v>
      </c>
      <c r="R53" s="18">
        <v>16</v>
      </c>
      <c r="S53" s="18" t="s">
        <v>179</v>
      </c>
      <c r="T53" s="18"/>
    </row>
    <row r="54" spans="1:20">
      <c r="A54" s="4">
        <v>50</v>
      </c>
      <c r="B54" s="17" t="s">
        <v>63</v>
      </c>
      <c r="C54" s="18" t="s">
        <v>782</v>
      </c>
      <c r="D54" s="18" t="s">
        <v>25</v>
      </c>
      <c r="E54" s="19" t="s">
        <v>783</v>
      </c>
      <c r="F54" s="18"/>
      <c r="G54" s="19">
        <v>38</v>
      </c>
      <c r="H54" s="19">
        <v>14</v>
      </c>
      <c r="I54" s="59">
        <f t="shared" si="0"/>
        <v>52</v>
      </c>
      <c r="J54" s="18">
        <v>7399104458</v>
      </c>
      <c r="K54" s="18" t="s">
        <v>332</v>
      </c>
      <c r="L54" s="18" t="s">
        <v>333</v>
      </c>
      <c r="M54" s="65">
        <v>9707631213</v>
      </c>
      <c r="N54" s="18" t="s">
        <v>334</v>
      </c>
      <c r="O54" s="18">
        <v>9859706173</v>
      </c>
      <c r="P54" s="24">
        <v>43712</v>
      </c>
      <c r="Q54" s="18" t="s">
        <v>181</v>
      </c>
      <c r="R54" s="18">
        <v>18</v>
      </c>
      <c r="S54" s="18" t="s">
        <v>179</v>
      </c>
      <c r="T54" s="18"/>
    </row>
    <row r="55" spans="1:20">
      <c r="A55" s="4">
        <v>51</v>
      </c>
      <c r="B55" s="17" t="s">
        <v>63</v>
      </c>
      <c r="C55" s="18" t="s">
        <v>784</v>
      </c>
      <c r="D55" s="18" t="s">
        <v>25</v>
      </c>
      <c r="E55" s="19" t="s">
        <v>785</v>
      </c>
      <c r="F55" s="18"/>
      <c r="G55" s="19">
        <v>43</v>
      </c>
      <c r="H55" s="19">
        <v>13</v>
      </c>
      <c r="I55" s="59">
        <f t="shared" si="0"/>
        <v>56</v>
      </c>
      <c r="J55" s="18">
        <v>9435817082</v>
      </c>
      <c r="K55" s="18" t="s">
        <v>332</v>
      </c>
      <c r="L55" s="18" t="s">
        <v>333</v>
      </c>
      <c r="M55" s="65">
        <v>9707631214</v>
      </c>
      <c r="N55" s="18" t="s">
        <v>334</v>
      </c>
      <c r="O55" s="18">
        <v>9859706174</v>
      </c>
      <c r="P55" s="24">
        <v>43712</v>
      </c>
      <c r="Q55" s="18" t="s">
        <v>181</v>
      </c>
      <c r="R55" s="18">
        <v>18</v>
      </c>
      <c r="S55" s="18" t="s">
        <v>179</v>
      </c>
      <c r="T55" s="18"/>
    </row>
    <row r="56" spans="1:20">
      <c r="A56" s="4">
        <v>52</v>
      </c>
      <c r="B56" s="17" t="s">
        <v>63</v>
      </c>
      <c r="C56" s="18" t="s">
        <v>786</v>
      </c>
      <c r="D56" s="18" t="s">
        <v>25</v>
      </c>
      <c r="E56" s="19" t="s">
        <v>787</v>
      </c>
      <c r="F56" s="18"/>
      <c r="G56" s="19">
        <v>41</v>
      </c>
      <c r="H56" s="19">
        <v>15</v>
      </c>
      <c r="I56" s="59">
        <f t="shared" si="0"/>
        <v>56</v>
      </c>
      <c r="J56" s="18">
        <v>8011146590</v>
      </c>
      <c r="K56" s="18" t="s">
        <v>860</v>
      </c>
      <c r="L56" s="66" t="s">
        <v>898</v>
      </c>
      <c r="M56" s="65">
        <v>9401450538</v>
      </c>
      <c r="N56" s="18"/>
      <c r="O56" s="18"/>
      <c r="P56" s="24">
        <v>43713</v>
      </c>
      <c r="Q56" s="18" t="s">
        <v>182</v>
      </c>
      <c r="R56" s="18">
        <v>20</v>
      </c>
      <c r="S56" s="18" t="s">
        <v>179</v>
      </c>
      <c r="T56" s="18"/>
    </row>
    <row r="57" spans="1:20">
      <c r="A57" s="4">
        <v>53</v>
      </c>
      <c r="B57" s="17" t="s">
        <v>63</v>
      </c>
      <c r="C57" s="18" t="s">
        <v>788</v>
      </c>
      <c r="D57" s="18" t="s">
        <v>25</v>
      </c>
      <c r="E57" s="19"/>
      <c r="F57" s="18"/>
      <c r="G57" s="19">
        <v>32</v>
      </c>
      <c r="H57" s="19">
        <v>32</v>
      </c>
      <c r="I57" s="59">
        <f t="shared" si="0"/>
        <v>64</v>
      </c>
      <c r="J57" s="18">
        <v>9896464713</v>
      </c>
      <c r="K57" s="18" t="s">
        <v>860</v>
      </c>
      <c r="L57" s="66" t="s">
        <v>898</v>
      </c>
      <c r="M57" s="65">
        <v>9401450539</v>
      </c>
      <c r="N57" s="18"/>
      <c r="O57" s="18"/>
      <c r="P57" s="24">
        <v>43713</v>
      </c>
      <c r="Q57" s="18" t="s">
        <v>182</v>
      </c>
      <c r="R57" s="18">
        <v>15</v>
      </c>
      <c r="S57" s="18" t="s">
        <v>179</v>
      </c>
      <c r="T57" s="18"/>
    </row>
    <row r="58" spans="1:20">
      <c r="A58" s="4">
        <v>54</v>
      </c>
      <c r="B58" s="17" t="s">
        <v>63</v>
      </c>
      <c r="C58" s="18" t="s">
        <v>789</v>
      </c>
      <c r="D58" s="18" t="s">
        <v>23</v>
      </c>
      <c r="E58" s="19" t="s">
        <v>790</v>
      </c>
      <c r="F58" s="18" t="s">
        <v>89</v>
      </c>
      <c r="G58" s="19">
        <v>23</v>
      </c>
      <c r="H58" s="19">
        <v>26</v>
      </c>
      <c r="I58" s="59">
        <f t="shared" si="0"/>
        <v>49</v>
      </c>
      <c r="J58" s="18">
        <v>9401763581</v>
      </c>
      <c r="K58" s="18" t="s">
        <v>887</v>
      </c>
      <c r="L58" s="66" t="s">
        <v>886</v>
      </c>
      <c r="M58" s="65">
        <v>9401451522</v>
      </c>
      <c r="N58" s="18"/>
      <c r="O58" s="18"/>
      <c r="P58" s="24">
        <v>43714</v>
      </c>
      <c r="Q58" s="18" t="s">
        <v>183</v>
      </c>
      <c r="R58" s="18">
        <v>8</v>
      </c>
      <c r="S58" s="18" t="s">
        <v>179</v>
      </c>
      <c r="T58" s="18"/>
    </row>
    <row r="59" spans="1:20">
      <c r="A59" s="4">
        <v>55</v>
      </c>
      <c r="B59" s="17" t="s">
        <v>63</v>
      </c>
      <c r="C59" s="18" t="s">
        <v>791</v>
      </c>
      <c r="D59" s="18" t="s">
        <v>23</v>
      </c>
      <c r="E59" s="19"/>
      <c r="F59" s="18" t="s">
        <v>792</v>
      </c>
      <c r="G59" s="19">
        <v>79</v>
      </c>
      <c r="H59" s="19">
        <v>22</v>
      </c>
      <c r="I59" s="59">
        <f t="shared" si="0"/>
        <v>101</v>
      </c>
      <c r="J59" s="18">
        <v>9854286903</v>
      </c>
      <c r="K59" s="18" t="s">
        <v>340</v>
      </c>
      <c r="L59" s="18" t="s">
        <v>341</v>
      </c>
      <c r="M59" s="65">
        <v>9707837424</v>
      </c>
      <c r="N59" s="18" t="s">
        <v>342</v>
      </c>
      <c r="O59" s="18">
        <v>9864312583</v>
      </c>
      <c r="P59" s="24">
        <v>43714</v>
      </c>
      <c r="Q59" s="18" t="s">
        <v>183</v>
      </c>
      <c r="R59" s="18">
        <v>8</v>
      </c>
      <c r="S59" s="18" t="s">
        <v>179</v>
      </c>
      <c r="T59" s="18"/>
    </row>
    <row r="60" spans="1:20" ht="33">
      <c r="A60" s="4">
        <v>56</v>
      </c>
      <c r="B60" s="17" t="s">
        <v>63</v>
      </c>
      <c r="C60" s="18" t="s">
        <v>793</v>
      </c>
      <c r="D60" s="18" t="s">
        <v>23</v>
      </c>
      <c r="E60" s="19" t="s">
        <v>794</v>
      </c>
      <c r="F60" s="18" t="s">
        <v>81</v>
      </c>
      <c r="G60" s="19">
        <v>11</v>
      </c>
      <c r="H60" s="19">
        <v>6</v>
      </c>
      <c r="I60" s="59">
        <f t="shared" si="0"/>
        <v>17</v>
      </c>
      <c r="J60" s="18">
        <v>9401441894</v>
      </c>
      <c r="K60" s="18" t="s">
        <v>893</v>
      </c>
      <c r="L60" s="66" t="s">
        <v>890</v>
      </c>
      <c r="M60" s="65">
        <v>9401451529</v>
      </c>
      <c r="N60" s="18"/>
      <c r="O60" s="18"/>
      <c r="P60" s="24">
        <v>43715</v>
      </c>
      <c r="Q60" s="18" t="s">
        <v>184</v>
      </c>
      <c r="R60" s="18">
        <v>2</v>
      </c>
      <c r="S60" s="18" t="s">
        <v>179</v>
      </c>
      <c r="T60" s="18"/>
    </row>
    <row r="61" spans="1:20" ht="33">
      <c r="A61" s="4">
        <v>57</v>
      </c>
      <c r="B61" s="17" t="s">
        <v>63</v>
      </c>
      <c r="C61" s="18" t="s">
        <v>795</v>
      </c>
      <c r="D61" s="18" t="s">
        <v>23</v>
      </c>
      <c r="E61" s="19" t="s">
        <v>796</v>
      </c>
      <c r="F61" s="18" t="s">
        <v>89</v>
      </c>
      <c r="G61" s="19">
        <v>0</v>
      </c>
      <c r="H61" s="19">
        <v>9</v>
      </c>
      <c r="I61" s="59">
        <f t="shared" si="0"/>
        <v>9</v>
      </c>
      <c r="J61" s="18">
        <v>9613657731</v>
      </c>
      <c r="K61" s="18" t="s">
        <v>893</v>
      </c>
      <c r="L61" s="66" t="s">
        <v>890</v>
      </c>
      <c r="M61" s="65">
        <v>9401451530</v>
      </c>
      <c r="N61" s="18"/>
      <c r="O61" s="18"/>
      <c r="P61" s="24">
        <v>43715</v>
      </c>
      <c r="Q61" s="18" t="s">
        <v>184</v>
      </c>
      <c r="R61" s="18">
        <v>1</v>
      </c>
      <c r="S61" s="18" t="s">
        <v>179</v>
      </c>
      <c r="T61" s="18"/>
    </row>
    <row r="62" spans="1:20" ht="33">
      <c r="A62" s="4">
        <v>58</v>
      </c>
      <c r="B62" s="17" t="s">
        <v>63</v>
      </c>
      <c r="C62" s="18" t="s">
        <v>797</v>
      </c>
      <c r="D62" s="18" t="s">
        <v>23</v>
      </c>
      <c r="E62" s="19"/>
      <c r="F62" s="18" t="s">
        <v>792</v>
      </c>
      <c r="G62" s="19">
        <v>0</v>
      </c>
      <c r="H62" s="19">
        <v>20</v>
      </c>
      <c r="I62" s="59">
        <f t="shared" si="0"/>
        <v>20</v>
      </c>
      <c r="J62" s="18">
        <v>9864827471</v>
      </c>
      <c r="K62" s="18" t="s">
        <v>893</v>
      </c>
      <c r="L62" s="66" t="s">
        <v>890</v>
      </c>
      <c r="M62" s="65">
        <v>9401451531</v>
      </c>
      <c r="N62" s="18"/>
      <c r="O62" s="18"/>
      <c r="P62" s="24">
        <v>43715</v>
      </c>
      <c r="Q62" s="18" t="s">
        <v>184</v>
      </c>
      <c r="R62" s="18">
        <v>1</v>
      </c>
      <c r="S62" s="18" t="s">
        <v>179</v>
      </c>
      <c r="T62" s="18"/>
    </row>
    <row r="63" spans="1:20" ht="33">
      <c r="A63" s="4">
        <v>59</v>
      </c>
      <c r="B63" s="17" t="s">
        <v>63</v>
      </c>
      <c r="C63" s="18" t="s">
        <v>630</v>
      </c>
      <c r="D63" s="18" t="s">
        <v>25</v>
      </c>
      <c r="E63" s="19"/>
      <c r="F63" s="18"/>
      <c r="G63" s="19">
        <v>27</v>
      </c>
      <c r="H63" s="19">
        <v>6</v>
      </c>
      <c r="I63" s="59">
        <f t="shared" si="0"/>
        <v>33</v>
      </c>
      <c r="J63" s="18">
        <v>9678978801</v>
      </c>
      <c r="K63" s="18" t="s">
        <v>893</v>
      </c>
      <c r="L63" s="66" t="s">
        <v>890</v>
      </c>
      <c r="M63" s="65">
        <v>9401451532</v>
      </c>
      <c r="N63" s="18"/>
      <c r="O63" s="18"/>
      <c r="P63" s="24">
        <v>43718</v>
      </c>
      <c r="Q63" s="18" t="s">
        <v>180</v>
      </c>
      <c r="R63" s="18">
        <v>7</v>
      </c>
      <c r="S63" s="18" t="s">
        <v>179</v>
      </c>
      <c r="T63" s="18"/>
    </row>
    <row r="64" spans="1:20">
      <c r="A64" s="4">
        <v>60</v>
      </c>
      <c r="B64" s="17" t="s">
        <v>63</v>
      </c>
      <c r="C64" s="18" t="s">
        <v>633</v>
      </c>
      <c r="D64" s="18" t="s">
        <v>25</v>
      </c>
      <c r="E64" s="19"/>
      <c r="F64" s="18"/>
      <c r="G64" s="19">
        <v>15</v>
      </c>
      <c r="H64" s="19">
        <v>13</v>
      </c>
      <c r="I64" s="59">
        <f t="shared" si="0"/>
        <v>28</v>
      </c>
      <c r="J64" s="18">
        <v>8486782063</v>
      </c>
      <c r="K64" s="18"/>
      <c r="L64" s="18"/>
      <c r="M64" s="18"/>
      <c r="N64" s="18"/>
      <c r="O64" s="18"/>
      <c r="P64" s="24">
        <v>43719</v>
      </c>
      <c r="Q64" s="18" t="s">
        <v>181</v>
      </c>
      <c r="R64" s="18">
        <v>10</v>
      </c>
      <c r="S64" s="18" t="s">
        <v>179</v>
      </c>
      <c r="T64" s="18"/>
    </row>
    <row r="65" spans="1:20">
      <c r="A65" s="4">
        <v>61</v>
      </c>
      <c r="B65" s="17" t="s">
        <v>63</v>
      </c>
      <c r="C65" s="18" t="s">
        <v>634</v>
      </c>
      <c r="D65" s="18" t="s">
        <v>25</v>
      </c>
      <c r="E65" s="19"/>
      <c r="F65" s="18"/>
      <c r="G65" s="19">
        <v>17</v>
      </c>
      <c r="H65" s="19">
        <v>16</v>
      </c>
      <c r="I65" s="59">
        <f t="shared" si="0"/>
        <v>33</v>
      </c>
      <c r="J65" s="18"/>
      <c r="K65" s="18"/>
      <c r="L65" s="18"/>
      <c r="M65" s="18"/>
      <c r="N65" s="18"/>
      <c r="O65" s="18"/>
      <c r="P65" s="24">
        <v>43719</v>
      </c>
      <c r="Q65" s="18" t="s">
        <v>181</v>
      </c>
      <c r="R65" s="18">
        <v>8</v>
      </c>
      <c r="S65" s="18" t="s">
        <v>179</v>
      </c>
      <c r="T65" s="18"/>
    </row>
    <row r="66" spans="1:20">
      <c r="A66" s="4">
        <v>62</v>
      </c>
      <c r="B66" s="17" t="s">
        <v>63</v>
      </c>
      <c r="C66" s="18" t="s">
        <v>635</v>
      </c>
      <c r="D66" s="18" t="s">
        <v>25</v>
      </c>
      <c r="E66" s="19"/>
      <c r="F66" s="18"/>
      <c r="G66" s="19">
        <v>23</v>
      </c>
      <c r="H66" s="19">
        <v>14</v>
      </c>
      <c r="I66" s="59">
        <f t="shared" si="0"/>
        <v>37</v>
      </c>
      <c r="J66" s="18">
        <v>9678922947</v>
      </c>
      <c r="K66" s="18"/>
      <c r="L66" s="18"/>
      <c r="M66" s="18"/>
      <c r="N66" s="18"/>
      <c r="O66" s="18"/>
      <c r="P66" s="24">
        <v>43720</v>
      </c>
      <c r="Q66" s="18" t="s">
        <v>182</v>
      </c>
      <c r="R66" s="18">
        <v>8</v>
      </c>
      <c r="S66" s="18" t="s">
        <v>179</v>
      </c>
      <c r="T66" s="18"/>
    </row>
    <row r="67" spans="1:20">
      <c r="A67" s="4">
        <v>63</v>
      </c>
      <c r="B67" s="17" t="s">
        <v>63</v>
      </c>
      <c r="C67" s="18" t="s">
        <v>636</v>
      </c>
      <c r="D67" s="18" t="s">
        <v>25</v>
      </c>
      <c r="E67" s="19" t="s">
        <v>637</v>
      </c>
      <c r="F67" s="18"/>
      <c r="G67" s="19">
        <v>18</v>
      </c>
      <c r="H67" s="19">
        <v>20</v>
      </c>
      <c r="I67" s="59">
        <f t="shared" si="0"/>
        <v>38</v>
      </c>
      <c r="J67" s="18">
        <v>8473924492</v>
      </c>
      <c r="K67" s="18"/>
      <c r="L67" s="18"/>
      <c r="M67" s="18"/>
      <c r="N67" s="18"/>
      <c r="O67" s="18"/>
      <c r="P67" s="24">
        <v>43720</v>
      </c>
      <c r="Q67" s="18" t="s">
        <v>182</v>
      </c>
      <c r="R67" s="18">
        <v>10</v>
      </c>
      <c r="S67" s="18" t="s">
        <v>179</v>
      </c>
      <c r="T67" s="18"/>
    </row>
    <row r="68" spans="1:20">
      <c r="A68" s="4">
        <v>64</v>
      </c>
      <c r="B68" s="17" t="s">
        <v>63</v>
      </c>
      <c r="C68" s="18" t="s">
        <v>798</v>
      </c>
      <c r="D68" s="18" t="s">
        <v>25</v>
      </c>
      <c r="E68" s="19"/>
      <c r="F68" s="18"/>
      <c r="G68" s="19">
        <v>17</v>
      </c>
      <c r="H68" s="19">
        <v>91</v>
      </c>
      <c r="I68" s="59">
        <f t="shared" si="0"/>
        <v>108</v>
      </c>
      <c r="J68" s="18">
        <v>8876026057</v>
      </c>
      <c r="K68" s="18"/>
      <c r="L68" s="18"/>
      <c r="M68" s="18"/>
      <c r="N68" s="18"/>
      <c r="O68" s="18"/>
      <c r="P68" s="24">
        <v>43720</v>
      </c>
      <c r="Q68" s="18" t="s">
        <v>182</v>
      </c>
      <c r="R68" s="18">
        <v>10</v>
      </c>
      <c r="S68" s="18" t="s">
        <v>179</v>
      </c>
      <c r="T68" s="18"/>
    </row>
    <row r="69" spans="1:20" ht="33">
      <c r="A69" s="4">
        <v>65</v>
      </c>
      <c r="B69" s="17" t="s">
        <v>63</v>
      </c>
      <c r="C69" s="18" t="s">
        <v>799</v>
      </c>
      <c r="D69" s="18" t="s">
        <v>23</v>
      </c>
      <c r="E69" s="19" t="s">
        <v>800</v>
      </c>
      <c r="F69" s="18" t="s">
        <v>81</v>
      </c>
      <c r="G69" s="19">
        <v>38</v>
      </c>
      <c r="H69" s="19">
        <v>16</v>
      </c>
      <c r="I69" s="59">
        <f t="shared" si="0"/>
        <v>54</v>
      </c>
      <c r="J69" s="17">
        <v>9678733616</v>
      </c>
      <c r="K69" s="18"/>
      <c r="L69" s="18"/>
      <c r="M69" s="18"/>
      <c r="N69" s="18"/>
      <c r="O69" s="18"/>
      <c r="P69" s="24">
        <v>43721</v>
      </c>
      <c r="Q69" s="18" t="s">
        <v>183</v>
      </c>
      <c r="R69" s="18">
        <v>15</v>
      </c>
      <c r="S69" s="18" t="s">
        <v>179</v>
      </c>
      <c r="T69" s="18"/>
    </row>
    <row r="70" spans="1:20" ht="33">
      <c r="A70" s="4">
        <v>66</v>
      </c>
      <c r="B70" s="17" t="s">
        <v>63</v>
      </c>
      <c r="C70" s="18" t="s">
        <v>801</v>
      </c>
      <c r="D70" s="18" t="s">
        <v>23</v>
      </c>
      <c r="E70" s="19" t="s">
        <v>802</v>
      </c>
      <c r="F70" s="18" t="s">
        <v>81</v>
      </c>
      <c r="G70" s="19">
        <v>23</v>
      </c>
      <c r="H70" s="19">
        <v>38</v>
      </c>
      <c r="I70" s="59">
        <f t="shared" ref="I70:I133" si="1">SUM(G70:H70)</f>
        <v>61</v>
      </c>
      <c r="J70" s="18">
        <v>9957283688</v>
      </c>
      <c r="K70" s="18"/>
      <c r="L70" s="18"/>
      <c r="M70" s="18"/>
      <c r="N70" s="18"/>
      <c r="O70" s="18"/>
      <c r="P70" s="24">
        <v>43721</v>
      </c>
      <c r="Q70" s="18" t="s">
        <v>183</v>
      </c>
      <c r="R70" s="18">
        <v>15</v>
      </c>
      <c r="S70" s="18" t="s">
        <v>179</v>
      </c>
      <c r="T70" s="18"/>
    </row>
    <row r="71" spans="1:20">
      <c r="A71" s="4">
        <v>67</v>
      </c>
      <c r="B71" s="17" t="s">
        <v>63</v>
      </c>
      <c r="C71" s="18" t="s">
        <v>803</v>
      </c>
      <c r="D71" s="18" t="s">
        <v>25</v>
      </c>
      <c r="E71" s="19" t="s">
        <v>804</v>
      </c>
      <c r="F71" s="18"/>
      <c r="G71" s="19">
        <v>25</v>
      </c>
      <c r="H71" s="19">
        <v>19</v>
      </c>
      <c r="I71" s="59">
        <f t="shared" si="1"/>
        <v>44</v>
      </c>
      <c r="J71" s="18"/>
      <c r="K71" s="18"/>
      <c r="L71" s="18"/>
      <c r="M71" s="18"/>
      <c r="N71" s="18"/>
      <c r="O71" s="18"/>
      <c r="P71" s="24">
        <v>43722</v>
      </c>
      <c r="Q71" s="18" t="s">
        <v>184</v>
      </c>
      <c r="R71" s="18">
        <v>6</v>
      </c>
      <c r="S71" s="18" t="s">
        <v>179</v>
      </c>
      <c r="T71" s="18"/>
    </row>
    <row r="72" spans="1:20">
      <c r="A72" s="4">
        <v>68</v>
      </c>
      <c r="B72" s="17" t="s">
        <v>63</v>
      </c>
      <c r="C72" s="18" t="s">
        <v>152</v>
      </c>
      <c r="D72" s="18" t="s">
        <v>25</v>
      </c>
      <c r="E72" s="19" t="s">
        <v>805</v>
      </c>
      <c r="F72" s="18"/>
      <c r="G72" s="19">
        <v>10</v>
      </c>
      <c r="H72" s="19">
        <v>61</v>
      </c>
      <c r="I72" s="59">
        <f t="shared" si="1"/>
        <v>71</v>
      </c>
      <c r="J72" s="18">
        <v>8486355595</v>
      </c>
      <c r="K72" s="18"/>
      <c r="L72" s="18"/>
      <c r="M72" s="18"/>
      <c r="N72" s="18"/>
      <c r="O72" s="18"/>
      <c r="P72" s="24">
        <v>43722</v>
      </c>
      <c r="Q72" s="18" t="s">
        <v>184</v>
      </c>
      <c r="R72" s="18">
        <v>7</v>
      </c>
      <c r="S72" s="18" t="s">
        <v>179</v>
      </c>
      <c r="T72" s="18"/>
    </row>
    <row r="73" spans="1:20">
      <c r="A73" s="4">
        <v>69</v>
      </c>
      <c r="B73" s="17" t="s">
        <v>63</v>
      </c>
      <c r="C73" s="18" t="s">
        <v>156</v>
      </c>
      <c r="D73" s="18" t="s">
        <v>25</v>
      </c>
      <c r="E73" s="19" t="s">
        <v>806</v>
      </c>
      <c r="F73" s="18"/>
      <c r="G73" s="19">
        <v>9</v>
      </c>
      <c r="H73" s="19">
        <v>99</v>
      </c>
      <c r="I73" s="59">
        <f t="shared" si="1"/>
        <v>108</v>
      </c>
      <c r="J73" s="18">
        <v>7896255268</v>
      </c>
      <c r="K73" s="18"/>
      <c r="L73" s="18"/>
      <c r="M73" s="18"/>
      <c r="N73" s="18"/>
      <c r="O73" s="18"/>
      <c r="P73" s="24">
        <v>43722</v>
      </c>
      <c r="Q73" s="18" t="s">
        <v>184</v>
      </c>
      <c r="R73" s="18">
        <v>7</v>
      </c>
      <c r="S73" s="18" t="s">
        <v>179</v>
      </c>
      <c r="T73" s="18"/>
    </row>
    <row r="74" spans="1:20">
      <c r="A74" s="4">
        <v>70</v>
      </c>
      <c r="B74" s="17" t="s">
        <v>63</v>
      </c>
      <c r="C74" s="18" t="s">
        <v>807</v>
      </c>
      <c r="D74" s="18" t="s">
        <v>25</v>
      </c>
      <c r="E74" s="19" t="s">
        <v>808</v>
      </c>
      <c r="F74" s="18"/>
      <c r="G74" s="19">
        <v>29</v>
      </c>
      <c r="H74" s="19">
        <v>33</v>
      </c>
      <c r="I74" s="59">
        <f t="shared" si="1"/>
        <v>62</v>
      </c>
      <c r="J74" s="18">
        <v>9613478857</v>
      </c>
      <c r="K74" s="18"/>
      <c r="L74" s="18"/>
      <c r="M74" s="18"/>
      <c r="N74" s="18"/>
      <c r="O74" s="18"/>
      <c r="P74" s="24">
        <v>43722</v>
      </c>
      <c r="Q74" s="18" t="s">
        <v>184</v>
      </c>
      <c r="R74" s="18">
        <v>8</v>
      </c>
      <c r="S74" s="18" t="s">
        <v>179</v>
      </c>
      <c r="T74" s="18"/>
    </row>
    <row r="75" spans="1:20">
      <c r="A75" s="4">
        <v>71</v>
      </c>
      <c r="B75" s="17" t="s">
        <v>63</v>
      </c>
      <c r="C75" s="18" t="s">
        <v>809</v>
      </c>
      <c r="D75" s="18" t="s">
        <v>25</v>
      </c>
      <c r="E75" s="19" t="s">
        <v>810</v>
      </c>
      <c r="F75" s="18"/>
      <c r="G75" s="19">
        <v>8</v>
      </c>
      <c r="H75" s="19">
        <v>28</v>
      </c>
      <c r="I75" s="59">
        <f t="shared" si="1"/>
        <v>36</v>
      </c>
      <c r="J75" s="18">
        <v>9954469177</v>
      </c>
      <c r="K75" s="18"/>
      <c r="L75" s="18"/>
      <c r="M75" s="18"/>
      <c r="N75" s="18"/>
      <c r="O75" s="18"/>
      <c r="P75" s="24">
        <v>43724</v>
      </c>
      <c r="Q75" s="18" t="s">
        <v>178</v>
      </c>
      <c r="R75" s="18">
        <v>10</v>
      </c>
      <c r="S75" s="18" t="s">
        <v>179</v>
      </c>
      <c r="T75" s="18"/>
    </row>
    <row r="76" spans="1:20">
      <c r="A76" s="4">
        <v>72</v>
      </c>
      <c r="B76" s="17" t="s">
        <v>63</v>
      </c>
      <c r="C76" s="18" t="s">
        <v>811</v>
      </c>
      <c r="D76" s="18" t="s">
        <v>25</v>
      </c>
      <c r="E76" s="19" t="s">
        <v>812</v>
      </c>
      <c r="F76" s="18"/>
      <c r="G76" s="19">
        <v>14</v>
      </c>
      <c r="H76" s="19">
        <v>45</v>
      </c>
      <c r="I76" s="59">
        <f t="shared" si="1"/>
        <v>59</v>
      </c>
      <c r="J76" s="18">
        <v>9957909033</v>
      </c>
      <c r="K76" s="18"/>
      <c r="L76" s="18"/>
      <c r="M76" s="18"/>
      <c r="N76" s="18"/>
      <c r="O76" s="18"/>
      <c r="P76" s="24">
        <v>43724</v>
      </c>
      <c r="Q76" s="18" t="s">
        <v>178</v>
      </c>
      <c r="R76" s="18">
        <v>12</v>
      </c>
      <c r="S76" s="18" t="s">
        <v>179</v>
      </c>
      <c r="T76" s="18"/>
    </row>
    <row r="77" spans="1:20">
      <c r="A77" s="4">
        <v>73</v>
      </c>
      <c r="B77" s="17" t="s">
        <v>63</v>
      </c>
      <c r="C77" s="18" t="s">
        <v>813</v>
      </c>
      <c r="D77" s="18" t="s">
        <v>25</v>
      </c>
      <c r="E77" s="19" t="s">
        <v>814</v>
      </c>
      <c r="F77" s="18"/>
      <c r="G77" s="19">
        <v>16</v>
      </c>
      <c r="H77" s="19">
        <v>20</v>
      </c>
      <c r="I77" s="59">
        <f t="shared" si="1"/>
        <v>36</v>
      </c>
      <c r="J77" s="18">
        <v>9706473799</v>
      </c>
      <c r="K77" s="18"/>
      <c r="L77" s="18"/>
      <c r="M77" s="18"/>
      <c r="N77" s="18"/>
      <c r="O77" s="18"/>
      <c r="P77" s="24">
        <v>43724</v>
      </c>
      <c r="Q77" s="18" t="s">
        <v>178</v>
      </c>
      <c r="R77" s="18">
        <v>12</v>
      </c>
      <c r="S77" s="18" t="s">
        <v>179</v>
      </c>
      <c r="T77" s="18"/>
    </row>
    <row r="78" spans="1:20">
      <c r="A78" s="4">
        <v>74</v>
      </c>
      <c r="B78" s="17" t="s">
        <v>63</v>
      </c>
      <c r="C78" s="18" t="s">
        <v>815</v>
      </c>
      <c r="D78" s="18" t="s">
        <v>25</v>
      </c>
      <c r="E78" s="19" t="s">
        <v>816</v>
      </c>
      <c r="F78" s="18"/>
      <c r="G78" s="19">
        <v>14</v>
      </c>
      <c r="H78" s="19">
        <v>34</v>
      </c>
      <c r="I78" s="59">
        <f t="shared" si="1"/>
        <v>48</v>
      </c>
      <c r="J78" s="18"/>
      <c r="K78" s="18"/>
      <c r="L78" s="18"/>
      <c r="M78" s="18"/>
      <c r="N78" s="18"/>
      <c r="O78" s="18"/>
      <c r="P78" s="24">
        <v>43724</v>
      </c>
      <c r="Q78" s="18" t="s">
        <v>178</v>
      </c>
      <c r="R78" s="18">
        <v>2</v>
      </c>
      <c r="S78" s="18" t="s">
        <v>179</v>
      </c>
      <c r="T78" s="18"/>
    </row>
    <row r="79" spans="1:20">
      <c r="A79" s="4">
        <v>75</v>
      </c>
      <c r="B79" s="17" t="s">
        <v>63</v>
      </c>
      <c r="C79" s="18" t="s">
        <v>817</v>
      </c>
      <c r="D79" s="18" t="s">
        <v>25</v>
      </c>
      <c r="E79" s="19" t="s">
        <v>818</v>
      </c>
      <c r="F79" s="18"/>
      <c r="G79" s="19">
        <v>16</v>
      </c>
      <c r="H79" s="19">
        <v>8</v>
      </c>
      <c r="I79" s="59">
        <f t="shared" si="1"/>
        <v>24</v>
      </c>
      <c r="J79" s="18"/>
      <c r="K79" s="18"/>
      <c r="L79" s="18"/>
      <c r="M79" s="18"/>
      <c r="N79" s="18"/>
      <c r="O79" s="18"/>
      <c r="P79" s="24">
        <v>43724</v>
      </c>
      <c r="Q79" s="18" t="s">
        <v>178</v>
      </c>
      <c r="R79" s="18">
        <v>10</v>
      </c>
      <c r="S79" s="18" t="s">
        <v>179</v>
      </c>
      <c r="T79" s="18"/>
    </row>
    <row r="80" spans="1:20" ht="33">
      <c r="A80" s="4">
        <v>76</v>
      </c>
      <c r="B80" s="17" t="s">
        <v>63</v>
      </c>
      <c r="C80" s="18" t="s">
        <v>819</v>
      </c>
      <c r="D80" s="18" t="s">
        <v>23</v>
      </c>
      <c r="E80" s="19" t="s">
        <v>820</v>
      </c>
      <c r="F80" s="18" t="s">
        <v>81</v>
      </c>
      <c r="G80" s="19">
        <v>87</v>
      </c>
      <c r="H80" s="19">
        <v>14</v>
      </c>
      <c r="I80" s="59">
        <f t="shared" si="1"/>
        <v>101</v>
      </c>
      <c r="J80" s="18">
        <v>9707779171</v>
      </c>
      <c r="K80" s="18"/>
      <c r="L80" s="18"/>
      <c r="M80" s="18"/>
      <c r="N80" s="18"/>
      <c r="O80" s="18"/>
      <c r="P80" s="24">
        <v>43725</v>
      </c>
      <c r="Q80" s="18" t="s">
        <v>180</v>
      </c>
      <c r="R80" s="18">
        <v>4</v>
      </c>
      <c r="S80" s="18" t="s">
        <v>179</v>
      </c>
      <c r="T80" s="18"/>
    </row>
    <row r="81" spans="1:20">
      <c r="A81" s="4">
        <v>77</v>
      </c>
      <c r="B81" s="17" t="s">
        <v>63</v>
      </c>
      <c r="C81" s="18" t="s">
        <v>821</v>
      </c>
      <c r="D81" s="18" t="s">
        <v>25</v>
      </c>
      <c r="E81" s="19" t="s">
        <v>822</v>
      </c>
      <c r="F81" s="18"/>
      <c r="G81" s="19">
        <v>16</v>
      </c>
      <c r="H81" s="19">
        <v>136</v>
      </c>
      <c r="I81" s="59">
        <f t="shared" si="1"/>
        <v>152</v>
      </c>
      <c r="J81" s="18">
        <v>8011740167</v>
      </c>
      <c r="K81" s="18"/>
      <c r="L81" s="18"/>
      <c r="M81" s="18"/>
      <c r="N81" s="18"/>
      <c r="O81" s="18"/>
      <c r="P81" s="24">
        <v>43726</v>
      </c>
      <c r="Q81" s="18" t="s">
        <v>181</v>
      </c>
      <c r="R81" s="18">
        <v>12</v>
      </c>
      <c r="S81" s="18" t="s">
        <v>179</v>
      </c>
      <c r="T81" s="18"/>
    </row>
    <row r="82" spans="1:20">
      <c r="A82" s="4">
        <v>78</v>
      </c>
      <c r="B82" s="17" t="s">
        <v>63</v>
      </c>
      <c r="C82" s="18" t="s">
        <v>823</v>
      </c>
      <c r="D82" s="18" t="s">
        <v>23</v>
      </c>
      <c r="E82" s="19" t="s">
        <v>824</v>
      </c>
      <c r="F82" s="18" t="s">
        <v>81</v>
      </c>
      <c r="G82" s="19">
        <v>40</v>
      </c>
      <c r="H82" s="19">
        <v>38</v>
      </c>
      <c r="I82" s="59">
        <f t="shared" si="1"/>
        <v>78</v>
      </c>
      <c r="J82" s="18">
        <v>9864708628</v>
      </c>
      <c r="K82" s="18"/>
      <c r="L82" s="18"/>
      <c r="M82" s="18"/>
      <c r="N82" s="18"/>
      <c r="O82" s="18"/>
      <c r="P82" s="24">
        <v>43726</v>
      </c>
      <c r="Q82" s="18" t="s">
        <v>181</v>
      </c>
      <c r="R82" s="18">
        <v>5</v>
      </c>
      <c r="S82" s="18" t="s">
        <v>179</v>
      </c>
      <c r="T82" s="18"/>
    </row>
    <row r="83" spans="1:20">
      <c r="A83" s="4">
        <v>79</v>
      </c>
      <c r="B83" s="17" t="s">
        <v>63</v>
      </c>
      <c r="C83" s="18" t="s">
        <v>825</v>
      </c>
      <c r="D83" s="18" t="s">
        <v>23</v>
      </c>
      <c r="E83" s="19" t="s">
        <v>826</v>
      </c>
      <c r="F83" s="18" t="s">
        <v>81</v>
      </c>
      <c r="G83" s="19">
        <v>19</v>
      </c>
      <c r="H83" s="19">
        <v>19</v>
      </c>
      <c r="I83" s="59">
        <f t="shared" si="1"/>
        <v>38</v>
      </c>
      <c r="J83" s="18">
        <v>9954306769</v>
      </c>
      <c r="K83" s="18"/>
      <c r="L83" s="18"/>
      <c r="M83" s="18"/>
      <c r="N83" s="18"/>
      <c r="O83" s="18"/>
      <c r="P83" s="24">
        <v>43726</v>
      </c>
      <c r="Q83" s="18" t="s">
        <v>181</v>
      </c>
      <c r="R83" s="18">
        <v>17</v>
      </c>
      <c r="S83" s="18" t="s">
        <v>179</v>
      </c>
      <c r="T83" s="18"/>
    </row>
    <row r="84" spans="1:20">
      <c r="A84" s="4">
        <v>80</v>
      </c>
      <c r="B84" s="17" t="s">
        <v>63</v>
      </c>
      <c r="C84" s="18" t="s">
        <v>827</v>
      </c>
      <c r="D84" s="18" t="s">
        <v>23</v>
      </c>
      <c r="E84" s="19" t="s">
        <v>828</v>
      </c>
      <c r="F84" s="18" t="s">
        <v>81</v>
      </c>
      <c r="G84" s="19">
        <v>69</v>
      </c>
      <c r="H84" s="19">
        <v>61</v>
      </c>
      <c r="I84" s="59">
        <f t="shared" si="1"/>
        <v>130</v>
      </c>
      <c r="J84" s="18">
        <v>8822099908</v>
      </c>
      <c r="K84" s="18"/>
      <c r="L84" s="18"/>
      <c r="M84" s="18"/>
      <c r="N84" s="18"/>
      <c r="O84" s="18"/>
      <c r="P84" s="24">
        <v>43726</v>
      </c>
      <c r="Q84" s="18" t="s">
        <v>181</v>
      </c>
      <c r="R84" s="18">
        <v>1</v>
      </c>
      <c r="S84" s="18" t="s">
        <v>179</v>
      </c>
      <c r="T84" s="18"/>
    </row>
    <row r="85" spans="1:20">
      <c r="A85" s="4">
        <v>81</v>
      </c>
      <c r="B85" s="17" t="s">
        <v>63</v>
      </c>
      <c r="C85" s="18" t="s">
        <v>829</v>
      </c>
      <c r="D85" s="18" t="s">
        <v>23</v>
      </c>
      <c r="E85" s="19" t="s">
        <v>830</v>
      </c>
      <c r="F85" s="18" t="s">
        <v>81</v>
      </c>
      <c r="G85" s="19">
        <v>85</v>
      </c>
      <c r="H85" s="19">
        <v>99</v>
      </c>
      <c r="I85" s="59">
        <f t="shared" si="1"/>
        <v>184</v>
      </c>
      <c r="J85" s="18">
        <v>8822095484</v>
      </c>
      <c r="K85" s="18"/>
      <c r="L85" s="18"/>
      <c r="M85" s="18"/>
      <c r="N85" s="18"/>
      <c r="O85" s="18"/>
      <c r="P85" s="24">
        <v>43727</v>
      </c>
      <c r="Q85" s="18" t="s">
        <v>182</v>
      </c>
      <c r="R85" s="18">
        <v>4</v>
      </c>
      <c r="S85" s="18" t="s">
        <v>179</v>
      </c>
      <c r="T85" s="18"/>
    </row>
    <row r="86" spans="1:20">
      <c r="A86" s="4">
        <v>82</v>
      </c>
      <c r="B86" s="17" t="s">
        <v>63</v>
      </c>
      <c r="C86" s="18" t="s">
        <v>831</v>
      </c>
      <c r="D86" s="18" t="s">
        <v>23</v>
      </c>
      <c r="E86" s="19" t="s">
        <v>832</v>
      </c>
      <c r="F86" s="18" t="s">
        <v>89</v>
      </c>
      <c r="G86" s="19">
        <v>59</v>
      </c>
      <c r="H86" s="19">
        <v>33</v>
      </c>
      <c r="I86" s="59">
        <f t="shared" si="1"/>
        <v>92</v>
      </c>
      <c r="J86" s="18">
        <v>9678776509</v>
      </c>
      <c r="K86" s="18"/>
      <c r="L86" s="18"/>
      <c r="M86" s="18"/>
      <c r="N86" s="18"/>
      <c r="O86" s="18"/>
      <c r="P86" s="24">
        <v>43728</v>
      </c>
      <c r="Q86" s="18" t="s">
        <v>183</v>
      </c>
      <c r="R86" s="18">
        <v>14</v>
      </c>
      <c r="S86" s="18" t="s">
        <v>179</v>
      </c>
      <c r="T86" s="18"/>
    </row>
    <row r="87" spans="1:20">
      <c r="A87" s="4">
        <v>83</v>
      </c>
      <c r="B87" s="17" t="s">
        <v>63</v>
      </c>
      <c r="C87" s="18" t="s">
        <v>833</v>
      </c>
      <c r="D87" s="18" t="s">
        <v>23</v>
      </c>
      <c r="E87" s="19" t="s">
        <v>834</v>
      </c>
      <c r="F87" s="18" t="s">
        <v>81</v>
      </c>
      <c r="G87" s="19">
        <v>30</v>
      </c>
      <c r="H87" s="19">
        <v>28</v>
      </c>
      <c r="I87" s="59">
        <f t="shared" si="1"/>
        <v>58</v>
      </c>
      <c r="J87" s="18">
        <v>8586160399</v>
      </c>
      <c r="K87" s="18"/>
      <c r="L87" s="18"/>
      <c r="M87" s="18"/>
      <c r="N87" s="18"/>
      <c r="O87" s="18"/>
      <c r="P87" s="24">
        <v>43728</v>
      </c>
      <c r="Q87" s="18" t="s">
        <v>183</v>
      </c>
      <c r="R87" s="18">
        <v>15</v>
      </c>
      <c r="S87" s="18" t="s">
        <v>179</v>
      </c>
      <c r="T87" s="18"/>
    </row>
    <row r="88" spans="1:20" ht="33">
      <c r="A88" s="4">
        <v>84</v>
      </c>
      <c r="B88" s="17" t="s">
        <v>63</v>
      </c>
      <c r="C88" s="18" t="s">
        <v>835</v>
      </c>
      <c r="D88" s="18" t="s">
        <v>23</v>
      </c>
      <c r="E88" s="19" t="s">
        <v>836</v>
      </c>
      <c r="F88" s="18" t="s">
        <v>81</v>
      </c>
      <c r="G88" s="19">
        <v>58</v>
      </c>
      <c r="H88" s="19">
        <v>45</v>
      </c>
      <c r="I88" s="59">
        <f t="shared" si="1"/>
        <v>103</v>
      </c>
      <c r="J88" s="18">
        <v>9707441593</v>
      </c>
      <c r="K88" s="18"/>
      <c r="L88" s="18"/>
      <c r="M88" s="18"/>
      <c r="N88" s="18"/>
      <c r="O88" s="18"/>
      <c r="P88" s="24">
        <v>43731</v>
      </c>
      <c r="Q88" s="18" t="s">
        <v>178</v>
      </c>
      <c r="R88" s="18">
        <v>10</v>
      </c>
      <c r="S88" s="18" t="s">
        <v>179</v>
      </c>
      <c r="T88" s="18"/>
    </row>
    <row r="89" spans="1:20">
      <c r="A89" s="4">
        <v>85</v>
      </c>
      <c r="B89" s="17" t="s">
        <v>63</v>
      </c>
      <c r="C89" s="18" t="s">
        <v>837</v>
      </c>
      <c r="D89" s="18" t="s">
        <v>23</v>
      </c>
      <c r="E89" s="19" t="s">
        <v>838</v>
      </c>
      <c r="F89" s="18" t="s">
        <v>81</v>
      </c>
      <c r="G89" s="19">
        <v>26</v>
      </c>
      <c r="H89" s="19">
        <v>20</v>
      </c>
      <c r="I89" s="59">
        <f t="shared" si="1"/>
        <v>46</v>
      </c>
      <c r="J89" s="18">
        <v>9613817110</v>
      </c>
      <c r="K89" s="18"/>
      <c r="L89" s="18"/>
      <c r="M89" s="18"/>
      <c r="N89" s="18"/>
      <c r="O89" s="18"/>
      <c r="P89" s="24">
        <v>43734</v>
      </c>
      <c r="Q89" s="18" t="s">
        <v>182</v>
      </c>
      <c r="R89" s="18">
        <v>8</v>
      </c>
      <c r="S89" s="18" t="s">
        <v>179</v>
      </c>
      <c r="T89" s="18"/>
    </row>
    <row r="90" spans="1:20">
      <c r="A90" s="4">
        <v>86</v>
      </c>
      <c r="B90" s="17" t="s">
        <v>63</v>
      </c>
      <c r="C90" s="18" t="s">
        <v>839</v>
      </c>
      <c r="D90" s="18" t="s">
        <v>23</v>
      </c>
      <c r="E90" s="19" t="s">
        <v>840</v>
      </c>
      <c r="F90" s="18" t="s">
        <v>81</v>
      </c>
      <c r="G90" s="19">
        <v>41</v>
      </c>
      <c r="H90" s="19">
        <v>34</v>
      </c>
      <c r="I90" s="59">
        <f t="shared" si="1"/>
        <v>75</v>
      </c>
      <c r="J90" s="18">
        <v>9707688420</v>
      </c>
      <c r="K90" s="18"/>
      <c r="L90" s="18"/>
      <c r="M90" s="18"/>
      <c r="N90" s="18"/>
      <c r="O90" s="18"/>
      <c r="P90" s="24">
        <v>43734</v>
      </c>
      <c r="Q90" s="18" t="s">
        <v>182</v>
      </c>
      <c r="R90" s="18">
        <v>7</v>
      </c>
      <c r="S90" s="18" t="s">
        <v>179</v>
      </c>
      <c r="T90" s="18"/>
    </row>
    <row r="91" spans="1:20" ht="33">
      <c r="A91" s="4">
        <v>87</v>
      </c>
      <c r="B91" s="17" t="s">
        <v>63</v>
      </c>
      <c r="C91" s="18" t="s">
        <v>841</v>
      </c>
      <c r="D91" s="18" t="s">
        <v>23</v>
      </c>
      <c r="E91" s="19" t="s">
        <v>842</v>
      </c>
      <c r="F91" s="18" t="s">
        <v>81</v>
      </c>
      <c r="G91" s="19">
        <v>7</v>
      </c>
      <c r="H91" s="19">
        <v>8</v>
      </c>
      <c r="I91" s="59">
        <f t="shared" si="1"/>
        <v>15</v>
      </c>
      <c r="J91" s="18">
        <v>9678798536</v>
      </c>
      <c r="K91" s="18"/>
      <c r="L91" s="18"/>
      <c r="M91" s="18"/>
      <c r="N91" s="18"/>
      <c r="O91" s="18"/>
      <c r="P91" s="24">
        <v>43735</v>
      </c>
      <c r="Q91" s="18" t="s">
        <v>183</v>
      </c>
      <c r="R91" s="18">
        <v>6</v>
      </c>
      <c r="S91" s="18" t="s">
        <v>179</v>
      </c>
      <c r="T91" s="18"/>
    </row>
    <row r="92" spans="1:20">
      <c r="A92" s="4">
        <v>88</v>
      </c>
      <c r="B92" s="17" t="s">
        <v>63</v>
      </c>
      <c r="C92" s="18" t="s">
        <v>843</v>
      </c>
      <c r="D92" s="18" t="s">
        <v>23</v>
      </c>
      <c r="E92" s="19" t="s">
        <v>844</v>
      </c>
      <c r="F92" s="18" t="s">
        <v>89</v>
      </c>
      <c r="G92" s="19">
        <v>20</v>
      </c>
      <c r="H92" s="19">
        <v>14</v>
      </c>
      <c r="I92" s="59">
        <f t="shared" si="1"/>
        <v>34</v>
      </c>
      <c r="J92" s="18">
        <v>9401041061</v>
      </c>
      <c r="K92" s="18"/>
      <c r="L92" s="18"/>
      <c r="M92" s="18"/>
      <c r="N92" s="18"/>
      <c r="O92" s="18"/>
      <c r="P92" s="24">
        <v>43735</v>
      </c>
      <c r="Q92" s="18" t="s">
        <v>183</v>
      </c>
      <c r="R92" s="18">
        <v>8</v>
      </c>
      <c r="S92" s="18" t="s">
        <v>179</v>
      </c>
      <c r="T92" s="18"/>
    </row>
    <row r="93" spans="1:20" ht="33">
      <c r="A93" s="4">
        <v>89</v>
      </c>
      <c r="B93" s="17" t="s">
        <v>63</v>
      </c>
      <c r="C93" s="18" t="s">
        <v>845</v>
      </c>
      <c r="D93" s="18" t="s">
        <v>23</v>
      </c>
      <c r="E93" s="19" t="s">
        <v>846</v>
      </c>
      <c r="F93" s="18" t="s">
        <v>81</v>
      </c>
      <c r="G93" s="19">
        <v>98</v>
      </c>
      <c r="H93" s="19">
        <v>136</v>
      </c>
      <c r="I93" s="59">
        <f t="shared" si="1"/>
        <v>234</v>
      </c>
      <c r="J93" s="18">
        <v>9854441922</v>
      </c>
      <c r="K93" s="18"/>
      <c r="L93" s="18"/>
      <c r="M93" s="18"/>
      <c r="N93" s="18"/>
      <c r="O93" s="18"/>
      <c r="P93" s="24" t="s">
        <v>857</v>
      </c>
      <c r="Q93" s="18" t="s">
        <v>178</v>
      </c>
      <c r="R93" s="18">
        <v>13</v>
      </c>
      <c r="S93" s="18" t="s">
        <v>179</v>
      </c>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48"/>
      <c r="D98" s="4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88</v>
      </c>
      <c r="D165" s="21"/>
      <c r="E165" s="13"/>
      <c r="F165" s="21"/>
      <c r="G165" s="58">
        <f>SUM(G6:G164)</f>
        <v>2692</v>
      </c>
      <c r="H165" s="58">
        <f>SUM(H6:H164)</f>
        <v>2683</v>
      </c>
      <c r="I165" s="58">
        <f>SUM(I6:I164)</f>
        <v>5375</v>
      </c>
      <c r="J165" s="21"/>
      <c r="K165" s="21"/>
      <c r="L165" s="21"/>
      <c r="M165" s="21"/>
      <c r="N165" s="21"/>
      <c r="O165" s="21"/>
      <c r="P165" s="14"/>
      <c r="Q165" s="21"/>
      <c r="R165" s="21"/>
      <c r="S165" s="21"/>
      <c r="T165" s="12"/>
    </row>
    <row r="166" spans="1:20">
      <c r="A166" s="44" t="s">
        <v>62</v>
      </c>
      <c r="B166" s="10">
        <f>COUNTIF(B$5:B$164,"Team 1")</f>
        <v>46</v>
      </c>
      <c r="C166" s="44" t="s">
        <v>25</v>
      </c>
      <c r="D166" s="10">
        <f>COUNTIF(D6:D164,"Anganwadi")</f>
        <v>60</v>
      </c>
    </row>
    <row r="167" spans="1:20">
      <c r="A167" s="44" t="s">
        <v>63</v>
      </c>
      <c r="B167" s="10">
        <f>COUNTIF(B$6:B$164,"Team 2")</f>
        <v>43</v>
      </c>
      <c r="C167" s="44" t="s">
        <v>23</v>
      </c>
      <c r="D167" s="10">
        <f>COUNTIF(D6:D164,"School")</f>
        <v>28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1" workbookViewId="0">
      <selection activeCell="F27" sqref="F27"/>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1" t="s">
        <v>71</v>
      </c>
      <c r="B1" s="131"/>
      <c r="C1" s="131"/>
      <c r="D1" s="131"/>
      <c r="E1" s="131"/>
      <c r="F1" s="132"/>
      <c r="G1" s="132"/>
      <c r="H1" s="132"/>
      <c r="I1" s="132"/>
      <c r="J1" s="132"/>
    </row>
    <row r="2" spans="1:11" ht="25.5">
      <c r="A2" s="133" t="s">
        <v>0</v>
      </c>
      <c r="B2" s="134"/>
      <c r="C2" s="135" t="str">
        <f>'Block at a Glance'!C2:D2</f>
        <v>ASSAM</v>
      </c>
      <c r="D2" s="136"/>
      <c r="E2" s="27" t="s">
        <v>1</v>
      </c>
      <c r="F2" s="137" t="s">
        <v>72</v>
      </c>
      <c r="G2" s="138"/>
      <c r="H2" s="28" t="s">
        <v>24</v>
      </c>
      <c r="I2" s="137" t="s">
        <v>73</v>
      </c>
      <c r="J2" s="138"/>
    </row>
    <row r="3" spans="1:11" ht="28.5" customHeight="1">
      <c r="A3" s="142" t="s">
        <v>66</v>
      </c>
      <c r="B3" s="142"/>
      <c r="C3" s="142"/>
      <c r="D3" s="142"/>
      <c r="E3" s="142"/>
      <c r="F3" s="142"/>
      <c r="G3" s="142"/>
      <c r="H3" s="142"/>
      <c r="I3" s="142"/>
      <c r="J3" s="142"/>
    </row>
    <row r="4" spans="1:11">
      <c r="A4" s="141" t="s">
        <v>27</v>
      </c>
      <c r="B4" s="140" t="s">
        <v>28</v>
      </c>
      <c r="C4" s="139" t="s">
        <v>29</v>
      </c>
      <c r="D4" s="139" t="s">
        <v>36</v>
      </c>
      <c r="E4" s="139"/>
      <c r="F4" s="139"/>
      <c r="G4" s="139" t="s">
        <v>30</v>
      </c>
      <c r="H4" s="139" t="s">
        <v>37</v>
      </c>
      <c r="I4" s="139"/>
      <c r="J4" s="139"/>
    </row>
    <row r="5" spans="1:11" ht="22.5" customHeight="1">
      <c r="A5" s="141"/>
      <c r="B5" s="140"/>
      <c r="C5" s="139"/>
      <c r="D5" s="29" t="s">
        <v>9</v>
      </c>
      <c r="E5" s="29" t="s">
        <v>10</v>
      </c>
      <c r="F5" s="29" t="s">
        <v>11</v>
      </c>
      <c r="G5" s="139"/>
      <c r="H5" s="29" t="s">
        <v>9</v>
      </c>
      <c r="I5" s="29" t="s">
        <v>10</v>
      </c>
      <c r="J5" s="29" t="s">
        <v>11</v>
      </c>
    </row>
    <row r="6" spans="1:11" ht="22.5" customHeight="1">
      <c r="A6" s="45">
        <v>1</v>
      </c>
      <c r="B6" s="60">
        <v>43556</v>
      </c>
      <c r="C6" s="31">
        <f>COUNTIFS('April-19'!D$5:D$164,"Anganwadi")</f>
        <v>76</v>
      </c>
      <c r="D6" s="32">
        <f>SUMIF('April-19'!$D$5:$D$164,"Anganwadi",'April-19'!$G$5:$G$164)</f>
        <v>1354</v>
      </c>
      <c r="E6" s="32">
        <f>SUMIF('April-19'!$D$5:$D$164,"Anganwadi",'April-19'!$H$5:$H$164)</f>
        <v>1334</v>
      </c>
      <c r="F6" s="32">
        <f>+D6+E6</f>
        <v>2688</v>
      </c>
      <c r="G6" s="31">
        <f>COUNTIF('April-19'!D5:D164,"School")</f>
        <v>27</v>
      </c>
      <c r="H6" s="32">
        <f>SUMIF('April-19'!$D$5:$D$164,"School",'April-19'!$G$5:$G$164)</f>
        <v>1395</v>
      </c>
      <c r="I6" s="32">
        <f>SUMIF('April-19'!$D$5:$D$164,"School",'April-19'!$H$5:$H$164)</f>
        <v>1542</v>
      </c>
      <c r="J6" s="32">
        <f>+H6+I6</f>
        <v>2937</v>
      </c>
      <c r="K6" s="33"/>
    </row>
    <row r="7" spans="1:11" ht="22.5" customHeight="1">
      <c r="A7" s="30">
        <v>2</v>
      </c>
      <c r="B7" s="61">
        <v>43601</v>
      </c>
      <c r="C7" s="31">
        <f>COUNTIF('May-19'!D5:D164,"Anganwadi")</f>
        <v>80</v>
      </c>
      <c r="D7" s="32">
        <f>SUMIF('May-19'!$D$5:$D$164,"Anganwadi",'May-19'!$G$5:$G$164)</f>
        <v>1494</v>
      </c>
      <c r="E7" s="32">
        <f>SUMIF('May-19'!$D$5:$D$164,"Anganwadi",'May-19'!$H$5:$H$164)</f>
        <v>1436</v>
      </c>
      <c r="F7" s="32">
        <f t="shared" ref="F7:F11" si="0">+D7+E7</f>
        <v>2930</v>
      </c>
      <c r="G7" s="31">
        <f>COUNTIF('May-19'!D5:D164,"School")</f>
        <v>29</v>
      </c>
      <c r="H7" s="32">
        <f>SUMIF('May-19'!$D$5:$D$164,"School",'May-19'!$G$5:$G$164)</f>
        <v>1416</v>
      </c>
      <c r="I7" s="32">
        <f>SUMIF('May-19'!$D$5:$D$164,"School",'May-19'!$H$5:$H$164)</f>
        <v>1418</v>
      </c>
      <c r="J7" s="32">
        <f t="shared" ref="J7:J11" si="1">+H7+I7</f>
        <v>2834</v>
      </c>
    </row>
    <row r="8" spans="1:11" ht="22.5" customHeight="1">
      <c r="A8" s="30">
        <v>3</v>
      </c>
      <c r="B8" s="61">
        <v>43632</v>
      </c>
      <c r="C8" s="31">
        <f>COUNTIF('Jun-19'!D5:D164,"Anganwadi")</f>
        <v>58</v>
      </c>
      <c r="D8" s="32">
        <f>SUMIF('Jun-19'!$D$5:$D$164,"Anganwadi",'Jun-19'!$G$5:$G$164)</f>
        <v>1072</v>
      </c>
      <c r="E8" s="32">
        <f>SUMIF('Jun-19'!$D$5:$D$164,"Anganwadi",'Jun-19'!$H$5:$H$164)</f>
        <v>1118</v>
      </c>
      <c r="F8" s="32">
        <f t="shared" si="0"/>
        <v>2190</v>
      </c>
      <c r="G8" s="31">
        <f>COUNTIF('Jun-19'!D5:D164,"School")</f>
        <v>31</v>
      </c>
      <c r="H8" s="32">
        <f>SUMIF('Jun-19'!$D$5:$D$164,"School",'Jun-19'!$G$5:$G$164)</f>
        <v>1866</v>
      </c>
      <c r="I8" s="32">
        <f>SUMIF('Jun-19'!$D$5:$D$164,"School",'Jun-19'!$H$5:$H$164)</f>
        <v>2054</v>
      </c>
      <c r="J8" s="32">
        <f t="shared" si="1"/>
        <v>3920</v>
      </c>
    </row>
    <row r="9" spans="1:11" ht="22.5" customHeight="1">
      <c r="A9" s="30">
        <v>4</v>
      </c>
      <c r="B9" s="61">
        <v>43662</v>
      </c>
      <c r="C9" s="31">
        <f>COUNTIF('Jul-19'!D5:D164,"Anganwadi")</f>
        <v>102</v>
      </c>
      <c r="D9" s="32">
        <f>SUMIF('Jul-19'!$D$5:$D$164,"Anganwadi",'Jul-19'!$G$5:$G$164)</f>
        <v>2279</v>
      </c>
      <c r="E9" s="32">
        <f>SUMIF('Jul-19'!$D$5:$D$164,"Anganwadi",'Jul-19'!$H$5:$H$164)</f>
        <v>2257</v>
      </c>
      <c r="F9" s="32">
        <f t="shared" si="0"/>
        <v>4536</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47</v>
      </c>
      <c r="D10" s="32">
        <f>SUMIF('Aug-19'!$D$5:$D$164,"Anganwadi",'Aug-19'!$G$5:$G$164)</f>
        <v>1170</v>
      </c>
      <c r="E10" s="32">
        <f>SUMIF('Aug-19'!$D$5:$D$164,"Anganwadi",'Aug-19'!$H$5:$H$164)</f>
        <v>1083</v>
      </c>
      <c r="F10" s="32">
        <f t="shared" si="0"/>
        <v>2253</v>
      </c>
      <c r="G10" s="31">
        <f>COUNTIF('Aug-19'!D5:D164,"School")</f>
        <v>27</v>
      </c>
      <c r="H10" s="32">
        <f>SUMIF('Aug-19'!$D$5:$D$164,"School",'Aug-19'!$G$5:$G$164)</f>
        <v>1863</v>
      </c>
      <c r="I10" s="32">
        <f>SUMIF('Aug-19'!$D$5:$D$164,"School",'Aug-19'!$H$5:$H$164)</f>
        <v>2122</v>
      </c>
      <c r="J10" s="32">
        <f t="shared" si="1"/>
        <v>3985</v>
      </c>
    </row>
    <row r="11" spans="1:11" ht="22.5" customHeight="1">
      <c r="A11" s="30">
        <v>6</v>
      </c>
      <c r="B11" s="61">
        <v>43724</v>
      </c>
      <c r="C11" s="31">
        <f>COUNTIF('Sep-19'!D6:D164,"Anganwadi")</f>
        <v>60</v>
      </c>
      <c r="D11" s="32">
        <f>SUMIF('Sep-19'!$D$6:$D$164,"Anganwadi",'Sep-19'!$G$6:$G$164)</f>
        <v>1509</v>
      </c>
      <c r="E11" s="32">
        <f>SUMIF('Sep-19'!$D$6:$D$164,"Anganwadi",'Sep-19'!$H$6:$H$164)</f>
        <v>1687</v>
      </c>
      <c r="F11" s="32">
        <f t="shared" si="0"/>
        <v>3196</v>
      </c>
      <c r="G11" s="31">
        <f>COUNTIF('Sep-19'!D6:D164,"School")</f>
        <v>28</v>
      </c>
      <c r="H11" s="32">
        <f>SUMIF('Sep-19'!$D$6:$D$164,"School",'Sep-19'!$G$6:$G$164)</f>
        <v>1183</v>
      </c>
      <c r="I11" s="32">
        <f>SUMIF('Sep-19'!$D$6:$D$164,"School",'Sep-19'!$H$6:$H$164)</f>
        <v>996</v>
      </c>
      <c r="J11" s="32">
        <f t="shared" si="1"/>
        <v>2179</v>
      </c>
    </row>
    <row r="12" spans="1:11" ht="19.5" customHeight="1">
      <c r="A12" s="130" t="s">
        <v>38</v>
      </c>
      <c r="B12" s="130"/>
      <c r="C12" s="34">
        <f>SUM(C6:C11)</f>
        <v>423</v>
      </c>
      <c r="D12" s="34">
        <f t="shared" ref="D12:J12" si="2">SUM(D6:D11)</f>
        <v>8878</v>
      </c>
      <c r="E12" s="34">
        <f t="shared" si="2"/>
        <v>8915</v>
      </c>
      <c r="F12" s="34">
        <f t="shared" si="2"/>
        <v>17793</v>
      </c>
      <c r="G12" s="34">
        <f t="shared" si="2"/>
        <v>142</v>
      </c>
      <c r="H12" s="34">
        <f t="shared" si="2"/>
        <v>7723</v>
      </c>
      <c r="I12" s="34">
        <f t="shared" si="2"/>
        <v>8132</v>
      </c>
      <c r="J12" s="34">
        <f t="shared" si="2"/>
        <v>15855</v>
      </c>
    </row>
    <row r="14" spans="1:11">
      <c r="A14" s="146" t="s">
        <v>67</v>
      </c>
      <c r="B14" s="146"/>
      <c r="C14" s="146"/>
      <c r="D14" s="146"/>
      <c r="E14" s="146"/>
      <c r="F14" s="146"/>
    </row>
    <row r="15" spans="1:11" ht="82.5">
      <c r="A15" s="43" t="s">
        <v>27</v>
      </c>
      <c r="B15" s="42" t="s">
        <v>28</v>
      </c>
      <c r="C15" s="46" t="s">
        <v>64</v>
      </c>
      <c r="D15" s="41" t="s">
        <v>29</v>
      </c>
      <c r="E15" s="41" t="s">
        <v>30</v>
      </c>
      <c r="F15" s="41" t="s">
        <v>65</v>
      </c>
    </row>
    <row r="16" spans="1:11">
      <c r="A16" s="149">
        <v>1</v>
      </c>
      <c r="B16" s="147">
        <v>43571</v>
      </c>
      <c r="C16" s="47" t="s">
        <v>62</v>
      </c>
      <c r="D16" s="31">
        <f>COUNTIFS('April-19'!B$5:B$164,"Team 1",'April-19'!D$5:D$164,"Anganwadi")</f>
        <v>28</v>
      </c>
      <c r="E16" s="31">
        <f>COUNTIFS('April-19'!B$5:B$164,"Team 1",'April-19'!D$5:D$164,"School")</f>
        <v>17</v>
      </c>
      <c r="F16" s="32">
        <f>SUMIF('April-19'!$B$5:$B$164,"Team 1",'April-19'!$I$5:$I$164)</f>
        <v>3072</v>
      </c>
    </row>
    <row r="17" spans="1:6">
      <c r="A17" s="150"/>
      <c r="B17" s="148"/>
      <c r="C17" s="47" t="s">
        <v>63</v>
      </c>
      <c r="D17" s="31">
        <f>COUNTIFS('April-19'!B$5:B$164,"Team 2",'April-19'!D$5:D$164,"Anganwadi")</f>
        <v>48</v>
      </c>
      <c r="E17" s="31">
        <f>COUNTIFS('April-19'!B$5:B$164,"Team 2",'April-19'!D$5:D$164,"School")</f>
        <v>10</v>
      </c>
      <c r="F17" s="32">
        <f>SUMIF('April-19'!$B$5:$B$164,"Team 2",'April-19'!$I$5:$I$164)</f>
        <v>2553</v>
      </c>
    </row>
    <row r="18" spans="1:6">
      <c r="A18" s="149">
        <v>2</v>
      </c>
      <c r="B18" s="147">
        <v>43601</v>
      </c>
      <c r="C18" s="47" t="s">
        <v>62</v>
      </c>
      <c r="D18" s="31">
        <f>COUNTIFS('May-19'!B$5:B$164,"Team 1",'May-19'!D$5:D$164,"Anganwadi")</f>
        <v>45</v>
      </c>
      <c r="E18" s="31">
        <f>COUNTIFS('May-19'!B$5:B$164,"Team 1",'May-19'!D$5:D$164,"School")</f>
        <v>13</v>
      </c>
      <c r="F18" s="32">
        <f>SUMIF('May-19'!$B$5:$B$164,"Team 1",'May-19'!$I$5:$I$164)</f>
        <v>3003</v>
      </c>
    </row>
    <row r="19" spans="1:6">
      <c r="A19" s="150"/>
      <c r="B19" s="148"/>
      <c r="C19" s="47" t="s">
        <v>63</v>
      </c>
      <c r="D19" s="31">
        <f>COUNTIFS('May-19'!B$5:B$164,"Team 2",'May-19'!D$5:D$164,"Anganwadi")</f>
        <v>35</v>
      </c>
      <c r="E19" s="31">
        <f>COUNTIFS('May-19'!B$5:B$164,"Team 2",'May-19'!D$5:D$164,"School")</f>
        <v>16</v>
      </c>
      <c r="F19" s="32">
        <f>SUMIF('May-19'!$B$5:$B$164,"Team 2",'May-19'!$I$5:$I$164)</f>
        <v>2761</v>
      </c>
    </row>
    <row r="20" spans="1:6">
      <c r="A20" s="149">
        <v>3</v>
      </c>
      <c r="B20" s="147">
        <v>43632</v>
      </c>
      <c r="C20" s="47" t="s">
        <v>62</v>
      </c>
      <c r="D20" s="31">
        <f>COUNTIFS('Jun-19'!B$5:B$164,"Team 1",'Jun-19'!D$5:D$164,"Anganwadi")</f>
        <v>21</v>
      </c>
      <c r="E20" s="31">
        <f>COUNTIFS('Jun-19'!B$5:B$164,"Team 1",'Jun-19'!D$5:D$164,"School")</f>
        <v>14</v>
      </c>
      <c r="F20" s="32">
        <f>SUMIF('Jun-19'!$B$5:$B$164,"Team 1",'Jun-19'!$I$5:$I$164)</f>
        <v>3180</v>
      </c>
    </row>
    <row r="21" spans="1:6">
      <c r="A21" s="150"/>
      <c r="B21" s="148"/>
      <c r="C21" s="47" t="s">
        <v>63</v>
      </c>
      <c r="D21" s="31">
        <f>COUNTIFS('Jun-19'!B$5:B$164,"Team 2",'Jun-19'!D$5:D$164,"Anganwadi")</f>
        <v>37</v>
      </c>
      <c r="E21" s="31">
        <f>COUNTIFS('Jun-19'!B$5:B$164,"Team 2",'Jun-19'!D$5:D$164,"School")</f>
        <v>17</v>
      </c>
      <c r="F21" s="32">
        <f>SUMIF('Jun-19'!$B$5:$B$164,"Team 2",'Jun-19'!$I$5:$I$164)</f>
        <v>2930</v>
      </c>
    </row>
    <row r="22" spans="1:6">
      <c r="A22" s="149">
        <v>4</v>
      </c>
      <c r="B22" s="147">
        <v>43662</v>
      </c>
      <c r="C22" s="47" t="s">
        <v>62</v>
      </c>
      <c r="D22" s="31">
        <f>COUNTIFS('Jul-19'!B$5:B$164,"Team 1",'Jul-19'!D$5:D$164,"Anganwadi")</f>
        <v>51</v>
      </c>
      <c r="E22" s="31">
        <f>COUNTIFS('Jul-19'!B$5:B$164,"Team 1",'Jul-19'!D$5:D$164,"School")</f>
        <v>0</v>
      </c>
      <c r="F22" s="32">
        <f>SUMIF('Jul-19'!$B$5:$B$164,"Team 1",'Jul-19'!$I$5:$I$164)</f>
        <v>2209</v>
      </c>
    </row>
    <row r="23" spans="1:6">
      <c r="A23" s="150"/>
      <c r="B23" s="148"/>
      <c r="C23" s="47" t="s">
        <v>63</v>
      </c>
      <c r="D23" s="31">
        <f>COUNTIFS('Jul-19'!B$5:B$164,"Team 2",'Jul-19'!D$5:D$164,"Anganwadi")</f>
        <v>51</v>
      </c>
      <c r="E23" s="31">
        <f>COUNTIFS('Jul-19'!B$5:B$164,"Team 2",'Jul-19'!D$5:D$164,"School")</f>
        <v>0</v>
      </c>
      <c r="F23" s="32">
        <f>SUMIF('Jul-19'!$B$5:$B$164,"Team 2",'Jul-19'!$I$5:$I$164)</f>
        <v>2327</v>
      </c>
    </row>
    <row r="24" spans="1:6">
      <c r="A24" s="149">
        <v>5</v>
      </c>
      <c r="B24" s="147">
        <v>43693</v>
      </c>
      <c r="C24" s="47" t="s">
        <v>62</v>
      </c>
      <c r="D24" s="31">
        <f>COUNTIFS('Aug-19'!B$5:B$164,"Team 1",'Aug-19'!D$5:D$164,"Anganwadi")</f>
        <v>22</v>
      </c>
      <c r="E24" s="31">
        <f>COUNTIFS('Aug-19'!B$5:B$164,"Team 1",'Aug-19'!D$5:D$164,"School")</f>
        <v>13</v>
      </c>
      <c r="F24" s="32">
        <f>SUMIF('Aug-19'!$B$5:$B$164,"Team 1",'Aug-19'!$I$5:$I$164)</f>
        <v>3135</v>
      </c>
    </row>
    <row r="25" spans="1:6">
      <c r="A25" s="150"/>
      <c r="B25" s="148"/>
      <c r="C25" s="47" t="s">
        <v>63</v>
      </c>
      <c r="D25" s="31">
        <f>COUNTIFS('Aug-19'!B$5:B$164,"Team 2",'Aug-19'!D$5:D$164,"Anganwadi")</f>
        <v>25</v>
      </c>
      <c r="E25" s="31">
        <f>COUNTIFS('Aug-19'!B$5:B$164,"Team 2",'Aug-19'!D$5:D$164,"School")</f>
        <v>14</v>
      </c>
      <c r="F25" s="32">
        <f>SUMIF('Aug-19'!$B$5:$B$164,"Team 2",'Aug-19'!$I$5:$I$164)</f>
        <v>3103</v>
      </c>
    </row>
    <row r="26" spans="1:6">
      <c r="A26" s="149">
        <v>6</v>
      </c>
      <c r="B26" s="147">
        <v>43724</v>
      </c>
      <c r="C26" s="47" t="s">
        <v>62</v>
      </c>
      <c r="D26" s="31">
        <f>COUNTIFS('Sep-19'!B$5:B$164,"Team 1",'Sep-19'!D$5:D$164,"Anganwadi")</f>
        <v>38</v>
      </c>
      <c r="E26" s="31">
        <f>COUNTIFS('Sep-19'!B$5:B$164,"Team 1",'Sep-19'!D$5:D$164,"School")</f>
        <v>8</v>
      </c>
      <c r="F26" s="32">
        <f>SUMIF('Sep-19'!$B$5:$B$164,"Team 1",'Sep-19'!$I$5:$I$164)</f>
        <v>2643</v>
      </c>
    </row>
    <row r="27" spans="1:6">
      <c r="A27" s="150"/>
      <c r="B27" s="148"/>
      <c r="C27" s="47" t="s">
        <v>63</v>
      </c>
      <c r="D27" s="31">
        <f>COUNTIFS('Sep-19'!B$5:B$164,"Team 2",'Sep-19'!D$5:D$164,"Anganwadi")</f>
        <v>23</v>
      </c>
      <c r="E27" s="31">
        <f>COUNTIFS('Sep-19'!B$5:B$164,"Team 2",'Sep-19'!D$5:D$164,"School")</f>
        <v>20</v>
      </c>
      <c r="F27" s="32">
        <f>SUMIF('Sep-19'!$B$5:$B$164,"Team 2",'Sep-19'!$I$5:$I$164)</f>
        <v>2815</v>
      </c>
    </row>
    <row r="28" spans="1:6">
      <c r="A28" s="143" t="s">
        <v>38</v>
      </c>
      <c r="B28" s="144"/>
      <c r="C28" s="145"/>
      <c r="D28" s="40">
        <f>SUM(D16:D27)</f>
        <v>424</v>
      </c>
      <c r="E28" s="40">
        <f>SUM(E16:E27)</f>
        <v>142</v>
      </c>
      <c r="F28" s="40">
        <f>SUM(F16:F27)</f>
        <v>33731</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2019-04-26T13:19:36Z</dcterms:modified>
</cp:coreProperties>
</file>